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7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W102" i="11" l="1"/>
  <c r="CR102" i="11"/>
  <c r="AU88" i="11"/>
  <c r="AU63" i="11"/>
  <c r="AP63" i="11"/>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BE35" i="9"/>
  <c r="CO34" i="9"/>
  <c r="CO35" i="9" s="1"/>
  <c r="CO36" i="9" s="1"/>
  <c r="BW34" i="9"/>
  <c r="BW35" i="9" s="1"/>
  <c r="BW36" i="9" s="1"/>
  <c r="BW37" i="9" s="1"/>
  <c r="BW38" i="9" s="1"/>
  <c r="BW39" i="9" s="1"/>
  <c r="BW40" i="9" s="1"/>
  <c r="BW41" i="9" s="1"/>
  <c r="BW42" i="9" s="1"/>
  <c r="BW43"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 r="BE34" i="9" l="1"/>
</calcChain>
</file>

<file path=xl/sharedStrings.xml><?xml version="1.0" encoding="utf-8"?>
<sst xmlns="http://schemas.openxmlformats.org/spreadsheetml/2006/main" count="1079" uniqueCount="575">
  <si>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</si>
  <si>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</si>
  <si>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</si>
  <si>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</si>
  <si>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</si>
  <si>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</si>
  <si>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</si>
  <si>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</si>
  <si>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</si>
  <si>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</si>
  <si>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</si>
  <si>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</si>
  <si>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</si>
  <si>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</si>
  <si>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</si>
  <si>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</si>
  <si>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</si>
  <si>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</si>
  <si>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</si>
  <si>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</si>
  <si>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</si>
  <si>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</si>
  <si>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</si>
  <si>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</si>
  <si>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</si>
  <si>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</si>
  <si>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</si>
  <si>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</si>
  <si>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</si>
  <si>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</si>
  <si>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</si>
  <si>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</si>
  <si>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</si>
  <si>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</si>
  <si>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</si>
  <si>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</si>
  <si>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</si>
  <si>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</si>
  <si>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</si>
  <si>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</si>
  <si>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</si>
  <si>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</si>
  <si>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</si>
  <si>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</si>
  <si>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</si>
  <si>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</si>
  <si>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</si>
  <si>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</si>
  <si>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</si>
  <si>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</si>
  <si>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</si>
  <si>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</si>
  <si>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</si>
  <si>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</si>
  <si>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</si>
  <si>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</si>
  <si>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</si>
  <si>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</si>
  <si>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</si>
  <si>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</si>
  <si>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</si>
  <si>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</si>
  <si>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</si>
  <si>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</si>
  <si>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</si>
  <si>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</si>
  <si>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</si>
  <si>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</si>
  <si>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</si>
  <si>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</si>
  <si>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</si>
  <si>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</si>
  <si>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</si>
  <si>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</si>
  <si>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</si>
  <si>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</si>
  <si>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</si>
  <si>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</si>
  <si>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</si>
  <si>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</si>
  <si>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</si>
  <si>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</si>
  <si>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立科町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</si>
  <si>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</si>
  <si>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</si>
  <si>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</si>
  <si>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</si>
  <si>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</si>
  <si>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</si>
  <si>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</si>
  <si>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</si>
  <si>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</si>
  <si>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</si>
  <si>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</si>
  <si>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</si>
  <si>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</si>
  <si>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</si>
  <si>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</si>
  <si>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</si>
  <si>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</si>
  <si>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</si>
  <si>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</si>
  <si>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</si>
  <si>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</si>
  <si>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</si>
  <si>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</si>
  <si>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</si>
  <si>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</si>
  <si>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</si>
  <si>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</si>
  <si>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</si>
  <si>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</si>
  <si>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</si>
  <si>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</si>
  <si>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</si>
  <si>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</si>
  <si>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</si>
  <si>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</si>
  <si>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</si>
  <si>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</si>
  <si>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</si>
  <si>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</si>
  <si>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</si>
  <si>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</si>
  <si>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</si>
  <si>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</si>
  <si>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</si>
  <si>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</si>
  <si>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</si>
  <si>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</si>
  <si>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</si>
  <si>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</si>
  <si>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</si>
  <si>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</si>
  <si>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</si>
  <si>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</si>
  <si>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</si>
  <si>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</si>
  <si>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</si>
  <si>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</si>
  <si>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</si>
  <si>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</si>
  <si>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</si>
  <si>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</si>
  <si>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</si>
  <si>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</si>
  <si>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</si>
  <si>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</si>
  <si>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</si>
  <si>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</si>
  <si>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</si>
  <si>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</si>
  <si>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</si>
  <si>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</si>
  <si>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</si>
  <si>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</si>
  <si>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</si>
  <si>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</si>
  <si>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</si>
  <si>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</si>
  <si>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</si>
  <si>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</si>
  <si>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</si>
  <si>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</si>
  <si>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</si>
  <si>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</si>
  <si>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</si>
  <si>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</si>
  <si>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</si>
  <si>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</si>
  <si>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</si>
  <si>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</si>
  <si>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</si>
  <si>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</si>
  <si>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</si>
  <si>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</si>
  <si>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</si>
  <si>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</si>
  <si>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</si>
  <si>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</si>
  <si>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</si>
  <si>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</si>
  <si>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</si>
  <si>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</si>
  <si>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</si>
  <si>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</si>
  <si>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</si>
  <si>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</si>
  <si>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</si>
  <si>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</si>
  <si>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</si>
  <si>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</si>
  <si>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</si>
  <si>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</si>
  <si>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</si>
  <si>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</si>
  <si>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長野県立科町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</si>
  <si>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</si>
  <si>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</si>
  <si>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</si>
  <si>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</si>
  <si>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</si>
  <si>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</si>
  <si>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</si>
  <si>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</si>
  <si>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</si>
  <si>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</si>
  <si>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</si>
  <si>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</si>
  <si>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</si>
  <si>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</si>
  <si>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</si>
  <si>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</si>
  <si>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</si>
  <si>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</si>
  <si>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</si>
  <si>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</si>
  <si>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</si>
  <si>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</si>
  <si>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</si>
  <si>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</si>
  <si>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</si>
  <si>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</si>
  <si>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</si>
  <si>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</si>
  <si>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</si>
  <si>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</si>
  <si>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</si>
  <si>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</si>
  <si>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</si>
  <si>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</si>
  <si>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</si>
  <si>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</si>
  <si>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</si>
  <si>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</si>
  <si>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</si>
  <si>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</si>
  <si>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</si>
  <si>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</si>
  <si>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</si>
  <si>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</si>
  <si>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</si>
  <si>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</si>
  <si>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</si>
  <si>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</si>
  <si>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</si>
  <si>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</si>
  <si>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</si>
  <si>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</si>
  <si>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</si>
  <si>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</si>
  <si>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</si>
  <si>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</si>
  <si>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</si>
  <si>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</si>
  <si>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</si>
  <si>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</si>
  <si>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</si>
  <si>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</si>
  <si>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</si>
  <si>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</si>
  <si>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</si>
  <si>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</si>
  <si>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</si>
  <si>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</si>
  <si>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</si>
  <si>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</si>
  <si>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</si>
  <si>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</si>
  <si>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</si>
  <si>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</si>
  <si>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</si>
  <si>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</si>
  <si>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</si>
  <si>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</si>
  <si>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</si>
  <si>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</si>
  <si>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</si>
  <si>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</si>
  <si>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</si>
  <si>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</si>
  <si>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</si>
  <si>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</si>
  <si>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</si>
  <si>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</si>
  <si>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</si>
  <si>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</si>
  <si>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</si>
  <si>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</si>
  <si>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</si>
  <si>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</si>
  <si>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</si>
  <si>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</si>
  <si>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</si>
  <si>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</si>
  <si>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</si>
  <si>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</si>
  <si>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</si>
  <si>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</si>
  <si>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</si>
  <si>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</si>
  <si>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</si>
  <si>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</si>
  <si>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</si>
  <si>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</si>
  <si>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</si>
  <si>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</si>
  <si>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</si>
  <si>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</si>
  <si>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</si>
  <si>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</si>
  <si>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</si>
  <si>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</si>
  <si>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</si>
  <si>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</si>
  <si>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</si>
  <si>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</si>
  <si>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</si>
  <si>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</si>
  <si>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</si>
  <si>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</si>
  <si>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</si>
  <si>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</si>
  <si>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</si>
  <si>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</si>
  <si>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</si>
  <si>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</si>
  <si>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</si>
  <si>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</si>
  <si>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</si>
  <si>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</si>
  <si>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</si>
  <si>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</si>
  <si>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</si>
  <si>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</si>
  <si>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</si>
  <si>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</si>
  <si>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</si>
  <si>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</si>
  <si>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</si>
  <si>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</si>
  <si>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</si>
  <si>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</si>
  <si>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</si>
  <si>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</si>
  <si>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</si>
  <si>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長野県立科町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</si>
  <si>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</si>
  <si>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</si>
  <si>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</si>
  <si>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</si>
  <si>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</si>
  <si>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</si>
  <si>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</si>
  <si>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</si>
  <si>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</si>
  <si>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</si>
  <si>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</si>
  <si>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</si>
  <si>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</si>
  <si>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</si>
  <si>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</si>
  <si>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</si>
  <si>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</si>
  <si>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</si>
  <si>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</si>
  <si>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</si>
  <si>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立科町住宅改修資金特別会計</t>
    <phoneticPr fontId="5"/>
  </si>
  <si>
    <t>立科町白樺高原下水道事業特別会計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</si>
  <si>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</si>
  <si>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</si>
  <si>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</si>
  <si>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</si>
  <si>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</si>
  <si>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</si>
  <si>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</si>
  <si>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</si>
  <si>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</si>
  <si>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</si>
  <si>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</si>
  <si>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</si>
  <si>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</si>
  <si>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立科町国民健康保険特別会計</t>
    <phoneticPr fontId="5"/>
  </si>
  <si>
    <t>立科町介護保険特別会計</t>
    <phoneticPr fontId="5"/>
  </si>
  <si>
    <t>立科町後期高齢者医療特別会計</t>
    <phoneticPr fontId="5"/>
  </si>
  <si>
    <t>立科町水道事業会計</t>
    <phoneticPr fontId="5"/>
  </si>
  <si>
    <t>法適用企業</t>
    <phoneticPr fontId="5"/>
  </si>
  <si>
    <t>立科町索道事業特別会計</t>
    <phoneticPr fontId="5"/>
  </si>
  <si>
    <t>立科町下水道事業特別会計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</si>
  <si>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</si>
  <si>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</si>
  <si>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</si>
  <si>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</si>
  <si>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</si>
  <si>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</si>
  <si>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</si>
  <si>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</si>
  <si>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</si>
  <si>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</si>
  <si>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</si>
  <si>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</si>
  <si>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</si>
  <si>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</si>
  <si>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</si>
  <si>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</si>
  <si>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</si>
  <si>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</si>
  <si>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</si>
  <si>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</si>
  <si>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</si>
  <si>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</si>
  <si>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</si>
  <si>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</si>
  <si>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</si>
  <si>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</si>
  <si>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</si>
  <si>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</si>
  <si>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</si>
  <si>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</si>
  <si>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</si>
  <si>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</si>
  <si>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</si>
  <si>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</si>
  <si>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</si>
  <si>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</si>
  <si>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</si>
  <si>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</si>
  <si>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</si>
  <si>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</si>
  <si>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</si>
  <si>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</si>
  <si>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</si>
  <si>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</si>
  <si>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</si>
  <si>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</si>
  <si>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</si>
  <si>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</si>
  <si>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</si>
  <si>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</si>
  <si>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</si>
  <si>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</si>
  <si>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立科町下水道事業特別会計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</si>
  <si>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</si>
  <si>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</si>
  <si>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立科町水道事業会計</t>
    <phoneticPr fontId="5"/>
  </si>
  <si>
    <t>-</t>
    <phoneticPr fontId="5"/>
  </si>
  <si>
    <t>(Ｆ)</t>
    <phoneticPr fontId="5"/>
  </si>
  <si>
    <t>立科町索道事業特別会計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</si>
  <si>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</si>
  <si>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</si>
  <si>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</si>
  <si>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</si>
  <si>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</si>
  <si>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</si>
  <si>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</si>
  <si>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</si>
  <si>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</si>
  <si>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</si>
  <si>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</si>
  <si>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</si>
  <si>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</si>
  <si>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</si>
  <si>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</si>
  <si>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</si>
  <si>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</si>
  <si>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</si>
  <si>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</si>
  <si>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</si>
  <si>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</si>
  <si>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</si>
  <si>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</si>
  <si>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</si>
  <si>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</si>
  <si>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</si>
  <si>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</si>
  <si>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</si>
  <si>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</si>
  <si>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</si>
  <si>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</si>
  <si>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</si>
  <si>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</si>
  <si>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</si>
  <si>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</si>
  <si>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</si>
  <si>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</si>
  <si>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</si>
  <si>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</si>
  <si>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</si>
  <si>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</si>
  <si>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</si>
  <si>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</si>
  <si>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</si>
  <si>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</si>
  <si>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</si>
  <si>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</si>
  <si>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</si>
  <si>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</si>
  <si>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</si>
  <si>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</si>
  <si>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</si>
  <si>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</si>
  <si>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</si>
  <si>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</si>
  <si>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</si>
  <si>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</si>
  <si>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</si>
  <si>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</si>
  <si>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</si>
  <si>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</si>
  <si>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</si>
  <si>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</si>
  <si>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</si>
  <si>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</si>
  <si>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</si>
  <si>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</si>
  <si>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</si>
  <si>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</si>
  <si>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</si>
  <si>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</si>
  <si>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</si>
  <si>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</si>
  <si>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</si>
  <si>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</si>
  <si>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</si>
  <si>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</si>
  <si>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</si>
  <si>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</si>
  <si>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3.48</t>
  </si>
  <si>
    <t>▲ 5.92</t>
  </si>
  <si>
    <t>一般会計</t>
  </si>
  <si>
    <t>立科町水道事業会計</t>
  </si>
  <si>
    <t>立科町索道事業特別会計</t>
  </si>
  <si>
    <t>立科町介護保険特別会計</t>
  </si>
  <si>
    <t>立科町国民健康保険特別会計</t>
  </si>
  <si>
    <t>立科町下水道事業特別会計</t>
  </si>
  <si>
    <t>立科町白樺高原下水道事業特別会計</t>
  </si>
  <si>
    <t>立科町住宅改修資金特別会計</t>
  </si>
  <si>
    <t>その他会計（赤字）</t>
  </si>
  <si>
    <t>その他会計（黒字）</t>
  </si>
  <si>
    <t>佐久広域連合　一般会計</t>
    <rPh sb="0" eb="2">
      <t>サク</t>
    </rPh>
    <rPh sb="2" eb="4">
      <t>コウイキ</t>
    </rPh>
    <rPh sb="4" eb="6">
      <t>レンゴウ</t>
    </rPh>
    <rPh sb="7" eb="9">
      <t>イッパン</t>
    </rPh>
    <rPh sb="9" eb="11">
      <t>カイケイ</t>
    </rPh>
    <phoneticPr fontId="2"/>
  </si>
  <si>
    <t>佐久広域連合　消防特別会計</t>
    <rPh sb="0" eb="2">
      <t>サク</t>
    </rPh>
    <rPh sb="2" eb="4">
      <t>コウイキ</t>
    </rPh>
    <rPh sb="4" eb="6">
      <t>レンゴウ</t>
    </rPh>
    <rPh sb="7" eb="9">
      <t>ショウボウ</t>
    </rPh>
    <rPh sb="9" eb="11">
      <t>トクベツ</t>
    </rPh>
    <rPh sb="11" eb="13">
      <t>カイケイ</t>
    </rPh>
    <phoneticPr fontId="2"/>
  </si>
  <si>
    <t>佐久広域連合　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</si>
  <si>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　食肉流通センター特別会計</t>
    <rPh sb="0" eb="2">
      <t>サク</t>
    </rPh>
    <rPh sb="2" eb="4">
      <t>コウイキ</t>
    </rPh>
    <rPh sb="4" eb="6">
      <t>レンゴウ</t>
    </rPh>
    <rPh sb="7" eb="9">
      <t>ショクニク</t>
    </rPh>
    <rPh sb="9" eb="11">
      <t>リュウツウ</t>
    </rPh>
    <rPh sb="15" eb="17">
      <t>トクベツ</t>
    </rPh>
    <rPh sb="17" eb="19">
      <t>カイケイ</t>
    </rPh>
    <phoneticPr fontId="2"/>
  </si>
  <si>
    <t>佐久広域連合　救護施設特別会計</t>
    <rPh sb="0" eb="2">
      <t>サク</t>
    </rPh>
    <rPh sb="2" eb="4">
      <t>コウイキ</t>
    </rPh>
    <rPh sb="4" eb="6">
      <t>レンゴウ</t>
    </rPh>
    <rPh sb="7" eb="9">
      <t>キュウゴ</t>
    </rPh>
    <rPh sb="9" eb="11">
      <t>シセツ</t>
    </rPh>
    <rPh sb="11" eb="13">
      <t>トクベツ</t>
    </rPh>
    <rPh sb="13" eb="15">
      <t>カイケイ</t>
    </rPh>
    <phoneticPr fontId="2"/>
  </si>
  <si>
    <t>佐久広域連合　養護老人ホーム特別会計</t>
    <rPh sb="0" eb="2">
      <t>サク</t>
    </rPh>
    <rPh sb="2" eb="4">
      <t>コウイキ</t>
    </rPh>
    <rPh sb="4" eb="6">
      <t>レンゴウ</t>
    </rPh>
    <rPh sb="7" eb="9">
      <t>ヨウゴ</t>
    </rPh>
    <rPh sb="9" eb="11">
      <t>ロウジン</t>
    </rPh>
    <rPh sb="14" eb="16">
      <t>トクベツ</t>
    </rPh>
    <rPh sb="16" eb="18">
      <t>カイケイ</t>
    </rPh>
    <phoneticPr fontId="2"/>
  </si>
  <si>
    <t>白樺湖下水道組合　一般会計</t>
    <rPh sb="0" eb="2">
      <t>シラカバ</t>
    </rPh>
    <rPh sb="2" eb="3">
      <t>コ</t>
    </rPh>
    <rPh sb="3" eb="6">
      <t>ゲスイドウ</t>
    </rPh>
    <rPh sb="6" eb="8">
      <t>クミアイ</t>
    </rPh>
    <rPh sb="9" eb="11">
      <t>イッパン</t>
    </rPh>
    <rPh sb="11" eb="13">
      <t>カイケイ</t>
    </rPh>
    <phoneticPr fontId="2"/>
  </si>
  <si>
    <t>川西保健衛生施設組合　一般会計</t>
    <rPh sb="0" eb="2">
      <t>カワニシ</t>
    </rPh>
    <rPh sb="2" eb="4">
      <t>ホケン</t>
    </rPh>
    <rPh sb="4" eb="6">
      <t>エイセイ</t>
    </rPh>
    <rPh sb="6" eb="8">
      <t>シセツ</t>
    </rPh>
    <rPh sb="8" eb="10">
      <t>クミアイ</t>
    </rPh>
    <rPh sb="11" eb="13">
      <t>イッパン</t>
    </rPh>
    <rPh sb="13" eb="15">
      <t>カイケイ</t>
    </rPh>
    <phoneticPr fontId="2"/>
  </si>
  <si>
    <t>川西保健衛生施設組合　茂田井特定環境保全公共下水道事業特別会計</t>
    <rPh sb="0" eb="2">
      <t>カワニシ</t>
    </rPh>
    <rPh sb="2" eb="4">
      <t>ホケン</t>
    </rPh>
    <rPh sb="4" eb="6">
      <t>エイセイ</t>
    </rPh>
    <rPh sb="6" eb="8">
      <t>シセツ</t>
    </rPh>
    <rPh sb="8" eb="10">
      <t>クミアイ</t>
    </rPh>
    <rPh sb="11" eb="14">
      <t>モタイ</t>
    </rPh>
    <rPh sb="14" eb="16">
      <t>トクテイ</t>
    </rPh>
    <rPh sb="16" eb="18">
      <t>カンキョウ</t>
    </rPh>
    <rPh sb="18" eb="20">
      <t>ホゼン</t>
    </rPh>
    <rPh sb="20" eb="22">
      <t>コウキョウ</t>
    </rPh>
    <rPh sb="22" eb="24">
      <t>ゲスイ</t>
    </rPh>
    <rPh sb="24" eb="25">
      <t>ドウ</t>
    </rPh>
    <rPh sb="25" eb="27">
      <t>ジギョウ</t>
    </rPh>
    <rPh sb="27" eb="29">
      <t>トクベツ</t>
    </rPh>
    <rPh sb="29" eb="31">
      <t>カイケイ</t>
    </rPh>
    <phoneticPr fontId="2"/>
  </si>
  <si>
    <t>北佐久郡老人福祉施設組合　一般会計</t>
    <rPh sb="0" eb="3">
      <t>キタサク</t>
    </rPh>
    <rPh sb="3" eb="4">
      <t>グン</t>
    </rPh>
    <rPh sb="4" eb="6">
      <t>ロウジン</t>
    </rPh>
    <rPh sb="6" eb="8">
      <t>フクシ</t>
    </rPh>
    <rPh sb="8" eb="10">
      <t>シセツ</t>
    </rPh>
    <rPh sb="10" eb="12">
      <t>クミアイ</t>
    </rPh>
    <rPh sb="13" eb="15">
      <t>イッパン</t>
    </rPh>
    <rPh sb="15" eb="17">
      <t>カイケイ</t>
    </rPh>
    <phoneticPr fontId="2"/>
  </si>
  <si>
    <t>長野県後期高齢者医療広域連合　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</si>
  <si>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　後期高齢者医療特別会計</t>
    <rPh sb="0" eb="3">
      <t>ナガノケン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</si>
  <si>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東信地区交通災害共済組合　一般会計</t>
    <rPh sb="0" eb="1">
      <t>ヒガシ</t>
    </rPh>
    <rPh sb="1" eb="2">
      <t>シン</t>
    </rPh>
    <rPh sb="2" eb="4">
      <t>チク</t>
    </rPh>
    <rPh sb="4" eb="6">
      <t>コウツウ</t>
    </rPh>
    <rPh sb="6" eb="8">
      <t>サイガイ</t>
    </rPh>
    <rPh sb="8" eb="10">
      <t>キョウサイ</t>
    </rPh>
    <rPh sb="10" eb="12">
      <t>クミアイ</t>
    </rPh>
    <rPh sb="13" eb="15">
      <t>イッパン</t>
    </rPh>
    <rPh sb="15" eb="17">
      <t>カイケイ</t>
    </rPh>
    <phoneticPr fontId="2"/>
  </si>
  <si>
    <t>長野県市町村総合事務組合　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</si>
  <si>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　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</si>
  <si>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　一般会計</t>
    <rPh sb="0" eb="3">
      <t>ナガノケン</t>
    </rPh>
    <rPh sb="3" eb="6">
      <t>シチョウソン</t>
    </rPh>
    <rPh sb="6" eb="8">
      <t>ジチ</t>
    </rPh>
    <rPh sb="8" eb="10">
      <t>シンコウ</t>
    </rPh>
    <rPh sb="10" eb="12">
      <t>クミアイ</t>
    </rPh>
    <rPh sb="13" eb="15">
      <t>イッパン</t>
    </rPh>
    <rPh sb="15" eb="17">
      <t>カイケイ</t>
    </rPh>
    <phoneticPr fontId="2"/>
  </si>
  <si>
    <t>長野県地方税滞納整理機構　一般会計</t>
    <rPh sb="0" eb="3">
      <t>ナガノケン</t>
    </rPh>
    <rPh sb="3" eb="5">
      <t>チホウ</t>
    </rPh>
    <rPh sb="5" eb="6">
      <t>ゼイ</t>
    </rPh>
    <rPh sb="6" eb="8">
      <t>タイノウ</t>
    </rPh>
    <rPh sb="8" eb="10">
      <t>セイリ</t>
    </rPh>
    <rPh sb="10" eb="12">
      <t>キコウ</t>
    </rPh>
    <rPh sb="13" eb="15">
      <t>イッパン</t>
    </rPh>
    <rPh sb="15" eb="17">
      <t>カイケイ</t>
    </rPh>
    <phoneticPr fontId="2"/>
  </si>
  <si>
    <t>立科町土地開発公社</t>
    <rPh sb="0" eb="2">
      <t>タテシナ</t>
    </rPh>
    <rPh sb="2" eb="3">
      <t>マチ</t>
    </rPh>
    <rPh sb="3" eb="5">
      <t>トチ</t>
    </rPh>
    <rPh sb="5" eb="7">
      <t>カイハツ</t>
    </rPh>
    <rPh sb="7" eb="9">
      <t>コウシャ</t>
    </rPh>
    <phoneticPr fontId="2"/>
  </si>
  <si>
    <t>蓼科ケーブルビジョン㈱</t>
    <rPh sb="0" eb="2">
      <t>タテシナ</t>
    </rPh>
    <phoneticPr fontId="2"/>
  </si>
  <si>
    <t>立科町農業振興公社</t>
    <rPh sb="0" eb="2">
      <t>タテシナ</t>
    </rPh>
    <rPh sb="2" eb="3">
      <t>マチ</t>
    </rPh>
    <rPh sb="3" eb="5">
      <t>ノウギョウ</t>
    </rPh>
    <rPh sb="5" eb="7">
      <t>シンコウ</t>
    </rPh>
    <rPh sb="7" eb="9">
      <t>コウシャ</t>
    </rPh>
    <phoneticPr fontId="2"/>
  </si>
  <si>
    <t>-</t>
    <phoneticPr fontId="2"/>
  </si>
  <si>
    <t>-</t>
    <phoneticPr fontId="2"/>
  </si>
  <si>
    <t>-</t>
    <phoneticPr fontId="2"/>
  </si>
  <si>
    <t>-</t>
    <phoneticPr fontId="2"/>
  </si>
  <si>
    <t>-</t>
    <phoneticPr fontId="2"/>
  </si>
  <si>
    <t>佐久市・北佐久郡環境施設組合　会計</t>
    <rPh sb="0" eb="3">
      <t>サクシ</t>
    </rPh>
    <rPh sb="4" eb="8">
      <t>キタサクグン</t>
    </rPh>
    <rPh sb="8" eb="10">
      <t>カンキョウ</t>
    </rPh>
    <rPh sb="10" eb="12">
      <t>シセツ</t>
    </rPh>
    <rPh sb="12" eb="14">
      <t>クミアイ</t>
    </rPh>
    <rPh sb="15" eb="17">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</si>
  <si>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</si>
  <si>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</si>
  <si>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</si>
  <si>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</si>
  <si>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</si>
  <si>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</si>
  <si>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</si>
  <si>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</si>
  <si>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</si>
  <si>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合算</t>
    <rPh sb="0" eb="2">
      <t>ガッサン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</si>
</sst>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90173</c:v>
                </c:pt>
                <c:pt idx="1">
                  <c:v>70436</c:v>
                </c:pt>
                <c:pt idx="2">
                  <c:v>84954</c:v>
                </c:pt>
                <c:pt idx="3">
                  <c:v>47920</c:v>
                </c:pt>
                <c:pt idx="4">
                  <c:v>96421</c:v>
                </c:pt>
              </c:numCache>
            </c:numRef>
          </c:val>
          <c:smooth val="0"/>
        </c:ser>
        <c:dLbls>
          <c:showLegendKey val="0"/>
          <c:showVal val="0"/>
          <c:showCatName val="0"/>
          <c:showSerName val="0"/>
          <c:showPercent val="0"/>
          <c:showBubbleSize val="0"/>
        </c:dLbls>
        <c:marker val="1"/>
        <c:smooth val="0"/>
        <c:axId val="81991168"/>
        <c:axId val="81993088"/>
      </c:lineChart>
      <c:catAx>
        <c:axId val="819911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993088"/>
        <c:crosses val="autoZero"/>
        <c:auto val="1"/>
        <c:lblAlgn val="ctr"/>
        <c:lblOffset val="100"/>
        <c:tickLblSkip val="1"/>
        <c:tickMarkSkip val="1"/>
        <c:noMultiLvlLbl val="0"/>
      </c:catAx>
      <c:valAx>
        <c:axId val="8199308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991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16.21</c:v>
                </c:pt>
                <c:pt idx="1">
                  <c:v>12.88</c:v>
                </c:pt>
                <c:pt idx="2">
                  <c:v>19.64</c:v>
                </c:pt>
                <c:pt idx="3">
                  <c:v>30.62</c:v>
                </c:pt>
                <c:pt idx="4">
                  <c:v>25.5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30.86</c:v>
                </c:pt>
                <c:pt idx="1">
                  <c:v>31.41</c:v>
                </c:pt>
                <c:pt idx="2">
                  <c:v>35.950000000000003</c:v>
                </c:pt>
                <c:pt idx="3">
                  <c:v>42.7</c:v>
                </c:pt>
                <c:pt idx="4">
                  <c:v>44.09</c:v>
                </c:pt>
              </c:numCache>
            </c:numRef>
          </c:val>
        </c:ser>
        <c:dLbls>
          <c:showLegendKey val="0"/>
          <c:showVal val="0"/>
          <c:showCatName val="0"/>
          <c:showSerName val="0"/>
          <c:showPercent val="0"/>
          <c:showBubbleSize val="0"/>
        </c:dLbls>
        <c:gapWidth val="250"/>
        <c:overlap val="100"/>
        <c:axId val="82051072"/>
        <c:axId val="82052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13.2</c:v>
                </c:pt>
                <c:pt idx="1">
                  <c:v>-3.48</c:v>
                </c:pt>
                <c:pt idx="2">
                  <c:v>9.89</c:v>
                </c:pt>
                <c:pt idx="3">
                  <c:v>18</c:v>
                </c:pt>
                <c:pt idx="4">
                  <c:v>-5.92</c:v>
                </c:pt>
              </c:numCache>
            </c:numRef>
          </c:val>
          <c:smooth val="0"/>
        </c:ser>
        <c:dLbls>
          <c:showLegendKey val="0"/>
          <c:showVal val="0"/>
          <c:showCatName val="0"/>
          <c:showSerName val="0"/>
          <c:showPercent val="0"/>
          <c:showBubbleSize val="0"/>
        </c:dLbls>
        <c:marker val="1"/>
        <c:smooth val="0"/>
        <c:axId val="82051072"/>
        <c:axId val="82052224"/>
      </c:lineChart>
      <c:catAx>
        <c:axId val="8205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2052224"/>
        <c:crosses val="autoZero"/>
        <c:auto val="1"/>
        <c:lblAlgn val="ctr"/>
        <c:lblOffset val="100"/>
        <c:tickLblSkip val="1"/>
        <c:tickMarkSkip val="1"/>
        <c:noMultiLvlLbl val="0"/>
      </c:catAx>
      <c:valAx>
        <c:axId val="8205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051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2.39</c:v>
                </c:pt>
                <c:pt idx="2">
                  <c:v>#N/A</c:v>
                </c:pt>
                <c:pt idx="3">
                  <c:v>2.1800000000000002</c:v>
                </c:pt>
                <c:pt idx="4">
                  <c:v>#N/A</c:v>
                </c:pt>
                <c:pt idx="5">
                  <c:v>1.75</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立科町住宅改修資金特別会計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立科町白樺高原下水道事業特別会計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7.0000000000000007E-2</c:v>
                </c:pt>
                <c:pt idx="6">
                  <c:v>#N/A</c:v>
                </c:pt>
                <c:pt idx="7">
                  <c:v>7.0000000000000007E-2</c:v>
                </c:pt>
                <c:pt idx="8">
                  <c:v>#N/A</c:v>
                </c:pt>
                <c:pt idx="9">
                  <c:v>0.03</c:v>
                </c:pt>
              </c:numCache>
            </c:numRef>
          </c:val>
        </c:ser>
        <c:ser>
          <c:idx val="4"/>
          <c:order val="4"/>
          <c:tx>
            <c:strRef>
              <c:f>データシート!$A$31</c:f>
              <c:strCache>
                <c:ptCount val="1"/>
                <c:pt idx="0">
                  <c:v>立科町下水道事業特別会計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0.18</c:v>
                </c:pt>
                <c:pt idx="2">
                  <c:v>#N/A</c:v>
                </c:pt>
                <c:pt idx="3">
                  <c:v>0.22</c:v>
                </c:pt>
                <c:pt idx="4">
                  <c:v>#N/A</c:v>
                </c:pt>
                <c:pt idx="5">
                  <c:v>0.22</c:v>
                </c:pt>
                <c:pt idx="6">
                  <c:v>#N/A</c:v>
                </c:pt>
                <c:pt idx="7">
                  <c:v>0.27</c:v>
                </c:pt>
                <c:pt idx="8">
                  <c:v>#N/A</c:v>
                </c:pt>
                <c:pt idx="9">
                  <c:v>0.28000000000000003</c:v>
                </c:pt>
              </c:numCache>
            </c:numRef>
          </c:val>
        </c:ser>
        <c:ser>
          <c:idx val="5"/>
          <c:order val="5"/>
          <c:tx>
            <c:strRef>
              <c:f>データシート!$A$32</c:f>
              <c:strCache>
                <c:ptCount val="1"/>
                <c:pt idx="0">
                  <c:v>立科町国民健康保険特別会計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0.38</c:v>
                </c:pt>
                <c:pt idx="2">
                  <c:v>#N/A</c:v>
                </c:pt>
                <c:pt idx="3">
                  <c:v>0.35</c:v>
                </c:pt>
                <c:pt idx="4">
                  <c:v>#N/A</c:v>
                </c:pt>
                <c:pt idx="5">
                  <c:v>0.22</c:v>
                </c:pt>
                <c:pt idx="6">
                  <c:v>#N/A</c:v>
                </c:pt>
                <c:pt idx="7">
                  <c:v>0.23</c:v>
                </c:pt>
                <c:pt idx="8">
                  <c:v>#N/A</c:v>
                </c:pt>
                <c:pt idx="9">
                  <c:v>0.56000000000000005</c:v>
                </c:pt>
              </c:numCache>
            </c:numRef>
          </c:val>
        </c:ser>
        <c:ser>
          <c:idx val="6"/>
          <c:order val="6"/>
          <c:tx>
            <c:strRef>
              <c:f>データシート!$A$33</c:f>
              <c:strCache>
                <c:ptCount val="1"/>
                <c:pt idx="0">
                  <c:v>立科町介護保険特別会計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0.13</c:v>
                </c:pt>
                <c:pt idx="2">
                  <c:v>#N/A</c:v>
                </c:pt>
                <c:pt idx="3">
                  <c:v>0.05</c:v>
                </c:pt>
                <c:pt idx="4">
                  <c:v>#N/A</c:v>
                </c:pt>
                <c:pt idx="5">
                  <c:v>0.59</c:v>
                </c:pt>
                <c:pt idx="6">
                  <c:v>#N/A</c:v>
                </c:pt>
                <c:pt idx="7">
                  <c:v>0.37</c:v>
                </c:pt>
                <c:pt idx="8">
                  <c:v>#N/A</c:v>
                </c:pt>
                <c:pt idx="9">
                  <c:v>0.95</c:v>
                </c:pt>
              </c:numCache>
            </c:numRef>
          </c:val>
        </c:ser>
        <c:ser>
          <c:idx val="7"/>
          <c:order val="7"/>
          <c:tx>
            <c:strRef>
              <c:f>データシート!$A$34</c:f>
              <c:strCache>
                <c:ptCount val="1"/>
                <c:pt idx="0">
                  <c:v>立科町索道事業特別会計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19.989999999999998</c:v>
                </c:pt>
                <c:pt idx="2">
                  <c:v>#N/A</c:v>
                </c:pt>
                <c:pt idx="3">
                  <c:v>19.14</c:v>
                </c:pt>
                <c:pt idx="4">
                  <c:v>#N/A</c:v>
                </c:pt>
                <c:pt idx="5">
                  <c:v>18.239999999999998</c:v>
                </c:pt>
                <c:pt idx="6">
                  <c:v>#N/A</c:v>
                </c:pt>
                <c:pt idx="7">
                  <c:v>16.21</c:v>
                </c:pt>
                <c:pt idx="8">
                  <c:v>#N/A</c:v>
                </c:pt>
                <c:pt idx="9">
                  <c:v>15.93</c:v>
                </c:pt>
              </c:numCache>
            </c:numRef>
          </c:val>
        </c:ser>
        <c:ser>
          <c:idx val="8"/>
          <c:order val="8"/>
          <c:tx>
            <c:strRef>
              <c:f>データシート!$A$35</c:f>
              <c:strCache>
                <c:ptCount val="1"/>
                <c:pt idx="0">
                  <c:v>立科町水道事業会計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16.760000000000002</c:v>
                </c:pt>
                <c:pt idx="2">
                  <c:v>#N/A</c:v>
                </c:pt>
                <c:pt idx="3">
                  <c:v>18.61</c:v>
                </c:pt>
                <c:pt idx="4">
                  <c:v>#N/A</c:v>
                </c:pt>
                <c:pt idx="5">
                  <c:v>16.14</c:v>
                </c:pt>
                <c:pt idx="6">
                  <c:v>#N/A</c:v>
                </c:pt>
                <c:pt idx="7">
                  <c:v>17.489999999999998</c:v>
                </c:pt>
                <c:pt idx="8">
                  <c:v>#N/A</c:v>
                </c:pt>
                <c:pt idx="9">
                  <c:v>19.47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16.12</c:v>
                </c:pt>
                <c:pt idx="2">
                  <c:v>#N/A</c:v>
                </c:pt>
                <c:pt idx="3">
                  <c:v>12.8</c:v>
                </c:pt>
                <c:pt idx="4">
                  <c:v>#N/A</c:v>
                </c:pt>
                <c:pt idx="5">
                  <c:v>19.55</c:v>
                </c:pt>
                <c:pt idx="6">
                  <c:v>#N/A</c:v>
                </c:pt>
                <c:pt idx="7">
                  <c:v>30.53</c:v>
                </c:pt>
                <c:pt idx="8">
                  <c:v>#N/A</c:v>
                </c:pt>
                <c:pt idx="9">
                  <c:v>25.44</c:v>
                </c:pt>
              </c:numCache>
            </c:numRef>
          </c:val>
        </c:ser>
        <c:dLbls>
          <c:showLegendKey val="0"/>
          <c:showVal val="0"/>
          <c:showCatName val="0"/>
          <c:showSerName val="0"/>
          <c:showPercent val="0"/>
          <c:showBubbleSize val="0"/>
        </c:dLbls>
        <c:gapWidth val="150"/>
        <c:overlap val="100"/>
        <c:axId val="93120000"/>
        <c:axId val="93121536"/>
      </c:barChart>
      <c:catAx>
        <c:axId val="9312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121536"/>
        <c:crosses val="autoZero"/>
        <c:auto val="1"/>
        <c:lblAlgn val="ctr"/>
        <c:lblOffset val="100"/>
        <c:tickLblSkip val="1"/>
        <c:tickMarkSkip val="1"/>
        <c:noMultiLvlLbl val="0"/>
      </c:catAx>
      <c:valAx>
        <c:axId val="93121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120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616</c:v>
                </c:pt>
                <c:pt idx="5">
                  <c:v>620</c:v>
                </c:pt>
                <c:pt idx="8">
                  <c:v>606</c:v>
                </c:pt>
                <c:pt idx="11">
                  <c:v>594</c:v>
                </c:pt>
                <c:pt idx="14">
                  <c:v>571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c:v>
                </c:pt>
                <c:pt idx="3">
                  <c:v>3</c:v>
                </c:pt>
                <c:pt idx="6">
                  <c:v>2</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225</c:v>
                </c:pt>
                <c:pt idx="3">
                  <c:v>108</c:v>
                </c:pt>
                <c:pt idx="6">
                  <c:v>103</c:v>
                </c:pt>
                <c:pt idx="9">
                  <c:v>100</c:v>
                </c:pt>
                <c:pt idx="12">
                  <c:v>94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257</c:v>
                </c:pt>
                <c:pt idx="3">
                  <c:v>248</c:v>
                </c:pt>
                <c:pt idx="6">
                  <c:v>254</c:v>
                </c:pt>
                <c:pt idx="9">
                  <c:v>244</c:v>
                </c:pt>
                <c:pt idx="12">
                  <c:v>252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384</c:v>
                </c:pt>
                <c:pt idx="3">
                  <c:v>378</c:v>
                </c:pt>
                <c:pt idx="6">
                  <c:v>360</c:v>
                </c:pt>
                <c:pt idx="9">
                  <c:v>346</c:v>
                </c:pt>
                <c:pt idx="12">
                  <c:v>315</c:v>
                </c:pt>
              </c:numCache>
            </c:numRef>
          </c:val>
        </c:ser>
        <c:dLbls>
          <c:showLegendKey val="0"/>
          <c:showVal val="0"/>
          <c:showCatName val="0"/>
          <c:showSerName val="0"/>
          <c:showPercent val="0"/>
          <c:showBubbleSize val="0"/>
        </c:dLbls>
        <c:gapWidth val="100"/>
        <c:overlap val="100"/>
        <c:axId val="92902912"/>
        <c:axId val="92904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253</c:v>
                </c:pt>
                <c:pt idx="2">
                  <c:v>#N/A</c:v>
                </c:pt>
                <c:pt idx="3">
                  <c:v>#N/A</c:v>
                </c:pt>
                <c:pt idx="4">
                  <c:v>117</c:v>
                </c:pt>
                <c:pt idx="5">
                  <c:v>#N/A</c:v>
                </c:pt>
                <c:pt idx="6">
                  <c:v>#N/A</c:v>
                </c:pt>
                <c:pt idx="7">
                  <c:v>113</c:v>
                </c:pt>
                <c:pt idx="8">
                  <c:v>#N/A</c:v>
                </c:pt>
                <c:pt idx="9">
                  <c:v>#N/A</c:v>
                </c:pt>
                <c:pt idx="10">
                  <c:v>97</c:v>
                </c:pt>
                <c:pt idx="11">
                  <c:v>#N/A</c:v>
                </c:pt>
                <c:pt idx="12">
                  <c:v>#N/A</c:v>
                </c:pt>
                <c:pt idx="13">
                  <c:v>90</c:v>
                </c:pt>
                <c:pt idx="14">
                  <c:v>#N/A</c:v>
                </c:pt>
              </c:numCache>
            </c:numRef>
          </c:val>
          <c:smooth val="0"/>
        </c:ser>
        <c:dLbls>
          <c:showLegendKey val="0"/>
          <c:showVal val="0"/>
          <c:showCatName val="0"/>
          <c:showSerName val="0"/>
          <c:showPercent val="0"/>
          <c:showBubbleSize val="0"/>
        </c:dLbls>
        <c:marker val="1"/>
        <c:smooth val="0"/>
        <c:axId val="92902912"/>
        <c:axId val="92904448"/>
      </c:lineChart>
      <c:catAx>
        <c:axId val="9290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904448"/>
        <c:crosses val="autoZero"/>
        <c:auto val="1"/>
        <c:lblAlgn val="ctr"/>
        <c:lblOffset val="100"/>
        <c:tickLblSkip val="1"/>
        <c:tickMarkSkip val="1"/>
        <c:noMultiLvlLbl val="0"/>
      </c:catAx>
      <c:valAx>
        <c:axId val="92904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90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4565</c:v>
                </c:pt>
                <c:pt idx="5">
                  <c:v>4487</c:v>
                </c:pt>
                <c:pt idx="8">
                  <c:v>4401</c:v>
                </c:pt>
                <c:pt idx="11">
                  <c:v>4203</c:v>
                </c:pt>
                <c:pt idx="14">
                  <c:v>4079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46</c:v>
                </c:pt>
                <c:pt idx="5">
                  <c:v>41</c:v>
                </c:pt>
                <c:pt idx="8">
                  <c:v>26</c:v>
                </c:pt>
                <c:pt idx="11">
                  <c:v>23</c:v>
                </c:pt>
                <c:pt idx="14">
                  <c:v>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3761</c:v>
                </c:pt>
                <c:pt idx="5">
                  <c:v>3786</c:v>
                </c:pt>
                <c:pt idx="8">
                  <c:v>3976</c:v>
                </c:pt>
                <c:pt idx="11">
                  <c:v>3859</c:v>
                </c:pt>
                <c:pt idx="14">
                  <c:v>3923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140</c:v>
                </c:pt>
                <c:pt idx="12">
                  <c:v>420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1065</c:v>
                </c:pt>
                <c:pt idx="3">
                  <c:v>1142</c:v>
                </c:pt>
                <c:pt idx="6">
                  <c:v>1176</c:v>
                </c:pt>
                <c:pt idx="9">
                  <c:v>1151</c:v>
                </c:pt>
                <c:pt idx="12">
                  <c:v>1155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860</c:v>
                </c:pt>
                <c:pt idx="3">
                  <c:v>783</c:v>
                </c:pt>
                <c:pt idx="6">
                  <c:v>709</c:v>
                </c:pt>
                <c:pt idx="9">
                  <c:v>635</c:v>
                </c:pt>
                <c:pt idx="12">
                  <c:v>595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3157</c:v>
                </c:pt>
                <c:pt idx="3">
                  <c:v>2945</c:v>
                </c:pt>
                <c:pt idx="6">
                  <c:v>2680</c:v>
                </c:pt>
                <c:pt idx="9">
                  <c:v>2480</c:v>
                </c:pt>
                <c:pt idx="12">
                  <c:v>2321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c:v>
                </c:pt>
                <c:pt idx="3">
                  <c:v>2</c:v>
                </c:pt>
                <c:pt idx="6">
                  <c:v>1</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2906</c:v>
                </c:pt>
                <c:pt idx="3">
                  <c:v>2922</c:v>
                </c:pt>
                <c:pt idx="6">
                  <c:v>2833</c:v>
                </c:pt>
                <c:pt idx="9">
                  <c:v>2717</c:v>
                </c:pt>
                <c:pt idx="12">
                  <c:v>2741</c:v>
                </c:pt>
              </c:numCache>
            </c:numRef>
          </c:val>
        </c:ser>
        <c:dLbls>
          <c:showLegendKey val="0"/>
          <c:showVal val="0"/>
          <c:showCatName val="0"/>
          <c:showSerName val="0"/>
          <c:showPercent val="0"/>
          <c:showBubbleSize val="0"/>
        </c:dLbls>
        <c:gapWidth val="100"/>
        <c:overlap val="100"/>
        <c:axId val="92672384"/>
        <c:axId val="92994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672384"/>
        <c:axId val="92994944"/>
      </c:lineChart>
      <c:catAx>
        <c:axId val="9267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994944"/>
        <c:crosses val="autoZero"/>
        <c:auto val="1"/>
        <c:lblAlgn val="ctr"/>
        <c:lblOffset val="100"/>
        <c:tickLblSkip val="1"/>
        <c:tickMarkSkip val="1"/>
        <c:noMultiLvlLbl val="0"/>
      </c:catAx>
      <c:valAx>
        <c:axId val="92994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67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長野県立科町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7,727
7,634
66.87
5,308,361
4,409,968
723,610
2,837,784
2,740,631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類似団体平均値を上回っているものの、長野県平均を下回っている。</a:t>
          </a:r>
          <a:endParaRPr kumimoji="1" lang="en-US" altLang="ja-JP" sz="1300">
            <a:latin typeface="ＭＳ Ｐゴシック"/>
          </a:endParaRPr>
        </a:p>
        <a:p>
          <a:r>
            <a:rPr kumimoji="1" lang="ja-JP" altLang="en-US" sz="1300">
              <a:latin typeface="ＭＳ Ｐゴシック"/>
            </a:rPr>
            <a:t>当町では、少子高齢化により、労働力人口が減少傾向であり、また、町内の主産業である農業及び観光業が景気低迷の影響を受け、各種の収入増が見込めない状況である。</a:t>
          </a:r>
          <a:endParaRPr kumimoji="1" lang="en-US" altLang="ja-JP" sz="1300">
            <a:latin typeface="ＭＳ Ｐゴシック"/>
          </a:endParaRPr>
        </a:p>
        <a:p>
          <a:r>
            <a:rPr kumimoji="1" lang="ja-JP" altLang="en-US" sz="1300">
              <a:latin typeface="ＭＳ Ｐゴシック"/>
            </a:rPr>
            <a:t>公有財産の利活用、税等の収入金の確保に努めるとともに、義務的経費の抑制により財政基盤の強化に努める。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159455</xdr:rowOff>
    </xdr:to>
    <xdr:cxnSp macro="">
      <xdr:nvCxnSpPr>
        <xdr:cNvPr id="66" name="直線コネクタ 65"/>
        <xdr:cNvCxnSpPr/>
      </xdr:nvCxnSpPr>
      <xdr:spPr>
        <a:xfrm flipV="1">
          <a:off x="4114800" y="73469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29932</xdr:rowOff>
    </xdr:from>
    <xdr:ext cx="762000" cy="259045"/>
    <xdr:sp macro="" textlink="">
      <xdr:nvSpPr>
        <xdr:cNvPr id="67" name="財政力平均値テキスト"/>
        <xdr:cNvSpPr txBox="1"/>
      </xdr:nvSpPr>
      <xdr:spPr>
        <a:xfrm>
          <a:off x="5041900" y="7402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159455</xdr:rowOff>
    </xdr:from>
    <xdr:to>
      <xdr:col>6</xdr:col>
      <xdr:colOff>0</xdr:colOff>
      <xdr:row>42</xdr:row>
      <xdr:rowOff>159455</xdr:rowOff>
    </xdr:to>
    <xdr:cxnSp macro="">
      <xdr:nvCxnSpPr>
        <xdr:cNvPr id="69" name="直線コネクタ 68"/>
        <xdr:cNvCxnSpPr/>
      </xdr:nvCxnSpPr>
      <xdr:spPr>
        <a:xfrm>
          <a:off x="3225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159455</xdr:rowOff>
    </xdr:to>
    <xdr:cxnSp macro="">
      <xdr:nvCxnSpPr>
        <xdr:cNvPr id="72" name="直線コネクタ 71"/>
        <xdr:cNvCxnSpPr/>
      </xdr:nvCxnSpPr>
      <xdr:spPr>
        <a:xfrm>
          <a:off x="2336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74" name="テキスト ボックス 7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119239</xdr:rowOff>
    </xdr:from>
    <xdr:to>
      <xdr:col>3</xdr:col>
      <xdr:colOff>279400</xdr:colOff>
      <xdr:row>42</xdr:row>
      <xdr:rowOff>146050</xdr:rowOff>
    </xdr:to>
    <xdr:cxnSp macro="">
      <xdr:nvCxnSpPr>
        <xdr:cNvPr id="75" name="直線コネクタ 74"/>
        <xdr:cNvCxnSpPr/>
      </xdr:nvCxnSpPr>
      <xdr:spPr>
        <a:xfrm>
          <a:off x="1447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117422</xdr:rowOff>
    </xdr:from>
    <xdr:ext cx="762000" cy="259045"/>
    <xdr:sp macro="" textlink="">
      <xdr:nvSpPr>
        <xdr:cNvPr id="77" name="テキスト ボックス 76"/>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79" name="テキスト ボックス 78"/>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5" name="円/楕円 84"/>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111777</xdr:rowOff>
    </xdr:from>
    <xdr:ext cx="762000" cy="259045"/>
    <xdr:sp macro="" textlink="">
      <xdr:nvSpPr>
        <xdr:cNvPr id="86"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108655</xdr:rowOff>
    </xdr:from>
    <xdr:to>
      <xdr:col>6</xdr:col>
      <xdr:colOff>50800</xdr:colOff>
      <xdr:row>43</xdr:row>
      <xdr:rowOff>38805</xdr:rowOff>
    </xdr:to>
    <xdr:sp macro="" textlink="">
      <xdr:nvSpPr>
        <xdr:cNvPr id="87" name="円/楕円 86"/>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48982</xdr:rowOff>
    </xdr:from>
    <xdr:ext cx="736600" cy="259045"/>
    <xdr:sp macro="" textlink="">
      <xdr:nvSpPr>
        <xdr:cNvPr id="88" name="テキスト ボックス 87"/>
        <xdr:cNvSpPr txBox="1"/>
      </xdr:nvSpPr>
      <xdr:spPr>
        <a:xfrm>
          <a:off x="3733800" y="7078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108655</xdr:rowOff>
    </xdr:from>
    <xdr:to>
      <xdr:col>4</xdr:col>
      <xdr:colOff>533400</xdr:colOff>
      <xdr:row>43</xdr:row>
      <xdr:rowOff>38805</xdr:rowOff>
    </xdr:to>
    <xdr:sp macro="" textlink="">
      <xdr:nvSpPr>
        <xdr:cNvPr id="89" name="円/楕円 88"/>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48982</xdr:rowOff>
    </xdr:from>
    <xdr:ext cx="762000" cy="259045"/>
    <xdr:sp macro="" textlink="">
      <xdr:nvSpPr>
        <xdr:cNvPr id="90" name="テキスト ボックス 89"/>
        <xdr:cNvSpPr txBox="1"/>
      </xdr:nvSpPr>
      <xdr:spPr>
        <a:xfrm>
          <a:off x="2844800" y="707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1" name="円/楕円 90"/>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2" name="テキスト ボックス 91"/>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93" name="円/楕円 92"/>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94" name="テキスト ボックス 93"/>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類似団体及び長野県の平均値を下回っている。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義務的経費である人件費及び公債費は減少傾向であるが、扶助費が増加傾向である。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今後は、経常収支比率</a:t>
          </a:r>
          <a:r>
            <a:rPr kumimoji="1" lang="en-US" altLang="ja-JP" sz="1300" b="0" i="0" u="none" strike="noStrike" kern="0" cap="none" spc="0" normalizeH="0" baseline="0" noProof="0">
              <a:ln>
                <a:noFill/>
              </a:ln>
              <a:solidFill>
                <a:prstClr val="black"/>
              </a:solidFill>
              <a:effectLst/>
              <a:uLnTx/>
              <a:uFillTx/>
              <a:latin typeface="ＭＳ Ｐゴシック"/>
              <a:ea typeface="+mn-ea"/>
            </a:rPr>
            <a:t>80</a:t>
          </a:r>
          <a:r>
            <a:rPr kumimoji="1" lang="ja-JP" altLang="en-US" sz="1300" b="0" i="0" u="none" strike="noStrike" kern="0" cap="none" spc="0" normalizeH="0" baseline="0" noProof="0">
              <a:ln>
                <a:noFill/>
              </a:ln>
              <a:solidFill>
                <a:prstClr val="black"/>
              </a:solidFill>
              <a:effectLst/>
              <a:uLnTx/>
              <a:uFillTx/>
              <a:latin typeface="ＭＳ Ｐゴシック"/>
              <a:ea typeface="+mn-ea"/>
            </a:rPr>
            <a:t>％未満を目指し、義務的経費の抑制に努める。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1694</xdr:rowOff>
    </xdr:from>
    <xdr:to>
      <xdr:col>7</xdr:col>
      <xdr:colOff>152400</xdr:colOff>
      <xdr:row>63</xdr:row>
      <xdr:rowOff>9737</xdr:rowOff>
    </xdr:to>
    <xdr:cxnSp macro="">
      <xdr:nvCxnSpPr>
        <xdr:cNvPr id="129" name="直線コネクタ 128"/>
        <xdr:cNvCxnSpPr/>
      </xdr:nvCxnSpPr>
      <xdr:spPr>
        <a:xfrm flipV="1">
          <a:off x="4114800" y="108030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9737</xdr:rowOff>
    </xdr:from>
    <xdr:to>
      <xdr:col>6</xdr:col>
      <xdr:colOff>0</xdr:colOff>
      <xdr:row>63</xdr:row>
      <xdr:rowOff>37888</xdr:rowOff>
    </xdr:to>
    <xdr:cxnSp macro="">
      <xdr:nvCxnSpPr>
        <xdr:cNvPr id="132" name="直線コネクタ 131"/>
        <xdr:cNvCxnSpPr/>
      </xdr:nvCxnSpPr>
      <xdr:spPr>
        <a:xfrm flipV="1">
          <a:off x="3225800" y="10811087"/>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4" name="テキスト ボックス 133"/>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120862</xdr:rowOff>
    </xdr:from>
    <xdr:to>
      <xdr:col>4</xdr:col>
      <xdr:colOff>482600</xdr:colOff>
      <xdr:row>63</xdr:row>
      <xdr:rowOff>37888</xdr:rowOff>
    </xdr:to>
    <xdr:cxnSp macro="">
      <xdr:nvCxnSpPr>
        <xdr:cNvPr id="135" name="直線コネクタ 134"/>
        <xdr:cNvCxnSpPr/>
      </xdr:nvCxnSpPr>
      <xdr:spPr>
        <a:xfrm>
          <a:off x="2336800" y="10750762"/>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120862</xdr:rowOff>
    </xdr:from>
    <xdr:to>
      <xdr:col>3</xdr:col>
      <xdr:colOff>279400</xdr:colOff>
      <xdr:row>62</xdr:row>
      <xdr:rowOff>149013</xdr:rowOff>
    </xdr:to>
    <xdr:cxnSp macro="">
      <xdr:nvCxnSpPr>
        <xdr:cNvPr id="138" name="直線コネクタ 137"/>
        <xdr:cNvCxnSpPr/>
      </xdr:nvCxnSpPr>
      <xdr:spPr>
        <a:xfrm flipV="1">
          <a:off x="1447800" y="10750762"/>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40" name="テキスト ボックス 139"/>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2" name="テキスト ボックス 141"/>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48" name="円/楕円 147"/>
        <xdr:cNvSpPr/>
      </xdr:nvSpPr>
      <xdr:spPr>
        <a:xfrm>
          <a:off x="49022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138871</xdr:rowOff>
    </xdr:from>
    <xdr:ext cx="762000" cy="259045"/>
    <xdr:sp macro="" textlink="">
      <xdr:nvSpPr>
        <xdr:cNvPr id="149" name="財政構造の弾力性該当値テキスト"/>
        <xdr:cNvSpPr txBox="1"/>
      </xdr:nvSpPr>
      <xdr:spPr>
        <a:xfrm>
          <a:off x="50419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130387</xdr:rowOff>
    </xdr:from>
    <xdr:to>
      <xdr:col>6</xdr:col>
      <xdr:colOff>50800</xdr:colOff>
      <xdr:row>63</xdr:row>
      <xdr:rowOff>60537</xdr:rowOff>
    </xdr:to>
    <xdr:sp macro="" textlink="">
      <xdr:nvSpPr>
        <xdr:cNvPr id="150" name="円/楕円 149"/>
        <xdr:cNvSpPr/>
      </xdr:nvSpPr>
      <xdr:spPr>
        <a:xfrm>
          <a:off x="4064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70714</xdr:rowOff>
    </xdr:from>
    <xdr:ext cx="736600" cy="259045"/>
    <xdr:sp macro="" textlink="">
      <xdr:nvSpPr>
        <xdr:cNvPr id="151" name="テキスト ボックス 150"/>
        <xdr:cNvSpPr txBox="1"/>
      </xdr:nvSpPr>
      <xdr:spPr>
        <a:xfrm>
          <a:off x="3733800" y="1052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158538</xdr:rowOff>
    </xdr:from>
    <xdr:to>
      <xdr:col>4</xdr:col>
      <xdr:colOff>533400</xdr:colOff>
      <xdr:row>63</xdr:row>
      <xdr:rowOff>88688</xdr:rowOff>
    </xdr:to>
    <xdr:sp macro="" textlink="">
      <xdr:nvSpPr>
        <xdr:cNvPr id="152" name="円/楕円 151"/>
        <xdr:cNvSpPr/>
      </xdr:nvSpPr>
      <xdr:spPr>
        <a:xfrm>
          <a:off x="3175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73465</xdr:rowOff>
    </xdr:from>
    <xdr:ext cx="762000" cy="259045"/>
    <xdr:sp macro="" textlink="">
      <xdr:nvSpPr>
        <xdr:cNvPr id="153" name="テキスト ボックス 152"/>
        <xdr:cNvSpPr txBox="1"/>
      </xdr:nvSpPr>
      <xdr:spPr>
        <a:xfrm>
          <a:off x="28448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70062</xdr:rowOff>
    </xdr:from>
    <xdr:to>
      <xdr:col>3</xdr:col>
      <xdr:colOff>330200</xdr:colOff>
      <xdr:row>63</xdr:row>
      <xdr:rowOff>212</xdr:rowOff>
    </xdr:to>
    <xdr:sp macro="" textlink="">
      <xdr:nvSpPr>
        <xdr:cNvPr id="154" name="円/楕円 153"/>
        <xdr:cNvSpPr/>
      </xdr:nvSpPr>
      <xdr:spPr>
        <a:xfrm>
          <a:off x="2286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10389</xdr:rowOff>
    </xdr:from>
    <xdr:ext cx="762000" cy="259045"/>
    <xdr:sp macro="" textlink="">
      <xdr:nvSpPr>
        <xdr:cNvPr id="155" name="テキスト ボックス 154"/>
        <xdr:cNvSpPr txBox="1"/>
      </xdr:nvSpPr>
      <xdr:spPr>
        <a:xfrm>
          <a:off x="1955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98213</xdr:rowOff>
    </xdr:from>
    <xdr:to>
      <xdr:col>2</xdr:col>
      <xdr:colOff>127000</xdr:colOff>
      <xdr:row>63</xdr:row>
      <xdr:rowOff>28363</xdr:rowOff>
    </xdr:to>
    <xdr:sp macro="" textlink="">
      <xdr:nvSpPr>
        <xdr:cNvPr id="156" name="円/楕円 155"/>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38540</xdr:rowOff>
    </xdr:from>
    <xdr:ext cx="762000" cy="259045"/>
    <xdr:sp macro="" textlink="">
      <xdr:nvSpPr>
        <xdr:cNvPr id="157" name="テキスト ボックス 156"/>
        <xdr:cNvSpPr txBox="1"/>
      </xdr:nvSpPr>
      <xdr:spPr>
        <a:xfrm>
          <a:off x="1066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[180,568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人件費は減少傾向であるが、物件費が増加傾向である。</a:t>
          </a:r>
          <a:endParaRPr kumimoji="1" lang="en-US" altLang="ja-JP" sz="1300">
            <a:latin typeface="ＭＳ Ｐゴシック"/>
          </a:endParaRPr>
        </a:p>
        <a:p>
          <a:r>
            <a:rPr kumimoji="1" lang="ja-JP" altLang="en-US" sz="1300">
              <a:latin typeface="ＭＳ Ｐゴシック"/>
            </a:rPr>
            <a:t>今後は、物件費の抑制に努める。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66117</xdr:rowOff>
    </xdr:from>
    <xdr:to>
      <xdr:col>7</xdr:col>
      <xdr:colOff>152400</xdr:colOff>
      <xdr:row>83</xdr:row>
      <xdr:rowOff>86460</xdr:rowOff>
    </xdr:to>
    <xdr:cxnSp macro="">
      <xdr:nvCxnSpPr>
        <xdr:cNvPr id="189" name="直線コネクタ 188"/>
        <xdr:cNvCxnSpPr/>
      </xdr:nvCxnSpPr>
      <xdr:spPr>
        <a:xfrm>
          <a:off x="4114800" y="14296467"/>
          <a:ext cx="838200" cy="2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38230</xdr:rowOff>
    </xdr:from>
    <xdr:ext cx="762000" cy="259045"/>
    <xdr:sp macro="" textlink="">
      <xdr:nvSpPr>
        <xdr:cNvPr id="190" name="人件費・物件費等の状況平均値テキスト"/>
        <xdr:cNvSpPr txBox="1"/>
      </xdr:nvSpPr>
      <xdr:spPr>
        <a:xfrm>
          <a:off x="5041900" y="1444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66117</xdr:rowOff>
    </xdr:from>
    <xdr:to>
      <xdr:col>6</xdr:col>
      <xdr:colOff>0</xdr:colOff>
      <xdr:row>83</xdr:row>
      <xdr:rowOff>77391</xdr:rowOff>
    </xdr:to>
    <xdr:cxnSp macro="">
      <xdr:nvCxnSpPr>
        <xdr:cNvPr id="192" name="直線コネクタ 191"/>
        <xdr:cNvCxnSpPr/>
      </xdr:nvCxnSpPr>
      <xdr:spPr>
        <a:xfrm flipV="1">
          <a:off x="3225800" y="14296467"/>
          <a:ext cx="889000" cy="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113163</xdr:rowOff>
    </xdr:from>
    <xdr:ext cx="736600" cy="259045"/>
    <xdr:sp macro="" textlink="">
      <xdr:nvSpPr>
        <xdr:cNvPr id="194" name="テキスト ボックス 193"/>
        <xdr:cNvSpPr txBox="1"/>
      </xdr:nvSpPr>
      <xdr:spPr>
        <a:xfrm>
          <a:off x="3733800" y="145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77391</xdr:rowOff>
    </xdr:from>
    <xdr:to>
      <xdr:col>4</xdr:col>
      <xdr:colOff>482600</xdr:colOff>
      <xdr:row>83</xdr:row>
      <xdr:rowOff>92075</xdr:rowOff>
    </xdr:to>
    <xdr:cxnSp macro="">
      <xdr:nvCxnSpPr>
        <xdr:cNvPr id="195" name="直線コネクタ 194"/>
        <xdr:cNvCxnSpPr/>
      </xdr:nvCxnSpPr>
      <xdr:spPr>
        <a:xfrm flipV="1">
          <a:off x="2336800" y="14307741"/>
          <a:ext cx="889000" cy="1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85708</xdr:rowOff>
    </xdr:from>
    <xdr:to>
      <xdr:col>3</xdr:col>
      <xdr:colOff>279400</xdr:colOff>
      <xdr:row>83</xdr:row>
      <xdr:rowOff>92075</xdr:rowOff>
    </xdr:to>
    <xdr:cxnSp macro="">
      <xdr:nvCxnSpPr>
        <xdr:cNvPr id="198" name="直線コネクタ 197"/>
        <xdr:cNvCxnSpPr/>
      </xdr:nvCxnSpPr>
      <xdr:spPr>
        <a:xfrm>
          <a:off x="1447800" y="14316058"/>
          <a:ext cx="889000" cy="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97950</xdr:rowOff>
    </xdr:from>
    <xdr:ext cx="762000" cy="259045"/>
    <xdr:sp macro="" textlink="">
      <xdr:nvSpPr>
        <xdr:cNvPr id="200" name="テキスト ボックス 199"/>
        <xdr:cNvSpPr txBox="1"/>
      </xdr:nvSpPr>
      <xdr:spPr>
        <a:xfrm>
          <a:off x="1955800" y="144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63577</xdr:rowOff>
    </xdr:from>
    <xdr:ext cx="762000" cy="259045"/>
    <xdr:sp macro="" textlink="">
      <xdr:nvSpPr>
        <xdr:cNvPr id="202" name="テキスト ボックス 201"/>
        <xdr:cNvSpPr txBox="1"/>
      </xdr:nvSpPr>
      <xdr:spPr>
        <a:xfrm>
          <a:off x="1066800" y="144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35660</xdr:rowOff>
    </xdr:from>
    <xdr:to>
      <xdr:col>7</xdr:col>
      <xdr:colOff>203200</xdr:colOff>
      <xdr:row>83</xdr:row>
      <xdr:rowOff>137260</xdr:rowOff>
    </xdr:to>
    <xdr:sp macro="" textlink="">
      <xdr:nvSpPr>
        <xdr:cNvPr id="208" name="円/楕円 207"/>
        <xdr:cNvSpPr/>
      </xdr:nvSpPr>
      <xdr:spPr>
        <a:xfrm>
          <a:off x="4902200" y="1426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52187</xdr:rowOff>
    </xdr:from>
    <xdr:ext cx="762000" cy="259045"/>
    <xdr:sp macro="" textlink="">
      <xdr:nvSpPr>
        <xdr:cNvPr id="209" name="人件費・物件費等の状況該当値テキスト"/>
        <xdr:cNvSpPr txBox="1"/>
      </xdr:nvSpPr>
      <xdr:spPr>
        <a:xfrm>
          <a:off x="5041900" y="1411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180,568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15317</xdr:rowOff>
    </xdr:from>
    <xdr:to>
      <xdr:col>6</xdr:col>
      <xdr:colOff>50800</xdr:colOff>
      <xdr:row>83</xdr:row>
      <xdr:rowOff>116917</xdr:rowOff>
    </xdr:to>
    <xdr:sp macro="" textlink="">
      <xdr:nvSpPr>
        <xdr:cNvPr id="210" name="円/楕円 209"/>
        <xdr:cNvSpPr/>
      </xdr:nvSpPr>
      <xdr:spPr>
        <a:xfrm>
          <a:off x="4064000" y="1424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127094</xdr:rowOff>
    </xdr:from>
    <xdr:ext cx="736600" cy="259045"/>
    <xdr:sp macro="" textlink="">
      <xdr:nvSpPr>
        <xdr:cNvPr id="211" name="テキスト ボックス 210"/>
        <xdr:cNvSpPr txBox="1"/>
      </xdr:nvSpPr>
      <xdr:spPr>
        <a:xfrm>
          <a:off x="3733800" y="14014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172,137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26591</xdr:rowOff>
    </xdr:from>
    <xdr:to>
      <xdr:col>4</xdr:col>
      <xdr:colOff>533400</xdr:colOff>
      <xdr:row>83</xdr:row>
      <xdr:rowOff>128191</xdr:rowOff>
    </xdr:to>
    <xdr:sp macro="" textlink="">
      <xdr:nvSpPr>
        <xdr:cNvPr id="212" name="円/楕円 211"/>
        <xdr:cNvSpPr/>
      </xdr:nvSpPr>
      <xdr:spPr>
        <a:xfrm>
          <a:off x="3175000" y="1425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138368</xdr:rowOff>
    </xdr:from>
    <xdr:ext cx="762000" cy="259045"/>
    <xdr:sp macro="" textlink="">
      <xdr:nvSpPr>
        <xdr:cNvPr id="213" name="テキスト ボックス 212"/>
        <xdr:cNvSpPr txBox="1"/>
      </xdr:nvSpPr>
      <xdr:spPr>
        <a:xfrm>
          <a:off x="2844800" y="1402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176,809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41275</xdr:rowOff>
    </xdr:from>
    <xdr:to>
      <xdr:col>3</xdr:col>
      <xdr:colOff>330200</xdr:colOff>
      <xdr:row>83</xdr:row>
      <xdr:rowOff>142875</xdr:rowOff>
    </xdr:to>
    <xdr:sp macro="" textlink="">
      <xdr:nvSpPr>
        <xdr:cNvPr id="214" name="円/楕円 213"/>
        <xdr:cNvSpPr/>
      </xdr:nvSpPr>
      <xdr:spPr>
        <a:xfrm>
          <a:off x="2286000" y="1427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153052</xdr:rowOff>
    </xdr:from>
    <xdr:ext cx="762000" cy="259045"/>
    <xdr:sp macro="" textlink="">
      <xdr:nvSpPr>
        <xdr:cNvPr id="215" name="テキスト ボックス 214"/>
        <xdr:cNvSpPr txBox="1"/>
      </xdr:nvSpPr>
      <xdr:spPr>
        <a:xfrm>
          <a:off x="1955800" y="1404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182,895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34908</xdr:rowOff>
    </xdr:from>
    <xdr:to>
      <xdr:col>2</xdr:col>
      <xdr:colOff>127000</xdr:colOff>
      <xdr:row>83</xdr:row>
      <xdr:rowOff>136508</xdr:rowOff>
    </xdr:to>
    <xdr:sp macro="" textlink="">
      <xdr:nvSpPr>
        <xdr:cNvPr id="216" name="円/楕円 215"/>
        <xdr:cNvSpPr/>
      </xdr:nvSpPr>
      <xdr:spPr>
        <a:xfrm>
          <a:off x="1397000" y="1426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146685</xdr:rowOff>
    </xdr:from>
    <xdr:ext cx="762000" cy="259045"/>
    <xdr:sp macro="" textlink="">
      <xdr:nvSpPr>
        <xdr:cNvPr id="217" name="テキスト ボックス 216"/>
        <xdr:cNvSpPr txBox="1"/>
      </xdr:nvSpPr>
      <xdr:spPr>
        <a:xfrm>
          <a:off x="1066800" y="14034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180,256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類似団体及び長野県の平均値を下回っている。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r>
            <a:rPr kumimoji="1" lang="ja-JP" altLang="en-US" sz="1300">
              <a:latin typeface="ＭＳ Ｐゴシック"/>
            </a:rPr>
            <a:t>今後も、公務員給与制度の動向を踏まえ、職員給与の適正化に努める。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63923</xdr:rowOff>
    </xdr:to>
    <xdr:cxnSp macro="">
      <xdr:nvCxnSpPr>
        <xdr:cNvPr id="251" name="直線コネクタ 250"/>
        <xdr:cNvCxnSpPr/>
      </xdr:nvCxnSpPr>
      <xdr:spPr>
        <a:xfrm flipV="1">
          <a:off x="16179800" y="1460500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17373</xdr:rowOff>
    </xdr:from>
    <xdr:ext cx="762000" cy="259045"/>
    <xdr:sp macro="" textlink="">
      <xdr:nvSpPr>
        <xdr:cNvPr id="252" name="給与水準   （国との比較）平均値テキスト"/>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63923</xdr:rowOff>
    </xdr:from>
    <xdr:to>
      <xdr:col>23</xdr:col>
      <xdr:colOff>406400</xdr:colOff>
      <xdr:row>88</xdr:row>
      <xdr:rowOff>144780</xdr:rowOff>
    </xdr:to>
    <xdr:cxnSp macro="">
      <xdr:nvCxnSpPr>
        <xdr:cNvPr id="254" name="直線コネクタ 253"/>
        <xdr:cNvCxnSpPr/>
      </xdr:nvCxnSpPr>
      <xdr:spPr>
        <a:xfrm flipV="1">
          <a:off x="15290800" y="14637173"/>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56" name="テキスト ボックス 255"/>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144780</xdr:rowOff>
    </xdr:from>
    <xdr:to>
      <xdr:col>22</xdr:col>
      <xdr:colOff>203200</xdr:colOff>
      <xdr:row>88</xdr:row>
      <xdr:rowOff>160866</xdr:rowOff>
    </xdr:to>
    <xdr:cxnSp macro="">
      <xdr:nvCxnSpPr>
        <xdr:cNvPr id="257" name="直線コネクタ 256"/>
        <xdr:cNvCxnSpPr/>
      </xdr:nvCxnSpPr>
      <xdr:spPr>
        <a:xfrm flipV="1">
          <a:off x="14401800" y="1523238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59" name="テキスト ボックス 258"/>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15663</xdr:rowOff>
    </xdr:from>
    <xdr:to>
      <xdr:col>21</xdr:col>
      <xdr:colOff>0</xdr:colOff>
      <xdr:row>88</xdr:row>
      <xdr:rowOff>160866</xdr:rowOff>
    </xdr:to>
    <xdr:cxnSp macro="">
      <xdr:nvCxnSpPr>
        <xdr:cNvPr id="260" name="直線コネクタ 259"/>
        <xdr:cNvCxnSpPr/>
      </xdr:nvCxnSpPr>
      <xdr:spPr>
        <a:xfrm>
          <a:off x="13512800" y="14588913"/>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2" name="テキスト ボックス 261"/>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3" name="フローチャート : 判断 262"/>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64" name="テキスト ボックス 263"/>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0" name="円/楕円 269"/>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168927</xdr:rowOff>
    </xdr:from>
    <xdr:ext cx="762000" cy="259045"/>
    <xdr:sp macro="" textlink="">
      <xdr:nvSpPr>
        <xdr:cNvPr id="271"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13123</xdr:rowOff>
    </xdr:from>
    <xdr:to>
      <xdr:col>23</xdr:col>
      <xdr:colOff>457200</xdr:colOff>
      <xdr:row>85</xdr:row>
      <xdr:rowOff>114723</xdr:rowOff>
    </xdr:to>
    <xdr:sp macro="" textlink="">
      <xdr:nvSpPr>
        <xdr:cNvPr id="272" name="円/楕円 271"/>
        <xdr:cNvSpPr/>
      </xdr:nvSpPr>
      <xdr:spPr>
        <a:xfrm>
          <a:off x="16129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124900</xdr:rowOff>
    </xdr:from>
    <xdr:ext cx="736600" cy="259045"/>
    <xdr:sp macro="" textlink="">
      <xdr:nvSpPr>
        <xdr:cNvPr id="273" name="テキスト ボックス 272"/>
        <xdr:cNvSpPr txBox="1"/>
      </xdr:nvSpPr>
      <xdr:spPr>
        <a:xfrm>
          <a:off x="15798800" y="1435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93980</xdr:rowOff>
    </xdr:from>
    <xdr:to>
      <xdr:col>22</xdr:col>
      <xdr:colOff>254000</xdr:colOff>
      <xdr:row>89</xdr:row>
      <xdr:rowOff>24130</xdr:rowOff>
    </xdr:to>
    <xdr:sp macro="" textlink="">
      <xdr:nvSpPr>
        <xdr:cNvPr id="274" name="円/楕円 273"/>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34307</xdr:rowOff>
    </xdr:from>
    <xdr:ext cx="762000" cy="259045"/>
    <xdr:sp macro="" textlink="">
      <xdr:nvSpPr>
        <xdr:cNvPr id="275" name="テキスト ボックス 274"/>
        <xdr:cNvSpPr txBox="1"/>
      </xdr:nvSpPr>
      <xdr:spPr>
        <a:xfrm>
          <a:off x="14909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76" name="円/楕円 275"/>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77" name="テキスト ボックス 276"/>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136313</xdr:rowOff>
    </xdr:from>
    <xdr:to>
      <xdr:col>19</xdr:col>
      <xdr:colOff>533400</xdr:colOff>
      <xdr:row>85</xdr:row>
      <xdr:rowOff>66463</xdr:rowOff>
    </xdr:to>
    <xdr:sp macro="" textlink="">
      <xdr:nvSpPr>
        <xdr:cNvPr id="278" name="円/楕円 277"/>
        <xdr:cNvSpPr/>
      </xdr:nvSpPr>
      <xdr:spPr>
        <a:xfrm>
          <a:off x="13462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76640</xdr:rowOff>
    </xdr:from>
    <xdr:ext cx="762000" cy="259045"/>
    <xdr:sp macro="" textlink="">
      <xdr:nvSpPr>
        <xdr:cNvPr id="279" name="テキスト ボックス 278"/>
        <xdr:cNvSpPr txBox="1"/>
      </xdr:nvSpPr>
      <xdr:spPr>
        <a:xfrm>
          <a:off x="13131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類似団体と比較して、当町の人口千人当たりの職員数は、極めて少ない状況である。</a:t>
          </a:r>
          <a:endParaRPr kumimoji="1" lang="en-US" altLang="ja-JP" sz="1300">
            <a:latin typeface="ＭＳ Ｐゴシック"/>
          </a:endParaRPr>
        </a:p>
        <a:p>
          <a:r>
            <a:rPr kumimoji="1" lang="ja-JP" altLang="en-US" sz="1300">
              <a:latin typeface="ＭＳ Ｐゴシック"/>
            </a:rPr>
            <a:t>当町では、市町村合併を選択せず、自立計画で職員数の目標を定め、平成</a:t>
          </a:r>
          <a:r>
            <a:rPr kumimoji="1" lang="en-US" altLang="ja-JP" sz="1300">
              <a:latin typeface="ＭＳ Ｐゴシック"/>
            </a:rPr>
            <a:t>15</a:t>
          </a:r>
          <a:r>
            <a:rPr kumimoji="1" lang="ja-JP" altLang="en-US" sz="1300">
              <a:latin typeface="ＭＳ Ｐゴシック"/>
            </a:rPr>
            <a:t>年度から平成</a:t>
          </a:r>
          <a:r>
            <a:rPr kumimoji="1" lang="en-US" altLang="ja-JP" sz="1300">
              <a:latin typeface="ＭＳ Ｐゴシック"/>
            </a:rPr>
            <a:t>19</a:t>
          </a:r>
          <a:r>
            <a:rPr kumimoji="1" lang="ja-JP" altLang="en-US" sz="1300">
              <a:latin typeface="ＭＳ Ｐゴシック"/>
            </a:rPr>
            <a:t>年度まで職員退職者不補充（職員新規採用抑制）を実施したが、目標以上に職員数が減少した。</a:t>
          </a:r>
          <a:endParaRPr kumimoji="1" lang="en-US" altLang="ja-JP" sz="1300">
            <a:latin typeface="ＭＳ Ｐゴシック"/>
          </a:endParaRPr>
        </a:p>
        <a:p>
          <a:r>
            <a:rPr kumimoji="1" lang="ja-JP" altLang="en-US" sz="1300">
              <a:latin typeface="ＭＳ Ｐゴシック"/>
            </a:rPr>
            <a:t>今後も、行政の効率化等を進め、行政サービス等に配慮した職員数の定員管理に努める。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25872</xdr:rowOff>
    </xdr:from>
    <xdr:to>
      <xdr:col>24</xdr:col>
      <xdr:colOff>558800</xdr:colOff>
      <xdr:row>59</xdr:row>
      <xdr:rowOff>126528</xdr:rowOff>
    </xdr:to>
    <xdr:cxnSp macro="">
      <xdr:nvCxnSpPr>
        <xdr:cNvPr id="316" name="直線コネクタ 315"/>
        <xdr:cNvCxnSpPr/>
      </xdr:nvCxnSpPr>
      <xdr:spPr>
        <a:xfrm flipV="1">
          <a:off x="16179800" y="10141422"/>
          <a:ext cx="838200" cy="10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7"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126528</xdr:rowOff>
    </xdr:from>
    <xdr:to>
      <xdr:col>23</xdr:col>
      <xdr:colOff>406400</xdr:colOff>
      <xdr:row>59</xdr:row>
      <xdr:rowOff>141006</xdr:rowOff>
    </xdr:to>
    <xdr:cxnSp macro="">
      <xdr:nvCxnSpPr>
        <xdr:cNvPr id="319" name="直線コネクタ 318"/>
        <xdr:cNvCxnSpPr/>
      </xdr:nvCxnSpPr>
      <xdr:spPr>
        <a:xfrm flipV="1">
          <a:off x="15290800" y="1024207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21" name="テキスト ボックス 320"/>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141006</xdr:rowOff>
    </xdr:from>
    <xdr:to>
      <xdr:col>22</xdr:col>
      <xdr:colOff>203200</xdr:colOff>
      <xdr:row>60</xdr:row>
      <xdr:rowOff>37810</xdr:rowOff>
    </xdr:to>
    <xdr:cxnSp macro="">
      <xdr:nvCxnSpPr>
        <xdr:cNvPr id="322" name="直線コネクタ 321"/>
        <xdr:cNvCxnSpPr/>
      </xdr:nvCxnSpPr>
      <xdr:spPr>
        <a:xfrm flipV="1">
          <a:off x="14401800" y="10256556"/>
          <a:ext cx="889000" cy="6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4" name="テキスト ボックス 323"/>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37810</xdr:rowOff>
    </xdr:from>
    <xdr:to>
      <xdr:col>21</xdr:col>
      <xdr:colOff>0</xdr:colOff>
      <xdr:row>60</xdr:row>
      <xdr:rowOff>42635</xdr:rowOff>
    </xdr:to>
    <xdr:cxnSp macro="">
      <xdr:nvCxnSpPr>
        <xdr:cNvPr id="325" name="直線コネクタ 324"/>
        <xdr:cNvCxnSpPr/>
      </xdr:nvCxnSpPr>
      <xdr:spPr>
        <a:xfrm flipV="1">
          <a:off x="13512800" y="10324810"/>
          <a:ext cx="8890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7" name="テキスト ボックス 326"/>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8" name="フローチャート : 判断 327"/>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167367</xdr:rowOff>
    </xdr:from>
    <xdr:ext cx="762000" cy="259045"/>
    <xdr:sp macro="" textlink="">
      <xdr:nvSpPr>
        <xdr:cNvPr id="329" name="テキスト ボックス 328"/>
        <xdr:cNvSpPr txBox="1"/>
      </xdr:nvSpPr>
      <xdr:spPr>
        <a:xfrm>
          <a:off x="13131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146522</xdr:rowOff>
    </xdr:from>
    <xdr:to>
      <xdr:col>24</xdr:col>
      <xdr:colOff>609600</xdr:colOff>
      <xdr:row>59</xdr:row>
      <xdr:rowOff>76672</xdr:rowOff>
    </xdr:to>
    <xdr:sp macro="" textlink="">
      <xdr:nvSpPr>
        <xdr:cNvPr id="335" name="円/楕円 334"/>
        <xdr:cNvSpPr/>
      </xdr:nvSpPr>
      <xdr:spPr>
        <a:xfrm>
          <a:off x="16967200" y="1009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67799</xdr:rowOff>
    </xdr:from>
    <xdr:ext cx="762000" cy="259045"/>
    <xdr:sp macro="" textlink="">
      <xdr:nvSpPr>
        <xdr:cNvPr id="336" name="定員管理の状況該当値テキスト"/>
        <xdr:cNvSpPr txBox="1"/>
      </xdr:nvSpPr>
      <xdr:spPr>
        <a:xfrm>
          <a:off x="17106900" y="1001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75728</xdr:rowOff>
    </xdr:from>
    <xdr:to>
      <xdr:col>23</xdr:col>
      <xdr:colOff>457200</xdr:colOff>
      <xdr:row>60</xdr:row>
      <xdr:rowOff>5878</xdr:rowOff>
    </xdr:to>
    <xdr:sp macro="" textlink="">
      <xdr:nvSpPr>
        <xdr:cNvPr id="337" name="円/楕円 336"/>
        <xdr:cNvSpPr/>
      </xdr:nvSpPr>
      <xdr:spPr>
        <a:xfrm>
          <a:off x="16129000" y="101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16055</xdr:rowOff>
    </xdr:from>
    <xdr:ext cx="736600" cy="259045"/>
    <xdr:sp macro="" textlink="">
      <xdr:nvSpPr>
        <xdr:cNvPr id="338" name="テキスト ボックス 337"/>
        <xdr:cNvSpPr txBox="1"/>
      </xdr:nvSpPr>
      <xdr:spPr>
        <a:xfrm>
          <a:off x="15798800" y="9960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90206</xdr:rowOff>
    </xdr:from>
    <xdr:to>
      <xdr:col>22</xdr:col>
      <xdr:colOff>254000</xdr:colOff>
      <xdr:row>60</xdr:row>
      <xdr:rowOff>20356</xdr:rowOff>
    </xdr:to>
    <xdr:sp macro="" textlink="">
      <xdr:nvSpPr>
        <xdr:cNvPr id="339" name="円/楕円 338"/>
        <xdr:cNvSpPr/>
      </xdr:nvSpPr>
      <xdr:spPr>
        <a:xfrm>
          <a:off x="15240000" y="1020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30533</xdr:rowOff>
    </xdr:from>
    <xdr:ext cx="762000" cy="259045"/>
    <xdr:sp macro="" textlink="">
      <xdr:nvSpPr>
        <xdr:cNvPr id="340" name="テキスト ボックス 339"/>
        <xdr:cNvSpPr txBox="1"/>
      </xdr:nvSpPr>
      <xdr:spPr>
        <a:xfrm>
          <a:off x="14909800" y="997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158460</xdr:rowOff>
    </xdr:from>
    <xdr:to>
      <xdr:col>21</xdr:col>
      <xdr:colOff>50800</xdr:colOff>
      <xdr:row>60</xdr:row>
      <xdr:rowOff>88610</xdr:rowOff>
    </xdr:to>
    <xdr:sp macro="" textlink="">
      <xdr:nvSpPr>
        <xdr:cNvPr id="341" name="円/楕円 340"/>
        <xdr:cNvSpPr/>
      </xdr:nvSpPr>
      <xdr:spPr>
        <a:xfrm>
          <a:off x="14351000" y="1027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98787</xdr:rowOff>
    </xdr:from>
    <xdr:ext cx="762000" cy="259045"/>
    <xdr:sp macro="" textlink="">
      <xdr:nvSpPr>
        <xdr:cNvPr id="342" name="テキスト ボックス 341"/>
        <xdr:cNvSpPr txBox="1"/>
      </xdr:nvSpPr>
      <xdr:spPr>
        <a:xfrm>
          <a:off x="14020800" y="100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163285</xdr:rowOff>
    </xdr:from>
    <xdr:to>
      <xdr:col>19</xdr:col>
      <xdr:colOff>533400</xdr:colOff>
      <xdr:row>60</xdr:row>
      <xdr:rowOff>93435</xdr:rowOff>
    </xdr:to>
    <xdr:sp macro="" textlink="">
      <xdr:nvSpPr>
        <xdr:cNvPr id="343" name="円/楕円 342"/>
        <xdr:cNvSpPr/>
      </xdr:nvSpPr>
      <xdr:spPr>
        <a:xfrm>
          <a:off x="13462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103612</xdr:rowOff>
    </xdr:from>
    <xdr:ext cx="762000" cy="259045"/>
    <xdr:sp macro="" textlink="">
      <xdr:nvSpPr>
        <xdr:cNvPr id="344" name="テキスト ボックス 343"/>
        <xdr:cNvSpPr txBox="1"/>
      </xdr:nvSpPr>
      <xdr:spPr>
        <a:xfrm>
          <a:off x="13131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rPr>
            <a:t>類似団体及び長野県の平均値を下回っている。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rPr>
            <a:t>当町は、下水道施設整備に係る借入金が多く、下水道事業への繰出金が実質公債費比率</a:t>
          </a:r>
          <a:r>
            <a:rPr kumimoji="1" lang="en-US" altLang="ja-JP" sz="1300" b="0" i="0" u="none" strike="noStrike" kern="0" cap="none" spc="0" normalizeH="0" baseline="0" noProof="0">
              <a:ln>
                <a:noFill/>
              </a:ln>
              <a:solidFill>
                <a:prstClr val="black"/>
              </a:solidFill>
              <a:effectLst/>
              <a:uLnTx/>
              <a:uFillTx/>
              <a:latin typeface="ＭＳ Ｐゴシック"/>
              <a:ea typeface="+mn-ea"/>
            </a:rPr>
            <a:t>4.3</a:t>
          </a:r>
          <a:r>
            <a:rPr kumimoji="1" lang="ja-JP" altLang="en-US" sz="1300" b="0" i="0" u="none" strike="noStrike" kern="0" cap="none" spc="0" normalizeH="0" baseline="0" noProof="0">
              <a:ln>
                <a:noFill/>
              </a:ln>
              <a:solidFill>
                <a:prstClr val="black"/>
              </a:solidFill>
              <a:effectLst/>
              <a:uLnTx/>
              <a:uFillTx/>
              <a:latin typeface="ＭＳ Ｐゴシック"/>
              <a:ea typeface="+mn-ea"/>
            </a:rPr>
            <a:t>％の主要因である。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19</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年度から実施された公的資金補償金免除繰上償還を活用し、実施したことから実質公債費比率は改善された。</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rPr>
            <a:t>今後も、地方債借入を抑制し、健全な財政運営に努める。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93218</xdr:rowOff>
    </xdr:from>
    <xdr:to>
      <xdr:col>24</xdr:col>
      <xdr:colOff>558800</xdr:colOff>
      <xdr:row>40</xdr:row>
      <xdr:rowOff>107696</xdr:rowOff>
    </xdr:to>
    <xdr:cxnSp macro="">
      <xdr:nvCxnSpPr>
        <xdr:cNvPr id="375" name="直線コネクタ 374"/>
        <xdr:cNvCxnSpPr/>
      </xdr:nvCxnSpPr>
      <xdr:spPr>
        <a:xfrm flipV="1">
          <a:off x="16179800" y="695121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6"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107696</xdr:rowOff>
    </xdr:from>
    <xdr:to>
      <xdr:col>23</xdr:col>
      <xdr:colOff>406400</xdr:colOff>
      <xdr:row>41</xdr:row>
      <xdr:rowOff>37592</xdr:rowOff>
    </xdr:to>
    <xdr:cxnSp macro="">
      <xdr:nvCxnSpPr>
        <xdr:cNvPr id="378" name="直線コネクタ 377"/>
        <xdr:cNvCxnSpPr/>
      </xdr:nvCxnSpPr>
      <xdr:spPr>
        <a:xfrm flipV="1">
          <a:off x="15290800" y="696569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80" name="テキスト ボックス 379"/>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37592</xdr:rowOff>
    </xdr:from>
    <xdr:to>
      <xdr:col>22</xdr:col>
      <xdr:colOff>203200</xdr:colOff>
      <xdr:row>42</xdr:row>
      <xdr:rowOff>20574</xdr:rowOff>
    </xdr:to>
    <xdr:cxnSp macro="">
      <xdr:nvCxnSpPr>
        <xdr:cNvPr id="381" name="直線コネクタ 380"/>
        <xdr:cNvCxnSpPr/>
      </xdr:nvCxnSpPr>
      <xdr:spPr>
        <a:xfrm flipV="1">
          <a:off x="14401800" y="706704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83" name="テキスト ボックス 382"/>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20574</xdr:rowOff>
    </xdr:from>
    <xdr:to>
      <xdr:col>21</xdr:col>
      <xdr:colOff>0</xdr:colOff>
      <xdr:row>43</xdr:row>
      <xdr:rowOff>32512</xdr:rowOff>
    </xdr:to>
    <xdr:cxnSp macro="">
      <xdr:nvCxnSpPr>
        <xdr:cNvPr id="384" name="直線コネクタ 383"/>
        <xdr:cNvCxnSpPr/>
      </xdr:nvCxnSpPr>
      <xdr:spPr>
        <a:xfrm flipV="1">
          <a:off x="13512800" y="722147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86" name="テキスト ボックス 385"/>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7" name="フローチャート : 判断 386"/>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88" name="テキスト ボックス 387"/>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42418</xdr:rowOff>
    </xdr:from>
    <xdr:to>
      <xdr:col>24</xdr:col>
      <xdr:colOff>609600</xdr:colOff>
      <xdr:row>40</xdr:row>
      <xdr:rowOff>144018</xdr:rowOff>
    </xdr:to>
    <xdr:sp macro="" textlink="">
      <xdr:nvSpPr>
        <xdr:cNvPr id="394" name="円/楕円 393"/>
        <xdr:cNvSpPr/>
      </xdr:nvSpPr>
      <xdr:spPr>
        <a:xfrm>
          <a:off x="169672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58945</xdr:rowOff>
    </xdr:from>
    <xdr:ext cx="762000" cy="259045"/>
    <xdr:sp macro="" textlink="">
      <xdr:nvSpPr>
        <xdr:cNvPr id="395" name="公債費負担の状況該当値テキスト"/>
        <xdr:cNvSpPr txBox="1"/>
      </xdr:nvSpPr>
      <xdr:spPr>
        <a:xfrm>
          <a:off x="171069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56896</xdr:rowOff>
    </xdr:from>
    <xdr:to>
      <xdr:col>23</xdr:col>
      <xdr:colOff>457200</xdr:colOff>
      <xdr:row>40</xdr:row>
      <xdr:rowOff>158496</xdr:rowOff>
    </xdr:to>
    <xdr:sp macro="" textlink="">
      <xdr:nvSpPr>
        <xdr:cNvPr id="396" name="円/楕円 395"/>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168673</xdr:rowOff>
    </xdr:from>
    <xdr:ext cx="736600" cy="259045"/>
    <xdr:sp macro="" textlink="">
      <xdr:nvSpPr>
        <xdr:cNvPr id="397" name="テキスト ボックス 396"/>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158242</xdr:rowOff>
    </xdr:from>
    <xdr:to>
      <xdr:col>22</xdr:col>
      <xdr:colOff>254000</xdr:colOff>
      <xdr:row>41</xdr:row>
      <xdr:rowOff>88392</xdr:rowOff>
    </xdr:to>
    <xdr:sp macro="" textlink="">
      <xdr:nvSpPr>
        <xdr:cNvPr id="398" name="円/楕円 397"/>
        <xdr:cNvSpPr/>
      </xdr:nvSpPr>
      <xdr:spPr>
        <a:xfrm>
          <a:off x="15240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98569</xdr:rowOff>
    </xdr:from>
    <xdr:ext cx="762000" cy="259045"/>
    <xdr:sp macro="" textlink="">
      <xdr:nvSpPr>
        <xdr:cNvPr id="399" name="テキスト ボックス 398"/>
        <xdr:cNvSpPr txBox="1"/>
      </xdr:nvSpPr>
      <xdr:spPr>
        <a:xfrm>
          <a:off x="14909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141224</xdr:rowOff>
    </xdr:from>
    <xdr:to>
      <xdr:col>21</xdr:col>
      <xdr:colOff>50800</xdr:colOff>
      <xdr:row>42</xdr:row>
      <xdr:rowOff>71374</xdr:rowOff>
    </xdr:to>
    <xdr:sp macro="" textlink="">
      <xdr:nvSpPr>
        <xdr:cNvPr id="400" name="円/楕円 399"/>
        <xdr:cNvSpPr/>
      </xdr:nvSpPr>
      <xdr:spPr>
        <a:xfrm>
          <a:off x="14351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81551</xdr:rowOff>
    </xdr:from>
    <xdr:ext cx="762000" cy="259045"/>
    <xdr:sp macro="" textlink="">
      <xdr:nvSpPr>
        <xdr:cNvPr id="401" name="テキスト ボックス 400"/>
        <xdr:cNvSpPr txBox="1"/>
      </xdr:nvSpPr>
      <xdr:spPr>
        <a:xfrm>
          <a:off x="14020800" y="693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153162</xdr:rowOff>
    </xdr:from>
    <xdr:to>
      <xdr:col>19</xdr:col>
      <xdr:colOff>533400</xdr:colOff>
      <xdr:row>43</xdr:row>
      <xdr:rowOff>83312</xdr:rowOff>
    </xdr:to>
    <xdr:sp macro="" textlink="">
      <xdr:nvSpPr>
        <xdr:cNvPr id="402" name="円/楕円 401"/>
        <xdr:cNvSpPr/>
      </xdr:nvSpPr>
      <xdr:spPr>
        <a:xfrm>
          <a:off x="13462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68089</xdr:rowOff>
    </xdr:from>
    <xdr:ext cx="762000" cy="259045"/>
    <xdr:sp macro="" textlink="">
      <xdr:nvSpPr>
        <xdr:cNvPr id="403" name="テキスト ボックス 402"/>
        <xdr:cNvSpPr txBox="1"/>
      </xdr:nvSpPr>
      <xdr:spPr>
        <a:xfrm>
          <a:off x="13131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地方債残高、公営企業債等繰入見込額の減少、充当可能基金の積み増し等により、平成２１年度から数値なしとなっている。</a:t>
          </a:r>
          <a:endParaRPr kumimoji="1" lang="en-US" altLang="ja-JP" sz="1300">
            <a:latin typeface="ＭＳ Ｐゴシック"/>
          </a:endParaRPr>
        </a:p>
        <a:p>
          <a:r>
            <a:rPr kumimoji="1" lang="ja-JP" altLang="en-US" sz="1300">
              <a:latin typeface="ＭＳ Ｐゴシック"/>
            </a:rPr>
            <a:t>今後も、地方債借入の抑制、充当可能財源等の確保に努める。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0" name="フローチャート :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99060</xdr:rowOff>
    </xdr:from>
    <xdr:to>
      <xdr:col>22</xdr:col>
      <xdr:colOff>254000</xdr:colOff>
      <xdr:row>14</xdr:row>
      <xdr:rowOff>29210</xdr:rowOff>
    </xdr:to>
    <xdr:sp macro="" textlink="">
      <xdr:nvSpPr>
        <xdr:cNvPr id="443" name="フローチャート : 判断 442"/>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4" name="テキスト ボックス 443"/>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95371</xdr:rowOff>
    </xdr:from>
    <xdr:to>
      <xdr:col>21</xdr:col>
      <xdr:colOff>50800</xdr:colOff>
      <xdr:row>15</xdr:row>
      <xdr:rowOff>25521</xdr:rowOff>
    </xdr:to>
    <xdr:sp macro="" textlink="">
      <xdr:nvSpPr>
        <xdr:cNvPr id="445" name="フローチャート : 判断 444"/>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6" name="テキスト ボックス 445"/>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47" name="フローチャート : 判断 446"/>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48" name="テキスト ボックス 447"/>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長野県立科町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7,727
7,634
66.87
5,308,361
4,409,968
723,610
2,837,784
2,740,631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15</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年度から平成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19</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年度まで職員退職者不補充（職員新規採用抑制）を実施したこと等から人件費割合は減少傾向である。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今後も、引続き、適正な職員数の定員管理に努める。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xdr:rowOff>
    </xdr:from>
    <xdr:to>
      <xdr:col>7</xdr:col>
      <xdr:colOff>15875</xdr:colOff>
      <xdr:row>36</xdr:row>
      <xdr:rowOff>12700</xdr:rowOff>
    </xdr:to>
    <xdr:cxnSp macro="">
      <xdr:nvCxnSpPr>
        <xdr:cNvPr id="62" name="直線コネクタ 61"/>
        <xdr:cNvCxnSpPr/>
      </xdr:nvCxnSpPr>
      <xdr:spPr>
        <a:xfrm>
          <a:off x="3987800" y="61803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xdr:rowOff>
    </xdr:from>
    <xdr:to>
      <xdr:col>5</xdr:col>
      <xdr:colOff>549275</xdr:colOff>
      <xdr:row>36</xdr:row>
      <xdr:rowOff>76708</xdr:rowOff>
    </xdr:to>
    <xdr:cxnSp macro="">
      <xdr:nvCxnSpPr>
        <xdr:cNvPr id="65" name="直線コネクタ 64"/>
        <xdr:cNvCxnSpPr/>
      </xdr:nvCxnSpPr>
      <xdr:spPr>
        <a:xfrm flipV="1">
          <a:off x="3098800" y="61803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67" name="テキスト ボックス 66"/>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76708</xdr:rowOff>
    </xdr:from>
    <xdr:to>
      <xdr:col>4</xdr:col>
      <xdr:colOff>346075</xdr:colOff>
      <xdr:row>36</xdr:row>
      <xdr:rowOff>90424</xdr:rowOff>
    </xdr:to>
    <xdr:cxnSp macro="">
      <xdr:nvCxnSpPr>
        <xdr:cNvPr id="68" name="直線コネクタ 67"/>
        <xdr:cNvCxnSpPr/>
      </xdr:nvCxnSpPr>
      <xdr:spPr>
        <a:xfrm flipV="1">
          <a:off x="2209800" y="6248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18559</xdr:rowOff>
    </xdr:from>
    <xdr:ext cx="762000" cy="259045"/>
    <xdr:sp macro="" textlink="">
      <xdr:nvSpPr>
        <xdr:cNvPr id="70" name="テキスト ボックス 69"/>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85852</xdr:rowOff>
    </xdr:from>
    <xdr:to>
      <xdr:col>3</xdr:col>
      <xdr:colOff>142875</xdr:colOff>
      <xdr:row>36</xdr:row>
      <xdr:rowOff>90424</xdr:rowOff>
    </xdr:to>
    <xdr:cxnSp macro="">
      <xdr:nvCxnSpPr>
        <xdr:cNvPr id="71" name="直線コネクタ 70"/>
        <xdr:cNvCxnSpPr/>
      </xdr:nvCxnSpPr>
      <xdr:spPr>
        <a:xfrm>
          <a:off x="1320800" y="6258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3" name="テキスト ボックス 72"/>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9415</xdr:rowOff>
    </xdr:from>
    <xdr:ext cx="762000" cy="259045"/>
    <xdr:sp macro="" textlink="">
      <xdr:nvSpPr>
        <xdr:cNvPr id="75" name="テキスト ボックス 74"/>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81" name="円/楕円 80"/>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149877</xdr:rowOff>
    </xdr:from>
    <xdr:ext cx="762000" cy="259045"/>
    <xdr:sp macro="" textlink="">
      <xdr:nvSpPr>
        <xdr:cNvPr id="82"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128778</xdr:rowOff>
    </xdr:from>
    <xdr:to>
      <xdr:col>5</xdr:col>
      <xdr:colOff>600075</xdr:colOff>
      <xdr:row>36</xdr:row>
      <xdr:rowOff>58928</xdr:rowOff>
    </xdr:to>
    <xdr:sp macro="" textlink="">
      <xdr:nvSpPr>
        <xdr:cNvPr id="83" name="円/楕円 82"/>
        <xdr:cNvSpPr/>
      </xdr:nvSpPr>
      <xdr:spPr>
        <a:xfrm>
          <a:off x="3937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69105</xdr:rowOff>
    </xdr:from>
    <xdr:ext cx="736600" cy="259045"/>
    <xdr:sp macro="" textlink="">
      <xdr:nvSpPr>
        <xdr:cNvPr id="84" name="テキスト ボックス 83"/>
        <xdr:cNvSpPr txBox="1"/>
      </xdr:nvSpPr>
      <xdr:spPr>
        <a:xfrm>
          <a:off x="3606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25908</xdr:rowOff>
    </xdr:from>
    <xdr:to>
      <xdr:col>4</xdr:col>
      <xdr:colOff>396875</xdr:colOff>
      <xdr:row>36</xdr:row>
      <xdr:rowOff>127508</xdr:rowOff>
    </xdr:to>
    <xdr:sp macro="" textlink="">
      <xdr:nvSpPr>
        <xdr:cNvPr id="85" name="円/楕円 84"/>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137685</xdr:rowOff>
    </xdr:from>
    <xdr:ext cx="762000" cy="259045"/>
    <xdr:sp macro="" textlink="">
      <xdr:nvSpPr>
        <xdr:cNvPr id="86" name="テキスト ボックス 85"/>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39624</xdr:rowOff>
    </xdr:from>
    <xdr:to>
      <xdr:col>3</xdr:col>
      <xdr:colOff>193675</xdr:colOff>
      <xdr:row>36</xdr:row>
      <xdr:rowOff>141224</xdr:rowOff>
    </xdr:to>
    <xdr:sp macro="" textlink="">
      <xdr:nvSpPr>
        <xdr:cNvPr id="87" name="円/楕円 86"/>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151401</xdr:rowOff>
    </xdr:from>
    <xdr:ext cx="762000" cy="259045"/>
    <xdr:sp macro="" textlink="">
      <xdr:nvSpPr>
        <xdr:cNvPr id="88" name="テキスト ボックス 87"/>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35052</xdr:rowOff>
    </xdr:from>
    <xdr:to>
      <xdr:col>1</xdr:col>
      <xdr:colOff>676275</xdr:colOff>
      <xdr:row>36</xdr:row>
      <xdr:rowOff>136652</xdr:rowOff>
    </xdr:to>
    <xdr:sp macro="" textlink="">
      <xdr:nvSpPr>
        <xdr:cNvPr id="89" name="円/楕円 88"/>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146829</xdr:rowOff>
    </xdr:from>
    <xdr:ext cx="762000" cy="259045"/>
    <xdr:sp macro="" textlink="">
      <xdr:nvSpPr>
        <xdr:cNvPr id="90" name="テキスト ボックス 89"/>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類似団体及び長野県の平均値を下回っている。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職員数の減少に伴い、臨時職員の採用が増加している。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委託や物品購入の管理の集中化を図り、経費削減に努める。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xdr:rowOff>
    </xdr:from>
    <xdr:to>
      <xdr:col>24</xdr:col>
      <xdr:colOff>31750</xdr:colOff>
      <xdr:row>16</xdr:row>
      <xdr:rowOff>62992</xdr:rowOff>
    </xdr:to>
    <xdr:cxnSp macro="">
      <xdr:nvCxnSpPr>
        <xdr:cNvPr id="120" name="直線コネクタ 119"/>
        <xdr:cNvCxnSpPr/>
      </xdr:nvCxnSpPr>
      <xdr:spPr>
        <a:xfrm flipV="1">
          <a:off x="15671800" y="27513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57421</xdr:rowOff>
    </xdr:from>
    <xdr:ext cx="762000" cy="259045"/>
    <xdr:sp macro="" textlink="">
      <xdr:nvSpPr>
        <xdr:cNvPr id="121"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110998</xdr:rowOff>
    </xdr:from>
    <xdr:to>
      <xdr:col>22</xdr:col>
      <xdr:colOff>565150</xdr:colOff>
      <xdr:row>16</xdr:row>
      <xdr:rowOff>62992</xdr:rowOff>
    </xdr:to>
    <xdr:cxnSp macro="">
      <xdr:nvCxnSpPr>
        <xdr:cNvPr id="123" name="直線コネクタ 122"/>
        <xdr:cNvCxnSpPr/>
      </xdr:nvCxnSpPr>
      <xdr:spPr>
        <a:xfrm>
          <a:off x="14782800" y="268274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25" name="テキスト ボックス 124"/>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101854</xdr:rowOff>
    </xdr:from>
    <xdr:to>
      <xdr:col>21</xdr:col>
      <xdr:colOff>361950</xdr:colOff>
      <xdr:row>15</xdr:row>
      <xdr:rowOff>110998</xdr:rowOff>
    </xdr:to>
    <xdr:cxnSp macro="">
      <xdr:nvCxnSpPr>
        <xdr:cNvPr id="126" name="直線コネクタ 125"/>
        <xdr:cNvCxnSpPr/>
      </xdr:nvCxnSpPr>
      <xdr:spPr>
        <a:xfrm>
          <a:off x="13893800" y="2673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28" name="テキスト ボックス 127"/>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60706</xdr:rowOff>
    </xdr:from>
    <xdr:to>
      <xdr:col>20</xdr:col>
      <xdr:colOff>158750</xdr:colOff>
      <xdr:row>15</xdr:row>
      <xdr:rowOff>101854</xdr:rowOff>
    </xdr:to>
    <xdr:cxnSp macro="">
      <xdr:nvCxnSpPr>
        <xdr:cNvPr id="129" name="直線コネクタ 128"/>
        <xdr:cNvCxnSpPr/>
      </xdr:nvCxnSpPr>
      <xdr:spPr>
        <a:xfrm>
          <a:off x="13004800" y="26324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107713</xdr:rowOff>
    </xdr:from>
    <xdr:ext cx="762000" cy="259045"/>
    <xdr:sp macro="" textlink="">
      <xdr:nvSpPr>
        <xdr:cNvPr id="131" name="テキスト ボックス 130"/>
        <xdr:cNvSpPr txBox="1"/>
      </xdr:nvSpPr>
      <xdr:spPr>
        <a:xfrm>
          <a:off x="13512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80281</xdr:rowOff>
    </xdr:from>
    <xdr:ext cx="762000" cy="259045"/>
    <xdr:sp macro="" textlink="">
      <xdr:nvSpPr>
        <xdr:cNvPr id="133" name="テキスト ボックス 132"/>
        <xdr:cNvSpPr txBox="1"/>
      </xdr:nvSpPr>
      <xdr:spPr>
        <a:xfrm>
          <a:off x="12623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128778</xdr:rowOff>
    </xdr:from>
    <xdr:to>
      <xdr:col>24</xdr:col>
      <xdr:colOff>82550</xdr:colOff>
      <xdr:row>16</xdr:row>
      <xdr:rowOff>58928</xdr:rowOff>
    </xdr:to>
    <xdr:sp macro="" textlink="">
      <xdr:nvSpPr>
        <xdr:cNvPr id="139" name="円/楕円 138"/>
        <xdr:cNvSpPr/>
      </xdr:nvSpPr>
      <xdr:spPr>
        <a:xfrm>
          <a:off x="164592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145305</xdr:rowOff>
    </xdr:from>
    <xdr:ext cx="762000" cy="259045"/>
    <xdr:sp macro="" textlink="">
      <xdr:nvSpPr>
        <xdr:cNvPr id="140" name="物件費該当値テキスト"/>
        <xdr:cNvSpPr txBox="1"/>
      </xdr:nvSpPr>
      <xdr:spPr>
        <a:xfrm>
          <a:off x="165989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xdr:rowOff>
    </xdr:from>
    <xdr:to>
      <xdr:col>22</xdr:col>
      <xdr:colOff>615950</xdr:colOff>
      <xdr:row>16</xdr:row>
      <xdr:rowOff>113792</xdr:rowOff>
    </xdr:to>
    <xdr:sp macro="" textlink="">
      <xdr:nvSpPr>
        <xdr:cNvPr id="141" name="円/楕円 140"/>
        <xdr:cNvSpPr/>
      </xdr:nvSpPr>
      <xdr:spPr>
        <a:xfrm>
          <a:off x="15621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123969</xdr:rowOff>
    </xdr:from>
    <xdr:ext cx="736600" cy="259045"/>
    <xdr:sp macro="" textlink="">
      <xdr:nvSpPr>
        <xdr:cNvPr id="142" name="テキスト ボックス 141"/>
        <xdr:cNvSpPr txBox="1"/>
      </xdr:nvSpPr>
      <xdr:spPr>
        <a:xfrm>
          <a:off x="15290800" y="25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60198</xdr:rowOff>
    </xdr:from>
    <xdr:to>
      <xdr:col>21</xdr:col>
      <xdr:colOff>412750</xdr:colOff>
      <xdr:row>15</xdr:row>
      <xdr:rowOff>161798</xdr:rowOff>
    </xdr:to>
    <xdr:sp macro="" textlink="">
      <xdr:nvSpPr>
        <xdr:cNvPr id="143" name="円/楕円 142"/>
        <xdr:cNvSpPr/>
      </xdr:nvSpPr>
      <xdr:spPr>
        <a:xfrm>
          <a:off x="14732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525</xdr:rowOff>
    </xdr:from>
    <xdr:ext cx="762000" cy="259045"/>
    <xdr:sp macro="" textlink="">
      <xdr:nvSpPr>
        <xdr:cNvPr id="144" name="テキスト ボックス 143"/>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51054</xdr:rowOff>
    </xdr:from>
    <xdr:to>
      <xdr:col>20</xdr:col>
      <xdr:colOff>209550</xdr:colOff>
      <xdr:row>15</xdr:row>
      <xdr:rowOff>152654</xdr:rowOff>
    </xdr:to>
    <xdr:sp macro="" textlink="">
      <xdr:nvSpPr>
        <xdr:cNvPr id="145" name="円/楕円 144"/>
        <xdr:cNvSpPr/>
      </xdr:nvSpPr>
      <xdr:spPr>
        <a:xfrm>
          <a:off x="13843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162831</xdr:rowOff>
    </xdr:from>
    <xdr:ext cx="762000" cy="259045"/>
    <xdr:sp macro="" textlink="">
      <xdr:nvSpPr>
        <xdr:cNvPr id="146" name="テキスト ボックス 145"/>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9906</xdr:rowOff>
    </xdr:from>
    <xdr:to>
      <xdr:col>19</xdr:col>
      <xdr:colOff>6350</xdr:colOff>
      <xdr:row>15</xdr:row>
      <xdr:rowOff>111506</xdr:rowOff>
    </xdr:to>
    <xdr:sp macro="" textlink="">
      <xdr:nvSpPr>
        <xdr:cNvPr id="147" name="円/楕円 146"/>
        <xdr:cNvSpPr/>
      </xdr:nvSpPr>
      <xdr:spPr>
        <a:xfrm>
          <a:off x="129540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121683</xdr:rowOff>
    </xdr:from>
    <xdr:ext cx="762000" cy="259045"/>
    <xdr:sp macro="" textlink="">
      <xdr:nvSpPr>
        <xdr:cNvPr id="148" name="テキスト ボックス 147"/>
        <xdr:cNvSpPr txBox="1"/>
      </xdr:nvSpPr>
      <xdr:spPr>
        <a:xfrm>
          <a:off x="12623800" y="235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類似団体及び長野県の平均値を下回っている。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障害者福祉サービス自立支援給付が増加傾向であり、今後も、更なる増加が見込まれる。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増加傾向である扶助制度に対応できる財政運営に努める。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54</xdr:row>
      <xdr:rowOff>12700</xdr:rowOff>
    </xdr:to>
    <xdr:cxnSp macro="">
      <xdr:nvCxnSpPr>
        <xdr:cNvPr id="181" name="直線コネクタ 180"/>
        <xdr:cNvCxnSpPr/>
      </xdr:nvCxnSpPr>
      <xdr:spPr>
        <a:xfrm>
          <a:off x="3987800" y="9232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29227</xdr:rowOff>
    </xdr:from>
    <xdr:ext cx="762000" cy="259045"/>
    <xdr:sp macro="" textlink="">
      <xdr:nvSpPr>
        <xdr:cNvPr id="182" name="扶助費平均値テキスト"/>
        <xdr:cNvSpPr txBox="1"/>
      </xdr:nvSpPr>
      <xdr:spPr>
        <a:xfrm>
          <a:off x="4914900" y="928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127000</xdr:rowOff>
    </xdr:from>
    <xdr:to>
      <xdr:col>5</xdr:col>
      <xdr:colOff>549275</xdr:colOff>
      <xdr:row>53</xdr:row>
      <xdr:rowOff>146050</xdr:rowOff>
    </xdr:to>
    <xdr:cxnSp macro="">
      <xdr:nvCxnSpPr>
        <xdr:cNvPr id="184" name="直線コネクタ 183"/>
        <xdr:cNvCxnSpPr/>
      </xdr:nvCxnSpPr>
      <xdr:spPr>
        <a:xfrm>
          <a:off x="3098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186" name="テキスト ボックス 185"/>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50800</xdr:rowOff>
    </xdr:from>
    <xdr:to>
      <xdr:col>4</xdr:col>
      <xdr:colOff>346075</xdr:colOff>
      <xdr:row>53</xdr:row>
      <xdr:rowOff>127000</xdr:rowOff>
    </xdr:to>
    <xdr:cxnSp macro="">
      <xdr:nvCxnSpPr>
        <xdr:cNvPr id="187" name="直線コネクタ 186"/>
        <xdr:cNvCxnSpPr/>
      </xdr:nvCxnSpPr>
      <xdr:spPr>
        <a:xfrm>
          <a:off x="2209800" y="9137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105427</xdr:rowOff>
    </xdr:from>
    <xdr:ext cx="762000" cy="259045"/>
    <xdr:sp macro="" textlink="">
      <xdr:nvSpPr>
        <xdr:cNvPr id="189" name="テキスト ボックス 188"/>
        <xdr:cNvSpPr txBox="1"/>
      </xdr:nvSpPr>
      <xdr:spPr>
        <a:xfrm>
          <a:off x="2717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xdr:rowOff>
    </xdr:from>
    <xdr:to>
      <xdr:col>3</xdr:col>
      <xdr:colOff>142875</xdr:colOff>
      <xdr:row>53</xdr:row>
      <xdr:rowOff>50800</xdr:rowOff>
    </xdr:to>
    <xdr:cxnSp macro="">
      <xdr:nvCxnSpPr>
        <xdr:cNvPr id="190" name="直線コネクタ 189"/>
        <xdr:cNvCxnSpPr/>
      </xdr:nvCxnSpPr>
      <xdr:spPr>
        <a:xfrm>
          <a:off x="1320800" y="9099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2" name="テキスト ボックス 191"/>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67327</xdr:rowOff>
    </xdr:from>
    <xdr:ext cx="762000" cy="259045"/>
    <xdr:sp macro="" textlink="">
      <xdr:nvSpPr>
        <xdr:cNvPr id="194" name="テキスト ボックス 193"/>
        <xdr:cNvSpPr txBox="1"/>
      </xdr:nvSpPr>
      <xdr:spPr>
        <a:xfrm>
          <a:off x="939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0" name="円/楕円 199"/>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1"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02" name="円/楕円 201"/>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03" name="テキスト ボックス 202"/>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76200</xdr:rowOff>
    </xdr:from>
    <xdr:to>
      <xdr:col>4</xdr:col>
      <xdr:colOff>396875</xdr:colOff>
      <xdr:row>54</xdr:row>
      <xdr:rowOff>6350</xdr:rowOff>
    </xdr:to>
    <xdr:sp macro="" textlink="">
      <xdr:nvSpPr>
        <xdr:cNvPr id="204" name="円/楕円 203"/>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16527</xdr:rowOff>
    </xdr:from>
    <xdr:ext cx="762000" cy="259045"/>
    <xdr:sp macro="" textlink="">
      <xdr:nvSpPr>
        <xdr:cNvPr id="205" name="テキスト ボックス 204"/>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0</xdr:rowOff>
    </xdr:from>
    <xdr:to>
      <xdr:col>3</xdr:col>
      <xdr:colOff>193675</xdr:colOff>
      <xdr:row>53</xdr:row>
      <xdr:rowOff>101600</xdr:rowOff>
    </xdr:to>
    <xdr:sp macro="" textlink="">
      <xdr:nvSpPr>
        <xdr:cNvPr id="206" name="円/楕円 205"/>
        <xdr:cNvSpPr/>
      </xdr:nvSpPr>
      <xdr:spPr>
        <a:xfrm>
          <a:off x="2159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111777</xdr:rowOff>
    </xdr:from>
    <xdr:ext cx="762000" cy="259045"/>
    <xdr:sp macro="" textlink="">
      <xdr:nvSpPr>
        <xdr:cNvPr id="207" name="テキスト ボックス 206"/>
        <xdr:cNvSpPr txBox="1"/>
      </xdr:nvSpPr>
      <xdr:spPr>
        <a:xfrm>
          <a:off x="1828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133350</xdr:rowOff>
    </xdr:from>
    <xdr:to>
      <xdr:col>1</xdr:col>
      <xdr:colOff>676275</xdr:colOff>
      <xdr:row>53</xdr:row>
      <xdr:rowOff>63500</xdr:rowOff>
    </xdr:to>
    <xdr:sp macro="" textlink="">
      <xdr:nvSpPr>
        <xdr:cNvPr id="208" name="円/楕円 207"/>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73677</xdr:rowOff>
    </xdr:from>
    <xdr:ext cx="762000" cy="259045"/>
    <xdr:sp macro="" textlink="">
      <xdr:nvSpPr>
        <xdr:cNvPr id="209" name="テキスト ボックス 208"/>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下水道事業維持管理経費の増加、諏訪湖流域下水道接続経費により、</a:t>
          </a:r>
          <a:r>
            <a:rPr kumimoji="1" lang="ja-JP" altLang="en-US" sz="1300" b="0" i="0" u="none" strike="noStrike" kern="0" cap="none" spc="0" normalizeH="0" baseline="0" noProof="0">
              <a:ln>
                <a:noFill/>
              </a:ln>
              <a:solidFill>
                <a:prstClr val="black"/>
              </a:solidFill>
              <a:effectLst/>
              <a:uLnTx/>
              <a:uFillTx/>
              <a:latin typeface="ＭＳ Ｐゴシック"/>
              <a:ea typeface="+mn-ea"/>
            </a:rPr>
            <a:t>比率が高くなっている。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rPr>
            <a:t>下水道事業維持管理経費の削減を図り、健全な財政運営に努める。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149860</xdr:rowOff>
    </xdr:from>
    <xdr:to>
      <xdr:col>24</xdr:col>
      <xdr:colOff>31750</xdr:colOff>
      <xdr:row>61</xdr:row>
      <xdr:rowOff>24130</xdr:rowOff>
    </xdr:to>
    <xdr:cxnSp macro="">
      <xdr:nvCxnSpPr>
        <xdr:cNvPr id="237" name="直線コネクタ 236"/>
        <xdr:cNvCxnSpPr/>
      </xdr:nvCxnSpPr>
      <xdr:spPr>
        <a:xfrm>
          <a:off x="15671800" y="10436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167022</xdr:rowOff>
    </xdr:from>
    <xdr:ext cx="762000" cy="259045"/>
    <xdr:sp macro="" textlink="">
      <xdr:nvSpPr>
        <xdr:cNvPr id="238"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149860</xdr:rowOff>
    </xdr:from>
    <xdr:to>
      <xdr:col>22</xdr:col>
      <xdr:colOff>565150</xdr:colOff>
      <xdr:row>60</xdr:row>
      <xdr:rowOff>155575</xdr:rowOff>
    </xdr:to>
    <xdr:cxnSp macro="">
      <xdr:nvCxnSpPr>
        <xdr:cNvPr id="240" name="直線コネクタ 239"/>
        <xdr:cNvCxnSpPr/>
      </xdr:nvCxnSpPr>
      <xdr:spPr>
        <a:xfrm flipV="1">
          <a:off x="14782800" y="104368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67962</xdr:rowOff>
    </xdr:from>
    <xdr:ext cx="736600" cy="259045"/>
    <xdr:sp macro="" textlink="">
      <xdr:nvSpPr>
        <xdr:cNvPr id="242" name="テキスト ボックス 241"/>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155575</xdr:rowOff>
    </xdr:from>
    <xdr:to>
      <xdr:col>21</xdr:col>
      <xdr:colOff>361950</xdr:colOff>
      <xdr:row>60</xdr:row>
      <xdr:rowOff>161290</xdr:rowOff>
    </xdr:to>
    <xdr:cxnSp macro="">
      <xdr:nvCxnSpPr>
        <xdr:cNvPr id="243" name="直線コネクタ 242"/>
        <xdr:cNvCxnSpPr/>
      </xdr:nvCxnSpPr>
      <xdr:spPr>
        <a:xfrm flipV="1">
          <a:off x="13893800" y="104425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45" name="テキスト ボックス 244"/>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161290</xdr:rowOff>
    </xdr:from>
    <xdr:to>
      <xdr:col>20</xdr:col>
      <xdr:colOff>158750</xdr:colOff>
      <xdr:row>61</xdr:row>
      <xdr:rowOff>12700</xdr:rowOff>
    </xdr:to>
    <xdr:cxnSp macro="">
      <xdr:nvCxnSpPr>
        <xdr:cNvPr id="246" name="直線コネクタ 245"/>
        <xdr:cNvCxnSpPr/>
      </xdr:nvCxnSpPr>
      <xdr:spPr>
        <a:xfrm flipV="1">
          <a:off x="13004800" y="104482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45102</xdr:rowOff>
    </xdr:from>
    <xdr:ext cx="762000" cy="259045"/>
    <xdr:sp macro="" textlink="">
      <xdr:nvSpPr>
        <xdr:cNvPr id="248" name="テキスト ボックス 247"/>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170832</xdr:rowOff>
    </xdr:from>
    <xdr:ext cx="762000" cy="259045"/>
    <xdr:sp macro="" textlink="">
      <xdr:nvSpPr>
        <xdr:cNvPr id="250" name="テキスト ボックス 249"/>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144780</xdr:rowOff>
    </xdr:from>
    <xdr:to>
      <xdr:col>24</xdr:col>
      <xdr:colOff>82550</xdr:colOff>
      <xdr:row>61</xdr:row>
      <xdr:rowOff>74930</xdr:rowOff>
    </xdr:to>
    <xdr:sp macro="" textlink="">
      <xdr:nvSpPr>
        <xdr:cNvPr id="256" name="円/楕円 255"/>
        <xdr:cNvSpPr/>
      </xdr:nvSpPr>
      <xdr:spPr>
        <a:xfrm>
          <a:off x="164592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53357</xdr:rowOff>
    </xdr:from>
    <xdr:ext cx="762000" cy="259045"/>
    <xdr:sp macro="" textlink="">
      <xdr:nvSpPr>
        <xdr:cNvPr id="257" name="その他該当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99060</xdr:rowOff>
    </xdr:from>
    <xdr:to>
      <xdr:col>22</xdr:col>
      <xdr:colOff>615950</xdr:colOff>
      <xdr:row>61</xdr:row>
      <xdr:rowOff>29210</xdr:rowOff>
    </xdr:to>
    <xdr:sp macro="" textlink="">
      <xdr:nvSpPr>
        <xdr:cNvPr id="258" name="円/楕円 257"/>
        <xdr:cNvSpPr/>
      </xdr:nvSpPr>
      <xdr:spPr>
        <a:xfrm>
          <a:off x="15621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13987</xdr:rowOff>
    </xdr:from>
    <xdr:ext cx="736600" cy="259045"/>
    <xdr:sp macro="" textlink="">
      <xdr:nvSpPr>
        <xdr:cNvPr id="259" name="テキスト ボックス 258"/>
        <xdr:cNvSpPr txBox="1"/>
      </xdr:nvSpPr>
      <xdr:spPr>
        <a:xfrm>
          <a:off x="15290800" y="1047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104775</xdr:rowOff>
    </xdr:from>
    <xdr:to>
      <xdr:col>21</xdr:col>
      <xdr:colOff>412750</xdr:colOff>
      <xdr:row>61</xdr:row>
      <xdr:rowOff>34925</xdr:rowOff>
    </xdr:to>
    <xdr:sp macro="" textlink="">
      <xdr:nvSpPr>
        <xdr:cNvPr id="260" name="円/楕円 259"/>
        <xdr:cNvSpPr/>
      </xdr:nvSpPr>
      <xdr:spPr>
        <a:xfrm>
          <a:off x="147320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19702</xdr:rowOff>
    </xdr:from>
    <xdr:ext cx="762000" cy="259045"/>
    <xdr:sp macro="" textlink="">
      <xdr:nvSpPr>
        <xdr:cNvPr id="261" name="テキスト ボックス 260"/>
        <xdr:cNvSpPr txBox="1"/>
      </xdr:nvSpPr>
      <xdr:spPr>
        <a:xfrm>
          <a:off x="14401800" y="1047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110490</xdr:rowOff>
    </xdr:from>
    <xdr:to>
      <xdr:col>20</xdr:col>
      <xdr:colOff>209550</xdr:colOff>
      <xdr:row>61</xdr:row>
      <xdr:rowOff>40640</xdr:rowOff>
    </xdr:to>
    <xdr:sp macro="" textlink="">
      <xdr:nvSpPr>
        <xdr:cNvPr id="262" name="円/楕円 261"/>
        <xdr:cNvSpPr/>
      </xdr:nvSpPr>
      <xdr:spPr>
        <a:xfrm>
          <a:off x="13843000" y="1039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25417</xdr:rowOff>
    </xdr:from>
    <xdr:ext cx="762000" cy="259045"/>
    <xdr:sp macro="" textlink="">
      <xdr:nvSpPr>
        <xdr:cNvPr id="263" name="テキスト ボックス 262"/>
        <xdr:cNvSpPr txBox="1"/>
      </xdr:nvSpPr>
      <xdr:spPr>
        <a:xfrm>
          <a:off x="13512800" y="1048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133350</xdr:rowOff>
    </xdr:from>
    <xdr:to>
      <xdr:col>19</xdr:col>
      <xdr:colOff>6350</xdr:colOff>
      <xdr:row>61</xdr:row>
      <xdr:rowOff>63500</xdr:rowOff>
    </xdr:to>
    <xdr:sp macro="" textlink="">
      <xdr:nvSpPr>
        <xdr:cNvPr id="264" name="円/楕円 263"/>
        <xdr:cNvSpPr/>
      </xdr:nvSpPr>
      <xdr:spPr>
        <a:xfrm>
          <a:off x="12954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48277</xdr:rowOff>
    </xdr:from>
    <xdr:ext cx="762000" cy="259045"/>
    <xdr:sp macro="" textlink="">
      <xdr:nvSpPr>
        <xdr:cNvPr id="265" name="テキスト ボックス 264"/>
        <xdr:cNvSpPr txBox="1"/>
      </xdr:nvSpPr>
      <xdr:spPr>
        <a:xfrm>
          <a:off x="12623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川西保健衛生施設組合）の構成市町の中で、当町が組合長を兼務しており、同組合に係る普通交付税の一部を一括して当町が受け、その同額を同組合へ補助費等として支出していることが、補助費等の比率が高い主要因である。</a:t>
          </a:r>
          <a:endParaRPr kumimoji="1" lang="en-US" altLang="ja-JP" sz="1300">
            <a:latin typeface="ＭＳ Ｐゴシック"/>
          </a:endParaRPr>
        </a:p>
        <a:p>
          <a:r>
            <a:rPr kumimoji="1" lang="ja-JP" altLang="en-US" sz="1300">
              <a:latin typeface="ＭＳ Ｐゴシック"/>
            </a:rPr>
            <a:t>また、川西保健衛生施設組合への負担金が増加傾向である。</a:t>
          </a: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113937</xdr:rowOff>
    </xdr:from>
    <xdr:to>
      <xdr:col>24</xdr:col>
      <xdr:colOff>31750</xdr:colOff>
      <xdr:row>38</xdr:row>
      <xdr:rowOff>153126</xdr:rowOff>
    </xdr:to>
    <xdr:cxnSp macro="">
      <xdr:nvCxnSpPr>
        <xdr:cNvPr id="299" name="直線コネクタ 298"/>
        <xdr:cNvCxnSpPr/>
      </xdr:nvCxnSpPr>
      <xdr:spPr>
        <a:xfrm>
          <a:off x="15671800" y="662903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42108</xdr:rowOff>
    </xdr:from>
    <xdr:ext cx="762000" cy="259045"/>
    <xdr:sp macro="" textlink="">
      <xdr:nvSpPr>
        <xdr:cNvPr id="300" name="補助費等平均値テキスト"/>
        <xdr:cNvSpPr txBox="1"/>
      </xdr:nvSpPr>
      <xdr:spPr>
        <a:xfrm>
          <a:off x="16598900" y="6214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113937</xdr:rowOff>
    </xdr:from>
    <xdr:to>
      <xdr:col>22</xdr:col>
      <xdr:colOff>565150</xdr:colOff>
      <xdr:row>39</xdr:row>
      <xdr:rowOff>14333</xdr:rowOff>
    </xdr:to>
    <xdr:cxnSp macro="">
      <xdr:nvCxnSpPr>
        <xdr:cNvPr id="302" name="直線コネクタ 301"/>
        <xdr:cNvCxnSpPr/>
      </xdr:nvCxnSpPr>
      <xdr:spPr>
        <a:xfrm flipV="1">
          <a:off x="14782800" y="662903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111233</xdr:rowOff>
    </xdr:from>
    <xdr:ext cx="736600" cy="259045"/>
    <xdr:sp macro="" textlink="">
      <xdr:nvSpPr>
        <xdr:cNvPr id="304" name="テキスト ボックス 303"/>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48623</xdr:rowOff>
    </xdr:from>
    <xdr:to>
      <xdr:col>21</xdr:col>
      <xdr:colOff>361950</xdr:colOff>
      <xdr:row>39</xdr:row>
      <xdr:rowOff>14333</xdr:rowOff>
    </xdr:to>
    <xdr:cxnSp macro="">
      <xdr:nvCxnSpPr>
        <xdr:cNvPr id="305" name="直線コネクタ 304"/>
        <xdr:cNvCxnSpPr/>
      </xdr:nvCxnSpPr>
      <xdr:spPr>
        <a:xfrm>
          <a:off x="13893800" y="6563723"/>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117764</xdr:rowOff>
    </xdr:from>
    <xdr:ext cx="762000" cy="259045"/>
    <xdr:sp macro="" textlink="">
      <xdr:nvSpPr>
        <xdr:cNvPr id="307" name="テキスト ボックス 306"/>
        <xdr:cNvSpPr txBox="1"/>
      </xdr:nvSpPr>
      <xdr:spPr>
        <a:xfrm>
          <a:off x="14401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48623</xdr:rowOff>
    </xdr:from>
    <xdr:to>
      <xdr:col>20</xdr:col>
      <xdr:colOff>158750</xdr:colOff>
      <xdr:row>38</xdr:row>
      <xdr:rowOff>133531</xdr:rowOff>
    </xdr:to>
    <xdr:cxnSp macro="">
      <xdr:nvCxnSpPr>
        <xdr:cNvPr id="308" name="直線コネクタ 307"/>
        <xdr:cNvCxnSpPr/>
      </xdr:nvCxnSpPr>
      <xdr:spPr>
        <a:xfrm flipV="1">
          <a:off x="13004800" y="656372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150421</xdr:rowOff>
    </xdr:from>
    <xdr:ext cx="762000" cy="259045"/>
    <xdr:sp macro="" textlink="">
      <xdr:nvSpPr>
        <xdr:cNvPr id="310" name="テキスト ボックス 309"/>
        <xdr:cNvSpPr txBox="1"/>
      </xdr:nvSpPr>
      <xdr:spPr>
        <a:xfrm>
          <a:off x="13512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2" name="テキスト ボックス 311"/>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102326</xdr:rowOff>
    </xdr:from>
    <xdr:to>
      <xdr:col>24</xdr:col>
      <xdr:colOff>82550</xdr:colOff>
      <xdr:row>39</xdr:row>
      <xdr:rowOff>32476</xdr:rowOff>
    </xdr:to>
    <xdr:sp macro="" textlink="">
      <xdr:nvSpPr>
        <xdr:cNvPr id="318" name="円/楕円 317"/>
        <xdr:cNvSpPr/>
      </xdr:nvSpPr>
      <xdr:spPr>
        <a:xfrm>
          <a:off x="16459200" y="66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74403</xdr:rowOff>
    </xdr:from>
    <xdr:ext cx="762000" cy="259045"/>
    <xdr:sp macro="" textlink="">
      <xdr:nvSpPr>
        <xdr:cNvPr id="319" name="補助費等該当値テキスト"/>
        <xdr:cNvSpPr txBox="1"/>
      </xdr:nvSpPr>
      <xdr:spPr>
        <a:xfrm>
          <a:off x="16598900" y="658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63137</xdr:rowOff>
    </xdr:from>
    <xdr:to>
      <xdr:col>22</xdr:col>
      <xdr:colOff>615950</xdr:colOff>
      <xdr:row>38</xdr:row>
      <xdr:rowOff>164737</xdr:rowOff>
    </xdr:to>
    <xdr:sp macro="" textlink="">
      <xdr:nvSpPr>
        <xdr:cNvPr id="320" name="円/楕円 319"/>
        <xdr:cNvSpPr/>
      </xdr:nvSpPr>
      <xdr:spPr>
        <a:xfrm>
          <a:off x="156210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149514</xdr:rowOff>
    </xdr:from>
    <xdr:ext cx="736600" cy="259045"/>
    <xdr:sp macro="" textlink="">
      <xdr:nvSpPr>
        <xdr:cNvPr id="321" name="テキスト ボックス 320"/>
        <xdr:cNvSpPr txBox="1"/>
      </xdr:nvSpPr>
      <xdr:spPr>
        <a:xfrm>
          <a:off x="15290800" y="666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134983</xdr:rowOff>
    </xdr:from>
    <xdr:to>
      <xdr:col>21</xdr:col>
      <xdr:colOff>412750</xdr:colOff>
      <xdr:row>39</xdr:row>
      <xdr:rowOff>65133</xdr:rowOff>
    </xdr:to>
    <xdr:sp macro="" textlink="">
      <xdr:nvSpPr>
        <xdr:cNvPr id="322" name="円/楕円 321"/>
        <xdr:cNvSpPr/>
      </xdr:nvSpPr>
      <xdr:spPr>
        <a:xfrm>
          <a:off x="14732000" y="66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49910</xdr:rowOff>
    </xdr:from>
    <xdr:ext cx="762000" cy="259045"/>
    <xdr:sp macro="" textlink="">
      <xdr:nvSpPr>
        <xdr:cNvPr id="323" name="テキスト ボックス 322"/>
        <xdr:cNvSpPr txBox="1"/>
      </xdr:nvSpPr>
      <xdr:spPr>
        <a:xfrm>
          <a:off x="14401800" y="673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169273</xdr:rowOff>
    </xdr:from>
    <xdr:to>
      <xdr:col>20</xdr:col>
      <xdr:colOff>209550</xdr:colOff>
      <xdr:row>38</xdr:row>
      <xdr:rowOff>99423</xdr:rowOff>
    </xdr:to>
    <xdr:sp macro="" textlink="">
      <xdr:nvSpPr>
        <xdr:cNvPr id="324" name="円/楕円 323"/>
        <xdr:cNvSpPr/>
      </xdr:nvSpPr>
      <xdr:spPr>
        <a:xfrm>
          <a:off x="13843000" y="65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84200</xdr:rowOff>
    </xdr:from>
    <xdr:ext cx="762000" cy="259045"/>
    <xdr:sp macro="" textlink="">
      <xdr:nvSpPr>
        <xdr:cNvPr id="325" name="テキスト ボックス 324"/>
        <xdr:cNvSpPr txBox="1"/>
      </xdr:nvSpPr>
      <xdr:spPr>
        <a:xfrm>
          <a:off x="13512800" y="65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82731</xdr:rowOff>
    </xdr:from>
    <xdr:to>
      <xdr:col>19</xdr:col>
      <xdr:colOff>6350</xdr:colOff>
      <xdr:row>39</xdr:row>
      <xdr:rowOff>12881</xdr:rowOff>
    </xdr:to>
    <xdr:sp macro="" textlink="">
      <xdr:nvSpPr>
        <xdr:cNvPr id="326" name="円/楕円 325"/>
        <xdr:cNvSpPr/>
      </xdr:nvSpPr>
      <xdr:spPr>
        <a:xfrm>
          <a:off x="12954000" y="659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169108</xdr:rowOff>
    </xdr:from>
    <xdr:ext cx="762000" cy="259045"/>
    <xdr:sp macro="" textlink="">
      <xdr:nvSpPr>
        <xdr:cNvPr id="327" name="テキスト ボックス 326"/>
        <xdr:cNvSpPr txBox="1"/>
      </xdr:nvSpPr>
      <xdr:spPr>
        <a:xfrm>
          <a:off x="12623800" y="668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類似団体及び長野県の平均値を下回っている。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20</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21</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年度及び平成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25</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年度に、公的資金補償金免除繰上償還を活用し、実施したことから数値が改善された。</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今後も、地方債借入を抑制し、数値の改善に努める。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170435</xdr:rowOff>
    </xdr:from>
    <xdr:to>
      <xdr:col>7</xdr:col>
      <xdr:colOff>15875</xdr:colOff>
      <xdr:row>76</xdr:row>
      <xdr:rowOff>30987</xdr:rowOff>
    </xdr:to>
    <xdr:cxnSp macro="">
      <xdr:nvCxnSpPr>
        <xdr:cNvPr id="357" name="直線コネクタ 356"/>
        <xdr:cNvCxnSpPr/>
      </xdr:nvCxnSpPr>
      <xdr:spPr>
        <a:xfrm flipV="1">
          <a:off x="3987800" y="13029185"/>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8"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30987</xdr:rowOff>
    </xdr:from>
    <xdr:to>
      <xdr:col>5</xdr:col>
      <xdr:colOff>549275</xdr:colOff>
      <xdr:row>76</xdr:row>
      <xdr:rowOff>67563</xdr:rowOff>
    </xdr:to>
    <xdr:cxnSp macro="">
      <xdr:nvCxnSpPr>
        <xdr:cNvPr id="360" name="直線コネクタ 359"/>
        <xdr:cNvCxnSpPr/>
      </xdr:nvCxnSpPr>
      <xdr:spPr>
        <a:xfrm flipV="1">
          <a:off x="3098800" y="130611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67563</xdr:rowOff>
    </xdr:from>
    <xdr:to>
      <xdr:col>4</xdr:col>
      <xdr:colOff>346075</xdr:colOff>
      <xdr:row>76</xdr:row>
      <xdr:rowOff>72137</xdr:rowOff>
    </xdr:to>
    <xdr:cxnSp macro="">
      <xdr:nvCxnSpPr>
        <xdr:cNvPr id="363" name="直線コネクタ 362"/>
        <xdr:cNvCxnSpPr/>
      </xdr:nvCxnSpPr>
      <xdr:spPr>
        <a:xfrm flipV="1">
          <a:off x="2209800" y="13097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65" name="テキスト ボックス 36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72137</xdr:rowOff>
    </xdr:from>
    <xdr:to>
      <xdr:col>3</xdr:col>
      <xdr:colOff>142875</xdr:colOff>
      <xdr:row>76</xdr:row>
      <xdr:rowOff>81280</xdr:rowOff>
    </xdr:to>
    <xdr:cxnSp macro="">
      <xdr:nvCxnSpPr>
        <xdr:cNvPr id="366" name="直線コネクタ 365"/>
        <xdr:cNvCxnSpPr/>
      </xdr:nvCxnSpPr>
      <xdr:spPr>
        <a:xfrm flipV="1">
          <a:off x="1320800" y="131023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8" name="テキスト ボックス 36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70" name="テキスト ボックス 369"/>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119634</xdr:rowOff>
    </xdr:from>
    <xdr:to>
      <xdr:col>7</xdr:col>
      <xdr:colOff>66675</xdr:colOff>
      <xdr:row>76</xdr:row>
      <xdr:rowOff>49783</xdr:rowOff>
    </xdr:to>
    <xdr:sp macro="" textlink="">
      <xdr:nvSpPr>
        <xdr:cNvPr id="376" name="円/楕円 375"/>
        <xdr:cNvSpPr/>
      </xdr:nvSpPr>
      <xdr:spPr>
        <a:xfrm>
          <a:off x="4775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136161</xdr:rowOff>
    </xdr:from>
    <xdr:ext cx="762000" cy="259045"/>
    <xdr:sp macro="" textlink="">
      <xdr:nvSpPr>
        <xdr:cNvPr id="377" name="公債費該当値テキスト"/>
        <xdr:cNvSpPr txBox="1"/>
      </xdr:nvSpPr>
      <xdr:spPr>
        <a:xfrm>
          <a:off x="4914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151637</xdr:rowOff>
    </xdr:from>
    <xdr:to>
      <xdr:col>5</xdr:col>
      <xdr:colOff>600075</xdr:colOff>
      <xdr:row>76</xdr:row>
      <xdr:rowOff>81787</xdr:rowOff>
    </xdr:to>
    <xdr:sp macro="" textlink="">
      <xdr:nvSpPr>
        <xdr:cNvPr id="378" name="円/楕円 377"/>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91965</xdr:rowOff>
    </xdr:from>
    <xdr:ext cx="736600" cy="259045"/>
    <xdr:sp macro="" textlink="">
      <xdr:nvSpPr>
        <xdr:cNvPr id="379" name="テキスト ボックス 378"/>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xdr:rowOff>
    </xdr:from>
    <xdr:to>
      <xdr:col>4</xdr:col>
      <xdr:colOff>396875</xdr:colOff>
      <xdr:row>76</xdr:row>
      <xdr:rowOff>118363</xdr:rowOff>
    </xdr:to>
    <xdr:sp macro="" textlink="">
      <xdr:nvSpPr>
        <xdr:cNvPr id="380" name="円/楕円 379"/>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128541</xdr:rowOff>
    </xdr:from>
    <xdr:ext cx="762000" cy="259045"/>
    <xdr:sp macro="" textlink="">
      <xdr:nvSpPr>
        <xdr:cNvPr id="381" name="テキスト ボックス 380"/>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21337</xdr:rowOff>
    </xdr:from>
    <xdr:to>
      <xdr:col>3</xdr:col>
      <xdr:colOff>193675</xdr:colOff>
      <xdr:row>76</xdr:row>
      <xdr:rowOff>122937</xdr:rowOff>
    </xdr:to>
    <xdr:sp macro="" textlink="">
      <xdr:nvSpPr>
        <xdr:cNvPr id="382" name="円/楕円 381"/>
        <xdr:cNvSpPr/>
      </xdr:nvSpPr>
      <xdr:spPr>
        <a:xfrm>
          <a:off x="2159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133113</xdr:rowOff>
    </xdr:from>
    <xdr:ext cx="762000" cy="259045"/>
    <xdr:sp macro="" textlink="">
      <xdr:nvSpPr>
        <xdr:cNvPr id="383" name="テキスト ボックス 382"/>
        <xdr:cNvSpPr txBox="1"/>
      </xdr:nvSpPr>
      <xdr:spPr>
        <a:xfrm>
          <a:off x="1828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30480</xdr:rowOff>
    </xdr:from>
    <xdr:to>
      <xdr:col>1</xdr:col>
      <xdr:colOff>676275</xdr:colOff>
      <xdr:row>76</xdr:row>
      <xdr:rowOff>132080</xdr:rowOff>
    </xdr:to>
    <xdr:sp macro="" textlink="">
      <xdr:nvSpPr>
        <xdr:cNvPr id="384" name="円/楕円 383"/>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142257</xdr:rowOff>
    </xdr:from>
    <xdr:ext cx="762000" cy="259045"/>
    <xdr:sp macro="" textlink="">
      <xdr:nvSpPr>
        <xdr:cNvPr id="385" name="テキスト ボックス 384"/>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補助費等及びその他の比率が</a:t>
          </a:r>
          <a:r>
            <a:rPr kumimoji="1" lang="ja-JP" altLang="en-US" sz="1300" b="0" i="0" u="none" strike="noStrike" kern="0" cap="none" spc="0" normalizeH="0" baseline="0" noProof="0">
              <a:ln>
                <a:noFill/>
              </a:ln>
              <a:solidFill>
                <a:prstClr val="black"/>
              </a:solidFill>
              <a:effectLst/>
              <a:uLnTx/>
              <a:uFillTx/>
              <a:latin typeface="ＭＳ Ｐゴシック"/>
              <a:ea typeface="+mn-ea"/>
            </a:rPr>
            <a:t>類似団体及び長野県より高い水準にあることが主要因である。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78014</xdr:rowOff>
    </xdr:from>
    <xdr:to>
      <xdr:col>24</xdr:col>
      <xdr:colOff>31750</xdr:colOff>
      <xdr:row>76</xdr:row>
      <xdr:rowOff>94343</xdr:rowOff>
    </xdr:to>
    <xdr:cxnSp macro="">
      <xdr:nvCxnSpPr>
        <xdr:cNvPr id="420" name="直線コネクタ 419"/>
        <xdr:cNvCxnSpPr/>
      </xdr:nvCxnSpPr>
      <xdr:spPr>
        <a:xfrm>
          <a:off x="15671800" y="131082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74749</xdr:rowOff>
    </xdr:from>
    <xdr:to>
      <xdr:col>22</xdr:col>
      <xdr:colOff>565150</xdr:colOff>
      <xdr:row>76</xdr:row>
      <xdr:rowOff>78014</xdr:rowOff>
    </xdr:to>
    <xdr:cxnSp macro="">
      <xdr:nvCxnSpPr>
        <xdr:cNvPr id="423" name="直線コネクタ 422"/>
        <xdr:cNvCxnSpPr/>
      </xdr:nvCxnSpPr>
      <xdr:spPr>
        <a:xfrm>
          <a:off x="14782800" y="131049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171087</xdr:rowOff>
    </xdr:from>
    <xdr:to>
      <xdr:col>21</xdr:col>
      <xdr:colOff>361950</xdr:colOff>
      <xdr:row>76</xdr:row>
      <xdr:rowOff>74749</xdr:rowOff>
    </xdr:to>
    <xdr:cxnSp macro="">
      <xdr:nvCxnSpPr>
        <xdr:cNvPr id="426" name="直線コネクタ 425"/>
        <xdr:cNvCxnSpPr/>
      </xdr:nvCxnSpPr>
      <xdr:spPr>
        <a:xfrm>
          <a:off x="13893800" y="1302983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171087</xdr:rowOff>
    </xdr:from>
    <xdr:to>
      <xdr:col>20</xdr:col>
      <xdr:colOff>158750</xdr:colOff>
      <xdr:row>76</xdr:row>
      <xdr:rowOff>15966</xdr:rowOff>
    </xdr:to>
    <xdr:cxnSp macro="">
      <xdr:nvCxnSpPr>
        <xdr:cNvPr id="429" name="直線コネクタ 428"/>
        <xdr:cNvCxnSpPr/>
      </xdr:nvCxnSpPr>
      <xdr:spPr>
        <a:xfrm flipV="1">
          <a:off x="13004800" y="130298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1" name="テキスト ボックス 43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152054</xdr:rowOff>
    </xdr:from>
    <xdr:ext cx="762000" cy="259045"/>
    <xdr:sp macro="" textlink="">
      <xdr:nvSpPr>
        <xdr:cNvPr id="433" name="テキスト ボックス 432"/>
        <xdr:cNvSpPr txBox="1"/>
      </xdr:nvSpPr>
      <xdr:spPr>
        <a:xfrm>
          <a:off x="12623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43543</xdr:rowOff>
    </xdr:from>
    <xdr:to>
      <xdr:col>24</xdr:col>
      <xdr:colOff>82550</xdr:colOff>
      <xdr:row>76</xdr:row>
      <xdr:rowOff>145143</xdr:rowOff>
    </xdr:to>
    <xdr:sp macro="" textlink="">
      <xdr:nvSpPr>
        <xdr:cNvPr id="439" name="円/楕円 438"/>
        <xdr:cNvSpPr/>
      </xdr:nvSpPr>
      <xdr:spPr>
        <a:xfrm>
          <a:off x="164592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15620</xdr:rowOff>
    </xdr:from>
    <xdr:ext cx="762000" cy="259045"/>
    <xdr:sp macro="" textlink="">
      <xdr:nvSpPr>
        <xdr:cNvPr id="440" name="公債費以外該当値テキスト"/>
        <xdr:cNvSpPr txBox="1"/>
      </xdr:nvSpPr>
      <xdr:spPr>
        <a:xfrm>
          <a:off x="165989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27214</xdr:rowOff>
    </xdr:from>
    <xdr:to>
      <xdr:col>22</xdr:col>
      <xdr:colOff>615950</xdr:colOff>
      <xdr:row>76</xdr:row>
      <xdr:rowOff>128814</xdr:rowOff>
    </xdr:to>
    <xdr:sp macro="" textlink="">
      <xdr:nvSpPr>
        <xdr:cNvPr id="441" name="円/楕円 440"/>
        <xdr:cNvSpPr/>
      </xdr:nvSpPr>
      <xdr:spPr>
        <a:xfrm>
          <a:off x="15621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113591</xdr:rowOff>
    </xdr:from>
    <xdr:ext cx="736600" cy="259045"/>
    <xdr:sp macro="" textlink="">
      <xdr:nvSpPr>
        <xdr:cNvPr id="442" name="テキスト ボックス 441"/>
        <xdr:cNvSpPr txBox="1"/>
      </xdr:nvSpPr>
      <xdr:spPr>
        <a:xfrm>
          <a:off x="15290800" y="13143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23949</xdr:rowOff>
    </xdr:from>
    <xdr:to>
      <xdr:col>21</xdr:col>
      <xdr:colOff>412750</xdr:colOff>
      <xdr:row>76</xdr:row>
      <xdr:rowOff>125549</xdr:rowOff>
    </xdr:to>
    <xdr:sp macro="" textlink="">
      <xdr:nvSpPr>
        <xdr:cNvPr id="443" name="円/楕円 442"/>
        <xdr:cNvSpPr/>
      </xdr:nvSpPr>
      <xdr:spPr>
        <a:xfrm>
          <a:off x="147320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110326</xdr:rowOff>
    </xdr:from>
    <xdr:ext cx="762000" cy="259045"/>
    <xdr:sp macro="" textlink="">
      <xdr:nvSpPr>
        <xdr:cNvPr id="444" name="テキスト ボックス 443"/>
        <xdr:cNvSpPr txBox="1"/>
      </xdr:nvSpPr>
      <xdr:spPr>
        <a:xfrm>
          <a:off x="14401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120287</xdr:rowOff>
    </xdr:from>
    <xdr:to>
      <xdr:col>20</xdr:col>
      <xdr:colOff>209550</xdr:colOff>
      <xdr:row>76</xdr:row>
      <xdr:rowOff>50437</xdr:rowOff>
    </xdr:to>
    <xdr:sp macro="" textlink="">
      <xdr:nvSpPr>
        <xdr:cNvPr id="445" name="円/楕円 444"/>
        <xdr:cNvSpPr/>
      </xdr:nvSpPr>
      <xdr:spPr>
        <a:xfrm>
          <a:off x="13843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35214</xdr:rowOff>
    </xdr:from>
    <xdr:ext cx="762000" cy="259045"/>
    <xdr:sp macro="" textlink="">
      <xdr:nvSpPr>
        <xdr:cNvPr id="446" name="テキスト ボックス 445"/>
        <xdr:cNvSpPr txBox="1"/>
      </xdr:nvSpPr>
      <xdr:spPr>
        <a:xfrm>
          <a:off x="13512800" y="130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136616</xdr:rowOff>
    </xdr:from>
    <xdr:to>
      <xdr:col>19</xdr:col>
      <xdr:colOff>6350</xdr:colOff>
      <xdr:row>76</xdr:row>
      <xdr:rowOff>66765</xdr:rowOff>
    </xdr:to>
    <xdr:sp macro="" textlink="">
      <xdr:nvSpPr>
        <xdr:cNvPr id="447" name="円/楕円 446"/>
        <xdr:cNvSpPr/>
      </xdr:nvSpPr>
      <xdr:spPr>
        <a:xfrm>
          <a:off x="12954000" y="12995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51543</xdr:rowOff>
    </xdr:from>
    <xdr:ext cx="762000" cy="259045"/>
    <xdr:sp macro="" textlink="">
      <xdr:nvSpPr>
        <xdr:cNvPr id="448" name="テキスト ボックス 447"/>
        <xdr:cNvSpPr txBox="1"/>
      </xdr:nvSpPr>
      <xdr:spPr>
        <a:xfrm>
          <a:off x="12623800" y="1308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長野県立科町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110080</xdr:rowOff>
    </xdr:from>
    <xdr:to>
      <xdr:col>4</xdr:col>
      <xdr:colOff>1117600</xdr:colOff>
      <xdr:row>18</xdr:row>
      <xdr:rowOff>119069</xdr:rowOff>
    </xdr:to>
    <xdr:cxnSp macro="">
      <xdr:nvCxnSpPr>
        <xdr:cNvPr id="46" name="直線コネクタ 45"/>
        <xdr:cNvCxnSpPr/>
      </xdr:nvCxnSpPr>
      <xdr:spPr bwMode="auto">
        <a:xfrm flipV="1">
          <a:off x="5003800" y="3243805"/>
          <a:ext cx="647700" cy="8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43329</xdr:rowOff>
    </xdr:from>
    <xdr:to>
      <xdr:col>4</xdr:col>
      <xdr:colOff>469900</xdr:colOff>
      <xdr:row>18</xdr:row>
      <xdr:rowOff>119069</xdr:rowOff>
    </xdr:to>
    <xdr:cxnSp macro="">
      <xdr:nvCxnSpPr>
        <xdr:cNvPr id="49" name="直線コネクタ 48"/>
        <xdr:cNvCxnSpPr/>
      </xdr:nvCxnSpPr>
      <xdr:spPr bwMode="auto">
        <a:xfrm>
          <a:off x="4305300" y="3177054"/>
          <a:ext cx="698500" cy="75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95939</xdr:rowOff>
    </xdr:from>
    <xdr:ext cx="736600" cy="259045"/>
    <xdr:sp macro="" textlink="">
      <xdr:nvSpPr>
        <xdr:cNvPr id="51" name="テキスト ボックス 50"/>
        <xdr:cNvSpPr txBox="1"/>
      </xdr:nvSpPr>
      <xdr:spPr>
        <a:xfrm>
          <a:off x="4622800" y="27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24098</xdr:rowOff>
    </xdr:from>
    <xdr:to>
      <xdr:col>3</xdr:col>
      <xdr:colOff>904875</xdr:colOff>
      <xdr:row>18</xdr:row>
      <xdr:rowOff>43329</xdr:rowOff>
    </xdr:to>
    <xdr:cxnSp macro="">
      <xdr:nvCxnSpPr>
        <xdr:cNvPr id="52" name="直線コネクタ 51"/>
        <xdr:cNvCxnSpPr/>
      </xdr:nvCxnSpPr>
      <xdr:spPr bwMode="auto">
        <a:xfrm>
          <a:off x="3606800" y="3157823"/>
          <a:ext cx="698500" cy="19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84646</xdr:rowOff>
    </xdr:from>
    <xdr:ext cx="762000" cy="259045"/>
    <xdr:sp macro="" textlink="">
      <xdr:nvSpPr>
        <xdr:cNvPr id="54" name="テキスト ボックス 53"/>
        <xdr:cNvSpPr txBox="1"/>
      </xdr:nvSpPr>
      <xdr:spPr>
        <a:xfrm>
          <a:off x="3924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24098</xdr:rowOff>
    </xdr:from>
    <xdr:to>
      <xdr:col>3</xdr:col>
      <xdr:colOff>206375</xdr:colOff>
      <xdr:row>18</xdr:row>
      <xdr:rowOff>57627</xdr:rowOff>
    </xdr:to>
    <xdr:cxnSp macro="">
      <xdr:nvCxnSpPr>
        <xdr:cNvPr id="55" name="直線コネクタ 54"/>
        <xdr:cNvCxnSpPr/>
      </xdr:nvCxnSpPr>
      <xdr:spPr bwMode="auto">
        <a:xfrm flipV="1">
          <a:off x="2908300" y="3157823"/>
          <a:ext cx="698500" cy="33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71787</xdr:rowOff>
    </xdr:from>
    <xdr:ext cx="762000" cy="259045"/>
    <xdr:sp macro="" textlink="">
      <xdr:nvSpPr>
        <xdr:cNvPr id="57" name="テキスト ボックス 56"/>
        <xdr:cNvSpPr txBox="1"/>
      </xdr:nvSpPr>
      <xdr:spPr>
        <a:xfrm>
          <a:off x="32258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109495</xdr:rowOff>
    </xdr:from>
    <xdr:ext cx="762000" cy="259045"/>
    <xdr:sp macro="" textlink="">
      <xdr:nvSpPr>
        <xdr:cNvPr id="59" name="テキスト ボックス 58"/>
        <xdr:cNvSpPr txBox="1"/>
      </xdr:nvSpPr>
      <xdr:spPr>
        <a:xfrm>
          <a:off x="25273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59280</xdr:rowOff>
    </xdr:from>
    <xdr:to>
      <xdr:col>5</xdr:col>
      <xdr:colOff>34925</xdr:colOff>
      <xdr:row>18</xdr:row>
      <xdr:rowOff>160880</xdr:rowOff>
    </xdr:to>
    <xdr:sp macro="" textlink="">
      <xdr:nvSpPr>
        <xdr:cNvPr id="65" name="円/楕円 64"/>
        <xdr:cNvSpPr/>
      </xdr:nvSpPr>
      <xdr:spPr bwMode="auto">
        <a:xfrm>
          <a:off x="5600700" y="3193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31357</xdr:rowOff>
    </xdr:from>
    <xdr:ext cx="762000" cy="259045"/>
    <xdr:sp macro="" textlink="">
      <xdr:nvSpPr>
        <xdr:cNvPr id="66" name="人口1人当たり決算額の推移該当値テキスト130"/>
        <xdr:cNvSpPr txBox="1"/>
      </xdr:nvSpPr>
      <xdr:spPr>
        <a:xfrm>
          <a:off x="5740400" y="316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121,294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68269</xdr:rowOff>
    </xdr:from>
    <xdr:to>
      <xdr:col>4</xdr:col>
      <xdr:colOff>520700</xdr:colOff>
      <xdr:row>18</xdr:row>
      <xdr:rowOff>169869</xdr:rowOff>
    </xdr:to>
    <xdr:sp macro="" textlink="">
      <xdr:nvSpPr>
        <xdr:cNvPr id="67" name="円/楕円 66"/>
        <xdr:cNvSpPr/>
      </xdr:nvSpPr>
      <xdr:spPr bwMode="auto">
        <a:xfrm>
          <a:off x="4953000" y="3201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154646</xdr:rowOff>
    </xdr:from>
    <xdr:ext cx="736600" cy="259045"/>
    <xdr:sp macro="" textlink="">
      <xdr:nvSpPr>
        <xdr:cNvPr id="68" name="テキスト ボックス 67"/>
        <xdr:cNvSpPr txBox="1"/>
      </xdr:nvSpPr>
      <xdr:spPr>
        <a:xfrm>
          <a:off x="4622800" y="3288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119,721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163979</xdr:rowOff>
    </xdr:from>
    <xdr:to>
      <xdr:col>3</xdr:col>
      <xdr:colOff>955675</xdr:colOff>
      <xdr:row>18</xdr:row>
      <xdr:rowOff>94129</xdr:rowOff>
    </xdr:to>
    <xdr:sp macro="" textlink="">
      <xdr:nvSpPr>
        <xdr:cNvPr id="69" name="円/楕円 68"/>
        <xdr:cNvSpPr/>
      </xdr:nvSpPr>
      <xdr:spPr bwMode="auto">
        <a:xfrm>
          <a:off x="4254500" y="3126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78906</xdr:rowOff>
    </xdr:from>
    <xdr:ext cx="762000" cy="259045"/>
    <xdr:sp macro="" textlink="">
      <xdr:nvSpPr>
        <xdr:cNvPr id="70" name="テキスト ボックス 69"/>
        <xdr:cNvSpPr txBox="1"/>
      </xdr:nvSpPr>
      <xdr:spPr>
        <a:xfrm>
          <a:off x="3924300" y="321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132,974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144748</xdr:rowOff>
    </xdr:from>
    <xdr:to>
      <xdr:col>3</xdr:col>
      <xdr:colOff>257175</xdr:colOff>
      <xdr:row>18</xdr:row>
      <xdr:rowOff>74898</xdr:rowOff>
    </xdr:to>
    <xdr:sp macro="" textlink="">
      <xdr:nvSpPr>
        <xdr:cNvPr id="71" name="円/楕円 70"/>
        <xdr:cNvSpPr/>
      </xdr:nvSpPr>
      <xdr:spPr bwMode="auto">
        <a:xfrm>
          <a:off x="3556000" y="3107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59675</xdr:rowOff>
    </xdr:from>
    <xdr:ext cx="762000" cy="259045"/>
    <xdr:sp macro="" textlink="">
      <xdr:nvSpPr>
        <xdr:cNvPr id="72" name="テキスト ボックス 71"/>
        <xdr:cNvSpPr txBox="1"/>
      </xdr:nvSpPr>
      <xdr:spPr>
        <a:xfrm>
          <a:off x="3225800" y="31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136,339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6827</xdr:rowOff>
    </xdr:from>
    <xdr:to>
      <xdr:col>2</xdr:col>
      <xdr:colOff>692150</xdr:colOff>
      <xdr:row>18</xdr:row>
      <xdr:rowOff>108427</xdr:rowOff>
    </xdr:to>
    <xdr:sp macro="" textlink="">
      <xdr:nvSpPr>
        <xdr:cNvPr id="73" name="円/楕円 72"/>
        <xdr:cNvSpPr/>
      </xdr:nvSpPr>
      <xdr:spPr bwMode="auto">
        <a:xfrm>
          <a:off x="2857500" y="3140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93204</xdr:rowOff>
    </xdr:from>
    <xdr:ext cx="762000" cy="259045"/>
    <xdr:sp macro="" textlink="">
      <xdr:nvSpPr>
        <xdr:cNvPr id="74" name="テキスト ボックス 73"/>
        <xdr:cNvSpPr txBox="1"/>
      </xdr:nvSpPr>
      <xdr:spPr>
        <a:xfrm>
          <a:off x="2527300" y="322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63805</xdr:rowOff>
    </xdr:from>
    <xdr:to>
      <xdr:col>4</xdr:col>
      <xdr:colOff>1117600</xdr:colOff>
      <xdr:row>36</xdr:row>
      <xdr:rowOff>71971</xdr:rowOff>
    </xdr:to>
    <xdr:cxnSp macro="">
      <xdr:nvCxnSpPr>
        <xdr:cNvPr id="107" name="直線コネクタ 106"/>
        <xdr:cNvCxnSpPr/>
      </xdr:nvCxnSpPr>
      <xdr:spPr bwMode="auto">
        <a:xfrm>
          <a:off x="5003800" y="7017055"/>
          <a:ext cx="647700" cy="8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38176</xdr:rowOff>
    </xdr:from>
    <xdr:to>
      <xdr:col>4</xdr:col>
      <xdr:colOff>469900</xdr:colOff>
      <xdr:row>36</xdr:row>
      <xdr:rowOff>63805</xdr:rowOff>
    </xdr:to>
    <xdr:cxnSp macro="">
      <xdr:nvCxnSpPr>
        <xdr:cNvPr id="110" name="直線コネクタ 109"/>
        <xdr:cNvCxnSpPr/>
      </xdr:nvCxnSpPr>
      <xdr:spPr bwMode="auto">
        <a:xfrm>
          <a:off x="4305300" y="6991426"/>
          <a:ext cx="698500" cy="25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33451</xdr:rowOff>
    </xdr:from>
    <xdr:to>
      <xdr:col>3</xdr:col>
      <xdr:colOff>904875</xdr:colOff>
      <xdr:row>36</xdr:row>
      <xdr:rowOff>38176</xdr:rowOff>
    </xdr:to>
    <xdr:cxnSp macro="">
      <xdr:nvCxnSpPr>
        <xdr:cNvPr id="113" name="直線コネクタ 112"/>
        <xdr:cNvCxnSpPr/>
      </xdr:nvCxnSpPr>
      <xdr:spPr bwMode="auto">
        <a:xfrm>
          <a:off x="3606800" y="6986701"/>
          <a:ext cx="698500" cy="4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157290</xdr:rowOff>
    </xdr:from>
    <xdr:to>
      <xdr:col>3</xdr:col>
      <xdr:colOff>206375</xdr:colOff>
      <xdr:row>36</xdr:row>
      <xdr:rowOff>33451</xdr:rowOff>
    </xdr:to>
    <xdr:cxnSp macro="">
      <xdr:nvCxnSpPr>
        <xdr:cNvPr id="116" name="直線コネクタ 115"/>
        <xdr:cNvCxnSpPr/>
      </xdr:nvCxnSpPr>
      <xdr:spPr bwMode="auto">
        <a:xfrm>
          <a:off x="2908300" y="6767640"/>
          <a:ext cx="698500" cy="219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15320</xdr:rowOff>
    </xdr:from>
    <xdr:ext cx="762000" cy="259045"/>
    <xdr:sp macro="" textlink="">
      <xdr:nvSpPr>
        <xdr:cNvPr id="118" name="テキスト ボックス 117"/>
        <xdr:cNvSpPr txBox="1"/>
      </xdr:nvSpPr>
      <xdr:spPr>
        <a:xfrm>
          <a:off x="32258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320539</xdr:rowOff>
    </xdr:from>
    <xdr:ext cx="762000" cy="259045"/>
    <xdr:sp macro="" textlink="">
      <xdr:nvSpPr>
        <xdr:cNvPr id="120" name="テキスト ボックス 119"/>
        <xdr:cNvSpPr txBox="1"/>
      </xdr:nvSpPr>
      <xdr:spPr>
        <a:xfrm>
          <a:off x="25273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21171</xdr:rowOff>
    </xdr:from>
    <xdr:to>
      <xdr:col>5</xdr:col>
      <xdr:colOff>34925</xdr:colOff>
      <xdr:row>36</xdr:row>
      <xdr:rowOff>122771</xdr:rowOff>
    </xdr:to>
    <xdr:sp macro="" textlink="">
      <xdr:nvSpPr>
        <xdr:cNvPr id="126" name="円/楕円 125"/>
        <xdr:cNvSpPr/>
      </xdr:nvSpPr>
      <xdr:spPr bwMode="auto">
        <a:xfrm>
          <a:off x="5600700" y="6974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336148</xdr:rowOff>
    </xdr:from>
    <xdr:ext cx="762000" cy="259045"/>
    <xdr:sp macro="" textlink="">
      <xdr:nvSpPr>
        <xdr:cNvPr id="127" name="人口1人当たり決算額の推移該当値テキスト445"/>
        <xdr:cNvSpPr txBox="1"/>
      </xdr:nvSpPr>
      <xdr:spPr>
        <a:xfrm>
          <a:off x="5740400" y="6946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11,833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13005</xdr:rowOff>
    </xdr:from>
    <xdr:to>
      <xdr:col>4</xdr:col>
      <xdr:colOff>520700</xdr:colOff>
      <xdr:row>36</xdr:row>
      <xdr:rowOff>114605</xdr:rowOff>
    </xdr:to>
    <xdr:sp macro="" textlink="">
      <xdr:nvSpPr>
        <xdr:cNvPr id="128" name="円/楕円 127"/>
        <xdr:cNvSpPr/>
      </xdr:nvSpPr>
      <xdr:spPr bwMode="auto">
        <a:xfrm>
          <a:off x="4953000" y="6966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99382</xdr:rowOff>
    </xdr:from>
    <xdr:ext cx="736600" cy="259045"/>
    <xdr:sp macro="" textlink="">
      <xdr:nvSpPr>
        <xdr:cNvPr id="129" name="テキスト ボックス 128"/>
        <xdr:cNvSpPr txBox="1"/>
      </xdr:nvSpPr>
      <xdr:spPr>
        <a:xfrm>
          <a:off x="4622800" y="705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330276</xdr:rowOff>
    </xdr:from>
    <xdr:to>
      <xdr:col>3</xdr:col>
      <xdr:colOff>955675</xdr:colOff>
      <xdr:row>36</xdr:row>
      <xdr:rowOff>88976</xdr:rowOff>
    </xdr:to>
    <xdr:sp macro="" textlink="">
      <xdr:nvSpPr>
        <xdr:cNvPr id="130" name="円/楕円 129"/>
        <xdr:cNvSpPr/>
      </xdr:nvSpPr>
      <xdr:spPr bwMode="auto">
        <a:xfrm>
          <a:off x="4254500" y="6940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73753</xdr:rowOff>
    </xdr:from>
    <xdr:ext cx="762000" cy="259045"/>
    <xdr:sp macro="" textlink="">
      <xdr:nvSpPr>
        <xdr:cNvPr id="131" name="テキスト ボックス 130"/>
        <xdr:cNvSpPr txBox="1"/>
      </xdr:nvSpPr>
      <xdr:spPr>
        <a:xfrm>
          <a:off x="3924300" y="702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325551</xdr:rowOff>
    </xdr:from>
    <xdr:to>
      <xdr:col>3</xdr:col>
      <xdr:colOff>257175</xdr:colOff>
      <xdr:row>36</xdr:row>
      <xdr:rowOff>84251</xdr:rowOff>
    </xdr:to>
    <xdr:sp macro="" textlink="">
      <xdr:nvSpPr>
        <xdr:cNvPr id="132" name="円/楕円 131"/>
        <xdr:cNvSpPr/>
      </xdr:nvSpPr>
      <xdr:spPr bwMode="auto">
        <a:xfrm>
          <a:off x="3556000" y="6935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69028</xdr:rowOff>
    </xdr:from>
    <xdr:ext cx="762000" cy="259045"/>
    <xdr:sp macro="" textlink="">
      <xdr:nvSpPr>
        <xdr:cNvPr id="133" name="テキスト ボックス 132"/>
        <xdr:cNvSpPr txBox="1"/>
      </xdr:nvSpPr>
      <xdr:spPr>
        <a:xfrm>
          <a:off x="3225800" y="702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14,866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106490</xdr:rowOff>
    </xdr:from>
    <xdr:to>
      <xdr:col>2</xdr:col>
      <xdr:colOff>692150</xdr:colOff>
      <xdr:row>35</xdr:row>
      <xdr:rowOff>208090</xdr:rowOff>
    </xdr:to>
    <xdr:sp macro="" textlink="">
      <xdr:nvSpPr>
        <xdr:cNvPr id="134" name="円/楕円 133"/>
        <xdr:cNvSpPr/>
      </xdr:nvSpPr>
      <xdr:spPr bwMode="auto">
        <a:xfrm>
          <a:off x="2857500" y="6716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192867</xdr:rowOff>
    </xdr:from>
    <xdr:ext cx="762000" cy="259045"/>
    <xdr:sp macro="" textlink="">
      <xdr:nvSpPr>
        <xdr:cNvPr id="135" name="テキスト ボックス 134"/>
        <xdr:cNvSpPr txBox="1"/>
      </xdr:nvSpPr>
      <xdr:spPr>
        <a:xfrm>
          <a:off x="2527300" y="68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年度は、財政調整基金の利子分のみの積み増しであるが、増率となっている。</a:t>
          </a:r>
          <a:endParaRPr kumimoji="1" lang="en-US" altLang="ja-JP" sz="1300">
            <a:latin typeface="ＭＳ ゴシック" pitchFamily="49" charset="-128"/>
            <a:ea typeface="ＭＳ ゴシック" pitchFamily="49"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a:ea typeface="ＭＳ ゴシック"/>
            </a:rPr>
            <a:t>実質収支額：平成</a:t>
          </a:r>
          <a:r>
            <a:rPr kumimoji="0" lang="en-US" altLang="ja-JP" sz="1300" b="0" i="0" u="none" strike="noStrike" kern="0" cap="none" spc="0" normalizeH="0" baseline="0" noProof="0">
              <a:ln>
                <a:noFill/>
              </a:ln>
              <a:solidFill>
                <a:sysClr val="windowText" lastClr="000000"/>
              </a:solidFill>
              <a:effectLst/>
              <a:uLnTx/>
              <a:uFillTx/>
              <a:latin typeface="ＭＳ ゴシック"/>
              <a:ea typeface="ＭＳ ゴシック"/>
            </a:rPr>
            <a:t>26</a:t>
          </a:r>
          <a:r>
            <a:rPr kumimoji="0" lang="ja-JP" altLang="en-US" sz="1300" b="0" i="0" u="none" strike="noStrike" kern="0" cap="none" spc="0" normalizeH="0" baseline="0" noProof="0">
              <a:ln>
                <a:noFill/>
              </a:ln>
              <a:solidFill>
                <a:sysClr val="windowText" lastClr="000000"/>
              </a:solidFill>
              <a:effectLst/>
              <a:uLnTx/>
              <a:uFillTx/>
              <a:latin typeface="ＭＳ ゴシック"/>
              <a:ea typeface="ＭＳ ゴシック"/>
            </a:rPr>
            <a:t>年度は、繰越明許費の増により、減率となっている。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a:ea typeface="ＭＳ ゴシック"/>
            </a:rPr>
            <a:t>実質単年度収支：平成</a:t>
          </a:r>
          <a:r>
            <a:rPr kumimoji="0" lang="en-US" altLang="ja-JP" sz="1300" b="0" i="0" u="none" strike="noStrike" kern="0" cap="none" spc="0" normalizeH="0" baseline="0" noProof="0">
              <a:ln>
                <a:noFill/>
              </a:ln>
              <a:solidFill>
                <a:sysClr val="windowText" lastClr="000000"/>
              </a:solidFill>
              <a:effectLst/>
              <a:uLnTx/>
              <a:uFillTx/>
              <a:latin typeface="ＭＳ ゴシック"/>
              <a:ea typeface="ＭＳ ゴシック"/>
            </a:rPr>
            <a:t>25</a:t>
          </a:r>
          <a:r>
            <a:rPr kumimoji="0" lang="ja-JP" altLang="en-US" sz="1300" b="0" i="0" u="none" strike="noStrike" kern="0" cap="none" spc="0" normalizeH="0" baseline="0" noProof="0">
              <a:ln>
                <a:noFill/>
              </a:ln>
              <a:solidFill>
                <a:sysClr val="windowText" lastClr="000000"/>
              </a:solidFill>
              <a:effectLst/>
              <a:uLnTx/>
              <a:uFillTx/>
              <a:latin typeface="ＭＳ ゴシック"/>
              <a:ea typeface="ＭＳ ゴシック"/>
            </a:rPr>
            <a:t>年度は、財政調整基金に</a:t>
          </a:r>
          <a:r>
            <a:rPr kumimoji="0" lang="en-US" altLang="ja-JP" sz="1300" b="0" i="0" u="none" strike="noStrike" kern="0" cap="none" spc="0" normalizeH="0" baseline="0" noProof="0">
              <a:ln>
                <a:noFill/>
              </a:ln>
              <a:solidFill>
                <a:sysClr val="windowText" lastClr="000000"/>
              </a:solidFill>
              <a:effectLst/>
              <a:uLnTx/>
              <a:uFillTx/>
              <a:latin typeface="ＭＳ ゴシック"/>
              <a:ea typeface="ＭＳ ゴシック"/>
            </a:rPr>
            <a:t>2</a:t>
          </a:r>
          <a:r>
            <a:rPr kumimoji="0" lang="ja-JP" altLang="en-US" sz="1300" b="0" i="0" u="none" strike="noStrike" kern="0" cap="none" spc="0" normalizeH="0" baseline="0" noProof="0">
              <a:ln>
                <a:noFill/>
              </a:ln>
              <a:solidFill>
                <a:sysClr val="windowText" lastClr="000000"/>
              </a:solidFill>
              <a:effectLst/>
              <a:uLnTx/>
              <a:uFillTx/>
              <a:latin typeface="ＭＳ ゴシック"/>
              <a:ea typeface="ＭＳ ゴシック"/>
            </a:rPr>
            <a:t>億円を積み増したが、平成</a:t>
          </a:r>
          <a:r>
            <a:rPr kumimoji="0" lang="en-US" altLang="ja-JP" sz="1300" b="0" i="0" u="none" strike="noStrike" kern="0" cap="none" spc="0" normalizeH="0" baseline="0" noProof="0">
              <a:ln>
                <a:noFill/>
              </a:ln>
              <a:solidFill>
                <a:sysClr val="windowText" lastClr="000000"/>
              </a:solidFill>
              <a:effectLst/>
              <a:uLnTx/>
              <a:uFillTx/>
              <a:latin typeface="ＭＳ ゴシック"/>
              <a:ea typeface="ＭＳ ゴシック"/>
            </a:rPr>
            <a:t>26</a:t>
          </a:r>
          <a:r>
            <a:rPr kumimoji="0" lang="ja-JP" altLang="en-US" sz="1300" b="0" i="0" u="none" strike="noStrike" kern="0" cap="none" spc="0" normalizeH="0" baseline="0" noProof="0">
              <a:ln>
                <a:noFill/>
              </a:ln>
              <a:solidFill>
                <a:sysClr val="windowText" lastClr="000000"/>
              </a:solidFill>
              <a:effectLst/>
              <a:uLnTx/>
              <a:uFillTx/>
              <a:latin typeface="ＭＳ ゴシック"/>
              <a:ea typeface="ＭＳ ゴシック"/>
            </a:rPr>
            <a:t>年度は、財政調整基金等の基金の利子分のみの積み増しであり、△</a:t>
          </a:r>
          <a:r>
            <a:rPr kumimoji="0" lang="en-US" altLang="ja-JP" sz="1300" b="0" i="0" u="none" strike="noStrike" kern="0" cap="none" spc="0" normalizeH="0" baseline="0" noProof="0">
              <a:ln>
                <a:noFill/>
              </a:ln>
              <a:solidFill>
                <a:sysClr val="windowText" lastClr="000000"/>
              </a:solidFill>
              <a:effectLst/>
              <a:uLnTx/>
              <a:uFillTx/>
              <a:latin typeface="ＭＳ ゴシック"/>
              <a:ea typeface="ＭＳ ゴシック"/>
            </a:rPr>
            <a:t>5.92</a:t>
          </a:r>
          <a:r>
            <a:rPr kumimoji="0" lang="ja-JP" altLang="en-US" sz="1300" b="0" i="0" u="none" strike="noStrike" kern="0" cap="none" spc="0" normalizeH="0" baseline="0" noProof="0">
              <a:ln>
                <a:noFill/>
              </a:ln>
              <a:solidFill>
                <a:sysClr val="windowText" lastClr="000000"/>
              </a:solidFill>
              <a:effectLst/>
              <a:uLnTx/>
              <a:uFillTx/>
              <a:latin typeface="ＭＳ ゴシック"/>
              <a:ea typeface="ＭＳ ゴシック"/>
            </a:rPr>
            <a:t>％となった。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全体：実質赤字や資金不足はなく、連結実質赤字比率は数値なしとなっている。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一般会計：索道事業及び水道事業を比率で上回っている。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索道事業特別会計：観光業の冷え込みにより、厳しい経営が続いている。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水道事業会計：平成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年度に料金値下げを行い、以降総収益は減少傾向にある。経費削減、事業の選択による効率的な経営に努める。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国民健康保険特別会計：厳しい財政運営が続いており、平成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年度から税率の引上げを実施した。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下水道事業会計：一般会計からの繰入金で財政運営を行っているため、推移変動は少なくなっている。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介護保険特別会計：介護給付費が増加傾向であり、厳しい財政運営が続いている。平成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年度に、</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年に</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度の保険料額の見直しを実施した。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元利償還金：平成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年度及び平成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25</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年度に公的資金補償金免除繰上償還を実施し、また、新規借入の抑制を行っていること等から減少している。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公営企業債の元利償還金に対する繰入金：下水道事業は、平成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年度及び平成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年度に繰上償還を実施したため、元利償還金が減少している。また、水道事業は、平成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19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年度から平成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年度において繰上償還を実施したため、元利償還金が減少している。公営企業では、今後、施設の老朽化に伴う大規模改修事業において起債が見込まれる。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算入公債費等：臨時財政対策債を除く起債の新規借入を抑制しているため、今後は減少する見込みである。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全体：将来負担額は、地方債に係る数値の減少及び財政調整基金をはじめとする充当可能基金の増加により、平成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年度から将来負担額より充当可能財源等の方が大きくなり、将来負担比率が数値なしとなった。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一般会計等に係る地方債現在高：補償金免除繰上償還制度を活用したことや新規借入を抑制したことにより減少傾向にある。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債務負担行為に基づく支出予定額：教員住宅に係る繰上償還を実施したため、平成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年度から支出予定額が減少し、平成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年度には数値なしとなった。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充当可能基金：例年同額レベルの積み増しとなっている。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5308361</v>
      </c>
      <c r="BO4" s="379"/>
      <c r="BP4" s="379"/>
      <c r="BQ4" s="379"/>
      <c r="BR4" s="379"/>
      <c r="BS4" s="379"/>
      <c r="BT4" s="379"/>
      <c r="BU4" s="380"/>
      <c r="BV4" s="378">
        <v>5142782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25.5</v>
      </c>
      <c r="CU4" s="556"/>
      <c r="CV4" s="556"/>
      <c r="CW4" s="556"/>
      <c r="CX4" s="556"/>
      <c r="CY4" s="556"/>
      <c r="CZ4" s="556"/>
      <c r="DA4" s="557"/>
      <c r="DB4" s="555">
        <v>30.6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4409968</v>
      </c>
      <c r="BO5" s="384"/>
      <c r="BP5" s="384"/>
      <c r="BQ5" s="384"/>
      <c r="BR5" s="384"/>
      <c r="BS5" s="384"/>
      <c r="BT5" s="384"/>
      <c r="BU5" s="385"/>
      <c r="BV5" s="383">
        <v>4221995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80.2</v>
      </c>
      <c r="CU5" s="354"/>
      <c r="CV5" s="354"/>
      <c r="CW5" s="354"/>
      <c r="CX5" s="354"/>
      <c r="CY5" s="354"/>
      <c r="CZ5" s="354"/>
      <c r="DA5" s="355"/>
      <c r="DB5" s="353">
        <v>80.400000000000006</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898393</v>
      </c>
      <c r="BO6" s="384"/>
      <c r="BP6" s="384"/>
      <c r="BQ6" s="384"/>
      <c r="BR6" s="384"/>
      <c r="BS6" s="384"/>
      <c r="BT6" s="384"/>
      <c r="BU6" s="385"/>
      <c r="BV6" s="383">
        <v>920787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84.9</v>
      </c>
      <c r="CU6" s="530"/>
      <c r="CV6" s="530"/>
      <c r="CW6" s="530"/>
      <c r="CX6" s="530"/>
      <c r="CY6" s="530"/>
      <c r="CZ6" s="530"/>
      <c r="DA6" s="531"/>
      <c r="DB6" s="529">
        <v>85.5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174783</v>
      </c>
      <c r="BO7" s="384"/>
      <c r="BP7" s="384"/>
      <c r="BQ7" s="384"/>
      <c r="BR7" s="384"/>
      <c r="BS7" s="384"/>
      <c r="BT7" s="384"/>
      <c r="BU7" s="385"/>
      <c r="BV7" s="383">
        <v>25974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2837784</v>
      </c>
      <c r="CU7" s="384"/>
      <c r="CV7" s="384"/>
      <c r="CW7" s="384"/>
      <c r="CX7" s="384"/>
      <c r="CY7" s="384"/>
      <c r="CZ7" s="384"/>
      <c r="DA7" s="385"/>
      <c r="DB7" s="383">
        <v>2922632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723610</v>
      </c>
      <c r="BO8" s="384"/>
      <c r="BP8" s="384"/>
      <c r="BQ8" s="384"/>
      <c r="BR8" s="384"/>
      <c r="BS8" s="384"/>
      <c r="BT8" s="384"/>
      <c r="BU8" s="385"/>
      <c r="BV8" s="383">
        <v>894813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0.33</v>
      </c>
      <c r="CU8" s="493"/>
      <c r="CV8" s="493"/>
      <c r="CW8" s="493"/>
      <c r="CX8" s="493"/>
      <c r="CY8" s="493"/>
      <c r="CZ8" s="493"/>
      <c r="DA8" s="494"/>
      <c r="DB8" s="492">
        <v>0.32</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7707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-171203</v>
      </c>
      <c r="BO9" s="384"/>
      <c r="BP9" s="384"/>
      <c r="BQ9" s="384"/>
      <c r="BR9" s="384"/>
      <c r="BS9" s="384"/>
      <c r="BT9" s="384"/>
      <c r="BU9" s="385"/>
      <c r="BV9" s="383">
        <v>323528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7</v>
      </c>
      <c r="CU9" s="354"/>
      <c r="CV9" s="354"/>
      <c r="CW9" s="354"/>
      <c r="CX9" s="354"/>
      <c r="CY9" s="354"/>
      <c r="CZ9" s="354"/>
      <c r="DA9" s="355"/>
      <c r="DB9" s="353">
        <v>7.3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8237</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3128</v>
      </c>
      <c r="BO10" s="384"/>
      <c r="BP10" s="384"/>
      <c r="BQ10" s="384"/>
      <c r="BR10" s="384"/>
      <c r="BS10" s="384"/>
      <c r="BT10" s="384"/>
      <c r="BU10" s="385"/>
      <c r="BV10" s="383">
        <v>202665</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7727</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7634</v>
      </c>
      <c r="S13" s="485"/>
      <c r="T13" s="485"/>
      <c r="U13" s="485"/>
      <c r="V13" s="486"/>
      <c r="W13" s="472" t="s">
        <v>124</v>
      </c>
      <c r="X13" s="396"/>
      <c r="Y13" s="396"/>
      <c r="Z13" s="396"/>
      <c r="AA13" s="396"/>
      <c r="AB13" s="397"/>
      <c r="AC13" s="359">
        <v>968</v>
      </c>
      <c r="AD13" s="360"/>
      <c r="AE13" s="360"/>
      <c r="AF13" s="360"/>
      <c r="AG13" s="361"/>
      <c r="AH13" s="359">
        <v>1145</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-168075</v>
      </c>
      <c r="BO13" s="384"/>
      <c r="BP13" s="384"/>
      <c r="BQ13" s="384"/>
      <c r="BR13" s="384"/>
      <c r="BS13" s="384"/>
      <c r="BT13" s="384"/>
      <c r="BU13" s="385"/>
      <c r="BV13" s="383">
        <v>526193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4.3</v>
      </c>
      <c r="CU13" s="354"/>
      <c r="CV13" s="354"/>
      <c r="CW13" s="354"/>
      <c r="CX13" s="354"/>
      <c r="CY13" s="354"/>
      <c r="CZ13" s="354"/>
      <c r="DA13" s="355"/>
      <c r="DB13" s="353">
        <v>4.5999999999999996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7806</v>
      </c>
      <c r="S14" s="485"/>
      <c r="T14" s="485"/>
      <c r="U14" s="485"/>
      <c r="V14" s="486"/>
      <c r="W14" s="487"/>
      <c r="X14" s="399"/>
      <c r="Y14" s="399"/>
      <c r="Z14" s="399"/>
      <c r="AA14" s="399"/>
      <c r="AB14" s="400"/>
      <c r="AC14" s="477">
        <v>22.5</v>
      </c>
      <c r="AD14" s="478"/>
      <c r="AE14" s="478"/>
      <c r="AF14" s="478"/>
      <c r="AG14" s="479"/>
      <c r="AH14" s="477">
        <v>24.1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7715</v>
      </c>
      <c r="S15" s="485"/>
      <c r="T15" s="485"/>
      <c r="U15" s="485"/>
      <c r="V15" s="486"/>
      <c r="W15" s="472" t="s">
        <v>131</v>
      </c>
      <c r="X15" s="396"/>
      <c r="Y15" s="396"/>
      <c r="Z15" s="396"/>
      <c r="AA15" s="396"/>
      <c r="AB15" s="397"/>
      <c r="AC15" s="359">
        <v>1093</v>
      </c>
      <c r="AD15" s="360"/>
      <c r="AE15" s="360"/>
      <c r="AF15" s="360"/>
      <c r="AG15" s="361"/>
      <c r="AH15" s="359">
        <v>1345</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810180</v>
      </c>
      <c r="BO15" s="379"/>
      <c r="BP15" s="379"/>
      <c r="BQ15" s="379"/>
      <c r="BR15" s="379"/>
      <c r="BS15" s="379"/>
      <c r="BT15" s="379"/>
      <c r="BU15" s="380"/>
      <c r="BV15" s="378">
        <v>793824</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25.4</v>
      </c>
      <c r="AD16" s="478"/>
      <c r="AE16" s="478"/>
      <c r="AF16" s="478"/>
      <c r="AG16" s="479"/>
      <c r="AH16" s="477">
        <v>28.3</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2450036</v>
      </c>
      <c r="BO16" s="384"/>
      <c r="BP16" s="384"/>
      <c r="BQ16" s="384"/>
      <c r="BR16" s="384"/>
      <c r="BS16" s="384"/>
      <c r="BT16" s="384"/>
      <c r="BU16" s="385"/>
      <c r="BV16" s="383">
        <v>2516429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2241</v>
      </c>
      <c r="AD17" s="360"/>
      <c r="AE17" s="360"/>
      <c r="AF17" s="360"/>
      <c r="AG17" s="361"/>
      <c r="AH17" s="359">
        <v>2261</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1028040</v>
      </c>
      <c r="BO17" s="384"/>
      <c r="BP17" s="384"/>
      <c r="BQ17" s="384"/>
      <c r="BR17" s="384"/>
      <c r="BS17" s="384"/>
      <c r="BT17" s="384"/>
      <c r="BU17" s="385"/>
      <c r="BV17" s="383">
        <v>1016746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66.87</v>
      </c>
      <c r="M18" s="448"/>
      <c r="N18" s="448"/>
      <c r="O18" s="448"/>
      <c r="P18" s="448"/>
      <c r="Q18" s="448"/>
      <c r="R18" s="449"/>
      <c r="S18" s="449"/>
      <c r="T18" s="449"/>
      <c r="U18" s="449"/>
      <c r="V18" s="450"/>
      <c r="W18" s="464"/>
      <c r="X18" s="465"/>
      <c r="Y18" s="465"/>
      <c r="Z18" s="465"/>
      <c r="AA18" s="465"/>
      <c r="AB18" s="473"/>
      <c r="AC18" s="347">
        <v>52.1</v>
      </c>
      <c r="AD18" s="348"/>
      <c r="AE18" s="348"/>
      <c r="AF18" s="348"/>
      <c r="AG18" s="451"/>
      <c r="AH18" s="347">
        <v>47.5</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2405488</v>
      </c>
      <c r="BO18" s="384"/>
      <c r="BP18" s="384"/>
      <c r="BQ18" s="384"/>
      <c r="BR18" s="384"/>
      <c r="BS18" s="384"/>
      <c r="BT18" s="384"/>
      <c r="BU18" s="385"/>
      <c r="BV18" s="383">
        <v>2471911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115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4140874</v>
      </c>
      <c r="BO19" s="384"/>
      <c r="BP19" s="384"/>
      <c r="BQ19" s="384"/>
      <c r="BR19" s="384"/>
      <c r="BS19" s="384"/>
      <c r="BT19" s="384"/>
      <c r="BU19" s="385"/>
      <c r="BV19" s="383">
        <v>4369445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2672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2740631</v>
      </c>
      <c r="BO23" s="384"/>
      <c r="BP23" s="384"/>
      <c r="BQ23" s="384"/>
      <c r="BR23" s="384"/>
      <c r="BS23" s="384"/>
      <c r="BT23" s="384"/>
      <c r="BU23" s="385"/>
      <c r="BV23" s="383">
        <v>2716682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5299</v>
      </c>
      <c r="R24" s="360"/>
      <c r="S24" s="360"/>
      <c r="T24" s="360"/>
      <c r="U24" s="360"/>
      <c r="V24" s="361"/>
      <c r="W24" s="425"/>
      <c r="X24" s="416"/>
      <c r="Y24" s="417"/>
      <c r="Z24" s="356" t="s">
        <v>154</v>
      </c>
      <c r="AA24" s="357"/>
      <c r="AB24" s="357"/>
      <c r="AC24" s="357"/>
      <c r="AD24" s="357"/>
      <c r="AE24" s="357"/>
      <c r="AF24" s="357"/>
      <c r="AG24" s="358"/>
      <c r="AH24" s="359">
        <v>62</v>
      </c>
      <c r="AI24" s="360"/>
      <c r="AJ24" s="360"/>
      <c r="AK24" s="360"/>
      <c r="AL24" s="361"/>
      <c r="AM24" s="359">
        <v>191642</v>
      </c>
      <c r="AN24" s="360"/>
      <c r="AO24" s="360"/>
      <c r="AP24" s="360"/>
      <c r="AQ24" s="360"/>
      <c r="AR24" s="361"/>
      <c r="AS24" s="359">
        <v>3091</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900743</v>
      </c>
      <c r="BO24" s="384"/>
      <c r="BP24" s="384"/>
      <c r="BQ24" s="384"/>
      <c r="BR24" s="384"/>
      <c r="BS24" s="384"/>
      <c r="BT24" s="384"/>
      <c r="BU24" s="385"/>
      <c r="BV24" s="383">
        <v>914707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5100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t="s">
        <v>121</v>
      </c>
      <c r="BO25" s="379"/>
      <c r="BP25" s="379"/>
      <c r="BQ25" s="379"/>
      <c r="BR25" s="379"/>
      <c r="BS25" s="379"/>
      <c r="BT25" s="379"/>
      <c r="BU25" s="380"/>
      <c r="BV25" s="378" t="s">
        <v>121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4800</v>
      </c>
      <c r="R26" s="360"/>
      <c r="S26" s="360"/>
      <c r="T26" s="360"/>
      <c r="U26" s="360"/>
      <c r="V26" s="361"/>
      <c r="W26" s="425"/>
      <c r="X26" s="416"/>
      <c r="Y26" s="417"/>
      <c r="Z26" s="356" t="s">
        <v>160</v>
      </c>
      <c r="AA26" s="438"/>
      <c r="AB26" s="438"/>
      <c r="AC26" s="438"/>
      <c r="AD26" s="438"/>
      <c r="AE26" s="438"/>
      <c r="AF26" s="438"/>
      <c r="AG26" s="439"/>
      <c r="AH26" s="359">
        <v>2</v>
      </c>
      <c r="AI26" s="360"/>
      <c r="AJ26" s="360"/>
      <c r="AK26" s="360"/>
      <c r="AL26" s="361"/>
      <c r="AM26" s="359" t="s">
        <v>161</v>
      </c>
      <c r="AN26" s="360"/>
      <c r="AO26" s="360"/>
      <c r="AP26" s="360"/>
      <c r="AQ26" s="360"/>
      <c r="AR26" s="361"/>
      <c r="AS26" s="359" t="s">
        <v>161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2890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431051</v>
      </c>
      <c r="BO27" s="387"/>
      <c r="BP27" s="387"/>
      <c r="BQ27" s="387"/>
      <c r="BR27" s="387"/>
      <c r="BS27" s="387"/>
      <c r="BT27" s="387"/>
      <c r="BU27" s="388"/>
      <c r="BV27" s="386">
        <v>429858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2110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1251235</v>
      </c>
      <c r="BO28" s="379"/>
      <c r="BP28" s="379"/>
      <c r="BQ28" s="379"/>
      <c r="BR28" s="379"/>
      <c r="BS28" s="379"/>
      <c r="BT28" s="379"/>
      <c r="BU28" s="380"/>
      <c r="BV28" s="378">
        <v>1248107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10</v>
      </c>
      <c r="M29" s="360"/>
      <c r="N29" s="360"/>
      <c r="O29" s="360"/>
      <c r="P29" s="361"/>
      <c r="Q29" s="359">
        <v>1960</v>
      </c>
      <c r="R29" s="360"/>
      <c r="S29" s="360"/>
      <c r="T29" s="360"/>
      <c r="U29" s="360"/>
      <c r="V29" s="361"/>
      <c r="W29" s="426"/>
      <c r="X29" s="427"/>
      <c r="Y29" s="428"/>
      <c r="Z29" s="356" t="s">
        <v>171</v>
      </c>
      <c r="AA29" s="357"/>
      <c r="AB29" s="357"/>
      <c r="AC29" s="357"/>
      <c r="AD29" s="357"/>
      <c r="AE29" s="357"/>
      <c r="AF29" s="357"/>
      <c r="AG29" s="358"/>
      <c r="AH29" s="359">
        <v>62</v>
      </c>
      <c r="AI29" s="360"/>
      <c r="AJ29" s="360"/>
      <c r="AK29" s="360"/>
      <c r="AL29" s="361"/>
      <c r="AM29" s="359">
        <v>191642</v>
      </c>
      <c r="AN29" s="360"/>
      <c r="AO29" s="360"/>
      <c r="AP29" s="360"/>
      <c r="AQ29" s="360"/>
      <c r="AR29" s="361"/>
      <c r="AS29" s="359">
        <v>3091</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78513</v>
      </c>
      <c r="BO29" s="384"/>
      <c r="BP29" s="384"/>
      <c r="BQ29" s="384"/>
      <c r="BR29" s="384"/>
      <c r="BS29" s="384"/>
      <c r="BT29" s="384"/>
      <c r="BU29" s="385"/>
      <c r="BV29" s="383">
        <v>78294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2089174</v>
      </c>
      <c r="BO30" s="387"/>
      <c r="BP30" s="387"/>
      <c r="BQ30" s="387"/>
      <c r="BR30" s="387"/>
      <c r="BS30" s="387"/>
      <c r="BT30" s="387"/>
      <c r="BU30" s="388"/>
      <c r="BV30" s="386">
        <v>1985079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立科町国民健康保険特別会計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立科町水道事業会計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IF('各会計、関係団体の財政状況及び健全化判断比率'!B33="","",'各会計、関係団体の財政状況及び健全化判断比率'!B33)</f>
        <v>立科町下水道事業特別会計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佐久広域連合　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立科町土地開発公社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立科町住宅改修資金特別会計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立科町介護保険特別会計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IF('各会計、関係団体の財政状況及び健全化判断比率'!B32="","",'各会計、関係団体の財政状況及び健全化判断比率'!B32)</f>
        <v>立科町索道事業特別会計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佐久広域連合　消防特別会計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蓼科ケーブルビジョン㈱</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立科町白樺高原下水道事業特別会計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立科町後期高齢者医療特別会計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佐久広域連合　特別養護老人ホーム特別会計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立科町農業振興公社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佐久広域連合　食肉流通センター特別会計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佐久広域連合　救護施設特別会計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佐久広域連合　養護老人ホーム特別会計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白樺湖下水道組合　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川西保健衛生施設組合　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川西保健衛生施設組合　茂田井特定環境保全公共下水道事業特別会計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北佐久郡老人福祉施設組合　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83" t="s">
        <v>24</v>
      </c>
      <c r="C41" s="1184"/>
      <c r="D41" s="81"/>
      <c r="E41" s="1185" t="s">
        <v>25</v>
      </c>
      <c r="F41" s="1185"/>
      <c r="G41" s="1185"/>
      <c r="H41" s="1186"/>
      <c r="I41" s="82">
        <v>2906</v>
      </c>
      <c r="J41" s="83">
        <v>2922</v>
      </c>
      <c r="K41" s="83">
        <v>2833</v>
      </c>
      <c r="L41" s="83">
        <v>2717</v>
      </c>
      <c r="M41" s="84">
        <v>2741</v>
      </c>
    </row>
    <row r="42" spans="2:13" ht="27.75" customHeight="1">
      <c r="B42" s="1173"/>
      <c r="C42" s="1174"/>
      <c r="D42" s="85"/>
      <c r="E42" s="1177" t="s">
        <v>26</v>
      </c>
      <c r="F42" s="1177"/>
      <c r="G42" s="1177"/>
      <c r="H42" s="1178"/>
      <c r="I42" s="86">
        <v>3</v>
      </c>
      <c r="J42" s="87">
        <v>2</v>
      </c>
      <c r="K42" s="87">
        <v>1</v>
      </c>
      <c r="L42" s="87" t="s">
        <v>483</v>
      </c>
      <c r="M42" s="88" t="s">
        <v>483</v>
      </c>
    </row>
    <row r="43" spans="2:13" ht="27.75" customHeight="1">
      <c r="B43" s="1173"/>
      <c r="C43" s="1174"/>
      <c r="D43" s="85"/>
      <c r="E43" s="1177" t="s">
        <v>27</v>
      </c>
      <c r="F43" s="1177"/>
      <c r="G43" s="1177"/>
      <c r="H43" s="1178"/>
      <c r="I43" s="86">
        <v>3157</v>
      </c>
      <c r="J43" s="87">
        <v>2945</v>
      </c>
      <c r="K43" s="87">
        <v>2680</v>
      </c>
      <c r="L43" s="87">
        <v>2480</v>
      </c>
      <c r="M43" s="88">
        <v>2321</v>
      </c>
    </row>
    <row r="44" spans="2:13" ht="27.75" customHeight="1">
      <c r="B44" s="1173"/>
      <c r="C44" s="1174"/>
      <c r="D44" s="85"/>
      <c r="E44" s="1177" t="s">
        <v>28</v>
      </c>
      <c r="F44" s="1177"/>
      <c r="G44" s="1177"/>
      <c r="H44" s="1178"/>
      <c r="I44" s="86">
        <v>860</v>
      </c>
      <c r="J44" s="87">
        <v>783</v>
      </c>
      <c r="K44" s="87">
        <v>709</v>
      </c>
      <c r="L44" s="87">
        <v>635</v>
      </c>
      <c r="M44" s="88">
        <v>595</v>
      </c>
    </row>
    <row r="45" spans="2:13" ht="27.75" customHeight="1">
      <c r="B45" s="1173"/>
      <c r="C45" s="1174"/>
      <c r="D45" s="85"/>
      <c r="E45" s="1177" t="s">
        <v>29</v>
      </c>
      <c r="F45" s="1177"/>
      <c r="G45" s="1177"/>
      <c r="H45" s="1178"/>
      <c r="I45" s="86">
        <v>1065</v>
      </c>
      <c r="J45" s="87">
        <v>1142</v>
      </c>
      <c r="K45" s="87">
        <v>1176</v>
      </c>
      <c r="L45" s="87">
        <v>1151</v>
      </c>
      <c r="M45" s="88">
        <v>1155</v>
      </c>
    </row>
    <row r="46" spans="2:13" ht="27.75" customHeight="1">
      <c r="B46" s="1173"/>
      <c r="C46" s="1174"/>
      <c r="D46" s="85"/>
      <c r="E46" s="1177" t="s">
        <v>30</v>
      </c>
      <c r="F46" s="1177"/>
      <c r="G46" s="1177"/>
      <c r="H46" s="1178"/>
      <c r="I46" s="86" t="s">
        <v>483</v>
      </c>
      <c r="J46" s="87" t="s">
        <v>483</v>
      </c>
      <c r="K46" s="87" t="s">
        <v>483</v>
      </c>
      <c r="L46" s="87">
        <v>140</v>
      </c>
      <c r="M46" s="88">
        <v>420</v>
      </c>
    </row>
    <row r="47" spans="2:13" ht="27.75" customHeight="1">
      <c r="B47" s="1173"/>
      <c r="C47" s="1174"/>
      <c r="D47" s="85"/>
      <c r="E47" s="1177" t="s">
        <v>31</v>
      </c>
      <c r="F47" s="1177"/>
      <c r="G47" s="1177"/>
      <c r="H47" s="1178"/>
      <c r="I47" s="86" t="s">
        <v>483</v>
      </c>
      <c r="J47" s="87" t="s">
        <v>483</v>
      </c>
      <c r="K47" s="87" t="s">
        <v>483</v>
      </c>
      <c r="L47" s="87" t="s">
        <v>483</v>
      </c>
      <c r="M47" s="88" t="s">
        <v>483</v>
      </c>
    </row>
    <row r="48" spans="2:13" ht="27.75" customHeight="1">
      <c r="B48" s="1175"/>
      <c r="C48" s="1176"/>
      <c r="D48" s="85"/>
      <c r="E48" s="1177" t="s">
        <v>32</v>
      </c>
      <c r="F48" s="1177"/>
      <c r="G48" s="1177"/>
      <c r="H48" s="1178"/>
      <c r="I48" s="86" t="s">
        <v>483</v>
      </c>
      <c r="J48" s="87" t="s">
        <v>483</v>
      </c>
      <c r="K48" s="87" t="s">
        <v>483</v>
      </c>
      <c r="L48" s="87" t="s">
        <v>483</v>
      </c>
      <c r="M48" s="88" t="s">
        <v>483</v>
      </c>
    </row>
    <row r="49" spans="2:13" ht="27.75" customHeight="1">
      <c r="B49" s="1171" t="s">
        <v>33</v>
      </c>
      <c r="C49" s="1172"/>
      <c r="D49" s="89"/>
      <c r="E49" s="1177" t="s">
        <v>34</v>
      </c>
      <c r="F49" s="1177"/>
      <c r="G49" s="1177"/>
      <c r="H49" s="1178"/>
      <c r="I49" s="86">
        <v>3761</v>
      </c>
      <c r="J49" s="87">
        <v>3786</v>
      </c>
      <c r="K49" s="87">
        <v>3976</v>
      </c>
      <c r="L49" s="87">
        <v>3859</v>
      </c>
      <c r="M49" s="88">
        <v>3923</v>
      </c>
    </row>
    <row r="50" spans="2:13" ht="27.75" customHeight="1">
      <c r="B50" s="1173"/>
      <c r="C50" s="1174"/>
      <c r="D50" s="85"/>
      <c r="E50" s="1177" t="s">
        <v>35</v>
      </c>
      <c r="F50" s="1177"/>
      <c r="G50" s="1177"/>
      <c r="H50" s="1178"/>
      <c r="I50" s="86">
        <v>46</v>
      </c>
      <c r="J50" s="87">
        <v>41</v>
      </c>
      <c r="K50" s="87">
        <v>26</v>
      </c>
      <c r="L50" s="87">
        <v>23</v>
      </c>
      <c r="M50" s="88">
        <v>18</v>
      </c>
    </row>
    <row r="51" spans="2:13" ht="27.75" customHeight="1">
      <c r="B51" s="1175"/>
      <c r="C51" s="1176"/>
      <c r="D51" s="85"/>
      <c r="E51" s="1177" t="s">
        <v>36</v>
      </c>
      <c r="F51" s="1177"/>
      <c r="G51" s="1177"/>
      <c r="H51" s="1178"/>
      <c r="I51" s="86">
        <v>4565</v>
      </c>
      <c r="J51" s="87">
        <v>4487</v>
      </c>
      <c r="K51" s="87">
        <v>4401</v>
      </c>
      <c r="L51" s="87">
        <v>4203</v>
      </c>
      <c r="M51" s="88">
        <v>4079</v>
      </c>
    </row>
    <row r="52" spans="2:13" ht="27.75" customHeight="1" thickBot="1">
      <c r="B52" s="1179" t="s">
        <v>37</v>
      </c>
      <c r="C52" s="1180"/>
      <c r="D52" s="90"/>
      <c r="E52" s="1181" t="s">
        <v>38</v>
      </c>
      <c r="F52" s="1181"/>
      <c r="G52" s="1181"/>
      <c r="H52" s="1182"/>
      <c r="I52" s="91">
        <v>-381</v>
      </c>
      <c r="J52" s="92">
        <v>-519</v>
      </c>
      <c r="K52" s="92">
        <v>-1004</v>
      </c>
      <c r="L52" s="92">
        <v>-962</v>
      </c>
      <c r="M52" s="93">
        <v>-789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90173</v>
      </c>
      <c r="E3" s="116"/>
      <c r="F3" s="117">
        <v>192544</v>
      </c>
      <c r="G3" s="118"/>
      <c r="H3" s="119"/>
    </row>
    <row r="4" spans="1:8">
      <c r="A4" s="120"/>
      <c r="B4" s="121"/>
      <c r="C4" s="122"/>
      <c r="D4" s="123">
        <v>34895</v>
      </c>
      <c r="E4" s="124"/>
      <c r="F4" s="125">
        <v>82235</v>
      </c>
      <c r="G4" s="126"/>
      <c r="H4" s="127"/>
    </row>
    <row r="5" spans="1:8">
      <c r="A5" s="108" t="s">
        <v>516</v>
      </c>
      <c r="B5" s="113"/>
      <c r="C5" s="114"/>
      <c r="D5" s="115">
        <v>70436</v>
      </c>
      <c r="E5" s="116"/>
      <c r="F5" s="117">
        <v>146140</v>
      </c>
      <c r="G5" s="118"/>
      <c r="H5" s="119"/>
    </row>
    <row r="6" spans="1:8">
      <c r="A6" s="120"/>
      <c r="B6" s="121"/>
      <c r="C6" s="122"/>
      <c r="D6" s="123">
        <v>66840</v>
      </c>
      <c r="E6" s="124"/>
      <c r="F6" s="125">
        <v>75451</v>
      </c>
      <c r="G6" s="126"/>
      <c r="H6" s="127"/>
    </row>
    <row r="7" spans="1:8">
      <c r="A7" s="108" t="s">
        <v>517</v>
      </c>
      <c r="B7" s="113"/>
      <c r="C7" s="114"/>
      <c r="D7" s="115">
        <v>84954</v>
      </c>
      <c r="E7" s="116"/>
      <c r="F7" s="117">
        <v>146641</v>
      </c>
      <c r="G7" s="118"/>
      <c r="H7" s="119"/>
    </row>
    <row r="8" spans="1:8">
      <c r="A8" s="120"/>
      <c r="B8" s="121"/>
      <c r="C8" s="122"/>
      <c r="D8" s="123">
        <v>51689</v>
      </c>
      <c r="E8" s="124"/>
      <c r="F8" s="125">
        <v>68142</v>
      </c>
      <c r="G8" s="126"/>
      <c r="H8" s="127"/>
    </row>
    <row r="9" spans="1:8">
      <c r="A9" s="108" t="s">
        <v>518</v>
      </c>
      <c r="B9" s="113"/>
      <c r="C9" s="114"/>
      <c r="D9" s="115">
        <v>47920</v>
      </c>
      <c r="E9" s="116"/>
      <c r="F9" s="117">
        <v>174587</v>
      </c>
      <c r="G9" s="118"/>
      <c r="H9" s="119"/>
    </row>
    <row r="10" spans="1:8">
      <c r="A10" s="120"/>
      <c r="B10" s="121"/>
      <c r="C10" s="122"/>
      <c r="D10" s="123">
        <v>39736</v>
      </c>
      <c r="E10" s="124"/>
      <c r="F10" s="125">
        <v>79695</v>
      </c>
      <c r="G10" s="126"/>
      <c r="H10" s="127"/>
    </row>
    <row r="11" spans="1:8">
      <c r="A11" s="108" t="s">
        <v>519</v>
      </c>
      <c r="B11" s="113"/>
      <c r="C11" s="114"/>
      <c r="D11" s="115">
        <v>96421</v>
      </c>
      <c r="E11" s="116"/>
      <c r="F11" s="117">
        <v>175675</v>
      </c>
      <c r="G11" s="118"/>
      <c r="H11" s="119"/>
    </row>
    <row r="12" spans="1:8">
      <c r="A12" s="120"/>
      <c r="B12" s="121"/>
      <c r="C12" s="128"/>
      <c r="D12" s="123">
        <v>70063</v>
      </c>
      <c r="E12" s="124"/>
      <c r="F12" s="125">
        <v>87698</v>
      </c>
      <c r="G12" s="126"/>
      <c r="H12" s="127"/>
    </row>
    <row r="13" spans="1:8">
      <c r="A13" s="108"/>
      <c r="B13" s="113"/>
      <c r="C13" s="129"/>
      <c r="D13" s="130">
        <v>77981</v>
      </c>
      <c r="E13" s="131"/>
      <c r="F13" s="132">
        <v>167117</v>
      </c>
      <c r="G13" s="133"/>
      <c r="H13" s="119"/>
    </row>
    <row r="14" spans="1:8">
      <c r="A14" s="120"/>
      <c r="B14" s="121"/>
      <c r="C14" s="122"/>
      <c r="D14" s="123">
        <v>52645</v>
      </c>
      <c r="E14" s="124"/>
      <c r="F14" s="125">
        <v>78644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16.21</v>
      </c>
      <c r="C19" s="134">
        <f>ROUND(VALUE(SUBSTITUTE(実質収支比率等に係る経年分析!G$48,"▲","-")),2)</f>
        <v>12.88</v>
      </c>
      <c r="D19" s="134">
        <f>ROUND(VALUE(SUBSTITUTE(実質収支比率等に係る経年分析!H$48,"▲","-")),2)</f>
        <v>19.64</v>
      </c>
      <c r="E19" s="134">
        <f>ROUND(VALUE(SUBSTITUTE(実質収支比率等に係る経年分析!I$48,"▲","-")),2)</f>
        <v>30.62</v>
      </c>
      <c r="F19" s="134">
        <f>ROUND(VALUE(SUBSTITUTE(実質収支比率等に係る経年分析!J$48,"▲","-")),2)</f>
        <v>25.5</v>
      </c>
    </row>
    <row r="20" spans="1:11">
      <c r="A20" s="134" t="s">
        <v>43</v>
      </c>
      <c r="B20" s="134">
        <f>ROUND(VALUE(SUBSTITUTE(実質収支比率等に係る経年分析!F$47,"▲","-")),2)</f>
        <v>30.86</v>
      </c>
      <c r="C20" s="134">
        <f>ROUND(VALUE(SUBSTITUTE(実質収支比率等に係る経年分析!G$47,"▲","-")),2)</f>
        <v>31.41</v>
      </c>
      <c r="D20" s="134">
        <f>ROUND(VALUE(SUBSTITUTE(実質収支比率等に係る経年分析!H$47,"▲","-")),2)</f>
        <v>35.950000000000003</v>
      </c>
      <c r="E20" s="134">
        <f>ROUND(VALUE(SUBSTITUTE(実質収支比率等に係る経年分析!I$47,"▲","-")),2)</f>
        <v>42.7</v>
      </c>
      <c r="F20" s="134">
        <f>ROUND(VALUE(SUBSTITUTE(実質収支比率等に係る経年分析!J$47,"▲","-")),2)</f>
        <v>44.09</v>
      </c>
    </row>
    <row r="21" spans="1:11">
      <c r="A21" s="134" t="s">
        <v>44</v>
      </c>
      <c r="B21" s="134">
        <f>IF(ISNUMBER(VALUE(SUBSTITUTE(実質収支比率等に係る経年分析!F$49,"▲","-"))),ROUND(VALUE(SUBSTITUTE(実質収支比率等に係る経年分析!F$49,"▲","-")),2),NA())</f>
        <v>13.2</v>
      </c>
      <c r="C21" s="134">
        <f>IF(ISNUMBER(VALUE(SUBSTITUTE(実質収支比率等に係る経年分析!G$49,"▲","-"))),ROUND(VALUE(SUBSTITUTE(実質収支比率等に係る経年分析!G$49,"▲","-")),2),NA())</f>
        <v>-3.48</v>
      </c>
      <c r="D21" s="134">
        <f>IF(ISNUMBER(VALUE(SUBSTITUTE(実質収支比率等に係る経年分析!H$49,"▲","-"))),ROUND(VALUE(SUBSTITUTE(実質収支比率等に係る経年分析!H$49,"▲","-")),2),NA())</f>
        <v>9.89</v>
      </c>
      <c r="E21" s="134">
        <f>IF(ISNUMBER(VALUE(SUBSTITUTE(実質収支比率等に係る経年分析!I$49,"▲","-"))),ROUND(VALUE(SUBSTITUTE(実質収支比率等に係る経年分析!I$49,"▲","-")),2),NA())</f>
        <v>18</v>
      </c>
      <c r="F21" s="134">
        <f>IF(ISNUMBER(VALUE(SUBSTITUTE(実質収支比率等に係る経年分析!J$49,"▲","-"))),ROUND(VALUE(SUBSTITUTE(実質収支比率等に係る経年分析!J$49,"▲","-")),2),NA())</f>
        <v>-5.92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2.39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2.1800000000000002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1.75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立科町住宅改修資金特別会計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立科町白樺高原下水道事業特別会計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立科町下水道事業特別会計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0.28000000000000003</v>
      </c>
    </row>
    <row r="32" spans="1:11">
      <c r="A32" s="135" t="str">
        <f>IF(連結実質赤字比率に係る赤字・黒字の構成分析!C$38="",NA(),連結実質赤字比率に係る赤字・黒字の構成分析!C$38)</f>
        <v>立科町国民健康保険特別会計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0.56000000000000005</v>
      </c>
    </row>
    <row r="33" spans="1:16">
      <c r="A33" s="135" t="str">
        <f>IF(連結実質赤字比率に係る赤字・黒字の構成分析!C$37="",NA(),連結実質赤字比率に係る赤字・黒字の構成分析!C$37)</f>
        <v>立科町介護保険特別会計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0.95</v>
      </c>
    </row>
    <row r="34" spans="1:16">
      <c r="A34" s="135" t="str">
        <f>IF(連結実質赤字比率に係る赤字・黒字の構成分析!C$36="",NA(),連結実質赤字比率に係る赤字・黒字の構成分析!C$36)</f>
        <v>立科町索道事業特別会計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19.989999999999998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19.14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18.239999999999998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15.93</v>
      </c>
    </row>
    <row r="35" spans="1:16">
      <c r="A35" s="135" t="str">
        <f>IF(連結実質赤字比率に係る赤字・黒字の構成分析!C$35="",NA(),連結実質赤字比率に係る赤字・黒字の構成分析!C$35)</f>
        <v>立科町水道事業会計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16.760000000000002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18.61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16.14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17.489999999999998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19.47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16.12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19.55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30.53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25.44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616</v>
      </c>
      <c r="E42" s="136"/>
      <c r="F42" s="136"/>
      <c r="G42" s="136">
        <f>'実質公債費比率（分子）の構造'!L$52</f>
        <v>620</v>
      </c>
      <c r="H42" s="136"/>
      <c r="I42" s="136"/>
      <c r="J42" s="136">
        <f>'実質公債費比率（分子）の構造'!M$52</f>
        <v>606</v>
      </c>
      <c r="K42" s="136"/>
      <c r="L42" s="136"/>
      <c r="M42" s="136">
        <f>'実質公債費比率（分子）の構造'!N$52</f>
        <v>594</v>
      </c>
      <c r="N42" s="136"/>
      <c r="O42" s="136"/>
      <c r="P42" s="136">
        <f>'実質公債費比率（分子）の構造'!O$52</f>
        <v>571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v>
      </c>
      <c r="C44" s="136"/>
      <c r="D44" s="136"/>
      <c r="E44" s="136">
        <f>'実質公債費比率（分子）の構造'!L$50</f>
        <v>3</v>
      </c>
      <c r="F44" s="136"/>
      <c r="G44" s="136"/>
      <c r="H44" s="136">
        <f>'実質公債費比率（分子）の構造'!M$50</f>
        <v>2</v>
      </c>
      <c r="I44" s="136"/>
      <c r="J44" s="136"/>
      <c r="K44" s="136">
        <f>'実質公債費比率（分子）の構造'!N$50</f>
        <v>1</v>
      </c>
      <c r="L44" s="136"/>
      <c r="M44" s="136"/>
      <c r="N44" s="136" t="str">
        <f>'実質公債費比率（分子）の構造'!O$50</f>
        <v>-</v>
      </c>
      <c r="O44" s="136"/>
      <c r="P44" s="136"/>
    </row>
    <row r="45" spans="1:16">
      <c r="A45" s="136" t="s">
        <v>54</v>
      </c>
      <c r="B45" s="136">
        <f>'実質公債費比率（分子）の構造'!K$49</f>
        <v>225</v>
      </c>
      <c r="C45" s="136"/>
      <c r="D45" s="136"/>
      <c r="E45" s="136">
        <f>'実質公債費比率（分子）の構造'!L$49</f>
        <v>108</v>
      </c>
      <c r="F45" s="136"/>
      <c r="G45" s="136"/>
      <c r="H45" s="136">
        <f>'実質公債費比率（分子）の構造'!M$49</f>
        <v>103</v>
      </c>
      <c r="I45" s="136"/>
      <c r="J45" s="136"/>
      <c r="K45" s="136">
        <f>'実質公債費比率（分子）の構造'!N$49</f>
        <v>100</v>
      </c>
      <c r="L45" s="136"/>
      <c r="M45" s="136"/>
      <c r="N45" s="136">
        <f>'実質公債費比率（分子）の構造'!O$49</f>
        <v>94</v>
      </c>
      <c r="O45" s="136"/>
      <c r="P45" s="136"/>
    </row>
    <row r="46" spans="1:16">
      <c r="A46" s="136" t="s">
        <v>55</v>
      </c>
      <c r="B46" s="136">
        <f>'実質公債費比率（分子）の構造'!K$48</f>
        <v>257</v>
      </c>
      <c r="C46" s="136"/>
      <c r="D46" s="136"/>
      <c r="E46" s="136">
        <f>'実質公債費比率（分子）の構造'!L$48</f>
        <v>248</v>
      </c>
      <c r="F46" s="136"/>
      <c r="G46" s="136"/>
      <c r="H46" s="136">
        <f>'実質公債費比率（分子）の構造'!M$48</f>
        <v>254</v>
      </c>
      <c r="I46" s="136"/>
      <c r="J46" s="136"/>
      <c r="K46" s="136">
        <f>'実質公債費比率（分子）の構造'!N$48</f>
        <v>244</v>
      </c>
      <c r="L46" s="136"/>
      <c r="M46" s="136"/>
      <c r="N46" s="136">
        <f>'実質公債費比率（分子）の構造'!O$48</f>
        <v>252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384</v>
      </c>
      <c r="C49" s="136"/>
      <c r="D49" s="136"/>
      <c r="E49" s="136">
        <f>'実質公債費比率（分子）の構造'!L$45</f>
        <v>378</v>
      </c>
      <c r="F49" s="136"/>
      <c r="G49" s="136"/>
      <c r="H49" s="136">
        <f>'実質公債費比率（分子）の構造'!M$45</f>
        <v>360</v>
      </c>
      <c r="I49" s="136"/>
      <c r="J49" s="136"/>
      <c r="K49" s="136">
        <f>'実質公債費比率（分子）の構造'!N$45</f>
        <v>346</v>
      </c>
      <c r="L49" s="136"/>
      <c r="M49" s="136"/>
      <c r="N49" s="136">
        <f>'実質公債費比率（分子）の構造'!O$45</f>
        <v>315</v>
      </c>
      <c r="O49" s="136"/>
      <c r="P49" s="136"/>
    </row>
    <row r="50" spans="1:16">
      <c r="A50" s="136" t="s">
        <v>59</v>
      </c>
      <c r="B50" s="136" t="e">
        <f>NA()</f>
        <v>#N/A</v>
      </c>
      <c r="C50" s="136">
        <f>IF(ISNUMBER('実質公債費比率（分子）の構造'!K$53),'実質公債費比率（分子）の構造'!K$53,NA())</f>
        <v>253</v>
      </c>
      <c r="D50" s="136" t="e">
        <f>NA()</f>
        <v>#N/A</v>
      </c>
      <c r="E50" s="136" t="e">
        <f>NA()</f>
        <v>#N/A</v>
      </c>
      <c r="F50" s="136">
        <f>IF(ISNUMBER('実質公債費比率（分子）の構造'!L$53),'実質公債費比率（分子）の構造'!L$53,NA())</f>
        <v>117</v>
      </c>
      <c r="G50" s="136" t="e">
        <f>NA()</f>
        <v>#N/A</v>
      </c>
      <c r="H50" s="136" t="e">
        <f>NA()</f>
        <v>#N/A</v>
      </c>
      <c r="I50" s="136">
        <f>IF(ISNUMBER('実質公債費比率（分子）の構造'!M$53),'実質公債費比率（分子）の構造'!M$53,NA())</f>
        <v>113</v>
      </c>
      <c r="J50" s="136" t="e">
        <f>NA()</f>
        <v>#N/A</v>
      </c>
      <c r="K50" s="136" t="e">
        <f>NA()</f>
        <v>#N/A</v>
      </c>
      <c r="L50" s="136">
        <f>IF(ISNUMBER('実質公債費比率（分子）の構造'!N$53),'実質公債費比率（分子）の構造'!N$53,NA())</f>
        <v>97</v>
      </c>
      <c r="M50" s="136" t="e">
        <f>NA()</f>
        <v>#N/A</v>
      </c>
      <c r="N50" s="136" t="e">
        <f>NA()</f>
        <v>#N/A</v>
      </c>
      <c r="O50" s="136">
        <f>IF(ISNUMBER('実質公債費比率（分子）の構造'!O$53),'実質公債費比率（分子）の構造'!O$53,NA())</f>
        <v>90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4565</v>
      </c>
      <c r="E56" s="135"/>
      <c r="F56" s="135"/>
      <c r="G56" s="135">
        <f>'将来負担比率（分子）の構造'!J$51</f>
        <v>4487</v>
      </c>
      <c r="H56" s="135"/>
      <c r="I56" s="135"/>
      <c r="J56" s="135">
        <f>'将来負担比率（分子）の構造'!K$51</f>
        <v>4401</v>
      </c>
      <c r="K56" s="135"/>
      <c r="L56" s="135"/>
      <c r="M56" s="135">
        <f>'将来負担比率（分子）の構造'!L$51</f>
        <v>4203</v>
      </c>
      <c r="N56" s="135"/>
      <c r="O56" s="135"/>
      <c r="P56" s="135">
        <f>'将来負担比率（分子）の構造'!M$51</f>
        <v>4079</v>
      </c>
    </row>
    <row r="57" spans="1:16">
      <c r="A57" s="135" t="s">
        <v>35</v>
      </c>
      <c r="B57" s="135"/>
      <c r="C57" s="135"/>
      <c r="D57" s="135">
        <f>'将来負担比率（分子）の構造'!I$50</f>
        <v>46</v>
      </c>
      <c r="E57" s="135"/>
      <c r="F57" s="135"/>
      <c r="G57" s="135">
        <f>'将来負担比率（分子）の構造'!J$50</f>
        <v>41</v>
      </c>
      <c r="H57" s="135"/>
      <c r="I57" s="135"/>
      <c r="J57" s="135">
        <f>'将来負担比率（分子）の構造'!K$50</f>
        <v>26</v>
      </c>
      <c r="K57" s="135"/>
      <c r="L57" s="135"/>
      <c r="M57" s="135">
        <f>'将来負担比率（分子）の構造'!L$50</f>
        <v>23</v>
      </c>
      <c r="N57" s="135"/>
      <c r="O57" s="135"/>
      <c r="P57" s="135">
        <f>'将来負担比率（分子）の構造'!M$50</f>
        <v>18</v>
      </c>
    </row>
    <row r="58" spans="1:16">
      <c r="A58" s="135" t="s">
        <v>34</v>
      </c>
      <c r="B58" s="135"/>
      <c r="C58" s="135"/>
      <c r="D58" s="135">
        <f>'将来負担比率（分子）の構造'!I$49</f>
        <v>3761</v>
      </c>
      <c r="E58" s="135"/>
      <c r="F58" s="135"/>
      <c r="G58" s="135">
        <f>'将来負担比率（分子）の構造'!J$49</f>
        <v>3786</v>
      </c>
      <c r="H58" s="135"/>
      <c r="I58" s="135"/>
      <c r="J58" s="135">
        <f>'将来負担比率（分子）の構造'!K$49</f>
        <v>3976</v>
      </c>
      <c r="K58" s="135"/>
      <c r="L58" s="135"/>
      <c r="M58" s="135">
        <f>'将来負担比率（分子）の構造'!L$49</f>
        <v>3859</v>
      </c>
      <c r="N58" s="135"/>
      <c r="O58" s="135"/>
      <c r="P58" s="135">
        <f>'将来負担比率（分子）の構造'!M$49</f>
        <v>3923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f>'将来負担比率（分子）の構造'!L$46</f>
        <v>140</v>
      </c>
      <c r="L61" s="135"/>
      <c r="M61" s="135"/>
      <c r="N61" s="135">
        <f>'将来負担比率（分子）の構造'!M$46</f>
        <v>420</v>
      </c>
      <c r="O61" s="135"/>
      <c r="P61" s="135"/>
    </row>
    <row r="62" spans="1:16">
      <c r="A62" s="135" t="s">
        <v>29</v>
      </c>
      <c r="B62" s="135">
        <f>'将来負担比率（分子）の構造'!I$45</f>
        <v>1065</v>
      </c>
      <c r="C62" s="135"/>
      <c r="D62" s="135"/>
      <c r="E62" s="135">
        <f>'将来負担比率（分子）の構造'!J$45</f>
        <v>1142</v>
      </c>
      <c r="F62" s="135"/>
      <c r="G62" s="135"/>
      <c r="H62" s="135">
        <f>'将来負担比率（分子）の構造'!K$45</f>
        <v>1176</v>
      </c>
      <c r="I62" s="135"/>
      <c r="J62" s="135"/>
      <c r="K62" s="135">
        <f>'将来負担比率（分子）の構造'!L$45</f>
        <v>1151</v>
      </c>
      <c r="L62" s="135"/>
      <c r="M62" s="135"/>
      <c r="N62" s="135">
        <f>'将来負担比率（分子）の構造'!M$45</f>
        <v>1155</v>
      </c>
      <c r="O62" s="135"/>
      <c r="P62" s="135"/>
    </row>
    <row r="63" spans="1:16">
      <c r="A63" s="135" t="s">
        <v>28</v>
      </c>
      <c r="B63" s="135">
        <f>'将来負担比率（分子）の構造'!I$44</f>
        <v>860</v>
      </c>
      <c r="C63" s="135"/>
      <c r="D63" s="135"/>
      <c r="E63" s="135">
        <f>'将来負担比率（分子）の構造'!J$44</f>
        <v>783</v>
      </c>
      <c r="F63" s="135"/>
      <c r="G63" s="135"/>
      <c r="H63" s="135">
        <f>'将来負担比率（分子）の構造'!K$44</f>
        <v>709</v>
      </c>
      <c r="I63" s="135"/>
      <c r="J63" s="135"/>
      <c r="K63" s="135">
        <f>'将来負担比率（分子）の構造'!L$44</f>
        <v>635</v>
      </c>
      <c r="L63" s="135"/>
      <c r="M63" s="135"/>
      <c r="N63" s="135">
        <f>'将来負担比率（分子）の構造'!M$44</f>
        <v>595</v>
      </c>
      <c r="O63" s="135"/>
      <c r="P63" s="135"/>
    </row>
    <row r="64" spans="1:16">
      <c r="A64" s="135" t="s">
        <v>27</v>
      </c>
      <c r="B64" s="135">
        <f>'将来負担比率（分子）の構造'!I$43</f>
        <v>3157</v>
      </c>
      <c r="C64" s="135"/>
      <c r="D64" s="135"/>
      <c r="E64" s="135">
        <f>'将来負担比率（分子）の構造'!J$43</f>
        <v>2945</v>
      </c>
      <c r="F64" s="135"/>
      <c r="G64" s="135"/>
      <c r="H64" s="135">
        <f>'将来負担比率（分子）の構造'!K$43</f>
        <v>2680</v>
      </c>
      <c r="I64" s="135"/>
      <c r="J64" s="135"/>
      <c r="K64" s="135">
        <f>'将来負担比率（分子）の構造'!L$43</f>
        <v>2480</v>
      </c>
      <c r="L64" s="135"/>
      <c r="M64" s="135"/>
      <c r="N64" s="135">
        <f>'将来負担比率（分子）の構造'!M$43</f>
        <v>2321</v>
      </c>
      <c r="O64" s="135"/>
      <c r="P64" s="135"/>
    </row>
    <row r="65" spans="1:16">
      <c r="A65" s="135" t="s">
        <v>26</v>
      </c>
      <c r="B65" s="135">
        <f>'将来負担比率（分子）の構造'!I$42</f>
        <v>3</v>
      </c>
      <c r="C65" s="135"/>
      <c r="D65" s="135"/>
      <c r="E65" s="135">
        <f>'将来負担比率（分子）の構造'!J$42</f>
        <v>2</v>
      </c>
      <c r="F65" s="135"/>
      <c r="G65" s="135"/>
      <c r="H65" s="135">
        <f>'将来負担比率（分子）の構造'!K$42</f>
        <v>1</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2906</v>
      </c>
      <c r="C66" s="135"/>
      <c r="D66" s="135"/>
      <c r="E66" s="135">
        <f>'将来負担比率（分子）の構造'!J$41</f>
        <v>2922</v>
      </c>
      <c r="F66" s="135"/>
      <c r="G66" s="135"/>
      <c r="H66" s="135">
        <f>'将来負担比率（分子）の構造'!K$41</f>
        <v>2833</v>
      </c>
      <c r="I66" s="135"/>
      <c r="J66" s="135"/>
      <c r="K66" s="135">
        <f>'将来負担比率（分子）の構造'!L$41</f>
        <v>2717</v>
      </c>
      <c r="L66" s="135"/>
      <c r="M66" s="135"/>
      <c r="N66" s="135">
        <f>'将来負担比率（分子）の構造'!M$41</f>
        <v>2741</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878432</v>
      </c>
      <c r="S5" s="639"/>
      <c r="T5" s="639"/>
      <c r="U5" s="639"/>
      <c r="V5" s="639"/>
      <c r="W5" s="639"/>
      <c r="X5" s="639"/>
      <c r="Y5" s="686"/>
      <c r="Z5" s="699">
        <v>16.5</v>
      </c>
      <c r="AA5" s="699"/>
      <c r="AB5" s="699"/>
      <c r="AC5" s="699"/>
      <c r="AD5" s="700">
        <v>878432</v>
      </c>
      <c r="AE5" s="700"/>
      <c r="AF5" s="700"/>
      <c r="AG5" s="700"/>
      <c r="AH5" s="700"/>
      <c r="AI5" s="700"/>
      <c r="AJ5" s="700"/>
      <c r="AK5" s="700"/>
      <c r="AL5" s="687">
        <v>31</v>
      </c>
      <c r="AM5" s="656"/>
      <c r="AN5" s="656"/>
      <c r="AO5" s="688"/>
      <c r="AP5" s="675" t="s">
        <v>209</v>
      </c>
      <c r="AQ5" s="676"/>
      <c r="AR5" s="676"/>
      <c r="AS5" s="676"/>
      <c r="AT5" s="676"/>
      <c r="AU5" s="676"/>
      <c r="AV5" s="676"/>
      <c r="AW5" s="676"/>
      <c r="AX5" s="676"/>
      <c r="AY5" s="676"/>
      <c r="AZ5" s="676"/>
      <c r="BA5" s="676"/>
      <c r="BB5" s="676"/>
      <c r="BC5" s="676"/>
      <c r="BD5" s="676"/>
      <c r="BE5" s="676"/>
      <c r="BF5" s="677"/>
      <c r="BG5" s="588">
        <v>850425</v>
      </c>
      <c r="BH5" s="589"/>
      <c r="BI5" s="589"/>
      <c r="BJ5" s="589"/>
      <c r="BK5" s="589"/>
      <c r="BL5" s="589"/>
      <c r="BM5" s="589"/>
      <c r="BN5" s="590"/>
      <c r="BO5" s="641">
        <v>96.8</v>
      </c>
      <c r="BP5" s="641"/>
      <c r="BQ5" s="641"/>
      <c r="BR5" s="641"/>
      <c r="BS5" s="642">
        <v>6796</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59469</v>
      </c>
      <c r="S6" s="589"/>
      <c r="T6" s="589"/>
      <c r="U6" s="589"/>
      <c r="V6" s="589"/>
      <c r="W6" s="589"/>
      <c r="X6" s="589"/>
      <c r="Y6" s="590"/>
      <c r="Z6" s="641">
        <v>1.1000000000000001</v>
      </c>
      <c r="AA6" s="641"/>
      <c r="AB6" s="641"/>
      <c r="AC6" s="641"/>
      <c r="AD6" s="642">
        <v>59469</v>
      </c>
      <c r="AE6" s="642"/>
      <c r="AF6" s="642"/>
      <c r="AG6" s="642"/>
      <c r="AH6" s="642"/>
      <c r="AI6" s="642"/>
      <c r="AJ6" s="642"/>
      <c r="AK6" s="642"/>
      <c r="AL6" s="611">
        <v>2.1</v>
      </c>
      <c r="AM6" s="643"/>
      <c r="AN6" s="643"/>
      <c r="AO6" s="644"/>
      <c r="AP6" s="585" t="s">
        <v>214</v>
      </c>
      <c r="AQ6" s="586"/>
      <c r="AR6" s="586"/>
      <c r="AS6" s="586"/>
      <c r="AT6" s="586"/>
      <c r="AU6" s="586"/>
      <c r="AV6" s="586"/>
      <c r="AW6" s="586"/>
      <c r="AX6" s="586"/>
      <c r="AY6" s="586"/>
      <c r="AZ6" s="586"/>
      <c r="BA6" s="586"/>
      <c r="BB6" s="586"/>
      <c r="BC6" s="586"/>
      <c r="BD6" s="586"/>
      <c r="BE6" s="586"/>
      <c r="BF6" s="587"/>
      <c r="BG6" s="588">
        <v>850425</v>
      </c>
      <c r="BH6" s="589"/>
      <c r="BI6" s="589"/>
      <c r="BJ6" s="589"/>
      <c r="BK6" s="589"/>
      <c r="BL6" s="589"/>
      <c r="BM6" s="589"/>
      <c r="BN6" s="590"/>
      <c r="BO6" s="641">
        <v>96.8</v>
      </c>
      <c r="BP6" s="641"/>
      <c r="BQ6" s="641"/>
      <c r="BR6" s="641"/>
      <c r="BS6" s="642">
        <v>6796</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69628</v>
      </c>
      <c r="CS6" s="589"/>
      <c r="CT6" s="589"/>
      <c r="CU6" s="589"/>
      <c r="CV6" s="589"/>
      <c r="CW6" s="589"/>
      <c r="CX6" s="589"/>
      <c r="CY6" s="590"/>
      <c r="CZ6" s="641">
        <v>1.6</v>
      </c>
      <c r="DA6" s="641"/>
      <c r="DB6" s="641"/>
      <c r="DC6" s="641"/>
      <c r="DD6" s="594" t="s">
        <v>216</v>
      </c>
      <c r="DE6" s="589"/>
      <c r="DF6" s="589"/>
      <c r="DG6" s="589"/>
      <c r="DH6" s="589"/>
      <c r="DI6" s="589"/>
      <c r="DJ6" s="589"/>
      <c r="DK6" s="589"/>
      <c r="DL6" s="589"/>
      <c r="DM6" s="589"/>
      <c r="DN6" s="589"/>
      <c r="DO6" s="589"/>
      <c r="DP6" s="590"/>
      <c r="DQ6" s="594">
        <v>69628</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1430</v>
      </c>
      <c r="S7" s="589"/>
      <c r="T7" s="589"/>
      <c r="U7" s="589"/>
      <c r="V7" s="589"/>
      <c r="W7" s="589"/>
      <c r="X7" s="589"/>
      <c r="Y7" s="590"/>
      <c r="Z7" s="641">
        <v>0</v>
      </c>
      <c r="AA7" s="641"/>
      <c r="AB7" s="641"/>
      <c r="AC7" s="641"/>
      <c r="AD7" s="642">
        <v>1430</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325781</v>
      </c>
      <c r="BH7" s="589"/>
      <c r="BI7" s="589"/>
      <c r="BJ7" s="589"/>
      <c r="BK7" s="589"/>
      <c r="BL7" s="589"/>
      <c r="BM7" s="589"/>
      <c r="BN7" s="590"/>
      <c r="BO7" s="641">
        <v>37.1</v>
      </c>
      <c r="BP7" s="641"/>
      <c r="BQ7" s="641"/>
      <c r="BR7" s="641"/>
      <c r="BS7" s="642">
        <v>6796</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686499</v>
      </c>
      <c r="CS7" s="589"/>
      <c r="CT7" s="589"/>
      <c r="CU7" s="589"/>
      <c r="CV7" s="589"/>
      <c r="CW7" s="589"/>
      <c r="CX7" s="589"/>
      <c r="CY7" s="590"/>
      <c r="CZ7" s="641">
        <v>15.6</v>
      </c>
      <c r="DA7" s="641"/>
      <c r="DB7" s="641"/>
      <c r="DC7" s="641"/>
      <c r="DD7" s="594">
        <v>36392</v>
      </c>
      <c r="DE7" s="589"/>
      <c r="DF7" s="589"/>
      <c r="DG7" s="589"/>
      <c r="DH7" s="589"/>
      <c r="DI7" s="589"/>
      <c r="DJ7" s="589"/>
      <c r="DK7" s="589"/>
      <c r="DL7" s="589"/>
      <c r="DM7" s="589"/>
      <c r="DN7" s="589"/>
      <c r="DO7" s="589"/>
      <c r="DP7" s="590"/>
      <c r="DQ7" s="594">
        <v>579925</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4061</v>
      </c>
      <c r="S8" s="589"/>
      <c r="T8" s="589"/>
      <c r="U8" s="589"/>
      <c r="V8" s="589"/>
      <c r="W8" s="589"/>
      <c r="X8" s="589"/>
      <c r="Y8" s="590"/>
      <c r="Z8" s="641">
        <v>0.1</v>
      </c>
      <c r="AA8" s="641"/>
      <c r="AB8" s="641"/>
      <c r="AC8" s="641"/>
      <c r="AD8" s="642">
        <v>4061</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16009</v>
      </c>
      <c r="BH8" s="589"/>
      <c r="BI8" s="589"/>
      <c r="BJ8" s="589"/>
      <c r="BK8" s="589"/>
      <c r="BL8" s="589"/>
      <c r="BM8" s="589"/>
      <c r="BN8" s="590"/>
      <c r="BO8" s="641">
        <v>1.8</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1142026</v>
      </c>
      <c r="CS8" s="589"/>
      <c r="CT8" s="589"/>
      <c r="CU8" s="589"/>
      <c r="CV8" s="589"/>
      <c r="CW8" s="589"/>
      <c r="CX8" s="589"/>
      <c r="CY8" s="590"/>
      <c r="CZ8" s="641">
        <v>25.9</v>
      </c>
      <c r="DA8" s="641"/>
      <c r="DB8" s="641"/>
      <c r="DC8" s="641"/>
      <c r="DD8" s="594">
        <v>218038</v>
      </c>
      <c r="DE8" s="589"/>
      <c r="DF8" s="589"/>
      <c r="DG8" s="589"/>
      <c r="DH8" s="589"/>
      <c r="DI8" s="589"/>
      <c r="DJ8" s="589"/>
      <c r="DK8" s="589"/>
      <c r="DL8" s="589"/>
      <c r="DM8" s="589"/>
      <c r="DN8" s="589"/>
      <c r="DO8" s="589"/>
      <c r="DP8" s="590"/>
      <c r="DQ8" s="594">
        <v>723872</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3083</v>
      </c>
      <c r="S9" s="589"/>
      <c r="T9" s="589"/>
      <c r="U9" s="589"/>
      <c r="V9" s="589"/>
      <c r="W9" s="589"/>
      <c r="X9" s="589"/>
      <c r="Y9" s="590"/>
      <c r="Z9" s="641">
        <v>0.1</v>
      </c>
      <c r="AA9" s="641"/>
      <c r="AB9" s="641"/>
      <c r="AC9" s="641"/>
      <c r="AD9" s="642">
        <v>3083</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254665</v>
      </c>
      <c r="BH9" s="589"/>
      <c r="BI9" s="589"/>
      <c r="BJ9" s="589"/>
      <c r="BK9" s="589"/>
      <c r="BL9" s="589"/>
      <c r="BM9" s="589"/>
      <c r="BN9" s="590"/>
      <c r="BO9" s="641">
        <v>29</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399852</v>
      </c>
      <c r="CS9" s="589"/>
      <c r="CT9" s="589"/>
      <c r="CU9" s="589"/>
      <c r="CV9" s="589"/>
      <c r="CW9" s="589"/>
      <c r="CX9" s="589"/>
      <c r="CY9" s="590"/>
      <c r="CZ9" s="641">
        <v>9.1</v>
      </c>
      <c r="DA9" s="641"/>
      <c r="DB9" s="641"/>
      <c r="DC9" s="641"/>
      <c r="DD9" s="594">
        <v>66102</v>
      </c>
      <c r="DE9" s="589"/>
      <c r="DF9" s="589"/>
      <c r="DG9" s="589"/>
      <c r="DH9" s="589"/>
      <c r="DI9" s="589"/>
      <c r="DJ9" s="589"/>
      <c r="DK9" s="589"/>
      <c r="DL9" s="589"/>
      <c r="DM9" s="589"/>
      <c r="DN9" s="589"/>
      <c r="DO9" s="589"/>
      <c r="DP9" s="590"/>
      <c r="DQ9" s="594">
        <v>336694</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89522</v>
      </c>
      <c r="S10" s="589"/>
      <c r="T10" s="589"/>
      <c r="U10" s="589"/>
      <c r="V10" s="589"/>
      <c r="W10" s="589"/>
      <c r="X10" s="589"/>
      <c r="Y10" s="590"/>
      <c r="Z10" s="641">
        <v>1.7</v>
      </c>
      <c r="AA10" s="641"/>
      <c r="AB10" s="641"/>
      <c r="AC10" s="641"/>
      <c r="AD10" s="642">
        <v>89522</v>
      </c>
      <c r="AE10" s="642"/>
      <c r="AF10" s="642"/>
      <c r="AG10" s="642"/>
      <c r="AH10" s="642"/>
      <c r="AI10" s="642"/>
      <c r="AJ10" s="642"/>
      <c r="AK10" s="642"/>
      <c r="AL10" s="611">
        <v>3.2</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37541</v>
      </c>
      <c r="BH10" s="589"/>
      <c r="BI10" s="589"/>
      <c r="BJ10" s="589"/>
      <c r="BK10" s="589"/>
      <c r="BL10" s="589"/>
      <c r="BM10" s="589"/>
      <c r="BN10" s="590"/>
      <c r="BO10" s="641">
        <v>4.3</v>
      </c>
      <c r="BP10" s="641"/>
      <c r="BQ10" s="641"/>
      <c r="BR10" s="641"/>
      <c r="BS10" s="594">
        <v>6796</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t="s">
        <v>112</v>
      </c>
      <c r="CS10" s="589"/>
      <c r="CT10" s="589"/>
      <c r="CU10" s="589"/>
      <c r="CV10" s="589"/>
      <c r="CW10" s="589"/>
      <c r="CX10" s="589"/>
      <c r="CY10" s="590"/>
      <c r="CZ10" s="641" t="s">
        <v>112</v>
      </c>
      <c r="DA10" s="641"/>
      <c r="DB10" s="641"/>
      <c r="DC10" s="641"/>
      <c r="DD10" s="594" t="s">
        <v>112</v>
      </c>
      <c r="DE10" s="589"/>
      <c r="DF10" s="589"/>
      <c r="DG10" s="589"/>
      <c r="DH10" s="589"/>
      <c r="DI10" s="589"/>
      <c r="DJ10" s="589"/>
      <c r="DK10" s="589"/>
      <c r="DL10" s="589"/>
      <c r="DM10" s="589"/>
      <c r="DN10" s="589"/>
      <c r="DO10" s="589"/>
      <c r="DP10" s="590"/>
      <c r="DQ10" s="594" t="s">
        <v>112</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9092</v>
      </c>
      <c r="S11" s="589"/>
      <c r="T11" s="589"/>
      <c r="U11" s="589"/>
      <c r="V11" s="589"/>
      <c r="W11" s="589"/>
      <c r="X11" s="589"/>
      <c r="Y11" s="590"/>
      <c r="Z11" s="641">
        <v>0.2</v>
      </c>
      <c r="AA11" s="641"/>
      <c r="AB11" s="641"/>
      <c r="AC11" s="641"/>
      <c r="AD11" s="642">
        <v>9092</v>
      </c>
      <c r="AE11" s="642"/>
      <c r="AF11" s="642"/>
      <c r="AG11" s="642"/>
      <c r="AH11" s="642"/>
      <c r="AI11" s="642"/>
      <c r="AJ11" s="642"/>
      <c r="AK11" s="642"/>
      <c r="AL11" s="611">
        <v>0.3</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17566</v>
      </c>
      <c r="BH11" s="589"/>
      <c r="BI11" s="589"/>
      <c r="BJ11" s="589"/>
      <c r="BK11" s="589"/>
      <c r="BL11" s="589"/>
      <c r="BM11" s="589"/>
      <c r="BN11" s="590"/>
      <c r="BO11" s="641">
        <v>2</v>
      </c>
      <c r="BP11" s="641"/>
      <c r="BQ11" s="641"/>
      <c r="BR11" s="641"/>
      <c r="BS11" s="594" t="s">
        <v>112</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352008</v>
      </c>
      <c r="CS11" s="589"/>
      <c r="CT11" s="589"/>
      <c r="CU11" s="589"/>
      <c r="CV11" s="589"/>
      <c r="CW11" s="589"/>
      <c r="CX11" s="589"/>
      <c r="CY11" s="590"/>
      <c r="CZ11" s="641">
        <v>8</v>
      </c>
      <c r="DA11" s="641"/>
      <c r="DB11" s="641"/>
      <c r="DC11" s="641"/>
      <c r="DD11" s="594">
        <v>68150</v>
      </c>
      <c r="DE11" s="589"/>
      <c r="DF11" s="589"/>
      <c r="DG11" s="589"/>
      <c r="DH11" s="589"/>
      <c r="DI11" s="589"/>
      <c r="DJ11" s="589"/>
      <c r="DK11" s="589"/>
      <c r="DL11" s="589"/>
      <c r="DM11" s="589"/>
      <c r="DN11" s="589"/>
      <c r="DO11" s="589"/>
      <c r="DP11" s="590"/>
      <c r="DQ11" s="594">
        <v>217667</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455148</v>
      </c>
      <c r="BH12" s="589"/>
      <c r="BI12" s="589"/>
      <c r="BJ12" s="589"/>
      <c r="BK12" s="589"/>
      <c r="BL12" s="589"/>
      <c r="BM12" s="589"/>
      <c r="BN12" s="590"/>
      <c r="BO12" s="641">
        <v>51.8</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272434</v>
      </c>
      <c r="CS12" s="589"/>
      <c r="CT12" s="589"/>
      <c r="CU12" s="589"/>
      <c r="CV12" s="589"/>
      <c r="CW12" s="589"/>
      <c r="CX12" s="589"/>
      <c r="CY12" s="590"/>
      <c r="CZ12" s="641">
        <v>6.2</v>
      </c>
      <c r="DA12" s="641"/>
      <c r="DB12" s="641"/>
      <c r="DC12" s="641"/>
      <c r="DD12" s="594">
        <v>19468</v>
      </c>
      <c r="DE12" s="589"/>
      <c r="DF12" s="589"/>
      <c r="DG12" s="589"/>
      <c r="DH12" s="589"/>
      <c r="DI12" s="589"/>
      <c r="DJ12" s="589"/>
      <c r="DK12" s="589"/>
      <c r="DL12" s="589"/>
      <c r="DM12" s="589"/>
      <c r="DN12" s="589"/>
      <c r="DO12" s="589"/>
      <c r="DP12" s="590"/>
      <c r="DQ12" s="594">
        <v>174410</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6288</v>
      </c>
      <c r="S13" s="589"/>
      <c r="T13" s="589"/>
      <c r="U13" s="589"/>
      <c r="V13" s="589"/>
      <c r="W13" s="589"/>
      <c r="X13" s="589"/>
      <c r="Y13" s="590"/>
      <c r="Z13" s="641">
        <v>0.1</v>
      </c>
      <c r="AA13" s="641"/>
      <c r="AB13" s="641"/>
      <c r="AC13" s="641"/>
      <c r="AD13" s="642">
        <v>6288</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454413</v>
      </c>
      <c r="BH13" s="589"/>
      <c r="BI13" s="589"/>
      <c r="BJ13" s="589"/>
      <c r="BK13" s="589"/>
      <c r="BL13" s="589"/>
      <c r="BM13" s="589"/>
      <c r="BN13" s="590"/>
      <c r="BO13" s="641">
        <v>51.7</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665073</v>
      </c>
      <c r="CS13" s="589"/>
      <c r="CT13" s="589"/>
      <c r="CU13" s="589"/>
      <c r="CV13" s="589"/>
      <c r="CW13" s="589"/>
      <c r="CX13" s="589"/>
      <c r="CY13" s="590"/>
      <c r="CZ13" s="641">
        <v>15.1</v>
      </c>
      <c r="DA13" s="641"/>
      <c r="DB13" s="641"/>
      <c r="DC13" s="641"/>
      <c r="DD13" s="594">
        <v>269435</v>
      </c>
      <c r="DE13" s="589"/>
      <c r="DF13" s="589"/>
      <c r="DG13" s="589"/>
      <c r="DH13" s="589"/>
      <c r="DI13" s="589"/>
      <c r="DJ13" s="589"/>
      <c r="DK13" s="589"/>
      <c r="DL13" s="589"/>
      <c r="DM13" s="589"/>
      <c r="DN13" s="589"/>
      <c r="DO13" s="589"/>
      <c r="DP13" s="590"/>
      <c r="DQ13" s="594">
        <v>536032</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24060</v>
      </c>
      <c r="BH14" s="589"/>
      <c r="BI14" s="589"/>
      <c r="BJ14" s="589"/>
      <c r="BK14" s="589"/>
      <c r="BL14" s="589"/>
      <c r="BM14" s="589"/>
      <c r="BN14" s="590"/>
      <c r="BO14" s="641">
        <v>2.7</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159118</v>
      </c>
      <c r="CS14" s="589"/>
      <c r="CT14" s="589"/>
      <c r="CU14" s="589"/>
      <c r="CV14" s="589"/>
      <c r="CW14" s="589"/>
      <c r="CX14" s="589"/>
      <c r="CY14" s="590"/>
      <c r="CZ14" s="641">
        <v>3.6</v>
      </c>
      <c r="DA14" s="641"/>
      <c r="DB14" s="641"/>
      <c r="DC14" s="641"/>
      <c r="DD14" s="594">
        <v>21724</v>
      </c>
      <c r="DE14" s="589"/>
      <c r="DF14" s="589"/>
      <c r="DG14" s="589"/>
      <c r="DH14" s="589"/>
      <c r="DI14" s="589"/>
      <c r="DJ14" s="589"/>
      <c r="DK14" s="589"/>
      <c r="DL14" s="589"/>
      <c r="DM14" s="589"/>
      <c r="DN14" s="589"/>
      <c r="DO14" s="589"/>
      <c r="DP14" s="590"/>
      <c r="DQ14" s="594">
        <v>139743</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2211</v>
      </c>
      <c r="S15" s="589"/>
      <c r="T15" s="589"/>
      <c r="U15" s="589"/>
      <c r="V15" s="589"/>
      <c r="W15" s="589"/>
      <c r="X15" s="589"/>
      <c r="Y15" s="590"/>
      <c r="Z15" s="641">
        <v>0</v>
      </c>
      <c r="AA15" s="641"/>
      <c r="AB15" s="641"/>
      <c r="AC15" s="641"/>
      <c r="AD15" s="642">
        <v>2211</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45436</v>
      </c>
      <c r="BH15" s="589"/>
      <c r="BI15" s="589"/>
      <c r="BJ15" s="589"/>
      <c r="BK15" s="589"/>
      <c r="BL15" s="589"/>
      <c r="BM15" s="589"/>
      <c r="BN15" s="590"/>
      <c r="BO15" s="641">
        <v>5.2</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322197</v>
      </c>
      <c r="CS15" s="589"/>
      <c r="CT15" s="589"/>
      <c r="CU15" s="589"/>
      <c r="CV15" s="589"/>
      <c r="CW15" s="589"/>
      <c r="CX15" s="589"/>
      <c r="CY15" s="590"/>
      <c r="CZ15" s="641">
        <v>7.3</v>
      </c>
      <c r="DA15" s="641"/>
      <c r="DB15" s="641"/>
      <c r="DC15" s="641"/>
      <c r="DD15" s="594">
        <v>45733</v>
      </c>
      <c r="DE15" s="589"/>
      <c r="DF15" s="589"/>
      <c r="DG15" s="589"/>
      <c r="DH15" s="589"/>
      <c r="DI15" s="589"/>
      <c r="DJ15" s="589"/>
      <c r="DK15" s="589"/>
      <c r="DL15" s="589"/>
      <c r="DM15" s="589"/>
      <c r="DN15" s="589"/>
      <c r="DO15" s="589"/>
      <c r="DP15" s="590"/>
      <c r="DQ15" s="594">
        <v>301759</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1835126</v>
      </c>
      <c r="S16" s="589"/>
      <c r="T16" s="589"/>
      <c r="U16" s="589"/>
      <c r="V16" s="589"/>
      <c r="W16" s="589"/>
      <c r="X16" s="589"/>
      <c r="Y16" s="590"/>
      <c r="Z16" s="641">
        <v>34.6</v>
      </c>
      <c r="AA16" s="641"/>
      <c r="AB16" s="641"/>
      <c r="AC16" s="641"/>
      <c r="AD16" s="642">
        <v>1643113</v>
      </c>
      <c r="AE16" s="642"/>
      <c r="AF16" s="642"/>
      <c r="AG16" s="642"/>
      <c r="AH16" s="642"/>
      <c r="AI16" s="642"/>
      <c r="AJ16" s="642"/>
      <c r="AK16" s="642"/>
      <c r="AL16" s="611">
        <v>58</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25971</v>
      </c>
      <c r="CS16" s="589"/>
      <c r="CT16" s="589"/>
      <c r="CU16" s="589"/>
      <c r="CV16" s="589"/>
      <c r="CW16" s="589"/>
      <c r="CX16" s="589"/>
      <c r="CY16" s="590"/>
      <c r="CZ16" s="641">
        <v>0.6</v>
      </c>
      <c r="DA16" s="641"/>
      <c r="DB16" s="641"/>
      <c r="DC16" s="641"/>
      <c r="DD16" s="594" t="s">
        <v>112</v>
      </c>
      <c r="DE16" s="589"/>
      <c r="DF16" s="589"/>
      <c r="DG16" s="589"/>
      <c r="DH16" s="589"/>
      <c r="DI16" s="589"/>
      <c r="DJ16" s="589"/>
      <c r="DK16" s="589"/>
      <c r="DL16" s="589"/>
      <c r="DM16" s="589"/>
      <c r="DN16" s="589"/>
      <c r="DO16" s="589"/>
      <c r="DP16" s="590"/>
      <c r="DQ16" s="594">
        <v>7188</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1643113</v>
      </c>
      <c r="S17" s="589"/>
      <c r="T17" s="589"/>
      <c r="U17" s="589"/>
      <c r="V17" s="589"/>
      <c r="W17" s="589"/>
      <c r="X17" s="589"/>
      <c r="Y17" s="590"/>
      <c r="Z17" s="641">
        <v>31</v>
      </c>
      <c r="AA17" s="641"/>
      <c r="AB17" s="641"/>
      <c r="AC17" s="641"/>
      <c r="AD17" s="642">
        <v>1643113</v>
      </c>
      <c r="AE17" s="642"/>
      <c r="AF17" s="642"/>
      <c r="AG17" s="642"/>
      <c r="AH17" s="642"/>
      <c r="AI17" s="642"/>
      <c r="AJ17" s="642"/>
      <c r="AK17" s="642"/>
      <c r="AL17" s="611">
        <v>58</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315162</v>
      </c>
      <c r="CS17" s="589"/>
      <c r="CT17" s="589"/>
      <c r="CU17" s="589"/>
      <c r="CV17" s="589"/>
      <c r="CW17" s="589"/>
      <c r="CX17" s="589"/>
      <c r="CY17" s="590"/>
      <c r="CZ17" s="641">
        <v>7.1</v>
      </c>
      <c r="DA17" s="641"/>
      <c r="DB17" s="641"/>
      <c r="DC17" s="641"/>
      <c r="DD17" s="594" t="s">
        <v>112</v>
      </c>
      <c r="DE17" s="589"/>
      <c r="DF17" s="589"/>
      <c r="DG17" s="589"/>
      <c r="DH17" s="589"/>
      <c r="DI17" s="589"/>
      <c r="DJ17" s="589"/>
      <c r="DK17" s="589"/>
      <c r="DL17" s="589"/>
      <c r="DM17" s="589"/>
      <c r="DN17" s="589"/>
      <c r="DO17" s="589"/>
      <c r="DP17" s="590"/>
      <c r="DQ17" s="594">
        <v>291063</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176856</v>
      </c>
      <c r="S18" s="589"/>
      <c r="T18" s="589"/>
      <c r="U18" s="589"/>
      <c r="V18" s="589"/>
      <c r="W18" s="589"/>
      <c r="X18" s="589"/>
      <c r="Y18" s="590"/>
      <c r="Z18" s="641">
        <v>3.3</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15157</v>
      </c>
      <c r="S19" s="589"/>
      <c r="T19" s="589"/>
      <c r="U19" s="589"/>
      <c r="V19" s="589"/>
      <c r="W19" s="589"/>
      <c r="X19" s="589"/>
      <c r="Y19" s="590"/>
      <c r="Z19" s="641">
        <v>0.3</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28007</v>
      </c>
      <c r="BH19" s="589"/>
      <c r="BI19" s="589"/>
      <c r="BJ19" s="589"/>
      <c r="BK19" s="589"/>
      <c r="BL19" s="589"/>
      <c r="BM19" s="589"/>
      <c r="BN19" s="590"/>
      <c r="BO19" s="641">
        <v>3.2</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2888714</v>
      </c>
      <c r="S20" s="589"/>
      <c r="T20" s="589"/>
      <c r="U20" s="589"/>
      <c r="V20" s="589"/>
      <c r="W20" s="589"/>
      <c r="X20" s="589"/>
      <c r="Y20" s="590"/>
      <c r="Z20" s="641">
        <v>54.4</v>
      </c>
      <c r="AA20" s="641"/>
      <c r="AB20" s="641"/>
      <c r="AC20" s="641"/>
      <c r="AD20" s="642">
        <v>2696701</v>
      </c>
      <c r="AE20" s="642"/>
      <c r="AF20" s="642"/>
      <c r="AG20" s="642"/>
      <c r="AH20" s="642"/>
      <c r="AI20" s="642"/>
      <c r="AJ20" s="642"/>
      <c r="AK20" s="642"/>
      <c r="AL20" s="611">
        <v>95.2</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28007</v>
      </c>
      <c r="BH20" s="589"/>
      <c r="BI20" s="589"/>
      <c r="BJ20" s="589"/>
      <c r="BK20" s="589"/>
      <c r="BL20" s="589"/>
      <c r="BM20" s="589"/>
      <c r="BN20" s="590"/>
      <c r="BO20" s="641">
        <v>3.2</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4409968</v>
      </c>
      <c r="CS20" s="589"/>
      <c r="CT20" s="589"/>
      <c r="CU20" s="589"/>
      <c r="CV20" s="589"/>
      <c r="CW20" s="589"/>
      <c r="CX20" s="589"/>
      <c r="CY20" s="590"/>
      <c r="CZ20" s="641">
        <v>100</v>
      </c>
      <c r="DA20" s="641"/>
      <c r="DB20" s="641"/>
      <c r="DC20" s="641"/>
      <c r="DD20" s="594">
        <v>745042</v>
      </c>
      <c r="DE20" s="589"/>
      <c r="DF20" s="589"/>
      <c r="DG20" s="589"/>
      <c r="DH20" s="589"/>
      <c r="DI20" s="589"/>
      <c r="DJ20" s="589"/>
      <c r="DK20" s="589"/>
      <c r="DL20" s="589"/>
      <c r="DM20" s="589"/>
      <c r="DN20" s="589"/>
      <c r="DO20" s="589"/>
      <c r="DP20" s="590"/>
      <c r="DQ20" s="594">
        <v>3377981</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774</v>
      </c>
      <c r="S21" s="589"/>
      <c r="T21" s="589"/>
      <c r="U21" s="589"/>
      <c r="V21" s="589"/>
      <c r="W21" s="589"/>
      <c r="X21" s="589"/>
      <c r="Y21" s="590"/>
      <c r="Z21" s="641">
        <v>0</v>
      </c>
      <c r="AA21" s="641"/>
      <c r="AB21" s="641"/>
      <c r="AC21" s="641"/>
      <c r="AD21" s="642">
        <v>774</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28007</v>
      </c>
      <c r="BH21" s="589"/>
      <c r="BI21" s="589"/>
      <c r="BJ21" s="589"/>
      <c r="BK21" s="589"/>
      <c r="BL21" s="589"/>
      <c r="BM21" s="589"/>
      <c r="BN21" s="590"/>
      <c r="BO21" s="641">
        <v>3.2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6625</v>
      </c>
      <c r="S22" s="589"/>
      <c r="T22" s="589"/>
      <c r="U22" s="589"/>
      <c r="V22" s="589"/>
      <c r="W22" s="589"/>
      <c r="X22" s="589"/>
      <c r="Y22" s="590"/>
      <c r="Z22" s="641">
        <v>0.1</v>
      </c>
      <c r="AA22" s="641"/>
      <c r="AB22" s="641"/>
      <c r="AC22" s="641"/>
      <c r="AD22" s="642">
        <v>15</v>
      </c>
      <c r="AE22" s="642"/>
      <c r="AF22" s="642"/>
      <c r="AG22" s="642"/>
      <c r="AH22" s="642"/>
      <c r="AI22" s="642"/>
      <c r="AJ22" s="642"/>
      <c r="AK22" s="642"/>
      <c r="AL22" s="611">
        <v>0</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222396</v>
      </c>
      <c r="S23" s="589"/>
      <c r="T23" s="589"/>
      <c r="U23" s="589"/>
      <c r="V23" s="589"/>
      <c r="W23" s="589"/>
      <c r="X23" s="589"/>
      <c r="Y23" s="590"/>
      <c r="Z23" s="641">
        <v>4.2</v>
      </c>
      <c r="AA23" s="641"/>
      <c r="AB23" s="641"/>
      <c r="AC23" s="641"/>
      <c r="AD23" s="642">
        <v>6628</v>
      </c>
      <c r="AE23" s="642"/>
      <c r="AF23" s="642"/>
      <c r="AG23" s="642"/>
      <c r="AH23" s="642"/>
      <c r="AI23" s="642"/>
      <c r="AJ23" s="642"/>
      <c r="AK23" s="642"/>
      <c r="AL23" s="611">
        <v>0.2</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10943</v>
      </c>
      <c r="S24" s="589"/>
      <c r="T24" s="589"/>
      <c r="U24" s="589"/>
      <c r="V24" s="589"/>
      <c r="W24" s="589"/>
      <c r="X24" s="589"/>
      <c r="Y24" s="590"/>
      <c r="Z24" s="641">
        <v>0.2</v>
      </c>
      <c r="AA24" s="641"/>
      <c r="AB24" s="641"/>
      <c r="AC24" s="641"/>
      <c r="AD24" s="642" t="s">
        <v>112</v>
      </c>
      <c r="AE24" s="642"/>
      <c r="AF24" s="642"/>
      <c r="AG24" s="642"/>
      <c r="AH24" s="642"/>
      <c r="AI24" s="642"/>
      <c r="AJ24" s="642"/>
      <c r="AK24" s="642"/>
      <c r="AL24" s="611" t="s">
        <v>112</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1313721</v>
      </c>
      <c r="CS24" s="639"/>
      <c r="CT24" s="639"/>
      <c r="CU24" s="639"/>
      <c r="CV24" s="639"/>
      <c r="CW24" s="639"/>
      <c r="CX24" s="639"/>
      <c r="CY24" s="686"/>
      <c r="CZ24" s="690">
        <v>29.8</v>
      </c>
      <c r="DA24" s="691"/>
      <c r="DB24" s="691"/>
      <c r="DC24" s="692"/>
      <c r="DD24" s="685">
        <v>982578</v>
      </c>
      <c r="DE24" s="639"/>
      <c r="DF24" s="639"/>
      <c r="DG24" s="639"/>
      <c r="DH24" s="639"/>
      <c r="DI24" s="639"/>
      <c r="DJ24" s="639"/>
      <c r="DK24" s="686"/>
      <c r="DL24" s="685">
        <v>981910</v>
      </c>
      <c r="DM24" s="639"/>
      <c r="DN24" s="639"/>
      <c r="DO24" s="639"/>
      <c r="DP24" s="639"/>
      <c r="DQ24" s="639"/>
      <c r="DR24" s="639"/>
      <c r="DS24" s="639"/>
      <c r="DT24" s="639"/>
      <c r="DU24" s="639"/>
      <c r="DV24" s="686"/>
      <c r="DW24" s="687">
        <v>32.700000000000003</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284275</v>
      </c>
      <c r="S25" s="589"/>
      <c r="T25" s="589"/>
      <c r="U25" s="589"/>
      <c r="V25" s="589"/>
      <c r="W25" s="589"/>
      <c r="X25" s="589"/>
      <c r="Y25" s="590"/>
      <c r="Z25" s="641">
        <v>5.4</v>
      </c>
      <c r="AA25" s="641"/>
      <c r="AB25" s="641"/>
      <c r="AC25" s="641"/>
      <c r="AD25" s="642" t="s">
        <v>112</v>
      </c>
      <c r="AE25" s="642"/>
      <c r="AF25" s="642"/>
      <c r="AG25" s="642"/>
      <c r="AH25" s="642"/>
      <c r="AI25" s="642"/>
      <c r="AJ25" s="642"/>
      <c r="AK25" s="642"/>
      <c r="AL25" s="611" t="s">
        <v>112</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663133</v>
      </c>
      <c r="CS25" s="607"/>
      <c r="CT25" s="607"/>
      <c r="CU25" s="607"/>
      <c r="CV25" s="607"/>
      <c r="CW25" s="607"/>
      <c r="CX25" s="607"/>
      <c r="CY25" s="608"/>
      <c r="CZ25" s="591">
        <v>15</v>
      </c>
      <c r="DA25" s="609"/>
      <c r="DB25" s="609"/>
      <c r="DC25" s="610"/>
      <c r="DD25" s="594">
        <v>600178</v>
      </c>
      <c r="DE25" s="607"/>
      <c r="DF25" s="607"/>
      <c r="DG25" s="607"/>
      <c r="DH25" s="607"/>
      <c r="DI25" s="607"/>
      <c r="DJ25" s="607"/>
      <c r="DK25" s="608"/>
      <c r="DL25" s="594">
        <v>599510</v>
      </c>
      <c r="DM25" s="607"/>
      <c r="DN25" s="607"/>
      <c r="DO25" s="607"/>
      <c r="DP25" s="607"/>
      <c r="DQ25" s="607"/>
      <c r="DR25" s="607"/>
      <c r="DS25" s="607"/>
      <c r="DT25" s="607"/>
      <c r="DU25" s="607"/>
      <c r="DV25" s="608"/>
      <c r="DW25" s="611">
        <v>20</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399313</v>
      </c>
      <c r="CS26" s="589"/>
      <c r="CT26" s="589"/>
      <c r="CU26" s="589"/>
      <c r="CV26" s="589"/>
      <c r="CW26" s="589"/>
      <c r="CX26" s="589"/>
      <c r="CY26" s="590"/>
      <c r="CZ26" s="591">
        <v>9.1</v>
      </c>
      <c r="DA26" s="609"/>
      <c r="DB26" s="609"/>
      <c r="DC26" s="610"/>
      <c r="DD26" s="594">
        <v>344369</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258842</v>
      </c>
      <c r="S27" s="589"/>
      <c r="T27" s="589"/>
      <c r="U27" s="589"/>
      <c r="V27" s="589"/>
      <c r="W27" s="589"/>
      <c r="X27" s="589"/>
      <c r="Y27" s="590"/>
      <c r="Z27" s="641">
        <v>4.9000000000000004</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878432</v>
      </c>
      <c r="BH27" s="589"/>
      <c r="BI27" s="589"/>
      <c r="BJ27" s="589"/>
      <c r="BK27" s="589"/>
      <c r="BL27" s="589"/>
      <c r="BM27" s="589"/>
      <c r="BN27" s="590"/>
      <c r="BO27" s="641">
        <v>100</v>
      </c>
      <c r="BP27" s="641"/>
      <c r="BQ27" s="641"/>
      <c r="BR27" s="641"/>
      <c r="BS27" s="594">
        <v>6796</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335426</v>
      </c>
      <c r="CS27" s="607"/>
      <c r="CT27" s="607"/>
      <c r="CU27" s="607"/>
      <c r="CV27" s="607"/>
      <c r="CW27" s="607"/>
      <c r="CX27" s="607"/>
      <c r="CY27" s="608"/>
      <c r="CZ27" s="591">
        <v>7.6</v>
      </c>
      <c r="DA27" s="609"/>
      <c r="DB27" s="609"/>
      <c r="DC27" s="610"/>
      <c r="DD27" s="594">
        <v>91337</v>
      </c>
      <c r="DE27" s="607"/>
      <c r="DF27" s="607"/>
      <c r="DG27" s="607"/>
      <c r="DH27" s="607"/>
      <c r="DI27" s="607"/>
      <c r="DJ27" s="607"/>
      <c r="DK27" s="608"/>
      <c r="DL27" s="594">
        <v>91337</v>
      </c>
      <c r="DM27" s="607"/>
      <c r="DN27" s="607"/>
      <c r="DO27" s="607"/>
      <c r="DP27" s="607"/>
      <c r="DQ27" s="607"/>
      <c r="DR27" s="607"/>
      <c r="DS27" s="607"/>
      <c r="DT27" s="607"/>
      <c r="DU27" s="607"/>
      <c r="DV27" s="608"/>
      <c r="DW27" s="611">
        <v>3</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162768</v>
      </c>
      <c r="S28" s="589"/>
      <c r="T28" s="589"/>
      <c r="U28" s="589"/>
      <c r="V28" s="589"/>
      <c r="W28" s="589"/>
      <c r="X28" s="589"/>
      <c r="Y28" s="590"/>
      <c r="Z28" s="641">
        <v>3.1</v>
      </c>
      <c r="AA28" s="641"/>
      <c r="AB28" s="641"/>
      <c r="AC28" s="641"/>
      <c r="AD28" s="642">
        <v>105722</v>
      </c>
      <c r="AE28" s="642"/>
      <c r="AF28" s="642"/>
      <c r="AG28" s="642"/>
      <c r="AH28" s="642"/>
      <c r="AI28" s="642"/>
      <c r="AJ28" s="642"/>
      <c r="AK28" s="642"/>
      <c r="AL28" s="611">
        <v>3.7</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315162</v>
      </c>
      <c r="CS28" s="589"/>
      <c r="CT28" s="589"/>
      <c r="CU28" s="589"/>
      <c r="CV28" s="589"/>
      <c r="CW28" s="589"/>
      <c r="CX28" s="589"/>
      <c r="CY28" s="590"/>
      <c r="CZ28" s="591">
        <v>7.1</v>
      </c>
      <c r="DA28" s="609"/>
      <c r="DB28" s="609"/>
      <c r="DC28" s="610"/>
      <c r="DD28" s="594">
        <v>291063</v>
      </c>
      <c r="DE28" s="589"/>
      <c r="DF28" s="589"/>
      <c r="DG28" s="589"/>
      <c r="DH28" s="589"/>
      <c r="DI28" s="589"/>
      <c r="DJ28" s="589"/>
      <c r="DK28" s="590"/>
      <c r="DL28" s="594">
        <v>291063</v>
      </c>
      <c r="DM28" s="589"/>
      <c r="DN28" s="589"/>
      <c r="DO28" s="589"/>
      <c r="DP28" s="589"/>
      <c r="DQ28" s="589"/>
      <c r="DR28" s="589"/>
      <c r="DS28" s="589"/>
      <c r="DT28" s="589"/>
      <c r="DU28" s="589"/>
      <c r="DV28" s="590"/>
      <c r="DW28" s="611">
        <v>9.6999999999999993</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53151</v>
      </c>
      <c r="S29" s="589"/>
      <c r="T29" s="589"/>
      <c r="U29" s="589"/>
      <c r="V29" s="589"/>
      <c r="W29" s="589"/>
      <c r="X29" s="589"/>
      <c r="Y29" s="590"/>
      <c r="Z29" s="641">
        <v>1</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315162</v>
      </c>
      <c r="CS29" s="607"/>
      <c r="CT29" s="607"/>
      <c r="CU29" s="607"/>
      <c r="CV29" s="607"/>
      <c r="CW29" s="607"/>
      <c r="CX29" s="607"/>
      <c r="CY29" s="608"/>
      <c r="CZ29" s="591">
        <v>7.1</v>
      </c>
      <c r="DA29" s="609"/>
      <c r="DB29" s="609"/>
      <c r="DC29" s="610"/>
      <c r="DD29" s="594">
        <v>291063</v>
      </c>
      <c r="DE29" s="607"/>
      <c r="DF29" s="607"/>
      <c r="DG29" s="607"/>
      <c r="DH29" s="607"/>
      <c r="DI29" s="607"/>
      <c r="DJ29" s="607"/>
      <c r="DK29" s="608"/>
      <c r="DL29" s="594">
        <v>291063</v>
      </c>
      <c r="DM29" s="607"/>
      <c r="DN29" s="607"/>
      <c r="DO29" s="607"/>
      <c r="DP29" s="607"/>
      <c r="DQ29" s="607"/>
      <c r="DR29" s="607"/>
      <c r="DS29" s="607"/>
      <c r="DT29" s="607"/>
      <c r="DU29" s="607"/>
      <c r="DV29" s="608"/>
      <c r="DW29" s="611">
        <v>9.6999999999999993</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10312</v>
      </c>
      <c r="S30" s="589"/>
      <c r="T30" s="589"/>
      <c r="U30" s="589"/>
      <c r="V30" s="589"/>
      <c r="W30" s="589"/>
      <c r="X30" s="589"/>
      <c r="Y30" s="590"/>
      <c r="Z30" s="641">
        <v>0.2</v>
      </c>
      <c r="AA30" s="641"/>
      <c r="AB30" s="641"/>
      <c r="AC30" s="641"/>
      <c r="AD30" s="642" t="s">
        <v>112</v>
      </c>
      <c r="AE30" s="642"/>
      <c r="AF30" s="642"/>
      <c r="AG30" s="642"/>
      <c r="AH30" s="642"/>
      <c r="AI30" s="642"/>
      <c r="AJ30" s="642"/>
      <c r="AK30" s="642"/>
      <c r="AL30" s="611" t="s">
        <v>112</v>
      </c>
      <c r="AM30" s="643"/>
      <c r="AN30" s="643"/>
      <c r="AO30" s="644"/>
      <c r="AP30" s="666" t="s">
        <v>291</v>
      </c>
      <c r="AQ30" s="667"/>
      <c r="AR30" s="667"/>
      <c r="AS30" s="667"/>
      <c r="AT30" s="672" t="s">
        <v>292</v>
      </c>
      <c r="AU30" s="182"/>
      <c r="AV30" s="182"/>
      <c r="AW30" s="182"/>
      <c r="AX30" s="675" t="s">
        <v>171</v>
      </c>
      <c r="AY30" s="676"/>
      <c r="AZ30" s="676"/>
      <c r="BA30" s="676"/>
      <c r="BB30" s="676"/>
      <c r="BC30" s="676"/>
      <c r="BD30" s="676"/>
      <c r="BE30" s="676"/>
      <c r="BF30" s="677"/>
      <c r="BG30" s="654">
        <v>97.8</v>
      </c>
      <c r="BH30" s="655"/>
      <c r="BI30" s="655"/>
      <c r="BJ30" s="655"/>
      <c r="BK30" s="655"/>
      <c r="BL30" s="655"/>
      <c r="BM30" s="656">
        <v>82</v>
      </c>
      <c r="BN30" s="655"/>
      <c r="BO30" s="655"/>
      <c r="BP30" s="655"/>
      <c r="BQ30" s="657"/>
      <c r="BR30" s="654">
        <v>97.7</v>
      </c>
      <c r="BS30" s="655"/>
      <c r="BT30" s="655"/>
      <c r="BU30" s="655"/>
      <c r="BV30" s="655"/>
      <c r="BW30" s="655"/>
      <c r="BX30" s="656">
        <v>82.4</v>
      </c>
      <c r="BY30" s="655"/>
      <c r="BZ30" s="655"/>
      <c r="CA30" s="655"/>
      <c r="CB30" s="657"/>
      <c r="CD30" s="660"/>
      <c r="CE30" s="661"/>
      <c r="CF30" s="625" t="s">
        <v>293</v>
      </c>
      <c r="CG30" s="622"/>
      <c r="CH30" s="622"/>
      <c r="CI30" s="622"/>
      <c r="CJ30" s="622"/>
      <c r="CK30" s="622"/>
      <c r="CL30" s="622"/>
      <c r="CM30" s="622"/>
      <c r="CN30" s="622"/>
      <c r="CO30" s="622"/>
      <c r="CP30" s="622"/>
      <c r="CQ30" s="623"/>
      <c r="CR30" s="588">
        <v>289351</v>
      </c>
      <c r="CS30" s="589"/>
      <c r="CT30" s="589"/>
      <c r="CU30" s="589"/>
      <c r="CV30" s="589"/>
      <c r="CW30" s="589"/>
      <c r="CX30" s="589"/>
      <c r="CY30" s="590"/>
      <c r="CZ30" s="591">
        <v>6.6</v>
      </c>
      <c r="DA30" s="609"/>
      <c r="DB30" s="609"/>
      <c r="DC30" s="610"/>
      <c r="DD30" s="594">
        <v>265378</v>
      </c>
      <c r="DE30" s="589"/>
      <c r="DF30" s="589"/>
      <c r="DG30" s="589"/>
      <c r="DH30" s="589"/>
      <c r="DI30" s="589"/>
      <c r="DJ30" s="589"/>
      <c r="DK30" s="590"/>
      <c r="DL30" s="594">
        <v>265378</v>
      </c>
      <c r="DM30" s="589"/>
      <c r="DN30" s="589"/>
      <c r="DO30" s="589"/>
      <c r="DP30" s="589"/>
      <c r="DQ30" s="589"/>
      <c r="DR30" s="589"/>
      <c r="DS30" s="589"/>
      <c r="DT30" s="589"/>
      <c r="DU30" s="589"/>
      <c r="DV30" s="590"/>
      <c r="DW30" s="611">
        <v>8.8000000000000007</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920787</v>
      </c>
      <c r="S31" s="589"/>
      <c r="T31" s="589"/>
      <c r="U31" s="589"/>
      <c r="V31" s="589"/>
      <c r="W31" s="589"/>
      <c r="X31" s="589"/>
      <c r="Y31" s="590"/>
      <c r="Z31" s="641">
        <v>17.3</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98.8</v>
      </c>
      <c r="BH31" s="607"/>
      <c r="BI31" s="607"/>
      <c r="BJ31" s="607"/>
      <c r="BK31" s="607"/>
      <c r="BL31" s="607"/>
      <c r="BM31" s="643">
        <v>93.1</v>
      </c>
      <c r="BN31" s="653"/>
      <c r="BO31" s="653"/>
      <c r="BP31" s="653"/>
      <c r="BQ31" s="617"/>
      <c r="BR31" s="652">
        <v>99</v>
      </c>
      <c r="BS31" s="607"/>
      <c r="BT31" s="607"/>
      <c r="BU31" s="607"/>
      <c r="BV31" s="607"/>
      <c r="BW31" s="607"/>
      <c r="BX31" s="643">
        <v>93.1</v>
      </c>
      <c r="BY31" s="653"/>
      <c r="BZ31" s="653"/>
      <c r="CA31" s="653"/>
      <c r="CB31" s="617"/>
      <c r="CD31" s="660"/>
      <c r="CE31" s="661"/>
      <c r="CF31" s="625" t="s">
        <v>297</v>
      </c>
      <c r="CG31" s="622"/>
      <c r="CH31" s="622"/>
      <c r="CI31" s="622"/>
      <c r="CJ31" s="622"/>
      <c r="CK31" s="622"/>
      <c r="CL31" s="622"/>
      <c r="CM31" s="622"/>
      <c r="CN31" s="622"/>
      <c r="CO31" s="622"/>
      <c r="CP31" s="622"/>
      <c r="CQ31" s="623"/>
      <c r="CR31" s="588">
        <v>25811</v>
      </c>
      <c r="CS31" s="607"/>
      <c r="CT31" s="607"/>
      <c r="CU31" s="607"/>
      <c r="CV31" s="607"/>
      <c r="CW31" s="607"/>
      <c r="CX31" s="607"/>
      <c r="CY31" s="608"/>
      <c r="CZ31" s="591">
        <v>0.6</v>
      </c>
      <c r="DA31" s="609"/>
      <c r="DB31" s="609"/>
      <c r="DC31" s="610"/>
      <c r="DD31" s="594">
        <v>25685</v>
      </c>
      <c r="DE31" s="607"/>
      <c r="DF31" s="607"/>
      <c r="DG31" s="607"/>
      <c r="DH31" s="607"/>
      <c r="DI31" s="607"/>
      <c r="DJ31" s="607"/>
      <c r="DK31" s="608"/>
      <c r="DL31" s="594">
        <v>25685</v>
      </c>
      <c r="DM31" s="607"/>
      <c r="DN31" s="607"/>
      <c r="DO31" s="607"/>
      <c r="DP31" s="607"/>
      <c r="DQ31" s="607"/>
      <c r="DR31" s="607"/>
      <c r="DS31" s="607"/>
      <c r="DT31" s="607"/>
      <c r="DU31" s="607"/>
      <c r="DV31" s="608"/>
      <c r="DW31" s="611">
        <v>0.9</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175474</v>
      </c>
      <c r="S32" s="589"/>
      <c r="T32" s="589"/>
      <c r="U32" s="589"/>
      <c r="V32" s="589"/>
      <c r="W32" s="589"/>
      <c r="X32" s="589"/>
      <c r="Y32" s="590"/>
      <c r="Z32" s="641">
        <v>3.3</v>
      </c>
      <c r="AA32" s="641"/>
      <c r="AB32" s="641"/>
      <c r="AC32" s="641"/>
      <c r="AD32" s="642">
        <v>23750</v>
      </c>
      <c r="AE32" s="642"/>
      <c r="AF32" s="642"/>
      <c r="AG32" s="642"/>
      <c r="AH32" s="642"/>
      <c r="AI32" s="642"/>
      <c r="AJ32" s="642"/>
      <c r="AK32" s="642"/>
      <c r="AL32" s="611">
        <v>0.8</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96.8</v>
      </c>
      <c r="BH32" s="573"/>
      <c r="BI32" s="573"/>
      <c r="BJ32" s="573"/>
      <c r="BK32" s="573"/>
      <c r="BL32" s="573"/>
      <c r="BM32" s="636">
        <v>73.099999999999994</v>
      </c>
      <c r="BN32" s="573"/>
      <c r="BO32" s="573"/>
      <c r="BP32" s="573"/>
      <c r="BQ32" s="630"/>
      <c r="BR32" s="651">
        <v>96.3</v>
      </c>
      <c r="BS32" s="573"/>
      <c r="BT32" s="573"/>
      <c r="BU32" s="573"/>
      <c r="BV32" s="573"/>
      <c r="BW32" s="573"/>
      <c r="BX32" s="636">
        <v>74</v>
      </c>
      <c r="BY32" s="573"/>
      <c r="BZ32" s="573"/>
      <c r="CA32" s="573"/>
      <c r="CB32" s="630"/>
      <c r="CD32" s="662"/>
      <c r="CE32" s="663"/>
      <c r="CF32" s="625" t="s">
        <v>300</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313300</v>
      </c>
      <c r="S33" s="589"/>
      <c r="T33" s="589"/>
      <c r="U33" s="589"/>
      <c r="V33" s="589"/>
      <c r="W33" s="589"/>
      <c r="X33" s="589"/>
      <c r="Y33" s="590"/>
      <c r="Z33" s="641">
        <v>5.9</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2325234</v>
      </c>
      <c r="CS33" s="607"/>
      <c r="CT33" s="607"/>
      <c r="CU33" s="607"/>
      <c r="CV33" s="607"/>
      <c r="CW33" s="607"/>
      <c r="CX33" s="607"/>
      <c r="CY33" s="608"/>
      <c r="CZ33" s="591">
        <v>52.7</v>
      </c>
      <c r="DA33" s="609"/>
      <c r="DB33" s="609"/>
      <c r="DC33" s="610"/>
      <c r="DD33" s="594">
        <v>1849920</v>
      </c>
      <c r="DE33" s="607"/>
      <c r="DF33" s="607"/>
      <c r="DG33" s="607"/>
      <c r="DH33" s="607"/>
      <c r="DI33" s="607"/>
      <c r="DJ33" s="607"/>
      <c r="DK33" s="608"/>
      <c r="DL33" s="594">
        <v>1423578</v>
      </c>
      <c r="DM33" s="607"/>
      <c r="DN33" s="607"/>
      <c r="DO33" s="607"/>
      <c r="DP33" s="607"/>
      <c r="DQ33" s="607"/>
      <c r="DR33" s="607"/>
      <c r="DS33" s="607"/>
      <c r="DT33" s="607"/>
      <c r="DU33" s="607"/>
      <c r="DV33" s="608"/>
      <c r="DW33" s="611">
        <v>47.5</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738981</v>
      </c>
      <c r="CS34" s="589"/>
      <c r="CT34" s="589"/>
      <c r="CU34" s="589"/>
      <c r="CV34" s="589"/>
      <c r="CW34" s="589"/>
      <c r="CX34" s="589"/>
      <c r="CY34" s="590"/>
      <c r="CZ34" s="591">
        <v>16.8</v>
      </c>
      <c r="DA34" s="609"/>
      <c r="DB34" s="609"/>
      <c r="DC34" s="610"/>
      <c r="DD34" s="594">
        <v>557929</v>
      </c>
      <c r="DE34" s="589"/>
      <c r="DF34" s="589"/>
      <c r="DG34" s="589"/>
      <c r="DH34" s="589"/>
      <c r="DI34" s="589"/>
      <c r="DJ34" s="589"/>
      <c r="DK34" s="590"/>
      <c r="DL34" s="594">
        <v>295967</v>
      </c>
      <c r="DM34" s="589"/>
      <c r="DN34" s="589"/>
      <c r="DO34" s="589"/>
      <c r="DP34" s="589"/>
      <c r="DQ34" s="589"/>
      <c r="DR34" s="589"/>
      <c r="DS34" s="589"/>
      <c r="DT34" s="589"/>
      <c r="DU34" s="589"/>
      <c r="DV34" s="590"/>
      <c r="DW34" s="611">
        <v>9.9</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166000</v>
      </c>
      <c r="S35" s="589"/>
      <c r="T35" s="589"/>
      <c r="U35" s="589"/>
      <c r="V35" s="589"/>
      <c r="W35" s="589"/>
      <c r="X35" s="589"/>
      <c r="Y35" s="590"/>
      <c r="Z35" s="641">
        <v>3.1</v>
      </c>
      <c r="AA35" s="641"/>
      <c r="AB35" s="641"/>
      <c r="AC35" s="641"/>
      <c r="AD35" s="642" t="s">
        <v>112</v>
      </c>
      <c r="AE35" s="642"/>
      <c r="AF35" s="642"/>
      <c r="AG35" s="642"/>
      <c r="AH35" s="642"/>
      <c r="AI35" s="642"/>
      <c r="AJ35" s="642"/>
      <c r="AK35" s="642"/>
      <c r="AL35" s="611" t="s">
        <v>112</v>
      </c>
      <c r="AM35" s="643"/>
      <c r="AN35" s="643"/>
      <c r="AO35" s="644"/>
      <c r="AP35" s="186"/>
      <c r="AQ35" s="645" t="s">
        <v>308</v>
      </c>
      <c r="AR35" s="646"/>
      <c r="AS35" s="646"/>
      <c r="AT35" s="646"/>
      <c r="AU35" s="646"/>
      <c r="AV35" s="646"/>
      <c r="AW35" s="646"/>
      <c r="AX35" s="646"/>
      <c r="AY35" s="647"/>
      <c r="AZ35" s="638">
        <v>701170</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16084</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45134</v>
      </c>
      <c r="CS35" s="607"/>
      <c r="CT35" s="607"/>
      <c r="CU35" s="607"/>
      <c r="CV35" s="607"/>
      <c r="CW35" s="607"/>
      <c r="CX35" s="607"/>
      <c r="CY35" s="608"/>
      <c r="CZ35" s="591">
        <v>1</v>
      </c>
      <c r="DA35" s="609"/>
      <c r="DB35" s="609"/>
      <c r="DC35" s="610"/>
      <c r="DD35" s="594">
        <v>35254</v>
      </c>
      <c r="DE35" s="607"/>
      <c r="DF35" s="607"/>
      <c r="DG35" s="607"/>
      <c r="DH35" s="607"/>
      <c r="DI35" s="607"/>
      <c r="DJ35" s="607"/>
      <c r="DK35" s="608"/>
      <c r="DL35" s="594">
        <v>34809</v>
      </c>
      <c r="DM35" s="607"/>
      <c r="DN35" s="607"/>
      <c r="DO35" s="607"/>
      <c r="DP35" s="607"/>
      <c r="DQ35" s="607"/>
      <c r="DR35" s="607"/>
      <c r="DS35" s="607"/>
      <c r="DT35" s="607"/>
      <c r="DU35" s="607"/>
      <c r="DV35" s="608"/>
      <c r="DW35" s="611">
        <v>1.2</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5308361</v>
      </c>
      <c r="S36" s="629"/>
      <c r="T36" s="629"/>
      <c r="U36" s="629"/>
      <c r="V36" s="629"/>
      <c r="W36" s="629"/>
      <c r="X36" s="629"/>
      <c r="Y36" s="632"/>
      <c r="Z36" s="633">
        <v>100</v>
      </c>
      <c r="AA36" s="633"/>
      <c r="AB36" s="633"/>
      <c r="AC36" s="633"/>
      <c r="AD36" s="634">
        <v>2833590</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404483</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16084</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633230</v>
      </c>
      <c r="CS36" s="589"/>
      <c r="CT36" s="589"/>
      <c r="CU36" s="589"/>
      <c r="CV36" s="589"/>
      <c r="CW36" s="589"/>
      <c r="CX36" s="589"/>
      <c r="CY36" s="590"/>
      <c r="CZ36" s="591">
        <v>14.4</v>
      </c>
      <c r="DA36" s="609"/>
      <c r="DB36" s="609"/>
      <c r="DC36" s="610"/>
      <c r="DD36" s="594">
        <v>558986</v>
      </c>
      <c r="DE36" s="589"/>
      <c r="DF36" s="589"/>
      <c r="DG36" s="589"/>
      <c r="DH36" s="589"/>
      <c r="DI36" s="589"/>
      <c r="DJ36" s="589"/>
      <c r="DK36" s="590"/>
      <c r="DL36" s="594">
        <v>492078</v>
      </c>
      <c r="DM36" s="589"/>
      <c r="DN36" s="589"/>
      <c r="DO36" s="589"/>
      <c r="DP36" s="589"/>
      <c r="DQ36" s="589"/>
      <c r="DR36" s="589"/>
      <c r="DS36" s="589"/>
      <c r="DT36" s="589"/>
      <c r="DU36" s="589"/>
      <c r="DV36" s="590"/>
      <c r="DW36" s="611">
        <v>16.399999999999999</v>
      </c>
      <c r="DX36" s="612"/>
      <c r="DY36" s="612"/>
      <c r="DZ36" s="612"/>
      <c r="EA36" s="612"/>
      <c r="EB36" s="612"/>
      <c r="EC36" s="613"/>
    </row>
    <row r="37" spans="2:133" ht="11.25" customHeight="1">
      <c r="AQ37" s="614" t="s">
        <v>315</v>
      </c>
      <c r="AR37" s="615"/>
      <c r="AS37" s="615"/>
      <c r="AT37" s="615"/>
      <c r="AU37" s="615"/>
      <c r="AV37" s="615"/>
      <c r="AW37" s="615"/>
      <c r="AX37" s="615"/>
      <c r="AY37" s="616"/>
      <c r="AZ37" s="588">
        <v>13170</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1224</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319720</v>
      </c>
      <c r="CS37" s="607"/>
      <c r="CT37" s="607"/>
      <c r="CU37" s="607"/>
      <c r="CV37" s="607"/>
      <c r="CW37" s="607"/>
      <c r="CX37" s="607"/>
      <c r="CY37" s="608"/>
      <c r="CZ37" s="591">
        <v>7.2</v>
      </c>
      <c r="DA37" s="609"/>
      <c r="DB37" s="609"/>
      <c r="DC37" s="610"/>
      <c r="DD37" s="594">
        <v>314614</v>
      </c>
      <c r="DE37" s="607"/>
      <c r="DF37" s="607"/>
      <c r="DG37" s="607"/>
      <c r="DH37" s="607"/>
      <c r="DI37" s="607"/>
      <c r="DJ37" s="607"/>
      <c r="DK37" s="608"/>
      <c r="DL37" s="594">
        <v>287459</v>
      </c>
      <c r="DM37" s="607"/>
      <c r="DN37" s="607"/>
      <c r="DO37" s="607"/>
      <c r="DP37" s="607"/>
      <c r="DQ37" s="607"/>
      <c r="DR37" s="607"/>
      <c r="DS37" s="607"/>
      <c r="DT37" s="607"/>
      <c r="DU37" s="607"/>
      <c r="DV37" s="608"/>
      <c r="DW37" s="611">
        <v>9.6</v>
      </c>
      <c r="DX37" s="612"/>
      <c r="DY37" s="612"/>
      <c r="DZ37" s="612"/>
      <c r="EA37" s="612"/>
      <c r="EB37" s="612"/>
      <c r="EC37" s="613"/>
    </row>
    <row r="38" spans="2:133" ht="11.25" customHeight="1">
      <c r="AQ38" s="614" t="s">
        <v>318</v>
      </c>
      <c r="AR38" s="615"/>
      <c r="AS38" s="615"/>
      <c r="AT38" s="615"/>
      <c r="AU38" s="615"/>
      <c r="AV38" s="615"/>
      <c r="AW38" s="615"/>
      <c r="AX38" s="615"/>
      <c r="AY38" s="616"/>
      <c r="AZ38" s="588">
        <v>3775</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2199</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688000</v>
      </c>
      <c r="CS38" s="589"/>
      <c r="CT38" s="589"/>
      <c r="CU38" s="589"/>
      <c r="CV38" s="589"/>
      <c r="CW38" s="589"/>
      <c r="CX38" s="589"/>
      <c r="CY38" s="590"/>
      <c r="CZ38" s="591">
        <v>15.6</v>
      </c>
      <c r="DA38" s="609"/>
      <c r="DB38" s="609"/>
      <c r="DC38" s="610"/>
      <c r="DD38" s="594">
        <v>646059</v>
      </c>
      <c r="DE38" s="589"/>
      <c r="DF38" s="589"/>
      <c r="DG38" s="589"/>
      <c r="DH38" s="589"/>
      <c r="DI38" s="589"/>
      <c r="DJ38" s="589"/>
      <c r="DK38" s="590"/>
      <c r="DL38" s="594">
        <v>600724</v>
      </c>
      <c r="DM38" s="589"/>
      <c r="DN38" s="589"/>
      <c r="DO38" s="589"/>
      <c r="DP38" s="589"/>
      <c r="DQ38" s="589"/>
      <c r="DR38" s="589"/>
      <c r="DS38" s="589"/>
      <c r="DT38" s="589"/>
      <c r="DU38" s="589"/>
      <c r="DV38" s="590"/>
      <c r="DW38" s="611">
        <v>20</v>
      </c>
      <c r="DX38" s="612"/>
      <c r="DY38" s="612"/>
      <c r="DZ38" s="612"/>
      <c r="EA38" s="612"/>
      <c r="EB38" s="612"/>
      <c r="EC38" s="613"/>
    </row>
    <row r="39" spans="2:133" ht="11.25" customHeight="1">
      <c r="AQ39" s="614" t="s">
        <v>321</v>
      </c>
      <c r="AR39" s="615"/>
      <c r="AS39" s="615"/>
      <c r="AT39" s="615"/>
      <c r="AU39" s="615"/>
      <c r="AV39" s="615"/>
      <c r="AW39" s="615"/>
      <c r="AX39" s="615"/>
      <c r="AY39" s="616"/>
      <c r="AZ39" s="588" t="s">
        <v>322</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79</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117754</v>
      </c>
      <c r="CS39" s="607"/>
      <c r="CT39" s="607"/>
      <c r="CU39" s="607"/>
      <c r="CV39" s="607"/>
      <c r="CW39" s="607"/>
      <c r="CX39" s="607"/>
      <c r="CY39" s="608"/>
      <c r="CZ39" s="591">
        <v>2.7</v>
      </c>
      <c r="DA39" s="609"/>
      <c r="DB39" s="609"/>
      <c r="DC39" s="610"/>
      <c r="DD39" s="594">
        <v>51692</v>
      </c>
      <c r="DE39" s="607"/>
      <c r="DF39" s="607"/>
      <c r="DG39" s="607"/>
      <c r="DH39" s="607"/>
      <c r="DI39" s="607"/>
      <c r="DJ39" s="607"/>
      <c r="DK39" s="608"/>
      <c r="DL39" s="594" t="s">
        <v>322</v>
      </c>
      <c r="DM39" s="607"/>
      <c r="DN39" s="607"/>
      <c r="DO39" s="607"/>
      <c r="DP39" s="607"/>
      <c r="DQ39" s="607"/>
      <c r="DR39" s="607"/>
      <c r="DS39" s="607"/>
      <c r="DT39" s="607"/>
      <c r="DU39" s="607"/>
      <c r="DV39" s="608"/>
      <c r="DW39" s="611" t="s">
        <v>322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55011</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102</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102135</v>
      </c>
      <c r="CS40" s="589"/>
      <c r="CT40" s="589"/>
      <c r="CU40" s="589"/>
      <c r="CV40" s="589"/>
      <c r="CW40" s="589"/>
      <c r="CX40" s="589"/>
      <c r="CY40" s="590"/>
      <c r="CZ40" s="591">
        <v>2.2999999999999998</v>
      </c>
      <c r="DA40" s="609"/>
      <c r="DB40" s="609"/>
      <c r="DC40" s="610"/>
      <c r="DD40" s="594" t="s">
        <v>322</v>
      </c>
      <c r="DE40" s="589"/>
      <c r="DF40" s="589"/>
      <c r="DG40" s="589"/>
      <c r="DH40" s="589"/>
      <c r="DI40" s="589"/>
      <c r="DJ40" s="589"/>
      <c r="DK40" s="590"/>
      <c r="DL40" s="594" t="s">
        <v>322</v>
      </c>
      <c r="DM40" s="589"/>
      <c r="DN40" s="589"/>
      <c r="DO40" s="589"/>
      <c r="DP40" s="589"/>
      <c r="DQ40" s="589"/>
      <c r="DR40" s="589"/>
      <c r="DS40" s="589"/>
      <c r="DT40" s="589"/>
      <c r="DU40" s="589"/>
      <c r="DV40" s="590"/>
      <c r="DW40" s="611" t="s">
        <v>322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224731</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265</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771013</v>
      </c>
      <c r="CS42" s="589"/>
      <c r="CT42" s="589"/>
      <c r="CU42" s="589"/>
      <c r="CV42" s="589"/>
      <c r="CW42" s="589"/>
      <c r="CX42" s="589"/>
      <c r="CY42" s="590"/>
      <c r="CZ42" s="591">
        <v>17.5</v>
      </c>
      <c r="DA42" s="592"/>
      <c r="DB42" s="592"/>
      <c r="DC42" s="593"/>
      <c r="DD42" s="594">
        <v>545483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t="s">
        <v>322</v>
      </c>
      <c r="CS43" s="607"/>
      <c r="CT43" s="607"/>
      <c r="CU43" s="607"/>
      <c r="CV43" s="607"/>
      <c r="CW43" s="607"/>
      <c r="CX43" s="607"/>
      <c r="CY43" s="608"/>
      <c r="CZ43" s="591" t="s">
        <v>322</v>
      </c>
      <c r="DA43" s="609"/>
      <c r="DB43" s="609"/>
      <c r="DC43" s="610"/>
      <c r="DD43" s="594" t="s">
        <v>322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745042</v>
      </c>
      <c r="CS44" s="589"/>
      <c r="CT44" s="589"/>
      <c r="CU44" s="589"/>
      <c r="CV44" s="589"/>
      <c r="CW44" s="589"/>
      <c r="CX44" s="589"/>
      <c r="CY44" s="590"/>
      <c r="CZ44" s="591">
        <v>16.899999999999999</v>
      </c>
      <c r="DA44" s="592"/>
      <c r="DB44" s="592"/>
      <c r="DC44" s="593"/>
      <c r="DD44" s="594">
        <v>538295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197130</v>
      </c>
      <c r="CS45" s="607"/>
      <c r="CT45" s="607"/>
      <c r="CU45" s="607"/>
      <c r="CV45" s="607"/>
      <c r="CW45" s="607"/>
      <c r="CX45" s="607"/>
      <c r="CY45" s="608"/>
      <c r="CZ45" s="591">
        <v>4.5</v>
      </c>
      <c r="DA45" s="609"/>
      <c r="DB45" s="609"/>
      <c r="DC45" s="610"/>
      <c r="DD45" s="594">
        <v>63301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541375</v>
      </c>
      <c r="CS46" s="589"/>
      <c r="CT46" s="589"/>
      <c r="CU46" s="589"/>
      <c r="CV46" s="589"/>
      <c r="CW46" s="589"/>
      <c r="CX46" s="589"/>
      <c r="CY46" s="590"/>
      <c r="CZ46" s="591">
        <v>12.3</v>
      </c>
      <c r="DA46" s="592"/>
      <c r="DB46" s="592"/>
      <c r="DC46" s="593"/>
      <c r="DD46" s="594">
        <v>468457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25971</v>
      </c>
      <c r="CS47" s="607"/>
      <c r="CT47" s="607"/>
      <c r="CU47" s="607"/>
      <c r="CV47" s="607"/>
      <c r="CW47" s="607"/>
      <c r="CX47" s="607"/>
      <c r="CY47" s="608"/>
      <c r="CZ47" s="591">
        <v>0.6</v>
      </c>
      <c r="DA47" s="609"/>
      <c r="DB47" s="609"/>
      <c r="DC47" s="610"/>
      <c r="DD47" s="594">
        <v>7188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322</v>
      </c>
      <c r="CS48" s="589"/>
      <c r="CT48" s="589"/>
      <c r="CU48" s="589"/>
      <c r="CV48" s="589"/>
      <c r="CW48" s="589"/>
      <c r="CX48" s="589"/>
      <c r="CY48" s="590"/>
      <c r="CZ48" s="591" t="s">
        <v>322</v>
      </c>
      <c r="DA48" s="592"/>
      <c r="DB48" s="592"/>
      <c r="DC48" s="593"/>
      <c r="DD48" s="594" t="s">
        <v>322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4409968</v>
      </c>
      <c r="CS49" s="573"/>
      <c r="CT49" s="573"/>
      <c r="CU49" s="573"/>
      <c r="CV49" s="573"/>
      <c r="CW49" s="573"/>
      <c r="CX49" s="573"/>
      <c r="CY49" s="574"/>
      <c r="CZ49" s="575">
        <v>100</v>
      </c>
      <c r="DA49" s="576"/>
      <c r="DB49" s="576"/>
      <c r="DC49" s="577"/>
      <c r="DD49" s="578">
        <v>3377981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8" t="s">
        <v>345</v>
      </c>
      <c r="DK2" s="1109"/>
      <c r="DL2" s="1109"/>
      <c r="DM2" s="1109"/>
      <c r="DN2" s="1109"/>
      <c r="DO2" s="1110"/>
      <c r="DP2" s="200"/>
      <c r="DQ2" s="1108" t="s">
        <v>346</v>
      </c>
      <c r="DR2" s="1109"/>
      <c r="DS2" s="1109"/>
      <c r="DT2" s="1109"/>
      <c r="DU2" s="1109"/>
      <c r="DV2" s="1109"/>
      <c r="DW2" s="1109"/>
      <c r="DX2" s="1109"/>
      <c r="DY2" s="1109"/>
      <c r="DZ2" s="111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1" t="s">
        <v>347</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3" t="s">
        <v>349</v>
      </c>
      <c r="B5" s="994"/>
      <c r="C5" s="994"/>
      <c r="D5" s="994"/>
      <c r="E5" s="994"/>
      <c r="F5" s="994"/>
      <c r="G5" s="994"/>
      <c r="H5" s="994"/>
      <c r="I5" s="994"/>
      <c r="J5" s="994"/>
      <c r="K5" s="994"/>
      <c r="L5" s="994"/>
      <c r="M5" s="994"/>
      <c r="N5" s="994"/>
      <c r="O5" s="994"/>
      <c r="P5" s="995"/>
      <c r="Q5" s="999" t="s">
        <v>350</v>
      </c>
      <c r="R5" s="1000"/>
      <c r="S5" s="1000"/>
      <c r="T5" s="1000"/>
      <c r="U5" s="1001"/>
      <c r="V5" s="999" t="s">
        <v>351</v>
      </c>
      <c r="W5" s="1000"/>
      <c r="X5" s="1000"/>
      <c r="Y5" s="1000"/>
      <c r="Z5" s="1001"/>
      <c r="AA5" s="999" t="s">
        <v>352</v>
      </c>
      <c r="AB5" s="1000"/>
      <c r="AC5" s="1000"/>
      <c r="AD5" s="1000"/>
      <c r="AE5" s="1000"/>
      <c r="AF5" s="1111" t="s">
        <v>353</v>
      </c>
      <c r="AG5" s="1000"/>
      <c r="AH5" s="1000"/>
      <c r="AI5" s="1000"/>
      <c r="AJ5" s="1015"/>
      <c r="AK5" s="1000" t="s">
        <v>354</v>
      </c>
      <c r="AL5" s="1000"/>
      <c r="AM5" s="1000"/>
      <c r="AN5" s="1000"/>
      <c r="AO5" s="1001"/>
      <c r="AP5" s="999" t="s">
        <v>355</v>
      </c>
      <c r="AQ5" s="1000"/>
      <c r="AR5" s="1000"/>
      <c r="AS5" s="1000"/>
      <c r="AT5" s="1001"/>
      <c r="AU5" s="999" t="s">
        <v>356</v>
      </c>
      <c r="AV5" s="1000"/>
      <c r="AW5" s="1000"/>
      <c r="AX5" s="1000"/>
      <c r="AY5" s="1015"/>
      <c r="AZ5" s="207"/>
      <c r="BA5" s="207"/>
      <c r="BB5" s="207"/>
      <c r="BC5" s="207"/>
      <c r="BD5" s="207"/>
      <c r="BE5" s="208"/>
      <c r="BF5" s="208"/>
      <c r="BG5" s="208"/>
      <c r="BH5" s="208"/>
      <c r="BI5" s="208"/>
      <c r="BJ5" s="208"/>
      <c r="BK5" s="208"/>
      <c r="BL5" s="208"/>
      <c r="BM5" s="208"/>
      <c r="BN5" s="208"/>
      <c r="BO5" s="208"/>
      <c r="BP5" s="208"/>
      <c r="BQ5" s="993" t="s">
        <v>357</v>
      </c>
      <c r="BR5" s="994"/>
      <c r="BS5" s="994"/>
      <c r="BT5" s="994"/>
      <c r="BU5" s="994"/>
      <c r="BV5" s="994"/>
      <c r="BW5" s="994"/>
      <c r="BX5" s="994"/>
      <c r="BY5" s="994"/>
      <c r="BZ5" s="994"/>
      <c r="CA5" s="994"/>
      <c r="CB5" s="994"/>
      <c r="CC5" s="994"/>
      <c r="CD5" s="994"/>
      <c r="CE5" s="994"/>
      <c r="CF5" s="994"/>
      <c r="CG5" s="995"/>
      <c r="CH5" s="999" t="s">
        <v>358</v>
      </c>
      <c r="CI5" s="1000"/>
      <c r="CJ5" s="1000"/>
      <c r="CK5" s="1000"/>
      <c r="CL5" s="1001"/>
      <c r="CM5" s="999" t="s">
        <v>359</v>
      </c>
      <c r="CN5" s="1000"/>
      <c r="CO5" s="1000"/>
      <c r="CP5" s="1000"/>
      <c r="CQ5" s="1001"/>
      <c r="CR5" s="999" t="s">
        <v>360</v>
      </c>
      <c r="CS5" s="1000"/>
      <c r="CT5" s="1000"/>
      <c r="CU5" s="1000"/>
      <c r="CV5" s="1001"/>
      <c r="CW5" s="999" t="s">
        <v>361</v>
      </c>
      <c r="CX5" s="1000"/>
      <c r="CY5" s="1000"/>
      <c r="CZ5" s="1000"/>
      <c r="DA5" s="1001"/>
      <c r="DB5" s="999" t="s">
        <v>362</v>
      </c>
      <c r="DC5" s="1000"/>
      <c r="DD5" s="1000"/>
      <c r="DE5" s="1000"/>
      <c r="DF5" s="1001"/>
      <c r="DG5" s="1096" t="s">
        <v>363</v>
      </c>
      <c r="DH5" s="1097"/>
      <c r="DI5" s="1097"/>
      <c r="DJ5" s="1097"/>
      <c r="DK5" s="1098"/>
      <c r="DL5" s="1096" t="s">
        <v>364</v>
      </c>
      <c r="DM5" s="1097"/>
      <c r="DN5" s="1097"/>
      <c r="DO5" s="1097"/>
      <c r="DP5" s="1098"/>
      <c r="DQ5" s="999" t="s">
        <v>365</v>
      </c>
      <c r="DR5" s="1000"/>
      <c r="DS5" s="1000"/>
      <c r="DT5" s="1000"/>
      <c r="DU5" s="1001"/>
      <c r="DV5" s="999" t="s">
        <v>356</v>
      </c>
      <c r="DW5" s="1000"/>
      <c r="DX5" s="1000"/>
      <c r="DY5" s="1000"/>
      <c r="DZ5" s="1015"/>
      <c r="EA5" s="205"/>
    </row>
    <row r="6" spans="1:131" s="206" customFormat="1" ht="26.25" customHeight="1" thickBot="1">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112"/>
      <c r="AG6" s="1003"/>
      <c r="AH6" s="1003"/>
      <c r="AI6" s="1003"/>
      <c r="AJ6" s="1016"/>
      <c r="AK6" s="1003"/>
      <c r="AL6" s="1003"/>
      <c r="AM6" s="1003"/>
      <c r="AN6" s="1003"/>
      <c r="AO6" s="1004"/>
      <c r="AP6" s="1002"/>
      <c r="AQ6" s="1003"/>
      <c r="AR6" s="1003"/>
      <c r="AS6" s="1003"/>
      <c r="AT6" s="1004"/>
      <c r="AU6" s="1002"/>
      <c r="AV6" s="1003"/>
      <c r="AW6" s="1003"/>
      <c r="AX6" s="1003"/>
      <c r="AY6" s="1016"/>
      <c r="AZ6" s="203"/>
      <c r="BA6" s="203"/>
      <c r="BB6" s="203"/>
      <c r="BC6" s="203"/>
      <c r="BD6" s="203"/>
      <c r="BE6" s="204"/>
      <c r="BF6" s="204"/>
      <c r="BG6" s="204"/>
      <c r="BH6" s="204"/>
      <c r="BI6" s="204"/>
      <c r="BJ6" s="204"/>
      <c r="BK6" s="204"/>
      <c r="BL6" s="204"/>
      <c r="BM6" s="204"/>
      <c r="BN6" s="204"/>
      <c r="BO6" s="204"/>
      <c r="BP6" s="204"/>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099"/>
      <c r="DH6" s="1100"/>
      <c r="DI6" s="1100"/>
      <c r="DJ6" s="1100"/>
      <c r="DK6" s="1101"/>
      <c r="DL6" s="1099"/>
      <c r="DM6" s="1100"/>
      <c r="DN6" s="1100"/>
      <c r="DO6" s="1100"/>
      <c r="DP6" s="1101"/>
      <c r="DQ6" s="1002"/>
      <c r="DR6" s="1003"/>
      <c r="DS6" s="1003"/>
      <c r="DT6" s="1003"/>
      <c r="DU6" s="1004"/>
      <c r="DV6" s="1002"/>
      <c r="DW6" s="1003"/>
      <c r="DX6" s="1003"/>
      <c r="DY6" s="1003"/>
      <c r="DZ6" s="1016"/>
      <c r="EA6" s="205"/>
    </row>
    <row r="7" spans="1:131" s="206" customFormat="1" ht="26.25" customHeight="1" thickTop="1">
      <c r="A7" s="209">
        <v>1</v>
      </c>
      <c r="B7" s="1048" t="s">
        <v>366</v>
      </c>
      <c r="C7" s="1049"/>
      <c r="D7" s="1049"/>
      <c r="E7" s="1049"/>
      <c r="F7" s="1049"/>
      <c r="G7" s="1049"/>
      <c r="H7" s="1049"/>
      <c r="I7" s="1049"/>
      <c r="J7" s="1049"/>
      <c r="K7" s="1049"/>
      <c r="L7" s="1049"/>
      <c r="M7" s="1049"/>
      <c r="N7" s="1049"/>
      <c r="O7" s="1049"/>
      <c r="P7" s="1050"/>
      <c r="Q7" s="1102">
        <v>5250</v>
      </c>
      <c r="R7" s="1103"/>
      <c r="S7" s="1103"/>
      <c r="T7" s="1103"/>
      <c r="U7" s="1103"/>
      <c r="V7" s="1103">
        <v>4353</v>
      </c>
      <c r="W7" s="1103"/>
      <c r="X7" s="1103"/>
      <c r="Y7" s="1103"/>
      <c r="Z7" s="1103"/>
      <c r="AA7" s="1103">
        <v>897</v>
      </c>
      <c r="AB7" s="1103"/>
      <c r="AC7" s="1103"/>
      <c r="AD7" s="1103"/>
      <c r="AE7" s="1104"/>
      <c r="AF7" s="1105">
        <v>722</v>
      </c>
      <c r="AG7" s="1106"/>
      <c r="AH7" s="1106"/>
      <c r="AI7" s="1106"/>
      <c r="AJ7" s="1107"/>
      <c r="AK7" s="1089">
        <v>9</v>
      </c>
      <c r="AL7" s="1090"/>
      <c r="AM7" s="1090"/>
      <c r="AN7" s="1090"/>
      <c r="AO7" s="1090"/>
      <c r="AP7" s="1090">
        <v>2737</v>
      </c>
      <c r="AQ7" s="1090"/>
      <c r="AR7" s="1090"/>
      <c r="AS7" s="1090"/>
      <c r="AT7" s="1090"/>
      <c r="AU7" s="1091"/>
      <c r="AV7" s="1091"/>
      <c r="AW7" s="1091"/>
      <c r="AX7" s="1091"/>
      <c r="AY7" s="1092"/>
      <c r="AZ7" s="203"/>
      <c r="BA7" s="203"/>
      <c r="BB7" s="203"/>
      <c r="BC7" s="203"/>
      <c r="BD7" s="203"/>
      <c r="BE7" s="204"/>
      <c r="BF7" s="204"/>
      <c r="BG7" s="204"/>
      <c r="BH7" s="204"/>
      <c r="BI7" s="204"/>
      <c r="BJ7" s="204"/>
      <c r="BK7" s="204"/>
      <c r="BL7" s="204"/>
      <c r="BM7" s="204"/>
      <c r="BN7" s="204"/>
      <c r="BO7" s="204"/>
      <c r="BP7" s="204"/>
      <c r="BQ7" s="210">
        <v>1</v>
      </c>
      <c r="BR7" s="211"/>
      <c r="BS7" s="1093" t="s">
        <v>556</v>
      </c>
      <c r="BT7" s="1094"/>
      <c r="BU7" s="1094"/>
      <c r="BV7" s="1094"/>
      <c r="BW7" s="1094"/>
      <c r="BX7" s="1094"/>
      <c r="BY7" s="1094"/>
      <c r="BZ7" s="1094"/>
      <c r="CA7" s="1094"/>
      <c r="CB7" s="1094"/>
      <c r="CC7" s="1094"/>
      <c r="CD7" s="1094"/>
      <c r="CE7" s="1094"/>
      <c r="CF7" s="1094"/>
      <c r="CG7" s="1095"/>
      <c r="CH7" s="1086">
        <v>0</v>
      </c>
      <c r="CI7" s="1087"/>
      <c r="CJ7" s="1087"/>
      <c r="CK7" s="1087"/>
      <c r="CL7" s="1088"/>
      <c r="CM7" s="1086">
        <v>132</v>
      </c>
      <c r="CN7" s="1087"/>
      <c r="CO7" s="1087"/>
      <c r="CP7" s="1087"/>
      <c r="CQ7" s="1088"/>
      <c r="CR7" s="1086">
        <v>3</v>
      </c>
      <c r="CS7" s="1087"/>
      <c r="CT7" s="1087"/>
      <c r="CU7" s="1087"/>
      <c r="CV7" s="1088"/>
      <c r="CW7" s="1086" t="s">
        <v>565</v>
      </c>
      <c r="CX7" s="1087"/>
      <c r="CY7" s="1087"/>
      <c r="CZ7" s="1087"/>
      <c r="DA7" s="1088"/>
      <c r="DB7" s="1086" t="s">
        <v>565</v>
      </c>
      <c r="DC7" s="1087"/>
      <c r="DD7" s="1087"/>
      <c r="DE7" s="1087"/>
      <c r="DF7" s="1088"/>
      <c r="DG7" s="1086" t="s">
        <v>565</v>
      </c>
      <c r="DH7" s="1087"/>
      <c r="DI7" s="1087"/>
      <c r="DJ7" s="1087"/>
      <c r="DK7" s="1088"/>
      <c r="DL7" s="1086" t="s">
        <v>567</v>
      </c>
      <c r="DM7" s="1087"/>
      <c r="DN7" s="1087"/>
      <c r="DO7" s="1087"/>
      <c r="DP7" s="1088"/>
      <c r="DQ7" s="1086" t="s">
        <v>565</v>
      </c>
      <c r="DR7" s="1087"/>
      <c r="DS7" s="1087"/>
      <c r="DT7" s="1087"/>
      <c r="DU7" s="1088"/>
      <c r="DV7" s="1113"/>
      <c r="DW7" s="1114"/>
      <c r="DX7" s="1114"/>
      <c r="DY7" s="1114"/>
      <c r="DZ7" s="1115"/>
      <c r="EA7" s="205"/>
    </row>
    <row r="8" spans="1:131" s="206" customFormat="1" ht="26.25" customHeight="1">
      <c r="A8" s="212">
        <v>2</v>
      </c>
      <c r="B8" s="1035" t="s">
        <v>367</v>
      </c>
      <c r="C8" s="1036"/>
      <c r="D8" s="1036"/>
      <c r="E8" s="1036"/>
      <c r="F8" s="1036"/>
      <c r="G8" s="1036"/>
      <c r="H8" s="1036"/>
      <c r="I8" s="1036"/>
      <c r="J8" s="1036"/>
      <c r="K8" s="1036"/>
      <c r="L8" s="1036"/>
      <c r="M8" s="1036"/>
      <c r="N8" s="1036"/>
      <c r="O8" s="1036"/>
      <c r="P8" s="1037"/>
      <c r="Q8" s="1041">
        <v>3</v>
      </c>
      <c r="R8" s="1042"/>
      <c r="S8" s="1042"/>
      <c r="T8" s="1042"/>
      <c r="U8" s="1042"/>
      <c r="V8" s="1042">
        <v>3</v>
      </c>
      <c r="W8" s="1042"/>
      <c r="X8" s="1042"/>
      <c r="Y8" s="1042"/>
      <c r="Z8" s="1042"/>
      <c r="AA8" s="1042">
        <v>1</v>
      </c>
      <c r="AB8" s="1042"/>
      <c r="AC8" s="1042"/>
      <c r="AD8" s="1042"/>
      <c r="AE8" s="1043"/>
      <c r="AF8" s="1017">
        <v>1</v>
      </c>
      <c r="AG8" s="1018"/>
      <c r="AH8" s="1018"/>
      <c r="AI8" s="1018"/>
      <c r="AJ8" s="1019"/>
      <c r="AK8" s="1084" t="s">
        <v>559</v>
      </c>
      <c r="AL8" s="1085"/>
      <c r="AM8" s="1085"/>
      <c r="AN8" s="1085"/>
      <c r="AO8" s="1085"/>
      <c r="AP8" s="1085">
        <v>3</v>
      </c>
      <c r="AQ8" s="1085"/>
      <c r="AR8" s="1085"/>
      <c r="AS8" s="1085"/>
      <c r="AT8" s="1085"/>
      <c r="AU8" s="1082"/>
      <c r="AV8" s="1082"/>
      <c r="AW8" s="1082"/>
      <c r="AX8" s="1082"/>
      <c r="AY8" s="1083"/>
      <c r="AZ8" s="203"/>
      <c r="BA8" s="203"/>
      <c r="BB8" s="203"/>
      <c r="BC8" s="203"/>
      <c r="BD8" s="203"/>
      <c r="BE8" s="204"/>
      <c r="BF8" s="204"/>
      <c r="BG8" s="204"/>
      <c r="BH8" s="204"/>
      <c r="BI8" s="204"/>
      <c r="BJ8" s="204"/>
      <c r="BK8" s="204"/>
      <c r="BL8" s="204"/>
      <c r="BM8" s="204"/>
      <c r="BN8" s="204"/>
      <c r="BO8" s="204"/>
      <c r="BP8" s="204"/>
      <c r="BQ8" s="213">
        <v>2</v>
      </c>
      <c r="BR8" s="214"/>
      <c r="BS8" s="1012" t="s">
        <v>557</v>
      </c>
      <c r="BT8" s="1013"/>
      <c r="BU8" s="1013"/>
      <c r="BV8" s="1013"/>
      <c r="BW8" s="1013"/>
      <c r="BX8" s="1013"/>
      <c r="BY8" s="1013"/>
      <c r="BZ8" s="1013"/>
      <c r="CA8" s="1013"/>
      <c r="CB8" s="1013"/>
      <c r="CC8" s="1013"/>
      <c r="CD8" s="1013"/>
      <c r="CE8" s="1013"/>
      <c r="CF8" s="1013"/>
      <c r="CG8" s="1014"/>
      <c r="CH8" s="987">
        <v>1</v>
      </c>
      <c r="CI8" s="988"/>
      <c r="CJ8" s="988"/>
      <c r="CK8" s="988"/>
      <c r="CL8" s="989"/>
      <c r="CM8" s="987">
        <v>91</v>
      </c>
      <c r="CN8" s="988"/>
      <c r="CO8" s="988"/>
      <c r="CP8" s="988"/>
      <c r="CQ8" s="989"/>
      <c r="CR8" s="987">
        <v>41</v>
      </c>
      <c r="CS8" s="988"/>
      <c r="CT8" s="988"/>
      <c r="CU8" s="988"/>
      <c r="CV8" s="989"/>
      <c r="CW8" s="987" t="s">
        <v>566</v>
      </c>
      <c r="CX8" s="988"/>
      <c r="CY8" s="988"/>
      <c r="CZ8" s="988"/>
      <c r="DA8" s="989"/>
      <c r="DB8" s="987" t="s">
        <v>565</v>
      </c>
      <c r="DC8" s="988"/>
      <c r="DD8" s="988"/>
      <c r="DE8" s="988"/>
      <c r="DF8" s="989"/>
      <c r="DG8" s="987" t="s">
        <v>566</v>
      </c>
      <c r="DH8" s="988"/>
      <c r="DI8" s="988"/>
      <c r="DJ8" s="988"/>
      <c r="DK8" s="989"/>
      <c r="DL8" s="987" t="s">
        <v>566</v>
      </c>
      <c r="DM8" s="988"/>
      <c r="DN8" s="988"/>
      <c r="DO8" s="988"/>
      <c r="DP8" s="989"/>
      <c r="DQ8" s="987" t="s">
        <v>566</v>
      </c>
      <c r="DR8" s="988"/>
      <c r="DS8" s="988"/>
      <c r="DT8" s="988"/>
      <c r="DU8" s="989"/>
      <c r="DV8" s="990"/>
      <c r="DW8" s="991"/>
      <c r="DX8" s="991"/>
      <c r="DY8" s="991"/>
      <c r="DZ8" s="992"/>
      <c r="EA8" s="205"/>
    </row>
    <row r="9" spans="1:131" s="206" customFormat="1" ht="26.25" customHeight="1">
      <c r="A9" s="212">
        <v>3</v>
      </c>
      <c r="B9" s="1035" t="s">
        <v>368</v>
      </c>
      <c r="C9" s="1036"/>
      <c r="D9" s="1036"/>
      <c r="E9" s="1036"/>
      <c r="F9" s="1036"/>
      <c r="G9" s="1036"/>
      <c r="H9" s="1036"/>
      <c r="I9" s="1036"/>
      <c r="J9" s="1036"/>
      <c r="K9" s="1036"/>
      <c r="L9" s="1036"/>
      <c r="M9" s="1036"/>
      <c r="N9" s="1036"/>
      <c r="O9" s="1036"/>
      <c r="P9" s="1037"/>
      <c r="Q9" s="1041">
        <v>51</v>
      </c>
      <c r="R9" s="1042"/>
      <c r="S9" s="1042"/>
      <c r="T9" s="1042"/>
      <c r="U9" s="1042"/>
      <c r="V9" s="1042">
        <v>50</v>
      </c>
      <c r="W9" s="1042"/>
      <c r="X9" s="1042"/>
      <c r="Y9" s="1042"/>
      <c r="Z9" s="1042"/>
      <c r="AA9" s="1042">
        <v>1</v>
      </c>
      <c r="AB9" s="1042"/>
      <c r="AC9" s="1042"/>
      <c r="AD9" s="1042"/>
      <c r="AE9" s="1043"/>
      <c r="AF9" s="1017">
        <v>1</v>
      </c>
      <c r="AG9" s="1018"/>
      <c r="AH9" s="1018"/>
      <c r="AI9" s="1018"/>
      <c r="AJ9" s="1019"/>
      <c r="AK9" s="1084">
        <v>4</v>
      </c>
      <c r="AL9" s="1085"/>
      <c r="AM9" s="1085"/>
      <c r="AN9" s="1085"/>
      <c r="AO9" s="1085"/>
      <c r="AP9" s="1085" t="s">
        <v>559</v>
      </c>
      <c r="AQ9" s="1085"/>
      <c r="AR9" s="1085"/>
      <c r="AS9" s="1085"/>
      <c r="AT9" s="1085"/>
      <c r="AU9" s="1082"/>
      <c r="AV9" s="1082"/>
      <c r="AW9" s="1082"/>
      <c r="AX9" s="1082"/>
      <c r="AY9" s="1083"/>
      <c r="AZ9" s="203"/>
      <c r="BA9" s="203"/>
      <c r="BB9" s="203"/>
      <c r="BC9" s="203"/>
      <c r="BD9" s="203"/>
      <c r="BE9" s="204"/>
      <c r="BF9" s="204"/>
      <c r="BG9" s="204"/>
      <c r="BH9" s="204"/>
      <c r="BI9" s="204"/>
      <c r="BJ9" s="204"/>
      <c r="BK9" s="204"/>
      <c r="BL9" s="204"/>
      <c r="BM9" s="204"/>
      <c r="BN9" s="204"/>
      <c r="BO9" s="204"/>
      <c r="BP9" s="204"/>
      <c r="BQ9" s="213">
        <v>3</v>
      </c>
      <c r="BR9" s="214"/>
      <c r="BS9" s="1012" t="s">
        <v>558</v>
      </c>
      <c r="BT9" s="1013"/>
      <c r="BU9" s="1013"/>
      <c r="BV9" s="1013"/>
      <c r="BW9" s="1013"/>
      <c r="BX9" s="1013"/>
      <c r="BY9" s="1013"/>
      <c r="BZ9" s="1013"/>
      <c r="CA9" s="1013"/>
      <c r="CB9" s="1013"/>
      <c r="CC9" s="1013"/>
      <c r="CD9" s="1013"/>
      <c r="CE9" s="1013"/>
      <c r="CF9" s="1013"/>
      <c r="CG9" s="1014"/>
      <c r="CH9" s="987">
        <v>1</v>
      </c>
      <c r="CI9" s="988"/>
      <c r="CJ9" s="988"/>
      <c r="CK9" s="988"/>
      <c r="CL9" s="989"/>
      <c r="CM9" s="987">
        <v>13</v>
      </c>
      <c r="CN9" s="988"/>
      <c r="CO9" s="988"/>
      <c r="CP9" s="988"/>
      <c r="CQ9" s="989"/>
      <c r="CR9" s="987">
        <v>6</v>
      </c>
      <c r="CS9" s="988"/>
      <c r="CT9" s="988"/>
      <c r="CU9" s="988"/>
      <c r="CV9" s="989"/>
      <c r="CW9" s="987">
        <v>5</v>
      </c>
      <c r="CX9" s="988"/>
      <c r="CY9" s="988"/>
      <c r="CZ9" s="988"/>
      <c r="DA9" s="989"/>
      <c r="DB9" s="987" t="s">
        <v>565</v>
      </c>
      <c r="DC9" s="988"/>
      <c r="DD9" s="988"/>
      <c r="DE9" s="988"/>
      <c r="DF9" s="989"/>
      <c r="DG9" s="987" t="s">
        <v>566</v>
      </c>
      <c r="DH9" s="988"/>
      <c r="DI9" s="988"/>
      <c r="DJ9" s="988"/>
      <c r="DK9" s="989"/>
      <c r="DL9" s="987" t="s">
        <v>565</v>
      </c>
      <c r="DM9" s="988"/>
      <c r="DN9" s="988"/>
      <c r="DO9" s="988"/>
      <c r="DP9" s="989"/>
      <c r="DQ9" s="987" t="s">
        <v>566</v>
      </c>
      <c r="DR9" s="988"/>
      <c r="DS9" s="988"/>
      <c r="DT9" s="988"/>
      <c r="DU9" s="989"/>
      <c r="DV9" s="990"/>
      <c r="DW9" s="991"/>
      <c r="DX9" s="991"/>
      <c r="DY9" s="991"/>
      <c r="DZ9" s="992"/>
      <c r="EA9" s="205"/>
    </row>
    <row r="10" spans="1:131" s="206" customFormat="1" ht="26.25" customHeight="1">
      <c r="A10" s="212">
        <v>4</v>
      </c>
      <c r="B10" s="1035"/>
      <c r="C10" s="1036"/>
      <c r="D10" s="1036"/>
      <c r="E10" s="1036"/>
      <c r="F10" s="1036"/>
      <c r="G10" s="1036"/>
      <c r="H10" s="1036"/>
      <c r="I10" s="1036"/>
      <c r="J10" s="1036"/>
      <c r="K10" s="1036"/>
      <c r="L10" s="1036"/>
      <c r="M10" s="1036"/>
      <c r="N10" s="1036"/>
      <c r="O10" s="1036"/>
      <c r="P10" s="1037"/>
      <c r="Q10" s="1041"/>
      <c r="R10" s="1042"/>
      <c r="S10" s="1042"/>
      <c r="T10" s="1042"/>
      <c r="U10" s="1042"/>
      <c r="V10" s="1042"/>
      <c r="W10" s="1042"/>
      <c r="X10" s="1042"/>
      <c r="Y10" s="1042"/>
      <c r="Z10" s="1042"/>
      <c r="AA10" s="1042"/>
      <c r="AB10" s="1042"/>
      <c r="AC10" s="1042"/>
      <c r="AD10" s="1042"/>
      <c r="AE10" s="1043"/>
      <c r="AF10" s="1017"/>
      <c r="AG10" s="1018"/>
      <c r="AH10" s="1018"/>
      <c r="AI10" s="1018"/>
      <c r="AJ10" s="1019"/>
      <c r="AK10" s="1084"/>
      <c r="AL10" s="1085"/>
      <c r="AM10" s="1085"/>
      <c r="AN10" s="1085"/>
      <c r="AO10" s="1085"/>
      <c r="AP10" s="1085"/>
      <c r="AQ10" s="1085"/>
      <c r="AR10" s="1085"/>
      <c r="AS10" s="1085"/>
      <c r="AT10" s="1085"/>
      <c r="AU10" s="1082"/>
      <c r="AV10" s="1082"/>
      <c r="AW10" s="1082"/>
      <c r="AX10" s="1082"/>
      <c r="AY10" s="1083"/>
      <c r="AZ10" s="203"/>
      <c r="BA10" s="203"/>
      <c r="BB10" s="203"/>
      <c r="BC10" s="203"/>
      <c r="BD10" s="203"/>
      <c r="BE10" s="204"/>
      <c r="BF10" s="204"/>
      <c r="BG10" s="204"/>
      <c r="BH10" s="204"/>
      <c r="BI10" s="204"/>
      <c r="BJ10" s="204"/>
      <c r="BK10" s="204"/>
      <c r="BL10" s="204"/>
      <c r="BM10" s="204"/>
      <c r="BN10" s="204"/>
      <c r="BO10" s="204"/>
      <c r="BP10" s="204"/>
      <c r="BQ10" s="213">
        <v>4</v>
      </c>
      <c r="BR10" s="214"/>
      <c r="BS10" s="1012"/>
      <c r="BT10" s="1013"/>
      <c r="BU10" s="1013"/>
      <c r="BV10" s="1013"/>
      <c r="BW10" s="1013"/>
      <c r="BX10" s="1013"/>
      <c r="BY10" s="1013"/>
      <c r="BZ10" s="1013"/>
      <c r="CA10" s="1013"/>
      <c r="CB10" s="1013"/>
      <c r="CC10" s="1013"/>
      <c r="CD10" s="1013"/>
      <c r="CE10" s="1013"/>
      <c r="CF10" s="1013"/>
      <c r="CG10" s="1014"/>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205"/>
    </row>
    <row r="11" spans="1:131" s="206" customFormat="1" ht="26.25" customHeight="1">
      <c r="A11" s="212">
        <v>5</v>
      </c>
      <c r="B11" s="1035"/>
      <c r="C11" s="1036"/>
      <c r="D11" s="1036"/>
      <c r="E11" s="1036"/>
      <c r="F11" s="1036"/>
      <c r="G11" s="1036"/>
      <c r="H11" s="1036"/>
      <c r="I11" s="1036"/>
      <c r="J11" s="1036"/>
      <c r="K11" s="1036"/>
      <c r="L11" s="1036"/>
      <c r="M11" s="1036"/>
      <c r="N11" s="1036"/>
      <c r="O11" s="1036"/>
      <c r="P11" s="1037"/>
      <c r="Q11" s="1041"/>
      <c r="R11" s="1042"/>
      <c r="S11" s="1042"/>
      <c r="T11" s="1042"/>
      <c r="U11" s="1042"/>
      <c r="V11" s="1042"/>
      <c r="W11" s="1042"/>
      <c r="X11" s="1042"/>
      <c r="Y11" s="1042"/>
      <c r="Z11" s="1042"/>
      <c r="AA11" s="1042"/>
      <c r="AB11" s="1042"/>
      <c r="AC11" s="1042"/>
      <c r="AD11" s="1042"/>
      <c r="AE11" s="1043"/>
      <c r="AF11" s="1017"/>
      <c r="AG11" s="1018"/>
      <c r="AH11" s="1018"/>
      <c r="AI11" s="1018"/>
      <c r="AJ11" s="1019"/>
      <c r="AK11" s="1084"/>
      <c r="AL11" s="1085"/>
      <c r="AM11" s="1085"/>
      <c r="AN11" s="1085"/>
      <c r="AO11" s="1085"/>
      <c r="AP11" s="1085"/>
      <c r="AQ11" s="1085"/>
      <c r="AR11" s="1085"/>
      <c r="AS11" s="1085"/>
      <c r="AT11" s="1085"/>
      <c r="AU11" s="1082"/>
      <c r="AV11" s="1082"/>
      <c r="AW11" s="1082"/>
      <c r="AX11" s="1082"/>
      <c r="AY11" s="1083"/>
      <c r="AZ11" s="203"/>
      <c r="BA11" s="203"/>
      <c r="BB11" s="203"/>
      <c r="BC11" s="203"/>
      <c r="BD11" s="203"/>
      <c r="BE11" s="204"/>
      <c r="BF11" s="204"/>
      <c r="BG11" s="204"/>
      <c r="BH11" s="204"/>
      <c r="BI11" s="204"/>
      <c r="BJ11" s="204"/>
      <c r="BK11" s="204"/>
      <c r="BL11" s="204"/>
      <c r="BM11" s="204"/>
      <c r="BN11" s="204"/>
      <c r="BO11" s="204"/>
      <c r="BP11" s="204"/>
      <c r="BQ11" s="213">
        <v>5</v>
      </c>
      <c r="BR11" s="214"/>
      <c r="BS11" s="1012"/>
      <c r="BT11" s="1013"/>
      <c r="BU11" s="1013"/>
      <c r="BV11" s="1013"/>
      <c r="BW11" s="1013"/>
      <c r="BX11" s="1013"/>
      <c r="BY11" s="1013"/>
      <c r="BZ11" s="1013"/>
      <c r="CA11" s="1013"/>
      <c r="CB11" s="1013"/>
      <c r="CC11" s="1013"/>
      <c r="CD11" s="1013"/>
      <c r="CE11" s="1013"/>
      <c r="CF11" s="1013"/>
      <c r="CG11" s="1014"/>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205"/>
    </row>
    <row r="12" spans="1:131" s="206" customFormat="1" ht="26.25" customHeight="1">
      <c r="A12" s="212">
        <v>6</v>
      </c>
      <c r="B12" s="1035"/>
      <c r="C12" s="1036"/>
      <c r="D12" s="1036"/>
      <c r="E12" s="1036"/>
      <c r="F12" s="1036"/>
      <c r="G12" s="1036"/>
      <c r="H12" s="1036"/>
      <c r="I12" s="1036"/>
      <c r="J12" s="1036"/>
      <c r="K12" s="1036"/>
      <c r="L12" s="1036"/>
      <c r="M12" s="1036"/>
      <c r="N12" s="1036"/>
      <c r="O12" s="1036"/>
      <c r="P12" s="1037"/>
      <c r="Q12" s="1041"/>
      <c r="R12" s="1042"/>
      <c r="S12" s="1042"/>
      <c r="T12" s="1042"/>
      <c r="U12" s="1042"/>
      <c r="V12" s="1042"/>
      <c r="W12" s="1042"/>
      <c r="X12" s="1042"/>
      <c r="Y12" s="1042"/>
      <c r="Z12" s="1042"/>
      <c r="AA12" s="1042"/>
      <c r="AB12" s="1042"/>
      <c r="AC12" s="1042"/>
      <c r="AD12" s="1042"/>
      <c r="AE12" s="1043"/>
      <c r="AF12" s="1017"/>
      <c r="AG12" s="1018"/>
      <c r="AH12" s="1018"/>
      <c r="AI12" s="1018"/>
      <c r="AJ12" s="1019"/>
      <c r="AK12" s="1084"/>
      <c r="AL12" s="1085"/>
      <c r="AM12" s="1085"/>
      <c r="AN12" s="1085"/>
      <c r="AO12" s="1085"/>
      <c r="AP12" s="1085"/>
      <c r="AQ12" s="1085"/>
      <c r="AR12" s="1085"/>
      <c r="AS12" s="1085"/>
      <c r="AT12" s="1085"/>
      <c r="AU12" s="1082"/>
      <c r="AV12" s="1082"/>
      <c r="AW12" s="1082"/>
      <c r="AX12" s="1082"/>
      <c r="AY12" s="1083"/>
      <c r="AZ12" s="203"/>
      <c r="BA12" s="203"/>
      <c r="BB12" s="203"/>
      <c r="BC12" s="203"/>
      <c r="BD12" s="203"/>
      <c r="BE12" s="204"/>
      <c r="BF12" s="204"/>
      <c r="BG12" s="204"/>
      <c r="BH12" s="204"/>
      <c r="BI12" s="204"/>
      <c r="BJ12" s="204"/>
      <c r="BK12" s="204"/>
      <c r="BL12" s="204"/>
      <c r="BM12" s="204"/>
      <c r="BN12" s="204"/>
      <c r="BO12" s="204"/>
      <c r="BP12" s="204"/>
      <c r="BQ12" s="213">
        <v>6</v>
      </c>
      <c r="BR12" s="214"/>
      <c r="BS12" s="1012"/>
      <c r="BT12" s="1013"/>
      <c r="BU12" s="1013"/>
      <c r="BV12" s="1013"/>
      <c r="BW12" s="1013"/>
      <c r="BX12" s="1013"/>
      <c r="BY12" s="1013"/>
      <c r="BZ12" s="1013"/>
      <c r="CA12" s="1013"/>
      <c r="CB12" s="1013"/>
      <c r="CC12" s="1013"/>
      <c r="CD12" s="1013"/>
      <c r="CE12" s="1013"/>
      <c r="CF12" s="1013"/>
      <c r="CG12" s="1014"/>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205"/>
    </row>
    <row r="13" spans="1:131" s="206" customFormat="1" ht="26.25" customHeight="1">
      <c r="A13" s="212">
        <v>7</v>
      </c>
      <c r="B13" s="1035"/>
      <c r="C13" s="1036"/>
      <c r="D13" s="1036"/>
      <c r="E13" s="1036"/>
      <c r="F13" s="1036"/>
      <c r="G13" s="1036"/>
      <c r="H13" s="1036"/>
      <c r="I13" s="1036"/>
      <c r="J13" s="1036"/>
      <c r="K13" s="1036"/>
      <c r="L13" s="1036"/>
      <c r="M13" s="1036"/>
      <c r="N13" s="1036"/>
      <c r="O13" s="1036"/>
      <c r="P13" s="1037"/>
      <c r="Q13" s="1041"/>
      <c r="R13" s="1042"/>
      <c r="S13" s="1042"/>
      <c r="T13" s="1042"/>
      <c r="U13" s="1042"/>
      <c r="V13" s="1042"/>
      <c r="W13" s="1042"/>
      <c r="X13" s="1042"/>
      <c r="Y13" s="1042"/>
      <c r="Z13" s="1042"/>
      <c r="AA13" s="1042"/>
      <c r="AB13" s="1042"/>
      <c r="AC13" s="1042"/>
      <c r="AD13" s="1042"/>
      <c r="AE13" s="1043"/>
      <c r="AF13" s="1017"/>
      <c r="AG13" s="1018"/>
      <c r="AH13" s="1018"/>
      <c r="AI13" s="1018"/>
      <c r="AJ13" s="1019"/>
      <c r="AK13" s="1084"/>
      <c r="AL13" s="1085"/>
      <c r="AM13" s="1085"/>
      <c r="AN13" s="1085"/>
      <c r="AO13" s="1085"/>
      <c r="AP13" s="1085"/>
      <c r="AQ13" s="1085"/>
      <c r="AR13" s="1085"/>
      <c r="AS13" s="1085"/>
      <c r="AT13" s="1085"/>
      <c r="AU13" s="1082"/>
      <c r="AV13" s="1082"/>
      <c r="AW13" s="1082"/>
      <c r="AX13" s="1082"/>
      <c r="AY13" s="1083"/>
      <c r="AZ13" s="203"/>
      <c r="BA13" s="203"/>
      <c r="BB13" s="203"/>
      <c r="BC13" s="203"/>
      <c r="BD13" s="203"/>
      <c r="BE13" s="204"/>
      <c r="BF13" s="204"/>
      <c r="BG13" s="204"/>
      <c r="BH13" s="204"/>
      <c r="BI13" s="204"/>
      <c r="BJ13" s="204"/>
      <c r="BK13" s="204"/>
      <c r="BL13" s="204"/>
      <c r="BM13" s="204"/>
      <c r="BN13" s="204"/>
      <c r="BO13" s="204"/>
      <c r="BP13" s="204"/>
      <c r="BQ13" s="213">
        <v>7</v>
      </c>
      <c r="BR13" s="214"/>
      <c r="BS13" s="1012"/>
      <c r="BT13" s="1013"/>
      <c r="BU13" s="1013"/>
      <c r="BV13" s="1013"/>
      <c r="BW13" s="1013"/>
      <c r="BX13" s="1013"/>
      <c r="BY13" s="1013"/>
      <c r="BZ13" s="1013"/>
      <c r="CA13" s="1013"/>
      <c r="CB13" s="1013"/>
      <c r="CC13" s="1013"/>
      <c r="CD13" s="1013"/>
      <c r="CE13" s="1013"/>
      <c r="CF13" s="1013"/>
      <c r="CG13" s="1014"/>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205"/>
    </row>
    <row r="14" spans="1:131" s="206" customFormat="1" ht="26.25" customHeight="1">
      <c r="A14" s="212">
        <v>8</v>
      </c>
      <c r="B14" s="1035"/>
      <c r="C14" s="1036"/>
      <c r="D14" s="1036"/>
      <c r="E14" s="1036"/>
      <c r="F14" s="1036"/>
      <c r="G14" s="1036"/>
      <c r="H14" s="1036"/>
      <c r="I14" s="1036"/>
      <c r="J14" s="1036"/>
      <c r="K14" s="1036"/>
      <c r="L14" s="1036"/>
      <c r="M14" s="1036"/>
      <c r="N14" s="1036"/>
      <c r="O14" s="1036"/>
      <c r="P14" s="1037"/>
      <c r="Q14" s="1041"/>
      <c r="R14" s="1042"/>
      <c r="S14" s="1042"/>
      <c r="T14" s="1042"/>
      <c r="U14" s="1042"/>
      <c r="V14" s="1042"/>
      <c r="W14" s="1042"/>
      <c r="X14" s="1042"/>
      <c r="Y14" s="1042"/>
      <c r="Z14" s="1042"/>
      <c r="AA14" s="1042"/>
      <c r="AB14" s="1042"/>
      <c r="AC14" s="1042"/>
      <c r="AD14" s="1042"/>
      <c r="AE14" s="1043"/>
      <c r="AF14" s="1017"/>
      <c r="AG14" s="1018"/>
      <c r="AH14" s="1018"/>
      <c r="AI14" s="1018"/>
      <c r="AJ14" s="1019"/>
      <c r="AK14" s="1084"/>
      <c r="AL14" s="1085"/>
      <c r="AM14" s="1085"/>
      <c r="AN14" s="1085"/>
      <c r="AO14" s="1085"/>
      <c r="AP14" s="1085"/>
      <c r="AQ14" s="1085"/>
      <c r="AR14" s="1085"/>
      <c r="AS14" s="1085"/>
      <c r="AT14" s="1085"/>
      <c r="AU14" s="1082"/>
      <c r="AV14" s="1082"/>
      <c r="AW14" s="1082"/>
      <c r="AX14" s="1082"/>
      <c r="AY14" s="1083"/>
      <c r="AZ14" s="203"/>
      <c r="BA14" s="203"/>
      <c r="BB14" s="203"/>
      <c r="BC14" s="203"/>
      <c r="BD14" s="203"/>
      <c r="BE14" s="204"/>
      <c r="BF14" s="204"/>
      <c r="BG14" s="204"/>
      <c r="BH14" s="204"/>
      <c r="BI14" s="204"/>
      <c r="BJ14" s="204"/>
      <c r="BK14" s="204"/>
      <c r="BL14" s="204"/>
      <c r="BM14" s="204"/>
      <c r="BN14" s="204"/>
      <c r="BO14" s="204"/>
      <c r="BP14" s="204"/>
      <c r="BQ14" s="213">
        <v>8</v>
      </c>
      <c r="BR14" s="214"/>
      <c r="BS14" s="1012"/>
      <c r="BT14" s="1013"/>
      <c r="BU14" s="1013"/>
      <c r="BV14" s="1013"/>
      <c r="BW14" s="1013"/>
      <c r="BX14" s="1013"/>
      <c r="BY14" s="1013"/>
      <c r="BZ14" s="1013"/>
      <c r="CA14" s="1013"/>
      <c r="CB14" s="1013"/>
      <c r="CC14" s="1013"/>
      <c r="CD14" s="1013"/>
      <c r="CE14" s="1013"/>
      <c r="CF14" s="1013"/>
      <c r="CG14" s="1014"/>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205"/>
    </row>
    <row r="15" spans="1:131" s="206" customFormat="1" ht="26.25" customHeight="1">
      <c r="A15" s="212">
        <v>9</v>
      </c>
      <c r="B15" s="1035"/>
      <c r="C15" s="1036"/>
      <c r="D15" s="1036"/>
      <c r="E15" s="1036"/>
      <c r="F15" s="1036"/>
      <c r="G15" s="1036"/>
      <c r="H15" s="1036"/>
      <c r="I15" s="1036"/>
      <c r="J15" s="1036"/>
      <c r="K15" s="1036"/>
      <c r="L15" s="1036"/>
      <c r="M15" s="1036"/>
      <c r="N15" s="1036"/>
      <c r="O15" s="1036"/>
      <c r="P15" s="1037"/>
      <c r="Q15" s="1041"/>
      <c r="R15" s="1042"/>
      <c r="S15" s="1042"/>
      <c r="T15" s="1042"/>
      <c r="U15" s="1042"/>
      <c r="V15" s="1042"/>
      <c r="W15" s="1042"/>
      <c r="X15" s="1042"/>
      <c r="Y15" s="1042"/>
      <c r="Z15" s="1042"/>
      <c r="AA15" s="1042"/>
      <c r="AB15" s="1042"/>
      <c r="AC15" s="1042"/>
      <c r="AD15" s="1042"/>
      <c r="AE15" s="1043"/>
      <c r="AF15" s="1017"/>
      <c r="AG15" s="1018"/>
      <c r="AH15" s="1018"/>
      <c r="AI15" s="1018"/>
      <c r="AJ15" s="1019"/>
      <c r="AK15" s="1084"/>
      <c r="AL15" s="1085"/>
      <c r="AM15" s="1085"/>
      <c r="AN15" s="1085"/>
      <c r="AO15" s="1085"/>
      <c r="AP15" s="1085"/>
      <c r="AQ15" s="1085"/>
      <c r="AR15" s="1085"/>
      <c r="AS15" s="1085"/>
      <c r="AT15" s="1085"/>
      <c r="AU15" s="1082"/>
      <c r="AV15" s="1082"/>
      <c r="AW15" s="1082"/>
      <c r="AX15" s="1082"/>
      <c r="AY15" s="1083"/>
      <c r="AZ15" s="203"/>
      <c r="BA15" s="203"/>
      <c r="BB15" s="203"/>
      <c r="BC15" s="203"/>
      <c r="BD15" s="203"/>
      <c r="BE15" s="204"/>
      <c r="BF15" s="204"/>
      <c r="BG15" s="204"/>
      <c r="BH15" s="204"/>
      <c r="BI15" s="204"/>
      <c r="BJ15" s="204"/>
      <c r="BK15" s="204"/>
      <c r="BL15" s="204"/>
      <c r="BM15" s="204"/>
      <c r="BN15" s="204"/>
      <c r="BO15" s="204"/>
      <c r="BP15" s="204"/>
      <c r="BQ15" s="213">
        <v>9</v>
      </c>
      <c r="BR15" s="214"/>
      <c r="BS15" s="1012"/>
      <c r="BT15" s="1013"/>
      <c r="BU15" s="1013"/>
      <c r="BV15" s="1013"/>
      <c r="BW15" s="1013"/>
      <c r="BX15" s="1013"/>
      <c r="BY15" s="1013"/>
      <c r="BZ15" s="1013"/>
      <c r="CA15" s="1013"/>
      <c r="CB15" s="1013"/>
      <c r="CC15" s="1013"/>
      <c r="CD15" s="1013"/>
      <c r="CE15" s="1013"/>
      <c r="CF15" s="1013"/>
      <c r="CG15" s="1014"/>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205"/>
    </row>
    <row r="16" spans="1:131" s="206" customFormat="1" ht="26.25" customHeight="1">
      <c r="A16" s="212">
        <v>10</v>
      </c>
      <c r="B16" s="1035"/>
      <c r="C16" s="1036"/>
      <c r="D16" s="1036"/>
      <c r="E16" s="1036"/>
      <c r="F16" s="1036"/>
      <c r="G16" s="1036"/>
      <c r="H16" s="1036"/>
      <c r="I16" s="1036"/>
      <c r="J16" s="1036"/>
      <c r="K16" s="1036"/>
      <c r="L16" s="1036"/>
      <c r="M16" s="1036"/>
      <c r="N16" s="1036"/>
      <c r="O16" s="1036"/>
      <c r="P16" s="1037"/>
      <c r="Q16" s="1041"/>
      <c r="R16" s="1042"/>
      <c r="S16" s="1042"/>
      <c r="T16" s="1042"/>
      <c r="U16" s="1042"/>
      <c r="V16" s="1042"/>
      <c r="W16" s="1042"/>
      <c r="X16" s="1042"/>
      <c r="Y16" s="1042"/>
      <c r="Z16" s="1042"/>
      <c r="AA16" s="1042"/>
      <c r="AB16" s="1042"/>
      <c r="AC16" s="1042"/>
      <c r="AD16" s="1042"/>
      <c r="AE16" s="1043"/>
      <c r="AF16" s="1017"/>
      <c r="AG16" s="1018"/>
      <c r="AH16" s="1018"/>
      <c r="AI16" s="1018"/>
      <c r="AJ16" s="1019"/>
      <c r="AK16" s="1084"/>
      <c r="AL16" s="1085"/>
      <c r="AM16" s="1085"/>
      <c r="AN16" s="1085"/>
      <c r="AO16" s="1085"/>
      <c r="AP16" s="1085"/>
      <c r="AQ16" s="1085"/>
      <c r="AR16" s="1085"/>
      <c r="AS16" s="1085"/>
      <c r="AT16" s="1085"/>
      <c r="AU16" s="1082"/>
      <c r="AV16" s="1082"/>
      <c r="AW16" s="1082"/>
      <c r="AX16" s="1082"/>
      <c r="AY16" s="1083"/>
      <c r="AZ16" s="203"/>
      <c r="BA16" s="203"/>
      <c r="BB16" s="203"/>
      <c r="BC16" s="203"/>
      <c r="BD16" s="203"/>
      <c r="BE16" s="204"/>
      <c r="BF16" s="204"/>
      <c r="BG16" s="204"/>
      <c r="BH16" s="204"/>
      <c r="BI16" s="204"/>
      <c r="BJ16" s="204"/>
      <c r="BK16" s="204"/>
      <c r="BL16" s="204"/>
      <c r="BM16" s="204"/>
      <c r="BN16" s="204"/>
      <c r="BO16" s="204"/>
      <c r="BP16" s="204"/>
      <c r="BQ16" s="213">
        <v>10</v>
      </c>
      <c r="BR16" s="214"/>
      <c r="BS16" s="1012"/>
      <c r="BT16" s="1013"/>
      <c r="BU16" s="1013"/>
      <c r="BV16" s="1013"/>
      <c r="BW16" s="1013"/>
      <c r="BX16" s="1013"/>
      <c r="BY16" s="1013"/>
      <c r="BZ16" s="1013"/>
      <c r="CA16" s="1013"/>
      <c r="CB16" s="1013"/>
      <c r="CC16" s="1013"/>
      <c r="CD16" s="1013"/>
      <c r="CE16" s="1013"/>
      <c r="CF16" s="1013"/>
      <c r="CG16" s="1014"/>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205"/>
    </row>
    <row r="17" spans="1:131" s="206" customFormat="1" ht="26.25" customHeight="1">
      <c r="A17" s="212">
        <v>11</v>
      </c>
      <c r="B17" s="1035"/>
      <c r="C17" s="1036"/>
      <c r="D17" s="1036"/>
      <c r="E17" s="1036"/>
      <c r="F17" s="1036"/>
      <c r="G17" s="1036"/>
      <c r="H17" s="1036"/>
      <c r="I17" s="1036"/>
      <c r="J17" s="1036"/>
      <c r="K17" s="1036"/>
      <c r="L17" s="1036"/>
      <c r="M17" s="1036"/>
      <c r="N17" s="1036"/>
      <c r="O17" s="1036"/>
      <c r="P17" s="1037"/>
      <c r="Q17" s="1041"/>
      <c r="R17" s="1042"/>
      <c r="S17" s="1042"/>
      <c r="T17" s="1042"/>
      <c r="U17" s="1042"/>
      <c r="V17" s="1042"/>
      <c r="W17" s="1042"/>
      <c r="X17" s="1042"/>
      <c r="Y17" s="1042"/>
      <c r="Z17" s="1042"/>
      <c r="AA17" s="1042"/>
      <c r="AB17" s="1042"/>
      <c r="AC17" s="1042"/>
      <c r="AD17" s="1042"/>
      <c r="AE17" s="1043"/>
      <c r="AF17" s="1017"/>
      <c r="AG17" s="1018"/>
      <c r="AH17" s="1018"/>
      <c r="AI17" s="1018"/>
      <c r="AJ17" s="1019"/>
      <c r="AK17" s="1084"/>
      <c r="AL17" s="1085"/>
      <c r="AM17" s="1085"/>
      <c r="AN17" s="1085"/>
      <c r="AO17" s="1085"/>
      <c r="AP17" s="1085"/>
      <c r="AQ17" s="1085"/>
      <c r="AR17" s="1085"/>
      <c r="AS17" s="1085"/>
      <c r="AT17" s="1085"/>
      <c r="AU17" s="1082"/>
      <c r="AV17" s="1082"/>
      <c r="AW17" s="1082"/>
      <c r="AX17" s="1082"/>
      <c r="AY17" s="1083"/>
      <c r="AZ17" s="203"/>
      <c r="BA17" s="203"/>
      <c r="BB17" s="203"/>
      <c r="BC17" s="203"/>
      <c r="BD17" s="203"/>
      <c r="BE17" s="204"/>
      <c r="BF17" s="204"/>
      <c r="BG17" s="204"/>
      <c r="BH17" s="204"/>
      <c r="BI17" s="204"/>
      <c r="BJ17" s="204"/>
      <c r="BK17" s="204"/>
      <c r="BL17" s="204"/>
      <c r="BM17" s="204"/>
      <c r="BN17" s="204"/>
      <c r="BO17" s="204"/>
      <c r="BP17" s="204"/>
      <c r="BQ17" s="213">
        <v>11</v>
      </c>
      <c r="BR17" s="214"/>
      <c r="BS17" s="1012"/>
      <c r="BT17" s="1013"/>
      <c r="BU17" s="1013"/>
      <c r="BV17" s="1013"/>
      <c r="BW17" s="1013"/>
      <c r="BX17" s="1013"/>
      <c r="BY17" s="1013"/>
      <c r="BZ17" s="1013"/>
      <c r="CA17" s="1013"/>
      <c r="CB17" s="1013"/>
      <c r="CC17" s="1013"/>
      <c r="CD17" s="1013"/>
      <c r="CE17" s="1013"/>
      <c r="CF17" s="1013"/>
      <c r="CG17" s="1014"/>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205"/>
    </row>
    <row r="18" spans="1:131" s="206" customFormat="1" ht="26.25" customHeight="1">
      <c r="A18" s="212">
        <v>12</v>
      </c>
      <c r="B18" s="1035"/>
      <c r="C18" s="1036"/>
      <c r="D18" s="1036"/>
      <c r="E18" s="1036"/>
      <c r="F18" s="1036"/>
      <c r="G18" s="1036"/>
      <c r="H18" s="1036"/>
      <c r="I18" s="1036"/>
      <c r="J18" s="1036"/>
      <c r="K18" s="1036"/>
      <c r="L18" s="1036"/>
      <c r="M18" s="1036"/>
      <c r="N18" s="1036"/>
      <c r="O18" s="1036"/>
      <c r="P18" s="1037"/>
      <c r="Q18" s="1041"/>
      <c r="R18" s="1042"/>
      <c r="S18" s="1042"/>
      <c r="T18" s="1042"/>
      <c r="U18" s="1042"/>
      <c r="V18" s="1042"/>
      <c r="W18" s="1042"/>
      <c r="X18" s="1042"/>
      <c r="Y18" s="1042"/>
      <c r="Z18" s="1042"/>
      <c r="AA18" s="1042"/>
      <c r="AB18" s="1042"/>
      <c r="AC18" s="1042"/>
      <c r="AD18" s="1042"/>
      <c r="AE18" s="1043"/>
      <c r="AF18" s="1017"/>
      <c r="AG18" s="1018"/>
      <c r="AH18" s="1018"/>
      <c r="AI18" s="1018"/>
      <c r="AJ18" s="1019"/>
      <c r="AK18" s="1084"/>
      <c r="AL18" s="1085"/>
      <c r="AM18" s="1085"/>
      <c r="AN18" s="1085"/>
      <c r="AO18" s="1085"/>
      <c r="AP18" s="1085"/>
      <c r="AQ18" s="1085"/>
      <c r="AR18" s="1085"/>
      <c r="AS18" s="1085"/>
      <c r="AT18" s="1085"/>
      <c r="AU18" s="1082"/>
      <c r="AV18" s="1082"/>
      <c r="AW18" s="1082"/>
      <c r="AX18" s="1082"/>
      <c r="AY18" s="1083"/>
      <c r="AZ18" s="203"/>
      <c r="BA18" s="203"/>
      <c r="BB18" s="203"/>
      <c r="BC18" s="203"/>
      <c r="BD18" s="203"/>
      <c r="BE18" s="204"/>
      <c r="BF18" s="204"/>
      <c r="BG18" s="204"/>
      <c r="BH18" s="204"/>
      <c r="BI18" s="204"/>
      <c r="BJ18" s="204"/>
      <c r="BK18" s="204"/>
      <c r="BL18" s="204"/>
      <c r="BM18" s="204"/>
      <c r="BN18" s="204"/>
      <c r="BO18" s="204"/>
      <c r="BP18" s="204"/>
      <c r="BQ18" s="213">
        <v>12</v>
      </c>
      <c r="BR18" s="214"/>
      <c r="BS18" s="1012"/>
      <c r="BT18" s="1013"/>
      <c r="BU18" s="1013"/>
      <c r="BV18" s="1013"/>
      <c r="BW18" s="1013"/>
      <c r="BX18" s="1013"/>
      <c r="BY18" s="1013"/>
      <c r="BZ18" s="1013"/>
      <c r="CA18" s="1013"/>
      <c r="CB18" s="1013"/>
      <c r="CC18" s="1013"/>
      <c r="CD18" s="1013"/>
      <c r="CE18" s="1013"/>
      <c r="CF18" s="1013"/>
      <c r="CG18" s="1014"/>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205"/>
    </row>
    <row r="19" spans="1:131" s="206" customFormat="1" ht="26.25" customHeight="1">
      <c r="A19" s="212">
        <v>13</v>
      </c>
      <c r="B19" s="1035"/>
      <c r="C19" s="1036"/>
      <c r="D19" s="1036"/>
      <c r="E19" s="1036"/>
      <c r="F19" s="1036"/>
      <c r="G19" s="1036"/>
      <c r="H19" s="1036"/>
      <c r="I19" s="1036"/>
      <c r="J19" s="1036"/>
      <c r="K19" s="1036"/>
      <c r="L19" s="1036"/>
      <c r="M19" s="1036"/>
      <c r="N19" s="1036"/>
      <c r="O19" s="1036"/>
      <c r="P19" s="1037"/>
      <c r="Q19" s="1041"/>
      <c r="R19" s="1042"/>
      <c r="S19" s="1042"/>
      <c r="T19" s="1042"/>
      <c r="U19" s="1042"/>
      <c r="V19" s="1042"/>
      <c r="W19" s="1042"/>
      <c r="X19" s="1042"/>
      <c r="Y19" s="1042"/>
      <c r="Z19" s="1042"/>
      <c r="AA19" s="1042"/>
      <c r="AB19" s="1042"/>
      <c r="AC19" s="1042"/>
      <c r="AD19" s="1042"/>
      <c r="AE19" s="1043"/>
      <c r="AF19" s="1017"/>
      <c r="AG19" s="1018"/>
      <c r="AH19" s="1018"/>
      <c r="AI19" s="1018"/>
      <c r="AJ19" s="1019"/>
      <c r="AK19" s="1084"/>
      <c r="AL19" s="1085"/>
      <c r="AM19" s="1085"/>
      <c r="AN19" s="1085"/>
      <c r="AO19" s="1085"/>
      <c r="AP19" s="1085"/>
      <c r="AQ19" s="1085"/>
      <c r="AR19" s="1085"/>
      <c r="AS19" s="1085"/>
      <c r="AT19" s="1085"/>
      <c r="AU19" s="1082"/>
      <c r="AV19" s="1082"/>
      <c r="AW19" s="1082"/>
      <c r="AX19" s="1082"/>
      <c r="AY19" s="1083"/>
      <c r="AZ19" s="203"/>
      <c r="BA19" s="203"/>
      <c r="BB19" s="203"/>
      <c r="BC19" s="203"/>
      <c r="BD19" s="203"/>
      <c r="BE19" s="204"/>
      <c r="BF19" s="204"/>
      <c r="BG19" s="204"/>
      <c r="BH19" s="204"/>
      <c r="BI19" s="204"/>
      <c r="BJ19" s="204"/>
      <c r="BK19" s="204"/>
      <c r="BL19" s="204"/>
      <c r="BM19" s="204"/>
      <c r="BN19" s="204"/>
      <c r="BO19" s="204"/>
      <c r="BP19" s="204"/>
      <c r="BQ19" s="213">
        <v>13</v>
      </c>
      <c r="BR19" s="214"/>
      <c r="BS19" s="1012"/>
      <c r="BT19" s="1013"/>
      <c r="BU19" s="1013"/>
      <c r="BV19" s="1013"/>
      <c r="BW19" s="1013"/>
      <c r="BX19" s="1013"/>
      <c r="BY19" s="1013"/>
      <c r="BZ19" s="1013"/>
      <c r="CA19" s="1013"/>
      <c r="CB19" s="1013"/>
      <c r="CC19" s="1013"/>
      <c r="CD19" s="1013"/>
      <c r="CE19" s="1013"/>
      <c r="CF19" s="1013"/>
      <c r="CG19" s="1014"/>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205"/>
    </row>
    <row r="20" spans="1:131" s="206" customFormat="1" ht="26.25" customHeight="1">
      <c r="A20" s="212">
        <v>14</v>
      </c>
      <c r="B20" s="1035"/>
      <c r="C20" s="1036"/>
      <c r="D20" s="1036"/>
      <c r="E20" s="1036"/>
      <c r="F20" s="1036"/>
      <c r="G20" s="1036"/>
      <c r="H20" s="1036"/>
      <c r="I20" s="1036"/>
      <c r="J20" s="1036"/>
      <c r="K20" s="1036"/>
      <c r="L20" s="1036"/>
      <c r="M20" s="1036"/>
      <c r="N20" s="1036"/>
      <c r="O20" s="1036"/>
      <c r="P20" s="1037"/>
      <c r="Q20" s="1041"/>
      <c r="R20" s="1042"/>
      <c r="S20" s="1042"/>
      <c r="T20" s="1042"/>
      <c r="U20" s="1042"/>
      <c r="V20" s="1042"/>
      <c r="W20" s="1042"/>
      <c r="X20" s="1042"/>
      <c r="Y20" s="1042"/>
      <c r="Z20" s="1042"/>
      <c r="AA20" s="1042"/>
      <c r="AB20" s="1042"/>
      <c r="AC20" s="1042"/>
      <c r="AD20" s="1042"/>
      <c r="AE20" s="1043"/>
      <c r="AF20" s="1017"/>
      <c r="AG20" s="1018"/>
      <c r="AH20" s="1018"/>
      <c r="AI20" s="1018"/>
      <c r="AJ20" s="1019"/>
      <c r="AK20" s="1084"/>
      <c r="AL20" s="1085"/>
      <c r="AM20" s="1085"/>
      <c r="AN20" s="1085"/>
      <c r="AO20" s="1085"/>
      <c r="AP20" s="1085"/>
      <c r="AQ20" s="1085"/>
      <c r="AR20" s="1085"/>
      <c r="AS20" s="1085"/>
      <c r="AT20" s="1085"/>
      <c r="AU20" s="1082"/>
      <c r="AV20" s="1082"/>
      <c r="AW20" s="1082"/>
      <c r="AX20" s="1082"/>
      <c r="AY20" s="1083"/>
      <c r="AZ20" s="203"/>
      <c r="BA20" s="203"/>
      <c r="BB20" s="203"/>
      <c r="BC20" s="203"/>
      <c r="BD20" s="203"/>
      <c r="BE20" s="204"/>
      <c r="BF20" s="204"/>
      <c r="BG20" s="204"/>
      <c r="BH20" s="204"/>
      <c r="BI20" s="204"/>
      <c r="BJ20" s="204"/>
      <c r="BK20" s="204"/>
      <c r="BL20" s="204"/>
      <c r="BM20" s="204"/>
      <c r="BN20" s="204"/>
      <c r="BO20" s="204"/>
      <c r="BP20" s="204"/>
      <c r="BQ20" s="213">
        <v>14</v>
      </c>
      <c r="BR20" s="214"/>
      <c r="BS20" s="1012"/>
      <c r="BT20" s="1013"/>
      <c r="BU20" s="1013"/>
      <c r="BV20" s="1013"/>
      <c r="BW20" s="1013"/>
      <c r="BX20" s="1013"/>
      <c r="BY20" s="1013"/>
      <c r="BZ20" s="1013"/>
      <c r="CA20" s="1013"/>
      <c r="CB20" s="1013"/>
      <c r="CC20" s="1013"/>
      <c r="CD20" s="1013"/>
      <c r="CE20" s="1013"/>
      <c r="CF20" s="1013"/>
      <c r="CG20" s="1014"/>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205"/>
    </row>
    <row r="21" spans="1:131" s="206" customFormat="1" ht="26.25" customHeight="1" thickBot="1">
      <c r="A21" s="212">
        <v>15</v>
      </c>
      <c r="B21" s="1035"/>
      <c r="C21" s="1036"/>
      <c r="D21" s="1036"/>
      <c r="E21" s="1036"/>
      <c r="F21" s="1036"/>
      <c r="G21" s="1036"/>
      <c r="H21" s="1036"/>
      <c r="I21" s="1036"/>
      <c r="J21" s="1036"/>
      <c r="K21" s="1036"/>
      <c r="L21" s="1036"/>
      <c r="M21" s="1036"/>
      <c r="N21" s="1036"/>
      <c r="O21" s="1036"/>
      <c r="P21" s="1037"/>
      <c r="Q21" s="1041"/>
      <c r="R21" s="1042"/>
      <c r="S21" s="1042"/>
      <c r="T21" s="1042"/>
      <c r="U21" s="1042"/>
      <c r="V21" s="1042"/>
      <c r="W21" s="1042"/>
      <c r="X21" s="1042"/>
      <c r="Y21" s="1042"/>
      <c r="Z21" s="1042"/>
      <c r="AA21" s="1042"/>
      <c r="AB21" s="1042"/>
      <c r="AC21" s="1042"/>
      <c r="AD21" s="1042"/>
      <c r="AE21" s="1043"/>
      <c r="AF21" s="1017"/>
      <c r="AG21" s="1018"/>
      <c r="AH21" s="1018"/>
      <c r="AI21" s="1018"/>
      <c r="AJ21" s="1019"/>
      <c r="AK21" s="1084"/>
      <c r="AL21" s="1085"/>
      <c r="AM21" s="1085"/>
      <c r="AN21" s="1085"/>
      <c r="AO21" s="1085"/>
      <c r="AP21" s="1085"/>
      <c r="AQ21" s="1085"/>
      <c r="AR21" s="1085"/>
      <c r="AS21" s="1085"/>
      <c r="AT21" s="1085"/>
      <c r="AU21" s="1082"/>
      <c r="AV21" s="1082"/>
      <c r="AW21" s="1082"/>
      <c r="AX21" s="1082"/>
      <c r="AY21" s="1083"/>
      <c r="AZ21" s="203"/>
      <c r="BA21" s="203"/>
      <c r="BB21" s="203"/>
      <c r="BC21" s="203"/>
      <c r="BD21" s="203"/>
      <c r="BE21" s="204"/>
      <c r="BF21" s="204"/>
      <c r="BG21" s="204"/>
      <c r="BH21" s="204"/>
      <c r="BI21" s="204"/>
      <c r="BJ21" s="204"/>
      <c r="BK21" s="204"/>
      <c r="BL21" s="204"/>
      <c r="BM21" s="204"/>
      <c r="BN21" s="204"/>
      <c r="BO21" s="204"/>
      <c r="BP21" s="204"/>
      <c r="BQ21" s="213">
        <v>15</v>
      </c>
      <c r="BR21" s="214"/>
      <c r="BS21" s="1012"/>
      <c r="BT21" s="1013"/>
      <c r="BU21" s="1013"/>
      <c r="BV21" s="1013"/>
      <c r="BW21" s="1013"/>
      <c r="BX21" s="1013"/>
      <c r="BY21" s="1013"/>
      <c r="BZ21" s="1013"/>
      <c r="CA21" s="1013"/>
      <c r="CB21" s="1013"/>
      <c r="CC21" s="1013"/>
      <c r="CD21" s="1013"/>
      <c r="CE21" s="1013"/>
      <c r="CF21" s="1013"/>
      <c r="CG21" s="1014"/>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205"/>
    </row>
    <row r="22" spans="1:131" s="206" customFormat="1" ht="26.25" customHeight="1">
      <c r="A22" s="212">
        <v>16</v>
      </c>
      <c r="B22" s="1035"/>
      <c r="C22" s="1036"/>
      <c r="D22" s="1036"/>
      <c r="E22" s="1036"/>
      <c r="F22" s="1036"/>
      <c r="G22" s="1036"/>
      <c r="H22" s="1036"/>
      <c r="I22" s="1036"/>
      <c r="J22" s="1036"/>
      <c r="K22" s="1036"/>
      <c r="L22" s="1036"/>
      <c r="M22" s="1036"/>
      <c r="N22" s="1036"/>
      <c r="O22" s="1036"/>
      <c r="P22" s="1037"/>
      <c r="Q22" s="1079"/>
      <c r="R22" s="1080"/>
      <c r="S22" s="1080"/>
      <c r="T22" s="1080"/>
      <c r="U22" s="1080"/>
      <c r="V22" s="1080"/>
      <c r="W22" s="1080"/>
      <c r="X22" s="1080"/>
      <c r="Y22" s="1080"/>
      <c r="Z22" s="1080"/>
      <c r="AA22" s="1080"/>
      <c r="AB22" s="1080"/>
      <c r="AC22" s="1080"/>
      <c r="AD22" s="1080"/>
      <c r="AE22" s="1081"/>
      <c r="AF22" s="1017"/>
      <c r="AG22" s="1018"/>
      <c r="AH22" s="1018"/>
      <c r="AI22" s="1018"/>
      <c r="AJ22" s="1019"/>
      <c r="AK22" s="1075"/>
      <c r="AL22" s="1076"/>
      <c r="AM22" s="1076"/>
      <c r="AN22" s="1076"/>
      <c r="AO22" s="1076"/>
      <c r="AP22" s="1076"/>
      <c r="AQ22" s="1076"/>
      <c r="AR22" s="1076"/>
      <c r="AS22" s="1076"/>
      <c r="AT22" s="1076"/>
      <c r="AU22" s="1077"/>
      <c r="AV22" s="1077"/>
      <c r="AW22" s="1077"/>
      <c r="AX22" s="1077"/>
      <c r="AY22" s="1078"/>
      <c r="AZ22" s="1033" t="s">
        <v>369</v>
      </c>
      <c r="BA22" s="1033"/>
      <c r="BB22" s="1033"/>
      <c r="BC22" s="1033"/>
      <c r="BD22" s="1034"/>
      <c r="BE22" s="204"/>
      <c r="BF22" s="204"/>
      <c r="BG22" s="204"/>
      <c r="BH22" s="204"/>
      <c r="BI22" s="204"/>
      <c r="BJ22" s="204"/>
      <c r="BK22" s="204"/>
      <c r="BL22" s="204"/>
      <c r="BM22" s="204"/>
      <c r="BN22" s="204"/>
      <c r="BO22" s="204"/>
      <c r="BP22" s="204"/>
      <c r="BQ22" s="213">
        <v>16</v>
      </c>
      <c r="BR22" s="214"/>
      <c r="BS22" s="1012"/>
      <c r="BT22" s="1013"/>
      <c r="BU22" s="1013"/>
      <c r="BV22" s="1013"/>
      <c r="BW22" s="1013"/>
      <c r="BX22" s="1013"/>
      <c r="BY22" s="1013"/>
      <c r="BZ22" s="1013"/>
      <c r="CA22" s="1013"/>
      <c r="CB22" s="1013"/>
      <c r="CC22" s="1013"/>
      <c r="CD22" s="1013"/>
      <c r="CE22" s="1013"/>
      <c r="CF22" s="1013"/>
      <c r="CG22" s="1014"/>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6">
        <v>5304</v>
      </c>
      <c r="R23" s="1067"/>
      <c r="S23" s="1067"/>
      <c r="T23" s="1067"/>
      <c r="U23" s="1067"/>
      <c r="V23" s="1067">
        <v>4406</v>
      </c>
      <c r="W23" s="1067"/>
      <c r="X23" s="1067"/>
      <c r="Y23" s="1067"/>
      <c r="Z23" s="1067"/>
      <c r="AA23" s="1067">
        <v>898</v>
      </c>
      <c r="AB23" s="1067"/>
      <c r="AC23" s="1067"/>
      <c r="AD23" s="1067"/>
      <c r="AE23" s="1068"/>
      <c r="AF23" s="1069">
        <v>724</v>
      </c>
      <c r="AG23" s="1067"/>
      <c r="AH23" s="1067"/>
      <c r="AI23" s="1067"/>
      <c r="AJ23" s="1070"/>
      <c r="AK23" s="1071"/>
      <c r="AL23" s="1072"/>
      <c r="AM23" s="1072"/>
      <c r="AN23" s="1072"/>
      <c r="AO23" s="1072"/>
      <c r="AP23" s="1067">
        <v>2740</v>
      </c>
      <c r="AQ23" s="1067"/>
      <c r="AR23" s="1067"/>
      <c r="AS23" s="1067"/>
      <c r="AT23" s="1067"/>
      <c r="AU23" s="1073"/>
      <c r="AV23" s="1073"/>
      <c r="AW23" s="1073"/>
      <c r="AX23" s="1073"/>
      <c r="AY23" s="1074"/>
      <c r="AZ23" s="1063" t="s">
        <v>112</v>
      </c>
      <c r="BA23" s="1064"/>
      <c r="BB23" s="1064"/>
      <c r="BC23" s="1064"/>
      <c r="BD23" s="1065"/>
      <c r="BE23" s="204"/>
      <c r="BF23" s="204"/>
      <c r="BG23" s="204"/>
      <c r="BH23" s="204"/>
      <c r="BI23" s="204"/>
      <c r="BJ23" s="204"/>
      <c r="BK23" s="204"/>
      <c r="BL23" s="204"/>
      <c r="BM23" s="204"/>
      <c r="BN23" s="204"/>
      <c r="BO23" s="204"/>
      <c r="BP23" s="204"/>
      <c r="BQ23" s="213">
        <v>17</v>
      </c>
      <c r="BR23" s="214"/>
      <c r="BS23" s="1012"/>
      <c r="BT23" s="1013"/>
      <c r="BU23" s="1013"/>
      <c r="BV23" s="1013"/>
      <c r="BW23" s="1013"/>
      <c r="BX23" s="1013"/>
      <c r="BY23" s="1013"/>
      <c r="BZ23" s="1013"/>
      <c r="CA23" s="1013"/>
      <c r="CB23" s="1013"/>
      <c r="CC23" s="1013"/>
      <c r="CD23" s="1013"/>
      <c r="CE23" s="1013"/>
      <c r="CF23" s="1013"/>
      <c r="CG23" s="1014"/>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205"/>
    </row>
    <row r="24" spans="1:131" s="206" customFormat="1" ht="26.25" customHeight="1">
      <c r="A24" s="1062" t="s">
        <v>372</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03"/>
      <c r="BA24" s="203"/>
      <c r="BB24" s="203"/>
      <c r="BC24" s="203"/>
      <c r="BD24" s="203"/>
      <c r="BE24" s="204"/>
      <c r="BF24" s="204"/>
      <c r="BG24" s="204"/>
      <c r="BH24" s="204"/>
      <c r="BI24" s="204"/>
      <c r="BJ24" s="204"/>
      <c r="BK24" s="204"/>
      <c r="BL24" s="204"/>
      <c r="BM24" s="204"/>
      <c r="BN24" s="204"/>
      <c r="BO24" s="204"/>
      <c r="BP24" s="204"/>
      <c r="BQ24" s="213">
        <v>18</v>
      </c>
      <c r="BR24" s="214"/>
      <c r="BS24" s="1012"/>
      <c r="BT24" s="1013"/>
      <c r="BU24" s="1013"/>
      <c r="BV24" s="1013"/>
      <c r="BW24" s="1013"/>
      <c r="BX24" s="1013"/>
      <c r="BY24" s="1013"/>
      <c r="BZ24" s="1013"/>
      <c r="CA24" s="1013"/>
      <c r="CB24" s="1013"/>
      <c r="CC24" s="1013"/>
      <c r="CD24" s="1013"/>
      <c r="CE24" s="1013"/>
      <c r="CF24" s="1013"/>
      <c r="CG24" s="1014"/>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205"/>
    </row>
    <row r="25" spans="1:131" s="198" customFormat="1" ht="26.25" customHeight="1" thickBot="1">
      <c r="A25" s="1061" t="s">
        <v>373</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03"/>
      <c r="BK25" s="203"/>
      <c r="BL25" s="203"/>
      <c r="BM25" s="203"/>
      <c r="BN25" s="203"/>
      <c r="BO25" s="216"/>
      <c r="BP25" s="216"/>
      <c r="BQ25" s="213">
        <v>19</v>
      </c>
      <c r="BR25" s="214"/>
      <c r="BS25" s="1012"/>
      <c r="BT25" s="1013"/>
      <c r="BU25" s="1013"/>
      <c r="BV25" s="1013"/>
      <c r="BW25" s="1013"/>
      <c r="BX25" s="1013"/>
      <c r="BY25" s="1013"/>
      <c r="BZ25" s="1013"/>
      <c r="CA25" s="1013"/>
      <c r="CB25" s="1013"/>
      <c r="CC25" s="1013"/>
      <c r="CD25" s="1013"/>
      <c r="CE25" s="1013"/>
      <c r="CF25" s="1013"/>
      <c r="CG25" s="1014"/>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97"/>
    </row>
    <row r="26" spans="1:131" s="198" customFormat="1" ht="26.25" customHeight="1">
      <c r="A26" s="993" t="s">
        <v>349</v>
      </c>
      <c r="B26" s="994"/>
      <c r="C26" s="994"/>
      <c r="D26" s="994"/>
      <c r="E26" s="994"/>
      <c r="F26" s="994"/>
      <c r="G26" s="994"/>
      <c r="H26" s="994"/>
      <c r="I26" s="994"/>
      <c r="J26" s="994"/>
      <c r="K26" s="994"/>
      <c r="L26" s="994"/>
      <c r="M26" s="994"/>
      <c r="N26" s="994"/>
      <c r="O26" s="994"/>
      <c r="P26" s="995"/>
      <c r="Q26" s="999" t="s">
        <v>374</v>
      </c>
      <c r="R26" s="1000"/>
      <c r="S26" s="1000"/>
      <c r="T26" s="1000"/>
      <c r="U26" s="1001"/>
      <c r="V26" s="999" t="s">
        <v>375</v>
      </c>
      <c r="W26" s="1000"/>
      <c r="X26" s="1000"/>
      <c r="Y26" s="1000"/>
      <c r="Z26" s="1001"/>
      <c r="AA26" s="999" t="s">
        <v>376</v>
      </c>
      <c r="AB26" s="1000"/>
      <c r="AC26" s="1000"/>
      <c r="AD26" s="1000"/>
      <c r="AE26" s="1000"/>
      <c r="AF26" s="1057" t="s">
        <v>377</v>
      </c>
      <c r="AG26" s="1006"/>
      <c r="AH26" s="1006"/>
      <c r="AI26" s="1006"/>
      <c r="AJ26" s="1058"/>
      <c r="AK26" s="1000" t="s">
        <v>378</v>
      </c>
      <c r="AL26" s="1000"/>
      <c r="AM26" s="1000"/>
      <c r="AN26" s="1000"/>
      <c r="AO26" s="1001"/>
      <c r="AP26" s="999" t="s">
        <v>379</v>
      </c>
      <c r="AQ26" s="1000"/>
      <c r="AR26" s="1000"/>
      <c r="AS26" s="1000"/>
      <c r="AT26" s="1001"/>
      <c r="AU26" s="999" t="s">
        <v>380</v>
      </c>
      <c r="AV26" s="1000"/>
      <c r="AW26" s="1000"/>
      <c r="AX26" s="1000"/>
      <c r="AY26" s="1001"/>
      <c r="AZ26" s="999" t="s">
        <v>381</v>
      </c>
      <c r="BA26" s="1000"/>
      <c r="BB26" s="1000"/>
      <c r="BC26" s="1000"/>
      <c r="BD26" s="1001"/>
      <c r="BE26" s="999" t="s">
        <v>356</v>
      </c>
      <c r="BF26" s="1000"/>
      <c r="BG26" s="1000"/>
      <c r="BH26" s="1000"/>
      <c r="BI26" s="1015"/>
      <c r="BJ26" s="203"/>
      <c r="BK26" s="203"/>
      <c r="BL26" s="203"/>
      <c r="BM26" s="203"/>
      <c r="BN26" s="203"/>
      <c r="BO26" s="216"/>
      <c r="BP26" s="216"/>
      <c r="BQ26" s="213">
        <v>20</v>
      </c>
      <c r="BR26" s="214"/>
      <c r="BS26" s="1012"/>
      <c r="BT26" s="1013"/>
      <c r="BU26" s="1013"/>
      <c r="BV26" s="1013"/>
      <c r="BW26" s="1013"/>
      <c r="BX26" s="1013"/>
      <c r="BY26" s="1013"/>
      <c r="BZ26" s="1013"/>
      <c r="CA26" s="1013"/>
      <c r="CB26" s="1013"/>
      <c r="CC26" s="1013"/>
      <c r="CD26" s="1013"/>
      <c r="CE26" s="1013"/>
      <c r="CF26" s="1013"/>
      <c r="CG26" s="1014"/>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97"/>
    </row>
    <row r="27" spans="1:131" s="198" customFormat="1" ht="26.25" customHeight="1" thickBot="1">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59"/>
      <c r="AG27" s="1009"/>
      <c r="AH27" s="1009"/>
      <c r="AI27" s="1009"/>
      <c r="AJ27" s="1060"/>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6"/>
      <c r="BJ27" s="203"/>
      <c r="BK27" s="203"/>
      <c r="BL27" s="203"/>
      <c r="BM27" s="203"/>
      <c r="BN27" s="203"/>
      <c r="BO27" s="216"/>
      <c r="BP27" s="216"/>
      <c r="BQ27" s="213">
        <v>21</v>
      </c>
      <c r="BR27" s="214"/>
      <c r="BS27" s="1012"/>
      <c r="BT27" s="1013"/>
      <c r="BU27" s="1013"/>
      <c r="BV27" s="1013"/>
      <c r="BW27" s="1013"/>
      <c r="BX27" s="1013"/>
      <c r="BY27" s="1013"/>
      <c r="BZ27" s="1013"/>
      <c r="CA27" s="1013"/>
      <c r="CB27" s="1013"/>
      <c r="CC27" s="1013"/>
      <c r="CD27" s="1013"/>
      <c r="CE27" s="1013"/>
      <c r="CF27" s="1013"/>
      <c r="CG27" s="1014"/>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97"/>
    </row>
    <row r="28" spans="1:131" s="198" customFormat="1" ht="26.25" customHeight="1" thickTop="1">
      <c r="A28" s="217">
        <v>1</v>
      </c>
      <c r="B28" s="1048" t="s">
        <v>382</v>
      </c>
      <c r="C28" s="1049"/>
      <c r="D28" s="1049"/>
      <c r="E28" s="1049"/>
      <c r="F28" s="1049"/>
      <c r="G28" s="1049"/>
      <c r="H28" s="1049"/>
      <c r="I28" s="1049"/>
      <c r="J28" s="1049"/>
      <c r="K28" s="1049"/>
      <c r="L28" s="1049"/>
      <c r="M28" s="1049"/>
      <c r="N28" s="1049"/>
      <c r="O28" s="1049"/>
      <c r="P28" s="1050"/>
      <c r="Q28" s="1051">
        <v>896</v>
      </c>
      <c r="R28" s="1052"/>
      <c r="S28" s="1052"/>
      <c r="T28" s="1052"/>
      <c r="U28" s="1052"/>
      <c r="V28" s="1052">
        <v>880</v>
      </c>
      <c r="W28" s="1052"/>
      <c r="X28" s="1052"/>
      <c r="Y28" s="1052"/>
      <c r="Z28" s="1052"/>
      <c r="AA28" s="1052">
        <v>16</v>
      </c>
      <c r="AB28" s="1052"/>
      <c r="AC28" s="1052"/>
      <c r="AD28" s="1052"/>
      <c r="AE28" s="1053"/>
      <c r="AF28" s="1054">
        <v>16</v>
      </c>
      <c r="AG28" s="1052"/>
      <c r="AH28" s="1052"/>
      <c r="AI28" s="1052"/>
      <c r="AJ28" s="1055"/>
      <c r="AK28" s="1056">
        <v>68</v>
      </c>
      <c r="AL28" s="1044"/>
      <c r="AM28" s="1044"/>
      <c r="AN28" s="1044"/>
      <c r="AO28" s="1044"/>
      <c r="AP28" s="1044" t="s">
        <v>568</v>
      </c>
      <c r="AQ28" s="1044"/>
      <c r="AR28" s="1044"/>
      <c r="AS28" s="1044"/>
      <c r="AT28" s="1044"/>
      <c r="AU28" s="1044" t="s">
        <v>570</v>
      </c>
      <c r="AV28" s="1044"/>
      <c r="AW28" s="1044"/>
      <c r="AX28" s="1044"/>
      <c r="AY28" s="1044"/>
      <c r="AZ28" s="1045" t="s">
        <v>560</v>
      </c>
      <c r="BA28" s="1045"/>
      <c r="BB28" s="1045"/>
      <c r="BC28" s="1045"/>
      <c r="BD28" s="1045"/>
      <c r="BE28" s="1046"/>
      <c r="BF28" s="1046"/>
      <c r="BG28" s="1046"/>
      <c r="BH28" s="1046"/>
      <c r="BI28" s="1047"/>
      <c r="BJ28" s="203"/>
      <c r="BK28" s="203"/>
      <c r="BL28" s="203"/>
      <c r="BM28" s="203"/>
      <c r="BN28" s="203"/>
      <c r="BO28" s="216"/>
      <c r="BP28" s="216"/>
      <c r="BQ28" s="213">
        <v>22</v>
      </c>
      <c r="BR28" s="214"/>
      <c r="BS28" s="1012"/>
      <c r="BT28" s="1013"/>
      <c r="BU28" s="1013"/>
      <c r="BV28" s="1013"/>
      <c r="BW28" s="1013"/>
      <c r="BX28" s="1013"/>
      <c r="BY28" s="1013"/>
      <c r="BZ28" s="1013"/>
      <c r="CA28" s="1013"/>
      <c r="CB28" s="1013"/>
      <c r="CC28" s="1013"/>
      <c r="CD28" s="1013"/>
      <c r="CE28" s="1013"/>
      <c r="CF28" s="1013"/>
      <c r="CG28" s="1014"/>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97"/>
    </row>
    <row r="29" spans="1:131" s="198" customFormat="1" ht="26.25" customHeight="1">
      <c r="A29" s="217">
        <v>2</v>
      </c>
      <c r="B29" s="1035" t="s">
        <v>383</v>
      </c>
      <c r="C29" s="1036"/>
      <c r="D29" s="1036"/>
      <c r="E29" s="1036"/>
      <c r="F29" s="1036"/>
      <c r="G29" s="1036"/>
      <c r="H29" s="1036"/>
      <c r="I29" s="1036"/>
      <c r="J29" s="1036"/>
      <c r="K29" s="1036"/>
      <c r="L29" s="1036"/>
      <c r="M29" s="1036"/>
      <c r="N29" s="1036"/>
      <c r="O29" s="1036"/>
      <c r="P29" s="1037"/>
      <c r="Q29" s="1041">
        <v>800</v>
      </c>
      <c r="R29" s="1042"/>
      <c r="S29" s="1042"/>
      <c r="T29" s="1042"/>
      <c r="U29" s="1042"/>
      <c r="V29" s="1042">
        <v>773</v>
      </c>
      <c r="W29" s="1042"/>
      <c r="X29" s="1042"/>
      <c r="Y29" s="1042"/>
      <c r="Z29" s="1042"/>
      <c r="AA29" s="1042">
        <v>27</v>
      </c>
      <c r="AB29" s="1042"/>
      <c r="AC29" s="1042"/>
      <c r="AD29" s="1042"/>
      <c r="AE29" s="1043"/>
      <c r="AF29" s="1017">
        <v>27</v>
      </c>
      <c r="AG29" s="1018"/>
      <c r="AH29" s="1018"/>
      <c r="AI29" s="1018"/>
      <c r="AJ29" s="1019"/>
      <c r="AK29" s="976">
        <v>104</v>
      </c>
      <c r="AL29" s="967"/>
      <c r="AM29" s="967"/>
      <c r="AN29" s="967"/>
      <c r="AO29" s="967"/>
      <c r="AP29" s="967" t="s">
        <v>569</v>
      </c>
      <c r="AQ29" s="967"/>
      <c r="AR29" s="967"/>
      <c r="AS29" s="967"/>
      <c r="AT29" s="967"/>
      <c r="AU29" s="967" t="s">
        <v>570</v>
      </c>
      <c r="AV29" s="967"/>
      <c r="AW29" s="967"/>
      <c r="AX29" s="967"/>
      <c r="AY29" s="967"/>
      <c r="AZ29" s="1040" t="s">
        <v>559</v>
      </c>
      <c r="BA29" s="1040"/>
      <c r="BB29" s="1040"/>
      <c r="BC29" s="1040"/>
      <c r="BD29" s="1040"/>
      <c r="BE29" s="1030"/>
      <c r="BF29" s="1030"/>
      <c r="BG29" s="1030"/>
      <c r="BH29" s="1030"/>
      <c r="BI29" s="1031"/>
      <c r="BJ29" s="203"/>
      <c r="BK29" s="203"/>
      <c r="BL29" s="203"/>
      <c r="BM29" s="203"/>
      <c r="BN29" s="203"/>
      <c r="BO29" s="216"/>
      <c r="BP29" s="216"/>
      <c r="BQ29" s="213">
        <v>23</v>
      </c>
      <c r="BR29" s="214"/>
      <c r="BS29" s="1012"/>
      <c r="BT29" s="1013"/>
      <c r="BU29" s="1013"/>
      <c r="BV29" s="1013"/>
      <c r="BW29" s="1013"/>
      <c r="BX29" s="1013"/>
      <c r="BY29" s="1013"/>
      <c r="BZ29" s="1013"/>
      <c r="CA29" s="1013"/>
      <c r="CB29" s="1013"/>
      <c r="CC29" s="1013"/>
      <c r="CD29" s="1013"/>
      <c r="CE29" s="1013"/>
      <c r="CF29" s="1013"/>
      <c r="CG29" s="1014"/>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97"/>
    </row>
    <row r="30" spans="1:131" s="198" customFormat="1" ht="26.25" customHeight="1">
      <c r="A30" s="217">
        <v>3</v>
      </c>
      <c r="B30" s="1035" t="s">
        <v>384</v>
      </c>
      <c r="C30" s="1036"/>
      <c r="D30" s="1036"/>
      <c r="E30" s="1036"/>
      <c r="F30" s="1036"/>
      <c r="G30" s="1036"/>
      <c r="H30" s="1036"/>
      <c r="I30" s="1036"/>
      <c r="J30" s="1036"/>
      <c r="K30" s="1036"/>
      <c r="L30" s="1036"/>
      <c r="M30" s="1036"/>
      <c r="N30" s="1036"/>
      <c r="O30" s="1036"/>
      <c r="P30" s="1037"/>
      <c r="Q30" s="1041">
        <v>153</v>
      </c>
      <c r="R30" s="1042"/>
      <c r="S30" s="1042"/>
      <c r="T30" s="1042"/>
      <c r="U30" s="1042"/>
      <c r="V30" s="1042">
        <v>153</v>
      </c>
      <c r="W30" s="1042"/>
      <c r="X30" s="1042"/>
      <c r="Y30" s="1042"/>
      <c r="Z30" s="1042"/>
      <c r="AA30" s="1042">
        <v>0</v>
      </c>
      <c r="AB30" s="1042"/>
      <c r="AC30" s="1042"/>
      <c r="AD30" s="1042"/>
      <c r="AE30" s="1043"/>
      <c r="AF30" s="1017">
        <v>0</v>
      </c>
      <c r="AG30" s="1018"/>
      <c r="AH30" s="1018"/>
      <c r="AI30" s="1018"/>
      <c r="AJ30" s="1019"/>
      <c r="AK30" s="976">
        <v>26</v>
      </c>
      <c r="AL30" s="967"/>
      <c r="AM30" s="967"/>
      <c r="AN30" s="967"/>
      <c r="AO30" s="967"/>
      <c r="AP30" s="967" t="s">
        <v>570</v>
      </c>
      <c r="AQ30" s="967"/>
      <c r="AR30" s="967"/>
      <c r="AS30" s="967"/>
      <c r="AT30" s="967"/>
      <c r="AU30" s="967" t="s">
        <v>570</v>
      </c>
      <c r="AV30" s="967"/>
      <c r="AW30" s="967"/>
      <c r="AX30" s="967"/>
      <c r="AY30" s="967"/>
      <c r="AZ30" s="1040" t="s">
        <v>559</v>
      </c>
      <c r="BA30" s="1040"/>
      <c r="BB30" s="1040"/>
      <c r="BC30" s="1040"/>
      <c r="BD30" s="1040"/>
      <c r="BE30" s="1030"/>
      <c r="BF30" s="1030"/>
      <c r="BG30" s="1030"/>
      <c r="BH30" s="1030"/>
      <c r="BI30" s="1031"/>
      <c r="BJ30" s="203"/>
      <c r="BK30" s="203"/>
      <c r="BL30" s="203"/>
      <c r="BM30" s="203"/>
      <c r="BN30" s="203"/>
      <c r="BO30" s="216"/>
      <c r="BP30" s="216"/>
      <c r="BQ30" s="213">
        <v>24</v>
      </c>
      <c r="BR30" s="214"/>
      <c r="BS30" s="1012"/>
      <c r="BT30" s="1013"/>
      <c r="BU30" s="1013"/>
      <c r="BV30" s="1013"/>
      <c r="BW30" s="1013"/>
      <c r="BX30" s="1013"/>
      <c r="BY30" s="1013"/>
      <c r="BZ30" s="1013"/>
      <c r="CA30" s="1013"/>
      <c r="CB30" s="1013"/>
      <c r="CC30" s="1013"/>
      <c r="CD30" s="1013"/>
      <c r="CE30" s="1013"/>
      <c r="CF30" s="1013"/>
      <c r="CG30" s="1014"/>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97"/>
    </row>
    <row r="31" spans="1:131" s="198" customFormat="1" ht="26.25" customHeight="1">
      <c r="A31" s="217">
        <v>4</v>
      </c>
      <c r="B31" s="1035" t="s">
        <v>385</v>
      </c>
      <c r="C31" s="1036"/>
      <c r="D31" s="1036"/>
      <c r="E31" s="1036"/>
      <c r="F31" s="1036"/>
      <c r="G31" s="1036"/>
      <c r="H31" s="1036"/>
      <c r="I31" s="1036"/>
      <c r="J31" s="1036"/>
      <c r="K31" s="1036"/>
      <c r="L31" s="1036"/>
      <c r="M31" s="1036"/>
      <c r="N31" s="1036"/>
      <c r="O31" s="1036"/>
      <c r="P31" s="1037"/>
      <c r="Q31" s="1041">
        <v>301</v>
      </c>
      <c r="R31" s="1042"/>
      <c r="S31" s="1042"/>
      <c r="T31" s="1042"/>
      <c r="U31" s="1042"/>
      <c r="V31" s="1042">
        <v>291</v>
      </c>
      <c r="W31" s="1042"/>
      <c r="X31" s="1042"/>
      <c r="Y31" s="1042"/>
      <c r="Z31" s="1042"/>
      <c r="AA31" s="1042">
        <v>10</v>
      </c>
      <c r="AB31" s="1042"/>
      <c r="AC31" s="1042"/>
      <c r="AD31" s="1042"/>
      <c r="AE31" s="1043"/>
      <c r="AF31" s="1017">
        <v>553</v>
      </c>
      <c r="AG31" s="1018"/>
      <c r="AH31" s="1018"/>
      <c r="AI31" s="1018"/>
      <c r="AJ31" s="1019"/>
      <c r="AK31" s="976">
        <v>13</v>
      </c>
      <c r="AL31" s="967"/>
      <c r="AM31" s="967"/>
      <c r="AN31" s="967"/>
      <c r="AO31" s="967"/>
      <c r="AP31" s="967">
        <v>675</v>
      </c>
      <c r="AQ31" s="967"/>
      <c r="AR31" s="967"/>
      <c r="AS31" s="967"/>
      <c r="AT31" s="967"/>
      <c r="AU31" s="967">
        <v>78</v>
      </c>
      <c r="AV31" s="967"/>
      <c r="AW31" s="967"/>
      <c r="AX31" s="967"/>
      <c r="AY31" s="967"/>
      <c r="AZ31" s="1040" t="s">
        <v>559</v>
      </c>
      <c r="BA31" s="1040"/>
      <c r="BB31" s="1040"/>
      <c r="BC31" s="1040"/>
      <c r="BD31" s="1040"/>
      <c r="BE31" s="1030" t="s">
        <v>386</v>
      </c>
      <c r="BF31" s="1030"/>
      <c r="BG31" s="1030"/>
      <c r="BH31" s="1030"/>
      <c r="BI31" s="1031"/>
      <c r="BJ31" s="203"/>
      <c r="BK31" s="203"/>
      <c r="BL31" s="203"/>
      <c r="BM31" s="203"/>
      <c r="BN31" s="203"/>
      <c r="BO31" s="216"/>
      <c r="BP31" s="216"/>
      <c r="BQ31" s="213">
        <v>25</v>
      </c>
      <c r="BR31" s="214"/>
      <c r="BS31" s="1012"/>
      <c r="BT31" s="1013"/>
      <c r="BU31" s="1013"/>
      <c r="BV31" s="1013"/>
      <c r="BW31" s="1013"/>
      <c r="BX31" s="1013"/>
      <c r="BY31" s="1013"/>
      <c r="BZ31" s="1013"/>
      <c r="CA31" s="1013"/>
      <c r="CB31" s="1013"/>
      <c r="CC31" s="1013"/>
      <c r="CD31" s="1013"/>
      <c r="CE31" s="1013"/>
      <c r="CF31" s="1013"/>
      <c r="CG31" s="1014"/>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97"/>
    </row>
    <row r="32" spans="1:131" s="198" customFormat="1" ht="26.25" customHeight="1">
      <c r="A32" s="217">
        <v>5</v>
      </c>
      <c r="B32" s="1035" t="s">
        <v>387</v>
      </c>
      <c r="C32" s="1036"/>
      <c r="D32" s="1036"/>
      <c r="E32" s="1036"/>
      <c r="F32" s="1036"/>
      <c r="G32" s="1036"/>
      <c r="H32" s="1036"/>
      <c r="I32" s="1036"/>
      <c r="J32" s="1036"/>
      <c r="K32" s="1036"/>
      <c r="L32" s="1036"/>
      <c r="M32" s="1036"/>
      <c r="N32" s="1036"/>
      <c r="O32" s="1036"/>
      <c r="P32" s="1037"/>
      <c r="Q32" s="1041">
        <v>300</v>
      </c>
      <c r="R32" s="1042"/>
      <c r="S32" s="1042"/>
      <c r="T32" s="1042"/>
      <c r="U32" s="1042"/>
      <c r="V32" s="1042">
        <v>406</v>
      </c>
      <c r="W32" s="1042"/>
      <c r="X32" s="1042"/>
      <c r="Y32" s="1042"/>
      <c r="Z32" s="1042"/>
      <c r="AA32" s="1042">
        <v>-106</v>
      </c>
      <c r="AB32" s="1042"/>
      <c r="AC32" s="1042"/>
      <c r="AD32" s="1042"/>
      <c r="AE32" s="1043"/>
      <c r="AF32" s="1017">
        <v>452</v>
      </c>
      <c r="AG32" s="1018"/>
      <c r="AH32" s="1018"/>
      <c r="AI32" s="1018"/>
      <c r="AJ32" s="1019"/>
      <c r="AK32" s="976" t="s">
        <v>559</v>
      </c>
      <c r="AL32" s="967"/>
      <c r="AM32" s="967"/>
      <c r="AN32" s="967"/>
      <c r="AO32" s="967"/>
      <c r="AP32" s="967" t="s">
        <v>559</v>
      </c>
      <c r="AQ32" s="967"/>
      <c r="AR32" s="967"/>
      <c r="AS32" s="967"/>
      <c r="AT32" s="967"/>
      <c r="AU32" s="967" t="s">
        <v>563</v>
      </c>
      <c r="AV32" s="967"/>
      <c r="AW32" s="967"/>
      <c r="AX32" s="967"/>
      <c r="AY32" s="967"/>
      <c r="AZ32" s="1040" t="s">
        <v>561</v>
      </c>
      <c r="BA32" s="1040"/>
      <c r="BB32" s="1040"/>
      <c r="BC32" s="1040"/>
      <c r="BD32" s="1040"/>
      <c r="BE32" s="1030" t="s">
        <v>386</v>
      </c>
      <c r="BF32" s="1030"/>
      <c r="BG32" s="1030"/>
      <c r="BH32" s="1030"/>
      <c r="BI32" s="1031"/>
      <c r="BJ32" s="203"/>
      <c r="BK32" s="203"/>
      <c r="BL32" s="203"/>
      <c r="BM32" s="203"/>
      <c r="BN32" s="203"/>
      <c r="BO32" s="216"/>
      <c r="BP32" s="216"/>
      <c r="BQ32" s="213">
        <v>26</v>
      </c>
      <c r="BR32" s="214"/>
      <c r="BS32" s="1012"/>
      <c r="BT32" s="1013"/>
      <c r="BU32" s="1013"/>
      <c r="BV32" s="1013"/>
      <c r="BW32" s="1013"/>
      <c r="BX32" s="1013"/>
      <c r="BY32" s="1013"/>
      <c r="BZ32" s="1013"/>
      <c r="CA32" s="1013"/>
      <c r="CB32" s="1013"/>
      <c r="CC32" s="1013"/>
      <c r="CD32" s="1013"/>
      <c r="CE32" s="1013"/>
      <c r="CF32" s="1013"/>
      <c r="CG32" s="1014"/>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97"/>
    </row>
    <row r="33" spans="1:131" s="198" customFormat="1" ht="26.25" customHeight="1">
      <c r="A33" s="217">
        <v>6</v>
      </c>
      <c r="B33" s="1035" t="s">
        <v>388</v>
      </c>
      <c r="C33" s="1036"/>
      <c r="D33" s="1036"/>
      <c r="E33" s="1036"/>
      <c r="F33" s="1036"/>
      <c r="G33" s="1036"/>
      <c r="H33" s="1036"/>
      <c r="I33" s="1036"/>
      <c r="J33" s="1036"/>
      <c r="K33" s="1036"/>
      <c r="L33" s="1036"/>
      <c r="M33" s="1036"/>
      <c r="N33" s="1036"/>
      <c r="O33" s="1036"/>
      <c r="P33" s="1037"/>
      <c r="Q33" s="1041">
        <v>366</v>
      </c>
      <c r="R33" s="1042"/>
      <c r="S33" s="1042"/>
      <c r="T33" s="1042"/>
      <c r="U33" s="1042"/>
      <c r="V33" s="1042">
        <v>365</v>
      </c>
      <c r="W33" s="1042"/>
      <c r="X33" s="1042"/>
      <c r="Y33" s="1042"/>
      <c r="Z33" s="1042"/>
      <c r="AA33" s="1042">
        <v>1</v>
      </c>
      <c r="AB33" s="1042"/>
      <c r="AC33" s="1042"/>
      <c r="AD33" s="1042"/>
      <c r="AE33" s="1043"/>
      <c r="AF33" s="1017">
        <v>8</v>
      </c>
      <c r="AG33" s="1018"/>
      <c r="AH33" s="1018"/>
      <c r="AI33" s="1018"/>
      <c r="AJ33" s="1019"/>
      <c r="AK33" s="976">
        <v>240</v>
      </c>
      <c r="AL33" s="967"/>
      <c r="AM33" s="967"/>
      <c r="AN33" s="967"/>
      <c r="AO33" s="967"/>
      <c r="AP33" s="967">
        <v>2418</v>
      </c>
      <c r="AQ33" s="967"/>
      <c r="AR33" s="967"/>
      <c r="AS33" s="967"/>
      <c r="AT33" s="967"/>
      <c r="AU33" s="967">
        <v>2244</v>
      </c>
      <c r="AV33" s="967"/>
      <c r="AW33" s="967"/>
      <c r="AX33" s="967"/>
      <c r="AY33" s="967"/>
      <c r="AZ33" s="1040" t="s">
        <v>562</v>
      </c>
      <c r="BA33" s="1040"/>
      <c r="BB33" s="1040"/>
      <c r="BC33" s="1040"/>
      <c r="BD33" s="1040"/>
      <c r="BE33" s="1030" t="s">
        <v>389</v>
      </c>
      <c r="BF33" s="1030"/>
      <c r="BG33" s="1030"/>
      <c r="BH33" s="1030"/>
      <c r="BI33" s="1031"/>
      <c r="BJ33" s="203"/>
      <c r="BK33" s="203"/>
      <c r="BL33" s="203"/>
      <c r="BM33" s="203"/>
      <c r="BN33" s="203"/>
      <c r="BO33" s="216"/>
      <c r="BP33" s="216"/>
      <c r="BQ33" s="213">
        <v>27</v>
      </c>
      <c r="BR33" s="214"/>
      <c r="BS33" s="1012"/>
      <c r="BT33" s="1013"/>
      <c r="BU33" s="1013"/>
      <c r="BV33" s="1013"/>
      <c r="BW33" s="1013"/>
      <c r="BX33" s="1013"/>
      <c r="BY33" s="1013"/>
      <c r="BZ33" s="1013"/>
      <c r="CA33" s="1013"/>
      <c r="CB33" s="1013"/>
      <c r="CC33" s="1013"/>
      <c r="CD33" s="1013"/>
      <c r="CE33" s="1013"/>
      <c r="CF33" s="1013"/>
      <c r="CG33" s="1014"/>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97"/>
    </row>
    <row r="34" spans="1:131" s="198" customFormat="1" ht="26.25" customHeight="1">
      <c r="A34" s="217">
        <v>7</v>
      </c>
      <c r="B34" s="1035"/>
      <c r="C34" s="1036"/>
      <c r="D34" s="1036"/>
      <c r="E34" s="1036"/>
      <c r="F34" s="1036"/>
      <c r="G34" s="1036"/>
      <c r="H34" s="1036"/>
      <c r="I34" s="1036"/>
      <c r="J34" s="1036"/>
      <c r="K34" s="1036"/>
      <c r="L34" s="1036"/>
      <c r="M34" s="1036"/>
      <c r="N34" s="1036"/>
      <c r="O34" s="1036"/>
      <c r="P34" s="1037"/>
      <c r="Q34" s="1041"/>
      <c r="R34" s="1042"/>
      <c r="S34" s="1042"/>
      <c r="T34" s="1042"/>
      <c r="U34" s="1042"/>
      <c r="V34" s="1042"/>
      <c r="W34" s="1042"/>
      <c r="X34" s="1042"/>
      <c r="Y34" s="1042"/>
      <c r="Z34" s="1042"/>
      <c r="AA34" s="1042"/>
      <c r="AB34" s="1042"/>
      <c r="AC34" s="1042"/>
      <c r="AD34" s="1042"/>
      <c r="AE34" s="1043"/>
      <c r="AF34" s="1017"/>
      <c r="AG34" s="1018"/>
      <c r="AH34" s="1018"/>
      <c r="AI34" s="1018"/>
      <c r="AJ34" s="1019"/>
      <c r="AK34" s="976"/>
      <c r="AL34" s="967"/>
      <c r="AM34" s="967"/>
      <c r="AN34" s="967"/>
      <c r="AO34" s="967"/>
      <c r="AP34" s="967"/>
      <c r="AQ34" s="967"/>
      <c r="AR34" s="967"/>
      <c r="AS34" s="967"/>
      <c r="AT34" s="967"/>
      <c r="AU34" s="967"/>
      <c r="AV34" s="967"/>
      <c r="AW34" s="967"/>
      <c r="AX34" s="967"/>
      <c r="AY34" s="967"/>
      <c r="AZ34" s="1040"/>
      <c r="BA34" s="1040"/>
      <c r="BB34" s="1040"/>
      <c r="BC34" s="1040"/>
      <c r="BD34" s="1040"/>
      <c r="BE34" s="1030"/>
      <c r="BF34" s="1030"/>
      <c r="BG34" s="1030"/>
      <c r="BH34" s="1030"/>
      <c r="BI34" s="1031"/>
      <c r="BJ34" s="203"/>
      <c r="BK34" s="203"/>
      <c r="BL34" s="203"/>
      <c r="BM34" s="203"/>
      <c r="BN34" s="203"/>
      <c r="BO34" s="216"/>
      <c r="BP34" s="216"/>
      <c r="BQ34" s="213">
        <v>28</v>
      </c>
      <c r="BR34" s="214"/>
      <c r="BS34" s="1012"/>
      <c r="BT34" s="1013"/>
      <c r="BU34" s="1013"/>
      <c r="BV34" s="1013"/>
      <c r="BW34" s="1013"/>
      <c r="BX34" s="1013"/>
      <c r="BY34" s="1013"/>
      <c r="BZ34" s="1013"/>
      <c r="CA34" s="1013"/>
      <c r="CB34" s="1013"/>
      <c r="CC34" s="1013"/>
      <c r="CD34" s="1013"/>
      <c r="CE34" s="1013"/>
      <c r="CF34" s="1013"/>
      <c r="CG34" s="1014"/>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97"/>
    </row>
    <row r="35" spans="1:131" s="198" customFormat="1" ht="26.25" customHeight="1">
      <c r="A35" s="217">
        <v>8</v>
      </c>
      <c r="B35" s="1035"/>
      <c r="C35" s="1036"/>
      <c r="D35" s="1036"/>
      <c r="E35" s="1036"/>
      <c r="F35" s="1036"/>
      <c r="G35" s="1036"/>
      <c r="H35" s="1036"/>
      <c r="I35" s="1036"/>
      <c r="J35" s="1036"/>
      <c r="K35" s="1036"/>
      <c r="L35" s="1036"/>
      <c r="M35" s="1036"/>
      <c r="N35" s="1036"/>
      <c r="O35" s="1036"/>
      <c r="P35" s="1037"/>
      <c r="Q35" s="1041"/>
      <c r="R35" s="1042"/>
      <c r="S35" s="1042"/>
      <c r="T35" s="1042"/>
      <c r="U35" s="1042"/>
      <c r="V35" s="1042"/>
      <c r="W35" s="1042"/>
      <c r="X35" s="1042"/>
      <c r="Y35" s="1042"/>
      <c r="Z35" s="1042"/>
      <c r="AA35" s="1042"/>
      <c r="AB35" s="1042"/>
      <c r="AC35" s="1042"/>
      <c r="AD35" s="1042"/>
      <c r="AE35" s="1043"/>
      <c r="AF35" s="1017"/>
      <c r="AG35" s="1018"/>
      <c r="AH35" s="1018"/>
      <c r="AI35" s="1018"/>
      <c r="AJ35" s="1019"/>
      <c r="AK35" s="976"/>
      <c r="AL35" s="967"/>
      <c r="AM35" s="967"/>
      <c r="AN35" s="967"/>
      <c r="AO35" s="967"/>
      <c r="AP35" s="967"/>
      <c r="AQ35" s="967"/>
      <c r="AR35" s="967"/>
      <c r="AS35" s="967"/>
      <c r="AT35" s="967"/>
      <c r="AU35" s="967"/>
      <c r="AV35" s="967"/>
      <c r="AW35" s="967"/>
      <c r="AX35" s="967"/>
      <c r="AY35" s="967"/>
      <c r="AZ35" s="1040"/>
      <c r="BA35" s="1040"/>
      <c r="BB35" s="1040"/>
      <c r="BC35" s="1040"/>
      <c r="BD35" s="1040"/>
      <c r="BE35" s="1030"/>
      <c r="BF35" s="1030"/>
      <c r="BG35" s="1030"/>
      <c r="BH35" s="1030"/>
      <c r="BI35" s="1031"/>
      <c r="BJ35" s="203"/>
      <c r="BK35" s="203"/>
      <c r="BL35" s="203"/>
      <c r="BM35" s="203"/>
      <c r="BN35" s="203"/>
      <c r="BO35" s="216"/>
      <c r="BP35" s="216"/>
      <c r="BQ35" s="213">
        <v>29</v>
      </c>
      <c r="BR35" s="214"/>
      <c r="BS35" s="1012"/>
      <c r="BT35" s="1013"/>
      <c r="BU35" s="1013"/>
      <c r="BV35" s="1013"/>
      <c r="BW35" s="1013"/>
      <c r="BX35" s="1013"/>
      <c r="BY35" s="1013"/>
      <c r="BZ35" s="1013"/>
      <c r="CA35" s="1013"/>
      <c r="CB35" s="1013"/>
      <c r="CC35" s="1013"/>
      <c r="CD35" s="1013"/>
      <c r="CE35" s="1013"/>
      <c r="CF35" s="1013"/>
      <c r="CG35" s="1014"/>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97"/>
    </row>
    <row r="36" spans="1:131" s="198" customFormat="1" ht="26.25" customHeight="1">
      <c r="A36" s="217">
        <v>9</v>
      </c>
      <c r="B36" s="1035"/>
      <c r="C36" s="1036"/>
      <c r="D36" s="1036"/>
      <c r="E36" s="1036"/>
      <c r="F36" s="1036"/>
      <c r="G36" s="1036"/>
      <c r="H36" s="1036"/>
      <c r="I36" s="1036"/>
      <c r="J36" s="1036"/>
      <c r="K36" s="1036"/>
      <c r="L36" s="1036"/>
      <c r="M36" s="1036"/>
      <c r="N36" s="1036"/>
      <c r="O36" s="1036"/>
      <c r="P36" s="1037"/>
      <c r="Q36" s="1041"/>
      <c r="R36" s="1042"/>
      <c r="S36" s="1042"/>
      <c r="T36" s="1042"/>
      <c r="U36" s="1042"/>
      <c r="V36" s="1042"/>
      <c r="W36" s="1042"/>
      <c r="X36" s="1042"/>
      <c r="Y36" s="1042"/>
      <c r="Z36" s="1042"/>
      <c r="AA36" s="1042"/>
      <c r="AB36" s="1042"/>
      <c r="AC36" s="1042"/>
      <c r="AD36" s="1042"/>
      <c r="AE36" s="1043"/>
      <c r="AF36" s="1017"/>
      <c r="AG36" s="1018"/>
      <c r="AH36" s="1018"/>
      <c r="AI36" s="1018"/>
      <c r="AJ36" s="1019"/>
      <c r="AK36" s="976"/>
      <c r="AL36" s="967"/>
      <c r="AM36" s="967"/>
      <c r="AN36" s="967"/>
      <c r="AO36" s="967"/>
      <c r="AP36" s="967"/>
      <c r="AQ36" s="967"/>
      <c r="AR36" s="967"/>
      <c r="AS36" s="967"/>
      <c r="AT36" s="967"/>
      <c r="AU36" s="967"/>
      <c r="AV36" s="967"/>
      <c r="AW36" s="967"/>
      <c r="AX36" s="967"/>
      <c r="AY36" s="967"/>
      <c r="AZ36" s="1040"/>
      <c r="BA36" s="1040"/>
      <c r="BB36" s="1040"/>
      <c r="BC36" s="1040"/>
      <c r="BD36" s="1040"/>
      <c r="BE36" s="1030"/>
      <c r="BF36" s="1030"/>
      <c r="BG36" s="1030"/>
      <c r="BH36" s="1030"/>
      <c r="BI36" s="1031"/>
      <c r="BJ36" s="203"/>
      <c r="BK36" s="203"/>
      <c r="BL36" s="203"/>
      <c r="BM36" s="203"/>
      <c r="BN36" s="203"/>
      <c r="BO36" s="216"/>
      <c r="BP36" s="216"/>
      <c r="BQ36" s="213">
        <v>30</v>
      </c>
      <c r="BR36" s="214"/>
      <c r="BS36" s="1012"/>
      <c r="BT36" s="1013"/>
      <c r="BU36" s="1013"/>
      <c r="BV36" s="1013"/>
      <c r="BW36" s="1013"/>
      <c r="BX36" s="1013"/>
      <c r="BY36" s="1013"/>
      <c r="BZ36" s="1013"/>
      <c r="CA36" s="1013"/>
      <c r="CB36" s="1013"/>
      <c r="CC36" s="1013"/>
      <c r="CD36" s="1013"/>
      <c r="CE36" s="1013"/>
      <c r="CF36" s="1013"/>
      <c r="CG36" s="1014"/>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97"/>
    </row>
    <row r="37" spans="1:131" s="198" customFormat="1" ht="26.25" customHeight="1">
      <c r="A37" s="217">
        <v>10</v>
      </c>
      <c r="B37" s="1035"/>
      <c r="C37" s="1036"/>
      <c r="D37" s="1036"/>
      <c r="E37" s="1036"/>
      <c r="F37" s="1036"/>
      <c r="G37" s="1036"/>
      <c r="H37" s="1036"/>
      <c r="I37" s="1036"/>
      <c r="J37" s="1036"/>
      <c r="K37" s="1036"/>
      <c r="L37" s="1036"/>
      <c r="M37" s="1036"/>
      <c r="N37" s="1036"/>
      <c r="O37" s="1036"/>
      <c r="P37" s="1037"/>
      <c r="Q37" s="1041"/>
      <c r="R37" s="1042"/>
      <c r="S37" s="1042"/>
      <c r="T37" s="1042"/>
      <c r="U37" s="1042"/>
      <c r="V37" s="1042"/>
      <c r="W37" s="1042"/>
      <c r="X37" s="1042"/>
      <c r="Y37" s="1042"/>
      <c r="Z37" s="1042"/>
      <c r="AA37" s="1042"/>
      <c r="AB37" s="1042"/>
      <c r="AC37" s="1042"/>
      <c r="AD37" s="1042"/>
      <c r="AE37" s="1043"/>
      <c r="AF37" s="1017"/>
      <c r="AG37" s="1018"/>
      <c r="AH37" s="1018"/>
      <c r="AI37" s="1018"/>
      <c r="AJ37" s="1019"/>
      <c r="AK37" s="976"/>
      <c r="AL37" s="967"/>
      <c r="AM37" s="967"/>
      <c r="AN37" s="967"/>
      <c r="AO37" s="967"/>
      <c r="AP37" s="967"/>
      <c r="AQ37" s="967"/>
      <c r="AR37" s="967"/>
      <c r="AS37" s="967"/>
      <c r="AT37" s="967"/>
      <c r="AU37" s="967"/>
      <c r="AV37" s="967"/>
      <c r="AW37" s="967"/>
      <c r="AX37" s="967"/>
      <c r="AY37" s="967"/>
      <c r="AZ37" s="1040"/>
      <c r="BA37" s="1040"/>
      <c r="BB37" s="1040"/>
      <c r="BC37" s="1040"/>
      <c r="BD37" s="1040"/>
      <c r="BE37" s="1030"/>
      <c r="BF37" s="1030"/>
      <c r="BG37" s="1030"/>
      <c r="BH37" s="1030"/>
      <c r="BI37" s="1031"/>
      <c r="BJ37" s="203"/>
      <c r="BK37" s="203"/>
      <c r="BL37" s="203"/>
      <c r="BM37" s="203"/>
      <c r="BN37" s="203"/>
      <c r="BO37" s="216"/>
      <c r="BP37" s="216"/>
      <c r="BQ37" s="213">
        <v>31</v>
      </c>
      <c r="BR37" s="214"/>
      <c r="BS37" s="1012"/>
      <c r="BT37" s="1013"/>
      <c r="BU37" s="1013"/>
      <c r="BV37" s="1013"/>
      <c r="BW37" s="1013"/>
      <c r="BX37" s="1013"/>
      <c r="BY37" s="1013"/>
      <c r="BZ37" s="1013"/>
      <c r="CA37" s="1013"/>
      <c r="CB37" s="1013"/>
      <c r="CC37" s="1013"/>
      <c r="CD37" s="1013"/>
      <c r="CE37" s="1013"/>
      <c r="CF37" s="1013"/>
      <c r="CG37" s="1014"/>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97"/>
    </row>
    <row r="38" spans="1:131" s="198" customFormat="1" ht="26.25" customHeight="1">
      <c r="A38" s="217">
        <v>11</v>
      </c>
      <c r="B38" s="1035"/>
      <c r="C38" s="1036"/>
      <c r="D38" s="1036"/>
      <c r="E38" s="1036"/>
      <c r="F38" s="1036"/>
      <c r="G38" s="1036"/>
      <c r="H38" s="1036"/>
      <c r="I38" s="1036"/>
      <c r="J38" s="1036"/>
      <c r="K38" s="1036"/>
      <c r="L38" s="1036"/>
      <c r="M38" s="1036"/>
      <c r="N38" s="1036"/>
      <c r="O38" s="1036"/>
      <c r="P38" s="1037"/>
      <c r="Q38" s="1041"/>
      <c r="R38" s="1042"/>
      <c r="S38" s="1042"/>
      <c r="T38" s="1042"/>
      <c r="U38" s="1042"/>
      <c r="V38" s="1042"/>
      <c r="W38" s="1042"/>
      <c r="X38" s="1042"/>
      <c r="Y38" s="1042"/>
      <c r="Z38" s="1042"/>
      <c r="AA38" s="1042"/>
      <c r="AB38" s="1042"/>
      <c r="AC38" s="1042"/>
      <c r="AD38" s="1042"/>
      <c r="AE38" s="1043"/>
      <c r="AF38" s="1017"/>
      <c r="AG38" s="1018"/>
      <c r="AH38" s="1018"/>
      <c r="AI38" s="1018"/>
      <c r="AJ38" s="1019"/>
      <c r="AK38" s="976"/>
      <c r="AL38" s="967"/>
      <c r="AM38" s="967"/>
      <c r="AN38" s="967"/>
      <c r="AO38" s="967"/>
      <c r="AP38" s="967"/>
      <c r="AQ38" s="967"/>
      <c r="AR38" s="967"/>
      <c r="AS38" s="967"/>
      <c r="AT38" s="967"/>
      <c r="AU38" s="967"/>
      <c r="AV38" s="967"/>
      <c r="AW38" s="967"/>
      <c r="AX38" s="967"/>
      <c r="AY38" s="967"/>
      <c r="AZ38" s="1040"/>
      <c r="BA38" s="1040"/>
      <c r="BB38" s="1040"/>
      <c r="BC38" s="1040"/>
      <c r="BD38" s="1040"/>
      <c r="BE38" s="1030"/>
      <c r="BF38" s="1030"/>
      <c r="BG38" s="1030"/>
      <c r="BH38" s="1030"/>
      <c r="BI38" s="1031"/>
      <c r="BJ38" s="203"/>
      <c r="BK38" s="203"/>
      <c r="BL38" s="203"/>
      <c r="BM38" s="203"/>
      <c r="BN38" s="203"/>
      <c r="BO38" s="216"/>
      <c r="BP38" s="216"/>
      <c r="BQ38" s="213">
        <v>32</v>
      </c>
      <c r="BR38" s="214"/>
      <c r="BS38" s="1012"/>
      <c r="BT38" s="1013"/>
      <c r="BU38" s="1013"/>
      <c r="BV38" s="1013"/>
      <c r="BW38" s="1013"/>
      <c r="BX38" s="1013"/>
      <c r="BY38" s="1013"/>
      <c r="BZ38" s="1013"/>
      <c r="CA38" s="1013"/>
      <c r="CB38" s="1013"/>
      <c r="CC38" s="1013"/>
      <c r="CD38" s="1013"/>
      <c r="CE38" s="1013"/>
      <c r="CF38" s="1013"/>
      <c r="CG38" s="1014"/>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97"/>
    </row>
    <row r="39" spans="1:131" s="198" customFormat="1" ht="26.25" customHeight="1">
      <c r="A39" s="217">
        <v>12</v>
      </c>
      <c r="B39" s="1035"/>
      <c r="C39" s="1036"/>
      <c r="D39" s="1036"/>
      <c r="E39" s="1036"/>
      <c r="F39" s="1036"/>
      <c r="G39" s="1036"/>
      <c r="H39" s="1036"/>
      <c r="I39" s="1036"/>
      <c r="J39" s="1036"/>
      <c r="K39" s="1036"/>
      <c r="L39" s="1036"/>
      <c r="M39" s="1036"/>
      <c r="N39" s="1036"/>
      <c r="O39" s="1036"/>
      <c r="P39" s="1037"/>
      <c r="Q39" s="1041"/>
      <c r="R39" s="1042"/>
      <c r="S39" s="1042"/>
      <c r="T39" s="1042"/>
      <c r="U39" s="1042"/>
      <c r="V39" s="1042"/>
      <c r="W39" s="1042"/>
      <c r="X39" s="1042"/>
      <c r="Y39" s="1042"/>
      <c r="Z39" s="1042"/>
      <c r="AA39" s="1042"/>
      <c r="AB39" s="1042"/>
      <c r="AC39" s="1042"/>
      <c r="AD39" s="1042"/>
      <c r="AE39" s="1043"/>
      <c r="AF39" s="1017"/>
      <c r="AG39" s="1018"/>
      <c r="AH39" s="1018"/>
      <c r="AI39" s="1018"/>
      <c r="AJ39" s="1019"/>
      <c r="AK39" s="976"/>
      <c r="AL39" s="967"/>
      <c r="AM39" s="967"/>
      <c r="AN39" s="967"/>
      <c r="AO39" s="967"/>
      <c r="AP39" s="967"/>
      <c r="AQ39" s="967"/>
      <c r="AR39" s="967"/>
      <c r="AS39" s="967"/>
      <c r="AT39" s="967"/>
      <c r="AU39" s="967"/>
      <c r="AV39" s="967"/>
      <c r="AW39" s="967"/>
      <c r="AX39" s="967"/>
      <c r="AY39" s="967"/>
      <c r="AZ39" s="1040"/>
      <c r="BA39" s="1040"/>
      <c r="BB39" s="1040"/>
      <c r="BC39" s="1040"/>
      <c r="BD39" s="1040"/>
      <c r="BE39" s="1030"/>
      <c r="BF39" s="1030"/>
      <c r="BG39" s="1030"/>
      <c r="BH39" s="1030"/>
      <c r="BI39" s="1031"/>
      <c r="BJ39" s="203"/>
      <c r="BK39" s="203"/>
      <c r="BL39" s="203"/>
      <c r="BM39" s="203"/>
      <c r="BN39" s="203"/>
      <c r="BO39" s="216"/>
      <c r="BP39" s="216"/>
      <c r="BQ39" s="213">
        <v>33</v>
      </c>
      <c r="BR39" s="214"/>
      <c r="BS39" s="1012"/>
      <c r="BT39" s="1013"/>
      <c r="BU39" s="1013"/>
      <c r="BV39" s="1013"/>
      <c r="BW39" s="1013"/>
      <c r="BX39" s="1013"/>
      <c r="BY39" s="1013"/>
      <c r="BZ39" s="1013"/>
      <c r="CA39" s="1013"/>
      <c r="CB39" s="1013"/>
      <c r="CC39" s="1013"/>
      <c r="CD39" s="1013"/>
      <c r="CE39" s="1013"/>
      <c r="CF39" s="1013"/>
      <c r="CG39" s="1014"/>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97"/>
    </row>
    <row r="40" spans="1:131" s="198" customFormat="1" ht="26.25" customHeight="1">
      <c r="A40" s="212">
        <v>13</v>
      </c>
      <c r="B40" s="1035"/>
      <c r="C40" s="1036"/>
      <c r="D40" s="1036"/>
      <c r="E40" s="1036"/>
      <c r="F40" s="1036"/>
      <c r="G40" s="1036"/>
      <c r="H40" s="1036"/>
      <c r="I40" s="1036"/>
      <c r="J40" s="1036"/>
      <c r="K40" s="1036"/>
      <c r="L40" s="1036"/>
      <c r="M40" s="1036"/>
      <c r="N40" s="1036"/>
      <c r="O40" s="1036"/>
      <c r="P40" s="1037"/>
      <c r="Q40" s="1041"/>
      <c r="R40" s="1042"/>
      <c r="S40" s="1042"/>
      <c r="T40" s="1042"/>
      <c r="U40" s="1042"/>
      <c r="V40" s="1042"/>
      <c r="W40" s="1042"/>
      <c r="X40" s="1042"/>
      <c r="Y40" s="1042"/>
      <c r="Z40" s="1042"/>
      <c r="AA40" s="1042"/>
      <c r="AB40" s="1042"/>
      <c r="AC40" s="1042"/>
      <c r="AD40" s="1042"/>
      <c r="AE40" s="1043"/>
      <c r="AF40" s="1017"/>
      <c r="AG40" s="1018"/>
      <c r="AH40" s="1018"/>
      <c r="AI40" s="1018"/>
      <c r="AJ40" s="1019"/>
      <c r="AK40" s="976"/>
      <c r="AL40" s="967"/>
      <c r="AM40" s="967"/>
      <c r="AN40" s="967"/>
      <c r="AO40" s="967"/>
      <c r="AP40" s="967"/>
      <c r="AQ40" s="967"/>
      <c r="AR40" s="967"/>
      <c r="AS40" s="967"/>
      <c r="AT40" s="967"/>
      <c r="AU40" s="967"/>
      <c r="AV40" s="967"/>
      <c r="AW40" s="967"/>
      <c r="AX40" s="967"/>
      <c r="AY40" s="967"/>
      <c r="AZ40" s="1040"/>
      <c r="BA40" s="1040"/>
      <c r="BB40" s="1040"/>
      <c r="BC40" s="1040"/>
      <c r="BD40" s="1040"/>
      <c r="BE40" s="1030"/>
      <c r="BF40" s="1030"/>
      <c r="BG40" s="1030"/>
      <c r="BH40" s="1030"/>
      <c r="BI40" s="1031"/>
      <c r="BJ40" s="203"/>
      <c r="BK40" s="203"/>
      <c r="BL40" s="203"/>
      <c r="BM40" s="203"/>
      <c r="BN40" s="203"/>
      <c r="BO40" s="216"/>
      <c r="BP40" s="216"/>
      <c r="BQ40" s="213">
        <v>34</v>
      </c>
      <c r="BR40" s="214"/>
      <c r="BS40" s="1012"/>
      <c r="BT40" s="1013"/>
      <c r="BU40" s="1013"/>
      <c r="BV40" s="1013"/>
      <c r="BW40" s="1013"/>
      <c r="BX40" s="1013"/>
      <c r="BY40" s="1013"/>
      <c r="BZ40" s="1013"/>
      <c r="CA40" s="1013"/>
      <c r="CB40" s="1013"/>
      <c r="CC40" s="1013"/>
      <c r="CD40" s="1013"/>
      <c r="CE40" s="1013"/>
      <c r="CF40" s="1013"/>
      <c r="CG40" s="1014"/>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97"/>
    </row>
    <row r="41" spans="1:131" s="198" customFormat="1" ht="26.25" customHeight="1">
      <c r="A41" s="212">
        <v>14</v>
      </c>
      <c r="B41" s="1035"/>
      <c r="C41" s="1036"/>
      <c r="D41" s="1036"/>
      <c r="E41" s="1036"/>
      <c r="F41" s="1036"/>
      <c r="G41" s="1036"/>
      <c r="H41" s="1036"/>
      <c r="I41" s="1036"/>
      <c r="J41" s="1036"/>
      <c r="K41" s="1036"/>
      <c r="L41" s="1036"/>
      <c r="M41" s="1036"/>
      <c r="N41" s="1036"/>
      <c r="O41" s="1036"/>
      <c r="P41" s="1037"/>
      <c r="Q41" s="1041"/>
      <c r="R41" s="1042"/>
      <c r="S41" s="1042"/>
      <c r="T41" s="1042"/>
      <c r="U41" s="1042"/>
      <c r="V41" s="1042"/>
      <c r="W41" s="1042"/>
      <c r="X41" s="1042"/>
      <c r="Y41" s="1042"/>
      <c r="Z41" s="1042"/>
      <c r="AA41" s="1042"/>
      <c r="AB41" s="1042"/>
      <c r="AC41" s="1042"/>
      <c r="AD41" s="1042"/>
      <c r="AE41" s="1043"/>
      <c r="AF41" s="1017"/>
      <c r="AG41" s="1018"/>
      <c r="AH41" s="1018"/>
      <c r="AI41" s="1018"/>
      <c r="AJ41" s="1019"/>
      <c r="AK41" s="976"/>
      <c r="AL41" s="967"/>
      <c r="AM41" s="967"/>
      <c r="AN41" s="967"/>
      <c r="AO41" s="967"/>
      <c r="AP41" s="967"/>
      <c r="AQ41" s="967"/>
      <c r="AR41" s="967"/>
      <c r="AS41" s="967"/>
      <c r="AT41" s="967"/>
      <c r="AU41" s="967"/>
      <c r="AV41" s="967"/>
      <c r="AW41" s="967"/>
      <c r="AX41" s="967"/>
      <c r="AY41" s="967"/>
      <c r="AZ41" s="1040"/>
      <c r="BA41" s="1040"/>
      <c r="BB41" s="1040"/>
      <c r="BC41" s="1040"/>
      <c r="BD41" s="1040"/>
      <c r="BE41" s="1030"/>
      <c r="BF41" s="1030"/>
      <c r="BG41" s="1030"/>
      <c r="BH41" s="1030"/>
      <c r="BI41" s="1031"/>
      <c r="BJ41" s="203"/>
      <c r="BK41" s="203"/>
      <c r="BL41" s="203"/>
      <c r="BM41" s="203"/>
      <c r="BN41" s="203"/>
      <c r="BO41" s="216"/>
      <c r="BP41" s="216"/>
      <c r="BQ41" s="213">
        <v>35</v>
      </c>
      <c r="BR41" s="214"/>
      <c r="BS41" s="1012"/>
      <c r="BT41" s="1013"/>
      <c r="BU41" s="1013"/>
      <c r="BV41" s="1013"/>
      <c r="BW41" s="1013"/>
      <c r="BX41" s="1013"/>
      <c r="BY41" s="1013"/>
      <c r="BZ41" s="1013"/>
      <c r="CA41" s="1013"/>
      <c r="CB41" s="1013"/>
      <c r="CC41" s="1013"/>
      <c r="CD41" s="1013"/>
      <c r="CE41" s="1013"/>
      <c r="CF41" s="1013"/>
      <c r="CG41" s="1014"/>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97"/>
    </row>
    <row r="42" spans="1:131" s="198" customFormat="1" ht="26.25" customHeight="1">
      <c r="A42" s="212">
        <v>15</v>
      </c>
      <c r="B42" s="1035"/>
      <c r="C42" s="1036"/>
      <c r="D42" s="1036"/>
      <c r="E42" s="1036"/>
      <c r="F42" s="1036"/>
      <c r="G42" s="1036"/>
      <c r="H42" s="1036"/>
      <c r="I42" s="1036"/>
      <c r="J42" s="1036"/>
      <c r="K42" s="1036"/>
      <c r="L42" s="1036"/>
      <c r="M42" s="1036"/>
      <c r="N42" s="1036"/>
      <c r="O42" s="1036"/>
      <c r="P42" s="1037"/>
      <c r="Q42" s="1041"/>
      <c r="R42" s="1042"/>
      <c r="S42" s="1042"/>
      <c r="T42" s="1042"/>
      <c r="U42" s="1042"/>
      <c r="V42" s="1042"/>
      <c r="W42" s="1042"/>
      <c r="X42" s="1042"/>
      <c r="Y42" s="1042"/>
      <c r="Z42" s="1042"/>
      <c r="AA42" s="1042"/>
      <c r="AB42" s="1042"/>
      <c r="AC42" s="1042"/>
      <c r="AD42" s="1042"/>
      <c r="AE42" s="1043"/>
      <c r="AF42" s="1017"/>
      <c r="AG42" s="1018"/>
      <c r="AH42" s="1018"/>
      <c r="AI42" s="1018"/>
      <c r="AJ42" s="1019"/>
      <c r="AK42" s="976"/>
      <c r="AL42" s="967"/>
      <c r="AM42" s="967"/>
      <c r="AN42" s="967"/>
      <c r="AO42" s="967"/>
      <c r="AP42" s="967"/>
      <c r="AQ42" s="967"/>
      <c r="AR42" s="967"/>
      <c r="AS42" s="967"/>
      <c r="AT42" s="967"/>
      <c r="AU42" s="967"/>
      <c r="AV42" s="967"/>
      <c r="AW42" s="967"/>
      <c r="AX42" s="967"/>
      <c r="AY42" s="967"/>
      <c r="AZ42" s="1040"/>
      <c r="BA42" s="1040"/>
      <c r="BB42" s="1040"/>
      <c r="BC42" s="1040"/>
      <c r="BD42" s="1040"/>
      <c r="BE42" s="1030"/>
      <c r="BF42" s="1030"/>
      <c r="BG42" s="1030"/>
      <c r="BH42" s="1030"/>
      <c r="BI42" s="1031"/>
      <c r="BJ42" s="203"/>
      <c r="BK42" s="203"/>
      <c r="BL42" s="203"/>
      <c r="BM42" s="203"/>
      <c r="BN42" s="203"/>
      <c r="BO42" s="216"/>
      <c r="BP42" s="216"/>
      <c r="BQ42" s="213">
        <v>36</v>
      </c>
      <c r="BR42" s="214"/>
      <c r="BS42" s="1012"/>
      <c r="BT42" s="1013"/>
      <c r="BU42" s="1013"/>
      <c r="BV42" s="1013"/>
      <c r="BW42" s="1013"/>
      <c r="BX42" s="1013"/>
      <c r="BY42" s="1013"/>
      <c r="BZ42" s="1013"/>
      <c r="CA42" s="1013"/>
      <c r="CB42" s="1013"/>
      <c r="CC42" s="1013"/>
      <c r="CD42" s="1013"/>
      <c r="CE42" s="1013"/>
      <c r="CF42" s="1013"/>
      <c r="CG42" s="1014"/>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97"/>
    </row>
    <row r="43" spans="1:131" s="198" customFormat="1" ht="26.25" customHeight="1">
      <c r="A43" s="212">
        <v>16</v>
      </c>
      <c r="B43" s="1035"/>
      <c r="C43" s="1036"/>
      <c r="D43" s="1036"/>
      <c r="E43" s="1036"/>
      <c r="F43" s="1036"/>
      <c r="G43" s="1036"/>
      <c r="H43" s="1036"/>
      <c r="I43" s="1036"/>
      <c r="J43" s="1036"/>
      <c r="K43" s="1036"/>
      <c r="L43" s="1036"/>
      <c r="M43" s="1036"/>
      <c r="N43" s="1036"/>
      <c r="O43" s="1036"/>
      <c r="P43" s="1037"/>
      <c r="Q43" s="1041"/>
      <c r="R43" s="1042"/>
      <c r="S43" s="1042"/>
      <c r="T43" s="1042"/>
      <c r="U43" s="1042"/>
      <c r="V43" s="1042"/>
      <c r="W43" s="1042"/>
      <c r="X43" s="1042"/>
      <c r="Y43" s="1042"/>
      <c r="Z43" s="1042"/>
      <c r="AA43" s="1042"/>
      <c r="AB43" s="1042"/>
      <c r="AC43" s="1042"/>
      <c r="AD43" s="1042"/>
      <c r="AE43" s="1043"/>
      <c r="AF43" s="1017"/>
      <c r="AG43" s="1018"/>
      <c r="AH43" s="1018"/>
      <c r="AI43" s="1018"/>
      <c r="AJ43" s="1019"/>
      <c r="AK43" s="976"/>
      <c r="AL43" s="967"/>
      <c r="AM43" s="967"/>
      <c r="AN43" s="967"/>
      <c r="AO43" s="967"/>
      <c r="AP43" s="967"/>
      <c r="AQ43" s="967"/>
      <c r="AR43" s="967"/>
      <c r="AS43" s="967"/>
      <c r="AT43" s="967"/>
      <c r="AU43" s="967"/>
      <c r="AV43" s="967"/>
      <c r="AW43" s="967"/>
      <c r="AX43" s="967"/>
      <c r="AY43" s="967"/>
      <c r="AZ43" s="1040"/>
      <c r="BA43" s="1040"/>
      <c r="BB43" s="1040"/>
      <c r="BC43" s="1040"/>
      <c r="BD43" s="1040"/>
      <c r="BE43" s="1030"/>
      <c r="BF43" s="1030"/>
      <c r="BG43" s="1030"/>
      <c r="BH43" s="1030"/>
      <c r="BI43" s="1031"/>
      <c r="BJ43" s="203"/>
      <c r="BK43" s="203"/>
      <c r="BL43" s="203"/>
      <c r="BM43" s="203"/>
      <c r="BN43" s="203"/>
      <c r="BO43" s="216"/>
      <c r="BP43" s="216"/>
      <c r="BQ43" s="213">
        <v>37</v>
      </c>
      <c r="BR43" s="214"/>
      <c r="BS43" s="1012"/>
      <c r="BT43" s="1013"/>
      <c r="BU43" s="1013"/>
      <c r="BV43" s="1013"/>
      <c r="BW43" s="1013"/>
      <c r="BX43" s="1013"/>
      <c r="BY43" s="1013"/>
      <c r="BZ43" s="1013"/>
      <c r="CA43" s="1013"/>
      <c r="CB43" s="1013"/>
      <c r="CC43" s="1013"/>
      <c r="CD43" s="1013"/>
      <c r="CE43" s="1013"/>
      <c r="CF43" s="1013"/>
      <c r="CG43" s="1014"/>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97"/>
    </row>
    <row r="44" spans="1:131" s="198" customFormat="1" ht="26.25" customHeight="1">
      <c r="A44" s="212">
        <v>17</v>
      </c>
      <c r="B44" s="1035"/>
      <c r="C44" s="1036"/>
      <c r="D44" s="1036"/>
      <c r="E44" s="1036"/>
      <c r="F44" s="1036"/>
      <c r="G44" s="1036"/>
      <c r="H44" s="1036"/>
      <c r="I44" s="1036"/>
      <c r="J44" s="1036"/>
      <c r="K44" s="1036"/>
      <c r="L44" s="1036"/>
      <c r="M44" s="1036"/>
      <c r="N44" s="1036"/>
      <c r="O44" s="1036"/>
      <c r="P44" s="1037"/>
      <c r="Q44" s="1041"/>
      <c r="R44" s="1042"/>
      <c r="S44" s="1042"/>
      <c r="T44" s="1042"/>
      <c r="U44" s="1042"/>
      <c r="V44" s="1042"/>
      <c r="W44" s="1042"/>
      <c r="X44" s="1042"/>
      <c r="Y44" s="1042"/>
      <c r="Z44" s="1042"/>
      <c r="AA44" s="1042"/>
      <c r="AB44" s="1042"/>
      <c r="AC44" s="1042"/>
      <c r="AD44" s="1042"/>
      <c r="AE44" s="1043"/>
      <c r="AF44" s="1017"/>
      <c r="AG44" s="1018"/>
      <c r="AH44" s="1018"/>
      <c r="AI44" s="1018"/>
      <c r="AJ44" s="1019"/>
      <c r="AK44" s="976"/>
      <c r="AL44" s="967"/>
      <c r="AM44" s="967"/>
      <c r="AN44" s="967"/>
      <c r="AO44" s="967"/>
      <c r="AP44" s="967"/>
      <c r="AQ44" s="967"/>
      <c r="AR44" s="967"/>
      <c r="AS44" s="967"/>
      <c r="AT44" s="967"/>
      <c r="AU44" s="967"/>
      <c r="AV44" s="967"/>
      <c r="AW44" s="967"/>
      <c r="AX44" s="967"/>
      <c r="AY44" s="967"/>
      <c r="AZ44" s="1040"/>
      <c r="BA44" s="1040"/>
      <c r="BB44" s="1040"/>
      <c r="BC44" s="1040"/>
      <c r="BD44" s="1040"/>
      <c r="BE44" s="1030"/>
      <c r="BF44" s="1030"/>
      <c r="BG44" s="1030"/>
      <c r="BH44" s="1030"/>
      <c r="BI44" s="1031"/>
      <c r="BJ44" s="203"/>
      <c r="BK44" s="203"/>
      <c r="BL44" s="203"/>
      <c r="BM44" s="203"/>
      <c r="BN44" s="203"/>
      <c r="BO44" s="216"/>
      <c r="BP44" s="216"/>
      <c r="BQ44" s="213">
        <v>38</v>
      </c>
      <c r="BR44" s="214"/>
      <c r="BS44" s="1012"/>
      <c r="BT44" s="1013"/>
      <c r="BU44" s="1013"/>
      <c r="BV44" s="1013"/>
      <c r="BW44" s="1013"/>
      <c r="BX44" s="1013"/>
      <c r="BY44" s="1013"/>
      <c r="BZ44" s="1013"/>
      <c r="CA44" s="1013"/>
      <c r="CB44" s="1013"/>
      <c r="CC44" s="1013"/>
      <c r="CD44" s="1013"/>
      <c r="CE44" s="1013"/>
      <c r="CF44" s="1013"/>
      <c r="CG44" s="1014"/>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97"/>
    </row>
    <row r="45" spans="1:131" s="198" customFormat="1" ht="26.25" customHeight="1">
      <c r="A45" s="212">
        <v>18</v>
      </c>
      <c r="B45" s="1035"/>
      <c r="C45" s="1036"/>
      <c r="D45" s="1036"/>
      <c r="E45" s="1036"/>
      <c r="F45" s="1036"/>
      <c r="G45" s="1036"/>
      <c r="H45" s="1036"/>
      <c r="I45" s="1036"/>
      <c r="J45" s="1036"/>
      <c r="K45" s="1036"/>
      <c r="L45" s="1036"/>
      <c r="M45" s="1036"/>
      <c r="N45" s="1036"/>
      <c r="O45" s="1036"/>
      <c r="P45" s="1037"/>
      <c r="Q45" s="1041"/>
      <c r="R45" s="1042"/>
      <c r="S45" s="1042"/>
      <c r="T45" s="1042"/>
      <c r="U45" s="1042"/>
      <c r="V45" s="1042"/>
      <c r="W45" s="1042"/>
      <c r="X45" s="1042"/>
      <c r="Y45" s="1042"/>
      <c r="Z45" s="1042"/>
      <c r="AA45" s="1042"/>
      <c r="AB45" s="1042"/>
      <c r="AC45" s="1042"/>
      <c r="AD45" s="1042"/>
      <c r="AE45" s="1043"/>
      <c r="AF45" s="1017"/>
      <c r="AG45" s="1018"/>
      <c r="AH45" s="1018"/>
      <c r="AI45" s="1018"/>
      <c r="AJ45" s="1019"/>
      <c r="AK45" s="976"/>
      <c r="AL45" s="967"/>
      <c r="AM45" s="967"/>
      <c r="AN45" s="967"/>
      <c r="AO45" s="967"/>
      <c r="AP45" s="967"/>
      <c r="AQ45" s="967"/>
      <c r="AR45" s="967"/>
      <c r="AS45" s="967"/>
      <c r="AT45" s="967"/>
      <c r="AU45" s="967"/>
      <c r="AV45" s="967"/>
      <c r="AW45" s="967"/>
      <c r="AX45" s="967"/>
      <c r="AY45" s="967"/>
      <c r="AZ45" s="1040"/>
      <c r="BA45" s="1040"/>
      <c r="BB45" s="1040"/>
      <c r="BC45" s="1040"/>
      <c r="BD45" s="1040"/>
      <c r="BE45" s="1030"/>
      <c r="BF45" s="1030"/>
      <c r="BG45" s="1030"/>
      <c r="BH45" s="1030"/>
      <c r="BI45" s="1031"/>
      <c r="BJ45" s="203"/>
      <c r="BK45" s="203"/>
      <c r="BL45" s="203"/>
      <c r="BM45" s="203"/>
      <c r="BN45" s="203"/>
      <c r="BO45" s="216"/>
      <c r="BP45" s="216"/>
      <c r="BQ45" s="213">
        <v>39</v>
      </c>
      <c r="BR45" s="214"/>
      <c r="BS45" s="1012"/>
      <c r="BT45" s="1013"/>
      <c r="BU45" s="1013"/>
      <c r="BV45" s="1013"/>
      <c r="BW45" s="1013"/>
      <c r="BX45" s="1013"/>
      <c r="BY45" s="1013"/>
      <c r="BZ45" s="1013"/>
      <c r="CA45" s="1013"/>
      <c r="CB45" s="1013"/>
      <c r="CC45" s="1013"/>
      <c r="CD45" s="1013"/>
      <c r="CE45" s="1013"/>
      <c r="CF45" s="1013"/>
      <c r="CG45" s="1014"/>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97"/>
    </row>
    <row r="46" spans="1:131" s="198" customFormat="1" ht="26.25" customHeight="1">
      <c r="A46" s="212">
        <v>19</v>
      </c>
      <c r="B46" s="1035"/>
      <c r="C46" s="1036"/>
      <c r="D46" s="1036"/>
      <c r="E46" s="1036"/>
      <c r="F46" s="1036"/>
      <c r="G46" s="1036"/>
      <c r="H46" s="1036"/>
      <c r="I46" s="1036"/>
      <c r="J46" s="1036"/>
      <c r="K46" s="1036"/>
      <c r="L46" s="1036"/>
      <c r="M46" s="1036"/>
      <c r="N46" s="1036"/>
      <c r="O46" s="1036"/>
      <c r="P46" s="1037"/>
      <c r="Q46" s="1041"/>
      <c r="R46" s="1042"/>
      <c r="S46" s="1042"/>
      <c r="T46" s="1042"/>
      <c r="U46" s="1042"/>
      <c r="V46" s="1042"/>
      <c r="W46" s="1042"/>
      <c r="X46" s="1042"/>
      <c r="Y46" s="1042"/>
      <c r="Z46" s="1042"/>
      <c r="AA46" s="1042"/>
      <c r="AB46" s="1042"/>
      <c r="AC46" s="1042"/>
      <c r="AD46" s="1042"/>
      <c r="AE46" s="1043"/>
      <c r="AF46" s="1017"/>
      <c r="AG46" s="1018"/>
      <c r="AH46" s="1018"/>
      <c r="AI46" s="1018"/>
      <c r="AJ46" s="1019"/>
      <c r="AK46" s="976"/>
      <c r="AL46" s="967"/>
      <c r="AM46" s="967"/>
      <c r="AN46" s="967"/>
      <c r="AO46" s="967"/>
      <c r="AP46" s="967"/>
      <c r="AQ46" s="967"/>
      <c r="AR46" s="967"/>
      <c r="AS46" s="967"/>
      <c r="AT46" s="967"/>
      <c r="AU46" s="967"/>
      <c r="AV46" s="967"/>
      <c r="AW46" s="967"/>
      <c r="AX46" s="967"/>
      <c r="AY46" s="967"/>
      <c r="AZ46" s="1040"/>
      <c r="BA46" s="1040"/>
      <c r="BB46" s="1040"/>
      <c r="BC46" s="1040"/>
      <c r="BD46" s="1040"/>
      <c r="BE46" s="1030"/>
      <c r="BF46" s="1030"/>
      <c r="BG46" s="1030"/>
      <c r="BH46" s="1030"/>
      <c r="BI46" s="1031"/>
      <c r="BJ46" s="203"/>
      <c r="BK46" s="203"/>
      <c r="BL46" s="203"/>
      <c r="BM46" s="203"/>
      <c r="BN46" s="203"/>
      <c r="BO46" s="216"/>
      <c r="BP46" s="216"/>
      <c r="BQ46" s="213">
        <v>40</v>
      </c>
      <c r="BR46" s="214"/>
      <c r="BS46" s="1012"/>
      <c r="BT46" s="1013"/>
      <c r="BU46" s="1013"/>
      <c r="BV46" s="1013"/>
      <c r="BW46" s="1013"/>
      <c r="BX46" s="1013"/>
      <c r="BY46" s="1013"/>
      <c r="BZ46" s="1013"/>
      <c r="CA46" s="1013"/>
      <c r="CB46" s="1013"/>
      <c r="CC46" s="1013"/>
      <c r="CD46" s="1013"/>
      <c r="CE46" s="1013"/>
      <c r="CF46" s="1013"/>
      <c r="CG46" s="1014"/>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97"/>
    </row>
    <row r="47" spans="1:131" s="198" customFormat="1" ht="26.25" customHeight="1">
      <c r="A47" s="212">
        <v>20</v>
      </c>
      <c r="B47" s="1035"/>
      <c r="C47" s="1036"/>
      <c r="D47" s="1036"/>
      <c r="E47" s="1036"/>
      <c r="F47" s="1036"/>
      <c r="G47" s="1036"/>
      <c r="H47" s="1036"/>
      <c r="I47" s="1036"/>
      <c r="J47" s="1036"/>
      <c r="K47" s="1036"/>
      <c r="L47" s="1036"/>
      <c r="M47" s="1036"/>
      <c r="N47" s="1036"/>
      <c r="O47" s="1036"/>
      <c r="P47" s="1037"/>
      <c r="Q47" s="1041"/>
      <c r="R47" s="1042"/>
      <c r="S47" s="1042"/>
      <c r="T47" s="1042"/>
      <c r="U47" s="1042"/>
      <c r="V47" s="1042"/>
      <c r="W47" s="1042"/>
      <c r="X47" s="1042"/>
      <c r="Y47" s="1042"/>
      <c r="Z47" s="1042"/>
      <c r="AA47" s="1042"/>
      <c r="AB47" s="1042"/>
      <c r="AC47" s="1042"/>
      <c r="AD47" s="1042"/>
      <c r="AE47" s="1043"/>
      <c r="AF47" s="1017"/>
      <c r="AG47" s="1018"/>
      <c r="AH47" s="1018"/>
      <c r="AI47" s="1018"/>
      <c r="AJ47" s="1019"/>
      <c r="AK47" s="976"/>
      <c r="AL47" s="967"/>
      <c r="AM47" s="967"/>
      <c r="AN47" s="967"/>
      <c r="AO47" s="967"/>
      <c r="AP47" s="967"/>
      <c r="AQ47" s="967"/>
      <c r="AR47" s="967"/>
      <c r="AS47" s="967"/>
      <c r="AT47" s="967"/>
      <c r="AU47" s="967"/>
      <c r="AV47" s="967"/>
      <c r="AW47" s="967"/>
      <c r="AX47" s="967"/>
      <c r="AY47" s="967"/>
      <c r="AZ47" s="1040"/>
      <c r="BA47" s="1040"/>
      <c r="BB47" s="1040"/>
      <c r="BC47" s="1040"/>
      <c r="BD47" s="1040"/>
      <c r="BE47" s="1030"/>
      <c r="BF47" s="1030"/>
      <c r="BG47" s="1030"/>
      <c r="BH47" s="1030"/>
      <c r="BI47" s="1031"/>
      <c r="BJ47" s="203"/>
      <c r="BK47" s="203"/>
      <c r="BL47" s="203"/>
      <c r="BM47" s="203"/>
      <c r="BN47" s="203"/>
      <c r="BO47" s="216"/>
      <c r="BP47" s="216"/>
      <c r="BQ47" s="213">
        <v>41</v>
      </c>
      <c r="BR47" s="214"/>
      <c r="BS47" s="1012"/>
      <c r="BT47" s="1013"/>
      <c r="BU47" s="1013"/>
      <c r="BV47" s="1013"/>
      <c r="BW47" s="1013"/>
      <c r="BX47" s="1013"/>
      <c r="BY47" s="1013"/>
      <c r="BZ47" s="1013"/>
      <c r="CA47" s="1013"/>
      <c r="CB47" s="1013"/>
      <c r="CC47" s="1013"/>
      <c r="CD47" s="1013"/>
      <c r="CE47" s="1013"/>
      <c r="CF47" s="1013"/>
      <c r="CG47" s="1014"/>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97"/>
    </row>
    <row r="48" spans="1:131" s="198" customFormat="1" ht="26.25" customHeight="1">
      <c r="A48" s="212">
        <v>21</v>
      </c>
      <c r="B48" s="1035"/>
      <c r="C48" s="1036"/>
      <c r="D48" s="1036"/>
      <c r="E48" s="1036"/>
      <c r="F48" s="1036"/>
      <c r="G48" s="1036"/>
      <c r="H48" s="1036"/>
      <c r="I48" s="1036"/>
      <c r="J48" s="1036"/>
      <c r="K48" s="1036"/>
      <c r="L48" s="1036"/>
      <c r="M48" s="1036"/>
      <c r="N48" s="1036"/>
      <c r="O48" s="1036"/>
      <c r="P48" s="1037"/>
      <c r="Q48" s="1041"/>
      <c r="R48" s="1042"/>
      <c r="S48" s="1042"/>
      <c r="T48" s="1042"/>
      <c r="U48" s="1042"/>
      <c r="V48" s="1042"/>
      <c r="W48" s="1042"/>
      <c r="X48" s="1042"/>
      <c r="Y48" s="1042"/>
      <c r="Z48" s="1042"/>
      <c r="AA48" s="1042"/>
      <c r="AB48" s="1042"/>
      <c r="AC48" s="1042"/>
      <c r="AD48" s="1042"/>
      <c r="AE48" s="1043"/>
      <c r="AF48" s="1017"/>
      <c r="AG48" s="1018"/>
      <c r="AH48" s="1018"/>
      <c r="AI48" s="1018"/>
      <c r="AJ48" s="1019"/>
      <c r="AK48" s="976"/>
      <c r="AL48" s="967"/>
      <c r="AM48" s="967"/>
      <c r="AN48" s="967"/>
      <c r="AO48" s="967"/>
      <c r="AP48" s="967"/>
      <c r="AQ48" s="967"/>
      <c r="AR48" s="967"/>
      <c r="AS48" s="967"/>
      <c r="AT48" s="967"/>
      <c r="AU48" s="967"/>
      <c r="AV48" s="967"/>
      <c r="AW48" s="967"/>
      <c r="AX48" s="967"/>
      <c r="AY48" s="967"/>
      <c r="AZ48" s="1040"/>
      <c r="BA48" s="1040"/>
      <c r="BB48" s="1040"/>
      <c r="BC48" s="1040"/>
      <c r="BD48" s="1040"/>
      <c r="BE48" s="1030"/>
      <c r="BF48" s="1030"/>
      <c r="BG48" s="1030"/>
      <c r="BH48" s="1030"/>
      <c r="BI48" s="1031"/>
      <c r="BJ48" s="203"/>
      <c r="BK48" s="203"/>
      <c r="BL48" s="203"/>
      <c r="BM48" s="203"/>
      <c r="BN48" s="203"/>
      <c r="BO48" s="216"/>
      <c r="BP48" s="216"/>
      <c r="BQ48" s="213">
        <v>42</v>
      </c>
      <c r="BR48" s="214"/>
      <c r="BS48" s="1012"/>
      <c r="BT48" s="1013"/>
      <c r="BU48" s="1013"/>
      <c r="BV48" s="1013"/>
      <c r="BW48" s="1013"/>
      <c r="BX48" s="1013"/>
      <c r="BY48" s="1013"/>
      <c r="BZ48" s="1013"/>
      <c r="CA48" s="1013"/>
      <c r="CB48" s="1013"/>
      <c r="CC48" s="1013"/>
      <c r="CD48" s="1013"/>
      <c r="CE48" s="1013"/>
      <c r="CF48" s="1013"/>
      <c r="CG48" s="1014"/>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97"/>
    </row>
    <row r="49" spans="1:131" s="198" customFormat="1" ht="26.25" customHeight="1">
      <c r="A49" s="212">
        <v>22</v>
      </c>
      <c r="B49" s="1035"/>
      <c r="C49" s="1036"/>
      <c r="D49" s="1036"/>
      <c r="E49" s="1036"/>
      <c r="F49" s="1036"/>
      <c r="G49" s="1036"/>
      <c r="H49" s="1036"/>
      <c r="I49" s="1036"/>
      <c r="J49" s="1036"/>
      <c r="K49" s="1036"/>
      <c r="L49" s="1036"/>
      <c r="M49" s="1036"/>
      <c r="N49" s="1036"/>
      <c r="O49" s="1036"/>
      <c r="P49" s="1037"/>
      <c r="Q49" s="1041"/>
      <c r="R49" s="1042"/>
      <c r="S49" s="1042"/>
      <c r="T49" s="1042"/>
      <c r="U49" s="1042"/>
      <c r="V49" s="1042"/>
      <c r="W49" s="1042"/>
      <c r="X49" s="1042"/>
      <c r="Y49" s="1042"/>
      <c r="Z49" s="1042"/>
      <c r="AA49" s="1042"/>
      <c r="AB49" s="1042"/>
      <c r="AC49" s="1042"/>
      <c r="AD49" s="1042"/>
      <c r="AE49" s="1043"/>
      <c r="AF49" s="1017"/>
      <c r="AG49" s="1018"/>
      <c r="AH49" s="1018"/>
      <c r="AI49" s="1018"/>
      <c r="AJ49" s="1019"/>
      <c r="AK49" s="976"/>
      <c r="AL49" s="967"/>
      <c r="AM49" s="967"/>
      <c r="AN49" s="967"/>
      <c r="AO49" s="967"/>
      <c r="AP49" s="967"/>
      <c r="AQ49" s="967"/>
      <c r="AR49" s="967"/>
      <c r="AS49" s="967"/>
      <c r="AT49" s="967"/>
      <c r="AU49" s="967"/>
      <c r="AV49" s="967"/>
      <c r="AW49" s="967"/>
      <c r="AX49" s="967"/>
      <c r="AY49" s="967"/>
      <c r="AZ49" s="1040"/>
      <c r="BA49" s="1040"/>
      <c r="BB49" s="1040"/>
      <c r="BC49" s="1040"/>
      <c r="BD49" s="1040"/>
      <c r="BE49" s="1030"/>
      <c r="BF49" s="1030"/>
      <c r="BG49" s="1030"/>
      <c r="BH49" s="1030"/>
      <c r="BI49" s="1031"/>
      <c r="BJ49" s="203"/>
      <c r="BK49" s="203"/>
      <c r="BL49" s="203"/>
      <c r="BM49" s="203"/>
      <c r="BN49" s="203"/>
      <c r="BO49" s="216"/>
      <c r="BP49" s="216"/>
      <c r="BQ49" s="213">
        <v>43</v>
      </c>
      <c r="BR49" s="214"/>
      <c r="BS49" s="1012"/>
      <c r="BT49" s="1013"/>
      <c r="BU49" s="1013"/>
      <c r="BV49" s="1013"/>
      <c r="BW49" s="1013"/>
      <c r="BX49" s="1013"/>
      <c r="BY49" s="1013"/>
      <c r="BZ49" s="1013"/>
      <c r="CA49" s="1013"/>
      <c r="CB49" s="1013"/>
      <c r="CC49" s="1013"/>
      <c r="CD49" s="1013"/>
      <c r="CE49" s="1013"/>
      <c r="CF49" s="1013"/>
      <c r="CG49" s="1014"/>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97"/>
    </row>
    <row r="50" spans="1:131" s="198" customFormat="1" ht="26.25" customHeight="1">
      <c r="A50" s="212">
        <v>23</v>
      </c>
      <c r="B50" s="1035"/>
      <c r="C50" s="1036"/>
      <c r="D50" s="1036"/>
      <c r="E50" s="1036"/>
      <c r="F50" s="1036"/>
      <c r="G50" s="1036"/>
      <c r="H50" s="1036"/>
      <c r="I50" s="1036"/>
      <c r="J50" s="1036"/>
      <c r="K50" s="1036"/>
      <c r="L50" s="1036"/>
      <c r="M50" s="1036"/>
      <c r="N50" s="1036"/>
      <c r="O50" s="1036"/>
      <c r="P50" s="1037"/>
      <c r="Q50" s="1038"/>
      <c r="R50" s="1021"/>
      <c r="S50" s="1021"/>
      <c r="T50" s="1021"/>
      <c r="U50" s="1021"/>
      <c r="V50" s="1021"/>
      <c r="W50" s="1021"/>
      <c r="X50" s="1021"/>
      <c r="Y50" s="1021"/>
      <c r="Z50" s="1021"/>
      <c r="AA50" s="1021"/>
      <c r="AB50" s="1021"/>
      <c r="AC50" s="1021"/>
      <c r="AD50" s="1021"/>
      <c r="AE50" s="1039"/>
      <c r="AF50" s="1017"/>
      <c r="AG50" s="1018"/>
      <c r="AH50" s="1018"/>
      <c r="AI50" s="1018"/>
      <c r="AJ50" s="1019"/>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1030"/>
      <c r="BF50" s="1030"/>
      <c r="BG50" s="1030"/>
      <c r="BH50" s="1030"/>
      <c r="BI50" s="1031"/>
      <c r="BJ50" s="203"/>
      <c r="BK50" s="203"/>
      <c r="BL50" s="203"/>
      <c r="BM50" s="203"/>
      <c r="BN50" s="203"/>
      <c r="BO50" s="216"/>
      <c r="BP50" s="216"/>
      <c r="BQ50" s="213">
        <v>44</v>
      </c>
      <c r="BR50" s="214"/>
      <c r="BS50" s="1012"/>
      <c r="BT50" s="1013"/>
      <c r="BU50" s="1013"/>
      <c r="BV50" s="1013"/>
      <c r="BW50" s="1013"/>
      <c r="BX50" s="1013"/>
      <c r="BY50" s="1013"/>
      <c r="BZ50" s="1013"/>
      <c r="CA50" s="1013"/>
      <c r="CB50" s="1013"/>
      <c r="CC50" s="1013"/>
      <c r="CD50" s="1013"/>
      <c r="CE50" s="1013"/>
      <c r="CF50" s="1013"/>
      <c r="CG50" s="1014"/>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97"/>
    </row>
    <row r="51" spans="1:131" s="198" customFormat="1" ht="26.25" customHeight="1">
      <c r="A51" s="212">
        <v>24</v>
      </c>
      <c r="B51" s="1035"/>
      <c r="C51" s="1036"/>
      <c r="D51" s="1036"/>
      <c r="E51" s="1036"/>
      <c r="F51" s="1036"/>
      <c r="G51" s="1036"/>
      <c r="H51" s="1036"/>
      <c r="I51" s="1036"/>
      <c r="J51" s="1036"/>
      <c r="K51" s="1036"/>
      <c r="L51" s="1036"/>
      <c r="M51" s="1036"/>
      <c r="N51" s="1036"/>
      <c r="O51" s="1036"/>
      <c r="P51" s="1037"/>
      <c r="Q51" s="1038"/>
      <c r="R51" s="1021"/>
      <c r="S51" s="1021"/>
      <c r="T51" s="1021"/>
      <c r="U51" s="1021"/>
      <c r="V51" s="1021"/>
      <c r="W51" s="1021"/>
      <c r="X51" s="1021"/>
      <c r="Y51" s="1021"/>
      <c r="Z51" s="1021"/>
      <c r="AA51" s="1021"/>
      <c r="AB51" s="1021"/>
      <c r="AC51" s="1021"/>
      <c r="AD51" s="1021"/>
      <c r="AE51" s="1039"/>
      <c r="AF51" s="1017"/>
      <c r="AG51" s="1018"/>
      <c r="AH51" s="1018"/>
      <c r="AI51" s="1018"/>
      <c r="AJ51" s="1019"/>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1030"/>
      <c r="BF51" s="1030"/>
      <c r="BG51" s="1030"/>
      <c r="BH51" s="1030"/>
      <c r="BI51" s="1031"/>
      <c r="BJ51" s="203"/>
      <c r="BK51" s="203"/>
      <c r="BL51" s="203"/>
      <c r="BM51" s="203"/>
      <c r="BN51" s="203"/>
      <c r="BO51" s="216"/>
      <c r="BP51" s="216"/>
      <c r="BQ51" s="213">
        <v>45</v>
      </c>
      <c r="BR51" s="214"/>
      <c r="BS51" s="1012"/>
      <c r="BT51" s="1013"/>
      <c r="BU51" s="1013"/>
      <c r="BV51" s="1013"/>
      <c r="BW51" s="1013"/>
      <c r="BX51" s="1013"/>
      <c r="BY51" s="1013"/>
      <c r="BZ51" s="1013"/>
      <c r="CA51" s="1013"/>
      <c r="CB51" s="1013"/>
      <c r="CC51" s="1013"/>
      <c r="CD51" s="1013"/>
      <c r="CE51" s="1013"/>
      <c r="CF51" s="1013"/>
      <c r="CG51" s="1014"/>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97"/>
    </row>
    <row r="52" spans="1:131" s="198" customFormat="1" ht="26.25" customHeight="1">
      <c r="A52" s="212">
        <v>25</v>
      </c>
      <c r="B52" s="1035"/>
      <c r="C52" s="1036"/>
      <c r="D52" s="1036"/>
      <c r="E52" s="1036"/>
      <c r="F52" s="1036"/>
      <c r="G52" s="1036"/>
      <c r="H52" s="1036"/>
      <c r="I52" s="1036"/>
      <c r="J52" s="1036"/>
      <c r="K52" s="1036"/>
      <c r="L52" s="1036"/>
      <c r="M52" s="1036"/>
      <c r="N52" s="1036"/>
      <c r="O52" s="1036"/>
      <c r="P52" s="1037"/>
      <c r="Q52" s="1038"/>
      <c r="R52" s="1021"/>
      <c r="S52" s="1021"/>
      <c r="T52" s="1021"/>
      <c r="U52" s="1021"/>
      <c r="V52" s="1021"/>
      <c r="W52" s="1021"/>
      <c r="X52" s="1021"/>
      <c r="Y52" s="1021"/>
      <c r="Z52" s="1021"/>
      <c r="AA52" s="1021"/>
      <c r="AB52" s="1021"/>
      <c r="AC52" s="1021"/>
      <c r="AD52" s="1021"/>
      <c r="AE52" s="1039"/>
      <c r="AF52" s="1017"/>
      <c r="AG52" s="1018"/>
      <c r="AH52" s="1018"/>
      <c r="AI52" s="1018"/>
      <c r="AJ52" s="1019"/>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1030"/>
      <c r="BF52" s="1030"/>
      <c r="BG52" s="1030"/>
      <c r="BH52" s="1030"/>
      <c r="BI52" s="1031"/>
      <c r="BJ52" s="203"/>
      <c r="BK52" s="203"/>
      <c r="BL52" s="203"/>
      <c r="BM52" s="203"/>
      <c r="BN52" s="203"/>
      <c r="BO52" s="216"/>
      <c r="BP52" s="216"/>
      <c r="BQ52" s="213">
        <v>46</v>
      </c>
      <c r="BR52" s="214"/>
      <c r="BS52" s="1012"/>
      <c r="BT52" s="1013"/>
      <c r="BU52" s="1013"/>
      <c r="BV52" s="1013"/>
      <c r="BW52" s="1013"/>
      <c r="BX52" s="1013"/>
      <c r="BY52" s="1013"/>
      <c r="BZ52" s="1013"/>
      <c r="CA52" s="1013"/>
      <c r="CB52" s="1013"/>
      <c r="CC52" s="1013"/>
      <c r="CD52" s="1013"/>
      <c r="CE52" s="1013"/>
      <c r="CF52" s="1013"/>
      <c r="CG52" s="1014"/>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97"/>
    </row>
    <row r="53" spans="1:131" s="198" customFormat="1" ht="26.25" customHeight="1">
      <c r="A53" s="212">
        <v>26</v>
      </c>
      <c r="B53" s="1035"/>
      <c r="C53" s="1036"/>
      <c r="D53" s="1036"/>
      <c r="E53" s="1036"/>
      <c r="F53" s="1036"/>
      <c r="G53" s="1036"/>
      <c r="H53" s="1036"/>
      <c r="I53" s="1036"/>
      <c r="J53" s="1036"/>
      <c r="K53" s="1036"/>
      <c r="L53" s="1036"/>
      <c r="M53" s="1036"/>
      <c r="N53" s="1036"/>
      <c r="O53" s="1036"/>
      <c r="P53" s="1037"/>
      <c r="Q53" s="1038"/>
      <c r="R53" s="1021"/>
      <c r="S53" s="1021"/>
      <c r="T53" s="1021"/>
      <c r="U53" s="1021"/>
      <c r="V53" s="1021"/>
      <c r="W53" s="1021"/>
      <c r="X53" s="1021"/>
      <c r="Y53" s="1021"/>
      <c r="Z53" s="1021"/>
      <c r="AA53" s="1021"/>
      <c r="AB53" s="1021"/>
      <c r="AC53" s="1021"/>
      <c r="AD53" s="1021"/>
      <c r="AE53" s="1039"/>
      <c r="AF53" s="1017"/>
      <c r="AG53" s="1018"/>
      <c r="AH53" s="1018"/>
      <c r="AI53" s="1018"/>
      <c r="AJ53" s="1019"/>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1030"/>
      <c r="BF53" s="1030"/>
      <c r="BG53" s="1030"/>
      <c r="BH53" s="1030"/>
      <c r="BI53" s="1031"/>
      <c r="BJ53" s="203"/>
      <c r="BK53" s="203"/>
      <c r="BL53" s="203"/>
      <c r="BM53" s="203"/>
      <c r="BN53" s="203"/>
      <c r="BO53" s="216"/>
      <c r="BP53" s="216"/>
      <c r="BQ53" s="213">
        <v>47</v>
      </c>
      <c r="BR53" s="214"/>
      <c r="BS53" s="1012"/>
      <c r="BT53" s="1013"/>
      <c r="BU53" s="1013"/>
      <c r="BV53" s="1013"/>
      <c r="BW53" s="1013"/>
      <c r="BX53" s="1013"/>
      <c r="BY53" s="1013"/>
      <c r="BZ53" s="1013"/>
      <c r="CA53" s="1013"/>
      <c r="CB53" s="1013"/>
      <c r="CC53" s="1013"/>
      <c r="CD53" s="1013"/>
      <c r="CE53" s="1013"/>
      <c r="CF53" s="1013"/>
      <c r="CG53" s="1014"/>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97"/>
    </row>
    <row r="54" spans="1:131" s="198" customFormat="1" ht="26.25" customHeight="1">
      <c r="A54" s="212">
        <v>27</v>
      </c>
      <c r="B54" s="1035"/>
      <c r="C54" s="1036"/>
      <c r="D54" s="1036"/>
      <c r="E54" s="1036"/>
      <c r="F54" s="1036"/>
      <c r="G54" s="1036"/>
      <c r="H54" s="1036"/>
      <c r="I54" s="1036"/>
      <c r="J54" s="1036"/>
      <c r="K54" s="1036"/>
      <c r="L54" s="1036"/>
      <c r="M54" s="1036"/>
      <c r="N54" s="1036"/>
      <c r="O54" s="1036"/>
      <c r="P54" s="1037"/>
      <c r="Q54" s="1038"/>
      <c r="R54" s="1021"/>
      <c r="S54" s="1021"/>
      <c r="T54" s="1021"/>
      <c r="U54" s="1021"/>
      <c r="V54" s="1021"/>
      <c r="W54" s="1021"/>
      <c r="X54" s="1021"/>
      <c r="Y54" s="1021"/>
      <c r="Z54" s="1021"/>
      <c r="AA54" s="1021"/>
      <c r="AB54" s="1021"/>
      <c r="AC54" s="1021"/>
      <c r="AD54" s="1021"/>
      <c r="AE54" s="1039"/>
      <c r="AF54" s="1017"/>
      <c r="AG54" s="1018"/>
      <c r="AH54" s="1018"/>
      <c r="AI54" s="1018"/>
      <c r="AJ54" s="1019"/>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1030"/>
      <c r="BF54" s="1030"/>
      <c r="BG54" s="1030"/>
      <c r="BH54" s="1030"/>
      <c r="BI54" s="1031"/>
      <c r="BJ54" s="203"/>
      <c r="BK54" s="203"/>
      <c r="BL54" s="203"/>
      <c r="BM54" s="203"/>
      <c r="BN54" s="203"/>
      <c r="BO54" s="216"/>
      <c r="BP54" s="216"/>
      <c r="BQ54" s="213">
        <v>48</v>
      </c>
      <c r="BR54" s="214"/>
      <c r="BS54" s="1012"/>
      <c r="BT54" s="1013"/>
      <c r="BU54" s="1013"/>
      <c r="BV54" s="1013"/>
      <c r="BW54" s="1013"/>
      <c r="BX54" s="1013"/>
      <c r="BY54" s="1013"/>
      <c r="BZ54" s="1013"/>
      <c r="CA54" s="1013"/>
      <c r="CB54" s="1013"/>
      <c r="CC54" s="1013"/>
      <c r="CD54" s="1013"/>
      <c r="CE54" s="1013"/>
      <c r="CF54" s="1013"/>
      <c r="CG54" s="1014"/>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97"/>
    </row>
    <row r="55" spans="1:131" s="198" customFormat="1" ht="26.25" customHeight="1">
      <c r="A55" s="212">
        <v>28</v>
      </c>
      <c r="B55" s="1035"/>
      <c r="C55" s="1036"/>
      <c r="D55" s="1036"/>
      <c r="E55" s="1036"/>
      <c r="F55" s="1036"/>
      <c r="G55" s="1036"/>
      <c r="H55" s="1036"/>
      <c r="I55" s="1036"/>
      <c r="J55" s="1036"/>
      <c r="K55" s="1036"/>
      <c r="L55" s="1036"/>
      <c r="M55" s="1036"/>
      <c r="N55" s="1036"/>
      <c r="O55" s="1036"/>
      <c r="P55" s="1037"/>
      <c r="Q55" s="1038"/>
      <c r="R55" s="1021"/>
      <c r="S55" s="1021"/>
      <c r="T55" s="1021"/>
      <c r="U55" s="1021"/>
      <c r="V55" s="1021"/>
      <c r="W55" s="1021"/>
      <c r="X55" s="1021"/>
      <c r="Y55" s="1021"/>
      <c r="Z55" s="1021"/>
      <c r="AA55" s="1021"/>
      <c r="AB55" s="1021"/>
      <c r="AC55" s="1021"/>
      <c r="AD55" s="1021"/>
      <c r="AE55" s="1039"/>
      <c r="AF55" s="1017"/>
      <c r="AG55" s="1018"/>
      <c r="AH55" s="1018"/>
      <c r="AI55" s="1018"/>
      <c r="AJ55" s="1019"/>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1030"/>
      <c r="BF55" s="1030"/>
      <c r="BG55" s="1030"/>
      <c r="BH55" s="1030"/>
      <c r="BI55" s="1031"/>
      <c r="BJ55" s="203"/>
      <c r="BK55" s="203"/>
      <c r="BL55" s="203"/>
      <c r="BM55" s="203"/>
      <c r="BN55" s="203"/>
      <c r="BO55" s="216"/>
      <c r="BP55" s="216"/>
      <c r="BQ55" s="213">
        <v>49</v>
      </c>
      <c r="BR55" s="214"/>
      <c r="BS55" s="1012"/>
      <c r="BT55" s="1013"/>
      <c r="BU55" s="1013"/>
      <c r="BV55" s="1013"/>
      <c r="BW55" s="1013"/>
      <c r="BX55" s="1013"/>
      <c r="BY55" s="1013"/>
      <c r="BZ55" s="1013"/>
      <c r="CA55" s="1013"/>
      <c r="CB55" s="1013"/>
      <c r="CC55" s="1013"/>
      <c r="CD55" s="1013"/>
      <c r="CE55" s="1013"/>
      <c r="CF55" s="1013"/>
      <c r="CG55" s="1014"/>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97"/>
    </row>
    <row r="56" spans="1:131" s="198" customFormat="1" ht="26.25" customHeight="1">
      <c r="A56" s="212">
        <v>29</v>
      </c>
      <c r="B56" s="1035"/>
      <c r="C56" s="1036"/>
      <c r="D56" s="1036"/>
      <c r="E56" s="1036"/>
      <c r="F56" s="1036"/>
      <c r="G56" s="1036"/>
      <c r="H56" s="1036"/>
      <c r="I56" s="1036"/>
      <c r="J56" s="1036"/>
      <c r="K56" s="1036"/>
      <c r="L56" s="1036"/>
      <c r="M56" s="1036"/>
      <c r="N56" s="1036"/>
      <c r="O56" s="1036"/>
      <c r="P56" s="1037"/>
      <c r="Q56" s="1038"/>
      <c r="R56" s="1021"/>
      <c r="S56" s="1021"/>
      <c r="T56" s="1021"/>
      <c r="U56" s="1021"/>
      <c r="V56" s="1021"/>
      <c r="W56" s="1021"/>
      <c r="X56" s="1021"/>
      <c r="Y56" s="1021"/>
      <c r="Z56" s="1021"/>
      <c r="AA56" s="1021"/>
      <c r="AB56" s="1021"/>
      <c r="AC56" s="1021"/>
      <c r="AD56" s="1021"/>
      <c r="AE56" s="1039"/>
      <c r="AF56" s="1017"/>
      <c r="AG56" s="1018"/>
      <c r="AH56" s="1018"/>
      <c r="AI56" s="1018"/>
      <c r="AJ56" s="1019"/>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1030"/>
      <c r="BF56" s="1030"/>
      <c r="BG56" s="1030"/>
      <c r="BH56" s="1030"/>
      <c r="BI56" s="1031"/>
      <c r="BJ56" s="203"/>
      <c r="BK56" s="203"/>
      <c r="BL56" s="203"/>
      <c r="BM56" s="203"/>
      <c r="BN56" s="203"/>
      <c r="BO56" s="216"/>
      <c r="BP56" s="216"/>
      <c r="BQ56" s="213">
        <v>50</v>
      </c>
      <c r="BR56" s="214"/>
      <c r="BS56" s="1012"/>
      <c r="BT56" s="1013"/>
      <c r="BU56" s="1013"/>
      <c r="BV56" s="1013"/>
      <c r="BW56" s="1013"/>
      <c r="BX56" s="1013"/>
      <c r="BY56" s="1013"/>
      <c r="BZ56" s="1013"/>
      <c r="CA56" s="1013"/>
      <c r="CB56" s="1013"/>
      <c r="CC56" s="1013"/>
      <c r="CD56" s="1013"/>
      <c r="CE56" s="1013"/>
      <c r="CF56" s="1013"/>
      <c r="CG56" s="1014"/>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97"/>
    </row>
    <row r="57" spans="1:131" s="198" customFormat="1" ht="26.25" customHeight="1">
      <c r="A57" s="212">
        <v>30</v>
      </c>
      <c r="B57" s="1035"/>
      <c r="C57" s="1036"/>
      <c r="D57" s="1036"/>
      <c r="E57" s="1036"/>
      <c r="F57" s="1036"/>
      <c r="G57" s="1036"/>
      <c r="H57" s="1036"/>
      <c r="I57" s="1036"/>
      <c r="J57" s="1036"/>
      <c r="K57" s="1036"/>
      <c r="L57" s="1036"/>
      <c r="M57" s="1036"/>
      <c r="N57" s="1036"/>
      <c r="O57" s="1036"/>
      <c r="P57" s="1037"/>
      <c r="Q57" s="1038"/>
      <c r="R57" s="1021"/>
      <c r="S57" s="1021"/>
      <c r="T57" s="1021"/>
      <c r="U57" s="1021"/>
      <c r="V57" s="1021"/>
      <c r="W57" s="1021"/>
      <c r="X57" s="1021"/>
      <c r="Y57" s="1021"/>
      <c r="Z57" s="1021"/>
      <c r="AA57" s="1021"/>
      <c r="AB57" s="1021"/>
      <c r="AC57" s="1021"/>
      <c r="AD57" s="1021"/>
      <c r="AE57" s="1039"/>
      <c r="AF57" s="1017"/>
      <c r="AG57" s="1018"/>
      <c r="AH57" s="1018"/>
      <c r="AI57" s="1018"/>
      <c r="AJ57" s="1019"/>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1030"/>
      <c r="BF57" s="1030"/>
      <c r="BG57" s="1030"/>
      <c r="BH57" s="1030"/>
      <c r="BI57" s="1031"/>
      <c r="BJ57" s="203"/>
      <c r="BK57" s="203"/>
      <c r="BL57" s="203"/>
      <c r="BM57" s="203"/>
      <c r="BN57" s="203"/>
      <c r="BO57" s="216"/>
      <c r="BP57" s="216"/>
      <c r="BQ57" s="213">
        <v>51</v>
      </c>
      <c r="BR57" s="214"/>
      <c r="BS57" s="1012"/>
      <c r="BT57" s="1013"/>
      <c r="BU57" s="1013"/>
      <c r="BV57" s="1013"/>
      <c r="BW57" s="1013"/>
      <c r="BX57" s="1013"/>
      <c r="BY57" s="1013"/>
      <c r="BZ57" s="1013"/>
      <c r="CA57" s="1013"/>
      <c r="CB57" s="1013"/>
      <c r="CC57" s="1013"/>
      <c r="CD57" s="1013"/>
      <c r="CE57" s="1013"/>
      <c r="CF57" s="1013"/>
      <c r="CG57" s="1014"/>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97"/>
    </row>
    <row r="58" spans="1:131" s="198" customFormat="1" ht="26.25" customHeight="1">
      <c r="A58" s="212">
        <v>31</v>
      </c>
      <c r="B58" s="1035"/>
      <c r="C58" s="1036"/>
      <c r="D58" s="1036"/>
      <c r="E58" s="1036"/>
      <c r="F58" s="1036"/>
      <c r="G58" s="1036"/>
      <c r="H58" s="1036"/>
      <c r="I58" s="1036"/>
      <c r="J58" s="1036"/>
      <c r="K58" s="1036"/>
      <c r="L58" s="1036"/>
      <c r="M58" s="1036"/>
      <c r="N58" s="1036"/>
      <c r="O58" s="1036"/>
      <c r="P58" s="1037"/>
      <c r="Q58" s="1038"/>
      <c r="R58" s="1021"/>
      <c r="S58" s="1021"/>
      <c r="T58" s="1021"/>
      <c r="U58" s="1021"/>
      <c r="V58" s="1021"/>
      <c r="W58" s="1021"/>
      <c r="X58" s="1021"/>
      <c r="Y58" s="1021"/>
      <c r="Z58" s="1021"/>
      <c r="AA58" s="1021"/>
      <c r="AB58" s="1021"/>
      <c r="AC58" s="1021"/>
      <c r="AD58" s="1021"/>
      <c r="AE58" s="1039"/>
      <c r="AF58" s="1017"/>
      <c r="AG58" s="1018"/>
      <c r="AH58" s="1018"/>
      <c r="AI58" s="1018"/>
      <c r="AJ58" s="1019"/>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1030"/>
      <c r="BF58" s="1030"/>
      <c r="BG58" s="1030"/>
      <c r="BH58" s="1030"/>
      <c r="BI58" s="1031"/>
      <c r="BJ58" s="203"/>
      <c r="BK58" s="203"/>
      <c r="BL58" s="203"/>
      <c r="BM58" s="203"/>
      <c r="BN58" s="203"/>
      <c r="BO58" s="216"/>
      <c r="BP58" s="216"/>
      <c r="BQ58" s="213">
        <v>52</v>
      </c>
      <c r="BR58" s="214"/>
      <c r="BS58" s="1012"/>
      <c r="BT58" s="1013"/>
      <c r="BU58" s="1013"/>
      <c r="BV58" s="1013"/>
      <c r="BW58" s="1013"/>
      <c r="BX58" s="1013"/>
      <c r="BY58" s="1013"/>
      <c r="BZ58" s="1013"/>
      <c r="CA58" s="1013"/>
      <c r="CB58" s="1013"/>
      <c r="CC58" s="1013"/>
      <c r="CD58" s="1013"/>
      <c r="CE58" s="1013"/>
      <c r="CF58" s="1013"/>
      <c r="CG58" s="1014"/>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97"/>
    </row>
    <row r="59" spans="1:131" s="198" customFormat="1" ht="26.25" customHeight="1">
      <c r="A59" s="212">
        <v>32</v>
      </c>
      <c r="B59" s="1035"/>
      <c r="C59" s="1036"/>
      <c r="D59" s="1036"/>
      <c r="E59" s="1036"/>
      <c r="F59" s="1036"/>
      <c r="G59" s="1036"/>
      <c r="H59" s="1036"/>
      <c r="I59" s="1036"/>
      <c r="J59" s="1036"/>
      <c r="K59" s="1036"/>
      <c r="L59" s="1036"/>
      <c r="M59" s="1036"/>
      <c r="N59" s="1036"/>
      <c r="O59" s="1036"/>
      <c r="P59" s="1037"/>
      <c r="Q59" s="1038"/>
      <c r="R59" s="1021"/>
      <c r="S59" s="1021"/>
      <c r="T59" s="1021"/>
      <c r="U59" s="1021"/>
      <c r="V59" s="1021"/>
      <c r="W59" s="1021"/>
      <c r="X59" s="1021"/>
      <c r="Y59" s="1021"/>
      <c r="Z59" s="1021"/>
      <c r="AA59" s="1021"/>
      <c r="AB59" s="1021"/>
      <c r="AC59" s="1021"/>
      <c r="AD59" s="1021"/>
      <c r="AE59" s="1039"/>
      <c r="AF59" s="1017"/>
      <c r="AG59" s="1018"/>
      <c r="AH59" s="1018"/>
      <c r="AI59" s="1018"/>
      <c r="AJ59" s="1019"/>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1030"/>
      <c r="BF59" s="1030"/>
      <c r="BG59" s="1030"/>
      <c r="BH59" s="1030"/>
      <c r="BI59" s="1031"/>
      <c r="BJ59" s="203"/>
      <c r="BK59" s="203"/>
      <c r="BL59" s="203"/>
      <c r="BM59" s="203"/>
      <c r="BN59" s="203"/>
      <c r="BO59" s="216"/>
      <c r="BP59" s="216"/>
      <c r="BQ59" s="213">
        <v>53</v>
      </c>
      <c r="BR59" s="214"/>
      <c r="BS59" s="1012"/>
      <c r="BT59" s="1013"/>
      <c r="BU59" s="1013"/>
      <c r="BV59" s="1013"/>
      <c r="BW59" s="1013"/>
      <c r="BX59" s="1013"/>
      <c r="BY59" s="1013"/>
      <c r="BZ59" s="1013"/>
      <c r="CA59" s="1013"/>
      <c r="CB59" s="1013"/>
      <c r="CC59" s="1013"/>
      <c r="CD59" s="1013"/>
      <c r="CE59" s="1013"/>
      <c r="CF59" s="1013"/>
      <c r="CG59" s="1014"/>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97"/>
    </row>
    <row r="60" spans="1:131" s="198" customFormat="1" ht="26.25" customHeight="1">
      <c r="A60" s="212">
        <v>33</v>
      </c>
      <c r="B60" s="1035"/>
      <c r="C60" s="1036"/>
      <c r="D60" s="1036"/>
      <c r="E60" s="1036"/>
      <c r="F60" s="1036"/>
      <c r="G60" s="1036"/>
      <c r="H60" s="1036"/>
      <c r="I60" s="1036"/>
      <c r="J60" s="1036"/>
      <c r="K60" s="1036"/>
      <c r="L60" s="1036"/>
      <c r="M60" s="1036"/>
      <c r="N60" s="1036"/>
      <c r="O60" s="1036"/>
      <c r="P60" s="1037"/>
      <c r="Q60" s="1038"/>
      <c r="R60" s="1021"/>
      <c r="S60" s="1021"/>
      <c r="T60" s="1021"/>
      <c r="U60" s="1021"/>
      <c r="V60" s="1021"/>
      <c r="W60" s="1021"/>
      <c r="X60" s="1021"/>
      <c r="Y60" s="1021"/>
      <c r="Z60" s="1021"/>
      <c r="AA60" s="1021"/>
      <c r="AB60" s="1021"/>
      <c r="AC60" s="1021"/>
      <c r="AD60" s="1021"/>
      <c r="AE60" s="1039"/>
      <c r="AF60" s="1017"/>
      <c r="AG60" s="1018"/>
      <c r="AH60" s="1018"/>
      <c r="AI60" s="1018"/>
      <c r="AJ60" s="1019"/>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1030"/>
      <c r="BF60" s="1030"/>
      <c r="BG60" s="1030"/>
      <c r="BH60" s="1030"/>
      <c r="BI60" s="1031"/>
      <c r="BJ60" s="203"/>
      <c r="BK60" s="203"/>
      <c r="BL60" s="203"/>
      <c r="BM60" s="203"/>
      <c r="BN60" s="203"/>
      <c r="BO60" s="216"/>
      <c r="BP60" s="216"/>
      <c r="BQ60" s="213">
        <v>54</v>
      </c>
      <c r="BR60" s="214"/>
      <c r="BS60" s="1012"/>
      <c r="BT60" s="1013"/>
      <c r="BU60" s="1013"/>
      <c r="BV60" s="1013"/>
      <c r="BW60" s="1013"/>
      <c r="BX60" s="1013"/>
      <c r="BY60" s="1013"/>
      <c r="BZ60" s="1013"/>
      <c r="CA60" s="1013"/>
      <c r="CB60" s="1013"/>
      <c r="CC60" s="1013"/>
      <c r="CD60" s="1013"/>
      <c r="CE60" s="1013"/>
      <c r="CF60" s="1013"/>
      <c r="CG60" s="1014"/>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97"/>
    </row>
    <row r="61" spans="1:131" s="198" customFormat="1" ht="26.25" customHeight="1" thickBot="1">
      <c r="A61" s="212">
        <v>34</v>
      </c>
      <c r="B61" s="1035"/>
      <c r="C61" s="1036"/>
      <c r="D61" s="1036"/>
      <c r="E61" s="1036"/>
      <c r="F61" s="1036"/>
      <c r="G61" s="1036"/>
      <c r="H61" s="1036"/>
      <c r="I61" s="1036"/>
      <c r="J61" s="1036"/>
      <c r="K61" s="1036"/>
      <c r="L61" s="1036"/>
      <c r="M61" s="1036"/>
      <c r="N61" s="1036"/>
      <c r="O61" s="1036"/>
      <c r="P61" s="1037"/>
      <c r="Q61" s="1038"/>
      <c r="R61" s="1021"/>
      <c r="S61" s="1021"/>
      <c r="T61" s="1021"/>
      <c r="U61" s="1021"/>
      <c r="V61" s="1021"/>
      <c r="W61" s="1021"/>
      <c r="X61" s="1021"/>
      <c r="Y61" s="1021"/>
      <c r="Z61" s="1021"/>
      <c r="AA61" s="1021"/>
      <c r="AB61" s="1021"/>
      <c r="AC61" s="1021"/>
      <c r="AD61" s="1021"/>
      <c r="AE61" s="1039"/>
      <c r="AF61" s="1017"/>
      <c r="AG61" s="1018"/>
      <c r="AH61" s="1018"/>
      <c r="AI61" s="1018"/>
      <c r="AJ61" s="1019"/>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1030"/>
      <c r="BF61" s="1030"/>
      <c r="BG61" s="1030"/>
      <c r="BH61" s="1030"/>
      <c r="BI61" s="1031"/>
      <c r="BJ61" s="203"/>
      <c r="BK61" s="203"/>
      <c r="BL61" s="203"/>
      <c r="BM61" s="203"/>
      <c r="BN61" s="203"/>
      <c r="BO61" s="216"/>
      <c r="BP61" s="216"/>
      <c r="BQ61" s="213">
        <v>55</v>
      </c>
      <c r="BR61" s="214"/>
      <c r="BS61" s="1012"/>
      <c r="BT61" s="1013"/>
      <c r="BU61" s="1013"/>
      <c r="BV61" s="1013"/>
      <c r="BW61" s="1013"/>
      <c r="BX61" s="1013"/>
      <c r="BY61" s="1013"/>
      <c r="BZ61" s="1013"/>
      <c r="CA61" s="1013"/>
      <c r="CB61" s="1013"/>
      <c r="CC61" s="1013"/>
      <c r="CD61" s="1013"/>
      <c r="CE61" s="1013"/>
      <c r="CF61" s="1013"/>
      <c r="CG61" s="1014"/>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97"/>
    </row>
    <row r="62" spans="1:131" s="198" customFormat="1" ht="26.25" customHeight="1">
      <c r="A62" s="212">
        <v>35</v>
      </c>
      <c r="B62" s="1035"/>
      <c r="C62" s="1036"/>
      <c r="D62" s="1036"/>
      <c r="E62" s="1036"/>
      <c r="F62" s="1036"/>
      <c r="G62" s="1036"/>
      <c r="H62" s="1036"/>
      <c r="I62" s="1036"/>
      <c r="J62" s="1036"/>
      <c r="K62" s="1036"/>
      <c r="L62" s="1036"/>
      <c r="M62" s="1036"/>
      <c r="N62" s="1036"/>
      <c r="O62" s="1036"/>
      <c r="P62" s="1037"/>
      <c r="Q62" s="1038"/>
      <c r="R62" s="1021"/>
      <c r="S62" s="1021"/>
      <c r="T62" s="1021"/>
      <c r="U62" s="1021"/>
      <c r="V62" s="1021"/>
      <c r="W62" s="1021"/>
      <c r="X62" s="1021"/>
      <c r="Y62" s="1021"/>
      <c r="Z62" s="1021"/>
      <c r="AA62" s="1021"/>
      <c r="AB62" s="1021"/>
      <c r="AC62" s="1021"/>
      <c r="AD62" s="1021"/>
      <c r="AE62" s="1039"/>
      <c r="AF62" s="1017"/>
      <c r="AG62" s="1018"/>
      <c r="AH62" s="1018"/>
      <c r="AI62" s="1018"/>
      <c r="AJ62" s="1019"/>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1030"/>
      <c r="BF62" s="1030"/>
      <c r="BG62" s="1030"/>
      <c r="BH62" s="1030"/>
      <c r="BI62" s="1031"/>
      <c r="BJ62" s="1032" t="s">
        <v>390</v>
      </c>
      <c r="BK62" s="1033"/>
      <c r="BL62" s="1033"/>
      <c r="BM62" s="1033"/>
      <c r="BN62" s="1034"/>
      <c r="BO62" s="216"/>
      <c r="BP62" s="216"/>
      <c r="BQ62" s="213">
        <v>56</v>
      </c>
      <c r="BR62" s="214"/>
      <c r="BS62" s="1012"/>
      <c r="BT62" s="1013"/>
      <c r="BU62" s="1013"/>
      <c r="BV62" s="1013"/>
      <c r="BW62" s="1013"/>
      <c r="BX62" s="1013"/>
      <c r="BY62" s="1013"/>
      <c r="BZ62" s="1013"/>
      <c r="CA62" s="1013"/>
      <c r="CB62" s="1013"/>
      <c r="CC62" s="1013"/>
      <c r="CD62" s="1013"/>
      <c r="CE62" s="1013"/>
      <c r="CF62" s="1013"/>
      <c r="CG62" s="1014"/>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97"/>
    </row>
    <row r="63" spans="1:131" s="198" customFormat="1" ht="26.25" customHeight="1" thickBot="1">
      <c r="A63" s="215" t="s">
        <v>370</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6"/>
      <c r="AF63" s="1027">
        <v>1056</v>
      </c>
      <c r="AG63" s="955"/>
      <c r="AH63" s="955"/>
      <c r="AI63" s="955"/>
      <c r="AJ63" s="1028"/>
      <c r="AK63" s="1029"/>
      <c r="AL63" s="959"/>
      <c r="AM63" s="959"/>
      <c r="AN63" s="959"/>
      <c r="AO63" s="959"/>
      <c r="AP63" s="955">
        <f>SUM(AP28:AT33)</f>
        <v>3093</v>
      </c>
      <c r="AQ63" s="955"/>
      <c r="AR63" s="955"/>
      <c r="AS63" s="955"/>
      <c r="AT63" s="955"/>
      <c r="AU63" s="955">
        <f>SUM(AU28:AY33)</f>
        <v>2322</v>
      </c>
      <c r="AV63" s="955"/>
      <c r="AW63" s="955"/>
      <c r="AX63" s="955"/>
      <c r="AY63" s="955"/>
      <c r="AZ63" s="1023"/>
      <c r="BA63" s="1023"/>
      <c r="BB63" s="1023"/>
      <c r="BC63" s="1023"/>
      <c r="BD63" s="1023"/>
      <c r="BE63" s="956"/>
      <c r="BF63" s="956"/>
      <c r="BG63" s="956"/>
      <c r="BH63" s="956"/>
      <c r="BI63" s="957"/>
      <c r="BJ63" s="1024" t="s">
        <v>112</v>
      </c>
      <c r="BK63" s="947"/>
      <c r="BL63" s="947"/>
      <c r="BM63" s="947"/>
      <c r="BN63" s="1025"/>
      <c r="BO63" s="216"/>
      <c r="BP63" s="216"/>
      <c r="BQ63" s="213">
        <v>57</v>
      </c>
      <c r="BR63" s="214"/>
      <c r="BS63" s="1012"/>
      <c r="BT63" s="1013"/>
      <c r="BU63" s="1013"/>
      <c r="BV63" s="1013"/>
      <c r="BW63" s="1013"/>
      <c r="BX63" s="1013"/>
      <c r="BY63" s="1013"/>
      <c r="BZ63" s="1013"/>
      <c r="CA63" s="1013"/>
      <c r="CB63" s="1013"/>
      <c r="CC63" s="1013"/>
      <c r="CD63" s="1013"/>
      <c r="CE63" s="1013"/>
      <c r="CF63" s="1013"/>
      <c r="CG63" s="1014"/>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2"/>
      <c r="BT64" s="1013"/>
      <c r="BU64" s="1013"/>
      <c r="BV64" s="1013"/>
      <c r="BW64" s="1013"/>
      <c r="BX64" s="1013"/>
      <c r="BY64" s="1013"/>
      <c r="BZ64" s="1013"/>
      <c r="CA64" s="1013"/>
      <c r="CB64" s="1013"/>
      <c r="CC64" s="1013"/>
      <c r="CD64" s="1013"/>
      <c r="CE64" s="1013"/>
      <c r="CF64" s="1013"/>
      <c r="CG64" s="1014"/>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2"/>
      <c r="BT65" s="1013"/>
      <c r="BU65" s="1013"/>
      <c r="BV65" s="1013"/>
      <c r="BW65" s="1013"/>
      <c r="BX65" s="1013"/>
      <c r="BY65" s="1013"/>
      <c r="BZ65" s="1013"/>
      <c r="CA65" s="1013"/>
      <c r="CB65" s="1013"/>
      <c r="CC65" s="1013"/>
      <c r="CD65" s="1013"/>
      <c r="CE65" s="1013"/>
      <c r="CF65" s="1013"/>
      <c r="CG65" s="1014"/>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97"/>
    </row>
    <row r="66" spans="1:131" s="198" customFormat="1" ht="26.25" customHeight="1">
      <c r="A66" s="993" t="s">
        <v>393</v>
      </c>
      <c r="B66" s="994"/>
      <c r="C66" s="994"/>
      <c r="D66" s="994"/>
      <c r="E66" s="994"/>
      <c r="F66" s="994"/>
      <c r="G66" s="994"/>
      <c r="H66" s="994"/>
      <c r="I66" s="994"/>
      <c r="J66" s="994"/>
      <c r="K66" s="994"/>
      <c r="L66" s="994"/>
      <c r="M66" s="994"/>
      <c r="N66" s="994"/>
      <c r="O66" s="994"/>
      <c r="P66" s="995"/>
      <c r="Q66" s="999" t="s">
        <v>374</v>
      </c>
      <c r="R66" s="1000"/>
      <c r="S66" s="1000"/>
      <c r="T66" s="1000"/>
      <c r="U66" s="1001"/>
      <c r="V66" s="999" t="s">
        <v>375</v>
      </c>
      <c r="W66" s="1000"/>
      <c r="X66" s="1000"/>
      <c r="Y66" s="1000"/>
      <c r="Z66" s="1001"/>
      <c r="AA66" s="999" t="s">
        <v>376</v>
      </c>
      <c r="AB66" s="1000"/>
      <c r="AC66" s="1000"/>
      <c r="AD66" s="1000"/>
      <c r="AE66" s="1001"/>
      <c r="AF66" s="1005" t="s">
        <v>377</v>
      </c>
      <c r="AG66" s="1006"/>
      <c r="AH66" s="1006"/>
      <c r="AI66" s="1006"/>
      <c r="AJ66" s="1007"/>
      <c r="AK66" s="999" t="s">
        <v>378</v>
      </c>
      <c r="AL66" s="994"/>
      <c r="AM66" s="994"/>
      <c r="AN66" s="994"/>
      <c r="AO66" s="995"/>
      <c r="AP66" s="999" t="s">
        <v>379</v>
      </c>
      <c r="AQ66" s="1000"/>
      <c r="AR66" s="1000"/>
      <c r="AS66" s="1000"/>
      <c r="AT66" s="1001"/>
      <c r="AU66" s="999" t="s">
        <v>394</v>
      </c>
      <c r="AV66" s="1000"/>
      <c r="AW66" s="1000"/>
      <c r="AX66" s="1000"/>
      <c r="AY66" s="1001"/>
      <c r="AZ66" s="999" t="s">
        <v>356</v>
      </c>
      <c r="BA66" s="1000"/>
      <c r="BB66" s="1000"/>
      <c r="BC66" s="1000"/>
      <c r="BD66" s="1015"/>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6"/>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3" t="s">
        <v>539</v>
      </c>
      <c r="C68" s="984"/>
      <c r="D68" s="984"/>
      <c r="E68" s="984"/>
      <c r="F68" s="984"/>
      <c r="G68" s="984"/>
      <c r="H68" s="984"/>
      <c r="I68" s="984"/>
      <c r="J68" s="984"/>
      <c r="K68" s="984"/>
      <c r="L68" s="984"/>
      <c r="M68" s="984"/>
      <c r="N68" s="984"/>
      <c r="O68" s="984"/>
      <c r="P68" s="985"/>
      <c r="Q68" s="986">
        <v>492</v>
      </c>
      <c r="R68" s="979"/>
      <c r="S68" s="979"/>
      <c r="T68" s="979"/>
      <c r="U68" s="980"/>
      <c r="V68" s="978">
        <v>492</v>
      </c>
      <c r="W68" s="979"/>
      <c r="X68" s="979"/>
      <c r="Y68" s="979"/>
      <c r="Z68" s="980"/>
      <c r="AA68" s="978">
        <v>0</v>
      </c>
      <c r="AB68" s="979"/>
      <c r="AC68" s="979"/>
      <c r="AD68" s="979"/>
      <c r="AE68" s="980"/>
      <c r="AF68" s="978">
        <v>1</v>
      </c>
      <c r="AG68" s="979"/>
      <c r="AH68" s="979"/>
      <c r="AI68" s="979"/>
      <c r="AJ68" s="980"/>
      <c r="AK68" s="978" t="s">
        <v>483</v>
      </c>
      <c r="AL68" s="979"/>
      <c r="AM68" s="979"/>
      <c r="AN68" s="979"/>
      <c r="AO68" s="980"/>
      <c r="AP68" s="978" t="s">
        <v>483</v>
      </c>
      <c r="AQ68" s="979"/>
      <c r="AR68" s="979"/>
      <c r="AS68" s="979"/>
      <c r="AT68" s="980"/>
      <c r="AU68" s="978" t="s">
        <v>483</v>
      </c>
      <c r="AV68" s="979"/>
      <c r="AW68" s="979"/>
      <c r="AX68" s="979"/>
      <c r="AY68" s="980"/>
      <c r="AZ68" s="981"/>
      <c r="BA68" s="981"/>
      <c r="BB68" s="981"/>
      <c r="BC68" s="981"/>
      <c r="BD68" s="982"/>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540</v>
      </c>
      <c r="C69" s="971"/>
      <c r="D69" s="971"/>
      <c r="E69" s="971"/>
      <c r="F69" s="971"/>
      <c r="G69" s="971"/>
      <c r="H69" s="971"/>
      <c r="I69" s="971"/>
      <c r="J69" s="971"/>
      <c r="K69" s="971"/>
      <c r="L69" s="971"/>
      <c r="M69" s="971"/>
      <c r="N69" s="971"/>
      <c r="O69" s="971"/>
      <c r="P69" s="972"/>
      <c r="Q69" s="974">
        <v>3818</v>
      </c>
      <c r="R69" s="975"/>
      <c r="S69" s="975"/>
      <c r="T69" s="975"/>
      <c r="U69" s="976"/>
      <c r="V69" s="977">
        <v>3814</v>
      </c>
      <c r="W69" s="975"/>
      <c r="X69" s="975"/>
      <c r="Y69" s="975"/>
      <c r="Z69" s="976"/>
      <c r="AA69" s="977">
        <v>4</v>
      </c>
      <c r="AB69" s="975"/>
      <c r="AC69" s="975"/>
      <c r="AD69" s="975"/>
      <c r="AE69" s="976"/>
      <c r="AF69" s="977">
        <v>3</v>
      </c>
      <c r="AG69" s="975"/>
      <c r="AH69" s="975"/>
      <c r="AI69" s="975"/>
      <c r="AJ69" s="976"/>
      <c r="AK69" s="977" t="s">
        <v>483</v>
      </c>
      <c r="AL69" s="975"/>
      <c r="AM69" s="975"/>
      <c r="AN69" s="975"/>
      <c r="AO69" s="976"/>
      <c r="AP69" s="977">
        <v>525</v>
      </c>
      <c r="AQ69" s="975"/>
      <c r="AR69" s="975"/>
      <c r="AS69" s="975"/>
      <c r="AT69" s="976"/>
      <c r="AU69" s="977">
        <v>26</v>
      </c>
      <c r="AV69" s="975"/>
      <c r="AW69" s="975"/>
      <c r="AX69" s="975"/>
      <c r="AY69" s="976"/>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541</v>
      </c>
      <c r="C70" s="971"/>
      <c r="D70" s="971"/>
      <c r="E70" s="971"/>
      <c r="F70" s="971"/>
      <c r="G70" s="971"/>
      <c r="H70" s="971"/>
      <c r="I70" s="971"/>
      <c r="J70" s="971"/>
      <c r="K70" s="971"/>
      <c r="L70" s="971"/>
      <c r="M70" s="971"/>
      <c r="N70" s="971"/>
      <c r="O70" s="971"/>
      <c r="P70" s="972"/>
      <c r="Q70" s="974">
        <v>936</v>
      </c>
      <c r="R70" s="975"/>
      <c r="S70" s="975"/>
      <c r="T70" s="975"/>
      <c r="U70" s="976"/>
      <c r="V70" s="977">
        <v>932</v>
      </c>
      <c r="W70" s="975"/>
      <c r="X70" s="975"/>
      <c r="Y70" s="975"/>
      <c r="Z70" s="976"/>
      <c r="AA70" s="977">
        <v>4</v>
      </c>
      <c r="AB70" s="975"/>
      <c r="AC70" s="975"/>
      <c r="AD70" s="975"/>
      <c r="AE70" s="976"/>
      <c r="AF70" s="977">
        <v>4</v>
      </c>
      <c r="AG70" s="975"/>
      <c r="AH70" s="975"/>
      <c r="AI70" s="975"/>
      <c r="AJ70" s="976"/>
      <c r="AK70" s="977" t="s">
        <v>483</v>
      </c>
      <c r="AL70" s="975"/>
      <c r="AM70" s="975"/>
      <c r="AN70" s="975"/>
      <c r="AO70" s="976"/>
      <c r="AP70" s="977" t="s">
        <v>483</v>
      </c>
      <c r="AQ70" s="975"/>
      <c r="AR70" s="975"/>
      <c r="AS70" s="975"/>
      <c r="AT70" s="976"/>
      <c r="AU70" s="977" t="s">
        <v>483</v>
      </c>
      <c r="AV70" s="975"/>
      <c r="AW70" s="975"/>
      <c r="AX70" s="975"/>
      <c r="AY70" s="976"/>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542</v>
      </c>
      <c r="C71" s="971"/>
      <c r="D71" s="971"/>
      <c r="E71" s="971"/>
      <c r="F71" s="971"/>
      <c r="G71" s="971"/>
      <c r="H71" s="971"/>
      <c r="I71" s="971"/>
      <c r="J71" s="971"/>
      <c r="K71" s="971"/>
      <c r="L71" s="971"/>
      <c r="M71" s="971"/>
      <c r="N71" s="971"/>
      <c r="O71" s="971"/>
      <c r="P71" s="972"/>
      <c r="Q71" s="974">
        <v>135</v>
      </c>
      <c r="R71" s="975"/>
      <c r="S71" s="975"/>
      <c r="T71" s="975"/>
      <c r="U71" s="976"/>
      <c r="V71" s="977">
        <v>135</v>
      </c>
      <c r="W71" s="975"/>
      <c r="X71" s="975"/>
      <c r="Y71" s="975"/>
      <c r="Z71" s="976"/>
      <c r="AA71" s="977">
        <v>0</v>
      </c>
      <c r="AB71" s="975"/>
      <c r="AC71" s="975"/>
      <c r="AD71" s="975"/>
      <c r="AE71" s="976"/>
      <c r="AF71" s="977">
        <v>0</v>
      </c>
      <c r="AG71" s="975"/>
      <c r="AH71" s="975"/>
      <c r="AI71" s="975"/>
      <c r="AJ71" s="976"/>
      <c r="AK71" s="977">
        <v>85</v>
      </c>
      <c r="AL71" s="975"/>
      <c r="AM71" s="975"/>
      <c r="AN71" s="975"/>
      <c r="AO71" s="976"/>
      <c r="AP71" s="977">
        <v>139</v>
      </c>
      <c r="AQ71" s="975"/>
      <c r="AR71" s="975"/>
      <c r="AS71" s="975"/>
      <c r="AT71" s="976"/>
      <c r="AU71" s="977">
        <v>5</v>
      </c>
      <c r="AV71" s="975"/>
      <c r="AW71" s="975"/>
      <c r="AX71" s="975"/>
      <c r="AY71" s="976"/>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543</v>
      </c>
      <c r="C72" s="971"/>
      <c r="D72" s="971"/>
      <c r="E72" s="971"/>
      <c r="F72" s="971"/>
      <c r="G72" s="971"/>
      <c r="H72" s="971"/>
      <c r="I72" s="971"/>
      <c r="J72" s="971"/>
      <c r="K72" s="971"/>
      <c r="L72" s="971"/>
      <c r="M72" s="971"/>
      <c r="N72" s="971"/>
      <c r="O72" s="971"/>
      <c r="P72" s="972"/>
      <c r="Q72" s="974">
        <v>217</v>
      </c>
      <c r="R72" s="975"/>
      <c r="S72" s="975"/>
      <c r="T72" s="975"/>
      <c r="U72" s="976"/>
      <c r="V72" s="977">
        <v>216</v>
      </c>
      <c r="W72" s="975"/>
      <c r="X72" s="975"/>
      <c r="Y72" s="975"/>
      <c r="Z72" s="976"/>
      <c r="AA72" s="977">
        <v>1</v>
      </c>
      <c r="AB72" s="975"/>
      <c r="AC72" s="975"/>
      <c r="AD72" s="975"/>
      <c r="AE72" s="976"/>
      <c r="AF72" s="977">
        <v>1</v>
      </c>
      <c r="AG72" s="975"/>
      <c r="AH72" s="975"/>
      <c r="AI72" s="975"/>
      <c r="AJ72" s="976"/>
      <c r="AK72" s="977" t="s">
        <v>483</v>
      </c>
      <c r="AL72" s="975"/>
      <c r="AM72" s="975"/>
      <c r="AN72" s="975"/>
      <c r="AO72" s="976"/>
      <c r="AP72" s="977" t="s">
        <v>483</v>
      </c>
      <c r="AQ72" s="975"/>
      <c r="AR72" s="975"/>
      <c r="AS72" s="975"/>
      <c r="AT72" s="976"/>
      <c r="AU72" s="977" t="s">
        <v>483</v>
      </c>
      <c r="AV72" s="975"/>
      <c r="AW72" s="975"/>
      <c r="AX72" s="975"/>
      <c r="AY72" s="976"/>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544</v>
      </c>
      <c r="C73" s="971"/>
      <c r="D73" s="971"/>
      <c r="E73" s="971"/>
      <c r="F73" s="971"/>
      <c r="G73" s="971"/>
      <c r="H73" s="971"/>
      <c r="I73" s="971"/>
      <c r="J73" s="971"/>
      <c r="K73" s="971"/>
      <c r="L73" s="971"/>
      <c r="M73" s="971"/>
      <c r="N73" s="971"/>
      <c r="O73" s="971"/>
      <c r="P73" s="972"/>
      <c r="Q73" s="974">
        <v>222</v>
      </c>
      <c r="R73" s="975"/>
      <c r="S73" s="975"/>
      <c r="T73" s="975"/>
      <c r="U73" s="976"/>
      <c r="V73" s="977">
        <v>221</v>
      </c>
      <c r="W73" s="975"/>
      <c r="X73" s="975"/>
      <c r="Y73" s="975"/>
      <c r="Z73" s="976"/>
      <c r="AA73" s="977">
        <v>1</v>
      </c>
      <c r="AB73" s="975"/>
      <c r="AC73" s="975"/>
      <c r="AD73" s="975"/>
      <c r="AE73" s="976"/>
      <c r="AF73" s="977">
        <v>1</v>
      </c>
      <c r="AG73" s="975"/>
      <c r="AH73" s="975"/>
      <c r="AI73" s="975"/>
      <c r="AJ73" s="976"/>
      <c r="AK73" s="977" t="s">
        <v>483</v>
      </c>
      <c r="AL73" s="975"/>
      <c r="AM73" s="975"/>
      <c r="AN73" s="975"/>
      <c r="AO73" s="976"/>
      <c r="AP73" s="977" t="s">
        <v>483</v>
      </c>
      <c r="AQ73" s="975"/>
      <c r="AR73" s="975"/>
      <c r="AS73" s="975"/>
      <c r="AT73" s="976"/>
      <c r="AU73" s="977" t="s">
        <v>483</v>
      </c>
      <c r="AV73" s="975"/>
      <c r="AW73" s="975"/>
      <c r="AX73" s="975"/>
      <c r="AY73" s="976"/>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545</v>
      </c>
      <c r="C74" s="971"/>
      <c r="D74" s="971"/>
      <c r="E74" s="971"/>
      <c r="F74" s="971"/>
      <c r="G74" s="971"/>
      <c r="H74" s="971"/>
      <c r="I74" s="971"/>
      <c r="J74" s="971"/>
      <c r="K74" s="971"/>
      <c r="L74" s="971"/>
      <c r="M74" s="971"/>
      <c r="N74" s="971"/>
      <c r="O74" s="971"/>
      <c r="P74" s="972"/>
      <c r="Q74" s="973">
        <v>230</v>
      </c>
      <c r="R74" s="967"/>
      <c r="S74" s="967"/>
      <c r="T74" s="967"/>
      <c r="U74" s="967"/>
      <c r="V74" s="967">
        <v>163</v>
      </c>
      <c r="W74" s="967"/>
      <c r="X74" s="967"/>
      <c r="Y74" s="967"/>
      <c r="Z74" s="967"/>
      <c r="AA74" s="967">
        <v>68</v>
      </c>
      <c r="AB74" s="967"/>
      <c r="AC74" s="967"/>
      <c r="AD74" s="967"/>
      <c r="AE74" s="967"/>
      <c r="AF74" s="967">
        <v>68</v>
      </c>
      <c r="AG74" s="967"/>
      <c r="AH74" s="967"/>
      <c r="AI74" s="967"/>
      <c r="AJ74" s="967"/>
      <c r="AK74" s="967" t="s">
        <v>571</v>
      </c>
      <c r="AL74" s="967"/>
      <c r="AM74" s="967"/>
      <c r="AN74" s="967"/>
      <c r="AO74" s="967"/>
      <c r="AP74" s="967">
        <v>201</v>
      </c>
      <c r="AQ74" s="967"/>
      <c r="AR74" s="967"/>
      <c r="AS74" s="967"/>
      <c r="AT74" s="967"/>
      <c r="AU74" s="967">
        <v>34</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546</v>
      </c>
      <c r="C75" s="971"/>
      <c r="D75" s="971"/>
      <c r="E75" s="971"/>
      <c r="F75" s="971"/>
      <c r="G75" s="971"/>
      <c r="H75" s="971"/>
      <c r="I75" s="971"/>
      <c r="J75" s="971"/>
      <c r="K75" s="971"/>
      <c r="L75" s="971"/>
      <c r="M75" s="971"/>
      <c r="N75" s="971"/>
      <c r="O75" s="971"/>
      <c r="P75" s="972"/>
      <c r="Q75" s="974">
        <v>422</v>
      </c>
      <c r="R75" s="975"/>
      <c r="S75" s="975"/>
      <c r="T75" s="975"/>
      <c r="U75" s="976"/>
      <c r="V75" s="977">
        <v>408</v>
      </c>
      <c r="W75" s="975"/>
      <c r="X75" s="975"/>
      <c r="Y75" s="975"/>
      <c r="Z75" s="976"/>
      <c r="AA75" s="977">
        <v>14</v>
      </c>
      <c r="AB75" s="975"/>
      <c r="AC75" s="975"/>
      <c r="AD75" s="975"/>
      <c r="AE75" s="976"/>
      <c r="AF75" s="977">
        <v>14</v>
      </c>
      <c r="AG75" s="975"/>
      <c r="AH75" s="975"/>
      <c r="AI75" s="975"/>
      <c r="AJ75" s="976"/>
      <c r="AK75" s="977" t="s">
        <v>572</v>
      </c>
      <c r="AL75" s="975"/>
      <c r="AM75" s="975"/>
      <c r="AN75" s="975"/>
      <c r="AO75" s="976"/>
      <c r="AP75" s="977" t="s">
        <v>573</v>
      </c>
      <c r="AQ75" s="975"/>
      <c r="AR75" s="975"/>
      <c r="AS75" s="975"/>
      <c r="AT75" s="976"/>
      <c r="AU75" s="977" t="s">
        <v>573</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547</v>
      </c>
      <c r="C76" s="971"/>
      <c r="D76" s="971"/>
      <c r="E76" s="971"/>
      <c r="F76" s="971"/>
      <c r="G76" s="971"/>
      <c r="H76" s="971"/>
      <c r="I76" s="971"/>
      <c r="J76" s="971"/>
      <c r="K76" s="971"/>
      <c r="L76" s="971"/>
      <c r="M76" s="971"/>
      <c r="N76" s="971"/>
      <c r="O76" s="971"/>
      <c r="P76" s="972"/>
      <c r="Q76" s="974">
        <v>276</v>
      </c>
      <c r="R76" s="975"/>
      <c r="S76" s="975"/>
      <c r="T76" s="975"/>
      <c r="U76" s="976"/>
      <c r="V76" s="977">
        <v>263</v>
      </c>
      <c r="W76" s="975"/>
      <c r="X76" s="975"/>
      <c r="Y76" s="975"/>
      <c r="Z76" s="976"/>
      <c r="AA76" s="977">
        <v>13</v>
      </c>
      <c r="AB76" s="975"/>
      <c r="AC76" s="975"/>
      <c r="AD76" s="975"/>
      <c r="AE76" s="976"/>
      <c r="AF76" s="977">
        <v>13</v>
      </c>
      <c r="AG76" s="975"/>
      <c r="AH76" s="975"/>
      <c r="AI76" s="975"/>
      <c r="AJ76" s="976"/>
      <c r="AK76" s="977" t="s">
        <v>572</v>
      </c>
      <c r="AL76" s="975"/>
      <c r="AM76" s="975"/>
      <c r="AN76" s="975"/>
      <c r="AO76" s="976"/>
      <c r="AP76" s="977">
        <v>1078</v>
      </c>
      <c r="AQ76" s="975"/>
      <c r="AR76" s="975"/>
      <c r="AS76" s="975"/>
      <c r="AT76" s="976"/>
      <c r="AU76" s="977">
        <v>488</v>
      </c>
      <c r="AV76" s="975"/>
      <c r="AW76" s="975"/>
      <c r="AX76" s="975"/>
      <c r="AY76" s="976"/>
      <c r="AZ76" s="968" t="s">
        <v>574</v>
      </c>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548</v>
      </c>
      <c r="C77" s="971"/>
      <c r="D77" s="971"/>
      <c r="E77" s="971"/>
      <c r="F77" s="971"/>
      <c r="G77" s="971"/>
      <c r="H77" s="971"/>
      <c r="I77" s="971"/>
      <c r="J77" s="971"/>
      <c r="K77" s="971"/>
      <c r="L77" s="971"/>
      <c r="M77" s="971"/>
      <c r="N77" s="971"/>
      <c r="O77" s="971"/>
      <c r="P77" s="972"/>
      <c r="Q77" s="974">
        <v>303</v>
      </c>
      <c r="R77" s="975"/>
      <c r="S77" s="975"/>
      <c r="T77" s="975"/>
      <c r="U77" s="976"/>
      <c r="V77" s="977">
        <v>278</v>
      </c>
      <c r="W77" s="975"/>
      <c r="X77" s="975"/>
      <c r="Y77" s="975"/>
      <c r="Z77" s="976"/>
      <c r="AA77" s="977">
        <v>25</v>
      </c>
      <c r="AB77" s="975"/>
      <c r="AC77" s="975"/>
      <c r="AD77" s="975"/>
      <c r="AE77" s="976"/>
      <c r="AF77" s="977">
        <v>25</v>
      </c>
      <c r="AG77" s="975"/>
      <c r="AH77" s="975"/>
      <c r="AI77" s="975"/>
      <c r="AJ77" s="976"/>
      <c r="AK77" s="977">
        <v>22</v>
      </c>
      <c r="AL77" s="975"/>
      <c r="AM77" s="975"/>
      <c r="AN77" s="975"/>
      <c r="AO77" s="976"/>
      <c r="AP77" s="977">
        <v>353</v>
      </c>
      <c r="AQ77" s="975"/>
      <c r="AR77" s="975"/>
      <c r="AS77" s="975"/>
      <c r="AT77" s="976"/>
      <c r="AU77" s="977">
        <v>41</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549</v>
      </c>
      <c r="C78" s="971"/>
      <c r="D78" s="971"/>
      <c r="E78" s="971"/>
      <c r="F78" s="971"/>
      <c r="G78" s="971"/>
      <c r="H78" s="971"/>
      <c r="I78" s="971"/>
      <c r="J78" s="971"/>
      <c r="K78" s="971"/>
      <c r="L78" s="971"/>
      <c r="M78" s="971"/>
      <c r="N78" s="971"/>
      <c r="O78" s="971"/>
      <c r="P78" s="972"/>
      <c r="Q78" s="973">
        <v>1945</v>
      </c>
      <c r="R78" s="967"/>
      <c r="S78" s="967"/>
      <c r="T78" s="967"/>
      <c r="U78" s="967"/>
      <c r="V78" s="967">
        <v>1877</v>
      </c>
      <c r="W78" s="967"/>
      <c r="X78" s="967"/>
      <c r="Y78" s="967"/>
      <c r="Z78" s="967"/>
      <c r="AA78" s="967">
        <v>67</v>
      </c>
      <c r="AB78" s="967"/>
      <c r="AC78" s="967"/>
      <c r="AD78" s="967"/>
      <c r="AE78" s="967"/>
      <c r="AF78" s="967">
        <v>67</v>
      </c>
      <c r="AG78" s="967"/>
      <c r="AH78" s="967"/>
      <c r="AI78" s="967"/>
      <c r="AJ78" s="967"/>
      <c r="AK78" s="967">
        <v>130</v>
      </c>
      <c r="AL78" s="967"/>
      <c r="AM78" s="967"/>
      <c r="AN78" s="967"/>
      <c r="AO78" s="967"/>
      <c r="AP78" s="967" t="s">
        <v>483</v>
      </c>
      <c r="AQ78" s="967"/>
      <c r="AR78" s="967"/>
      <c r="AS78" s="967"/>
      <c r="AT78" s="967"/>
      <c r="AU78" s="967" t="s">
        <v>483</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550</v>
      </c>
      <c r="C79" s="971"/>
      <c r="D79" s="971"/>
      <c r="E79" s="971"/>
      <c r="F79" s="971"/>
      <c r="G79" s="971"/>
      <c r="H79" s="971"/>
      <c r="I79" s="971"/>
      <c r="J79" s="971"/>
      <c r="K79" s="971"/>
      <c r="L79" s="971"/>
      <c r="M79" s="971"/>
      <c r="N79" s="971"/>
      <c r="O79" s="971"/>
      <c r="P79" s="972"/>
      <c r="Q79" s="973">
        <v>265354</v>
      </c>
      <c r="R79" s="967"/>
      <c r="S79" s="967"/>
      <c r="T79" s="967"/>
      <c r="U79" s="967"/>
      <c r="V79" s="967">
        <v>251109</v>
      </c>
      <c r="W79" s="967"/>
      <c r="X79" s="967"/>
      <c r="Y79" s="967"/>
      <c r="Z79" s="967"/>
      <c r="AA79" s="967">
        <v>14245</v>
      </c>
      <c r="AB79" s="967"/>
      <c r="AC79" s="967"/>
      <c r="AD79" s="967"/>
      <c r="AE79" s="967"/>
      <c r="AF79" s="967">
        <v>14245</v>
      </c>
      <c r="AG79" s="967"/>
      <c r="AH79" s="967"/>
      <c r="AI79" s="967"/>
      <c r="AJ79" s="967"/>
      <c r="AK79" s="967">
        <v>3299</v>
      </c>
      <c r="AL79" s="967"/>
      <c r="AM79" s="967"/>
      <c r="AN79" s="967"/>
      <c r="AO79" s="967"/>
      <c r="AP79" s="967" t="s">
        <v>483</v>
      </c>
      <c r="AQ79" s="967"/>
      <c r="AR79" s="967"/>
      <c r="AS79" s="967"/>
      <c r="AT79" s="967"/>
      <c r="AU79" s="967" t="s">
        <v>483</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551</v>
      </c>
      <c r="C80" s="971"/>
      <c r="D80" s="971"/>
      <c r="E80" s="971"/>
      <c r="F80" s="971"/>
      <c r="G80" s="971"/>
      <c r="H80" s="971"/>
      <c r="I80" s="971"/>
      <c r="J80" s="971"/>
      <c r="K80" s="971"/>
      <c r="L80" s="971"/>
      <c r="M80" s="971"/>
      <c r="N80" s="971"/>
      <c r="O80" s="971"/>
      <c r="P80" s="972"/>
      <c r="Q80" s="974">
        <v>56</v>
      </c>
      <c r="R80" s="975"/>
      <c r="S80" s="975"/>
      <c r="T80" s="975"/>
      <c r="U80" s="976"/>
      <c r="V80" s="977">
        <v>28</v>
      </c>
      <c r="W80" s="975"/>
      <c r="X80" s="975"/>
      <c r="Y80" s="975"/>
      <c r="Z80" s="976"/>
      <c r="AA80" s="977">
        <v>28</v>
      </c>
      <c r="AB80" s="975"/>
      <c r="AC80" s="975"/>
      <c r="AD80" s="975"/>
      <c r="AE80" s="976"/>
      <c r="AF80" s="977">
        <v>28</v>
      </c>
      <c r="AG80" s="975"/>
      <c r="AH80" s="975"/>
      <c r="AI80" s="975"/>
      <c r="AJ80" s="976"/>
      <c r="AK80" s="977" t="s">
        <v>483</v>
      </c>
      <c r="AL80" s="975"/>
      <c r="AM80" s="975"/>
      <c r="AN80" s="975"/>
      <c r="AO80" s="976"/>
      <c r="AP80" s="977" t="s">
        <v>483</v>
      </c>
      <c r="AQ80" s="975"/>
      <c r="AR80" s="975"/>
      <c r="AS80" s="975"/>
      <c r="AT80" s="976"/>
      <c r="AU80" s="977" t="s">
        <v>483</v>
      </c>
      <c r="AV80" s="975"/>
      <c r="AW80" s="975"/>
      <c r="AX80" s="975"/>
      <c r="AY80" s="976"/>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552</v>
      </c>
      <c r="C81" s="971"/>
      <c r="D81" s="971"/>
      <c r="E81" s="971"/>
      <c r="F81" s="971"/>
      <c r="G81" s="971"/>
      <c r="H81" s="971"/>
      <c r="I81" s="971"/>
      <c r="J81" s="971"/>
      <c r="K81" s="971"/>
      <c r="L81" s="971"/>
      <c r="M81" s="971"/>
      <c r="N81" s="971"/>
      <c r="O81" s="971"/>
      <c r="P81" s="972"/>
      <c r="Q81" s="974">
        <v>7718</v>
      </c>
      <c r="R81" s="975"/>
      <c r="S81" s="975"/>
      <c r="T81" s="975"/>
      <c r="U81" s="976"/>
      <c r="V81" s="977">
        <v>7166</v>
      </c>
      <c r="W81" s="975"/>
      <c r="X81" s="975"/>
      <c r="Y81" s="975"/>
      <c r="Z81" s="976"/>
      <c r="AA81" s="977">
        <v>552</v>
      </c>
      <c r="AB81" s="975"/>
      <c r="AC81" s="975"/>
      <c r="AD81" s="975"/>
      <c r="AE81" s="976"/>
      <c r="AF81" s="977">
        <v>552</v>
      </c>
      <c r="AG81" s="975"/>
      <c r="AH81" s="975"/>
      <c r="AI81" s="975"/>
      <c r="AJ81" s="976"/>
      <c r="AK81" s="977">
        <v>1420</v>
      </c>
      <c r="AL81" s="975"/>
      <c r="AM81" s="975"/>
      <c r="AN81" s="975"/>
      <c r="AO81" s="976"/>
      <c r="AP81" s="977" t="s">
        <v>483</v>
      </c>
      <c r="AQ81" s="975"/>
      <c r="AR81" s="975"/>
      <c r="AS81" s="975"/>
      <c r="AT81" s="976"/>
      <c r="AU81" s="977" t="s">
        <v>483</v>
      </c>
      <c r="AV81" s="975"/>
      <c r="AW81" s="975"/>
      <c r="AX81" s="975"/>
      <c r="AY81" s="976"/>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t="s">
        <v>553</v>
      </c>
      <c r="C82" s="971"/>
      <c r="D82" s="971"/>
      <c r="E82" s="971"/>
      <c r="F82" s="971"/>
      <c r="G82" s="971"/>
      <c r="H82" s="971"/>
      <c r="I82" s="971"/>
      <c r="J82" s="971"/>
      <c r="K82" s="971"/>
      <c r="L82" s="971"/>
      <c r="M82" s="971"/>
      <c r="N82" s="971"/>
      <c r="O82" s="971"/>
      <c r="P82" s="972"/>
      <c r="Q82" s="974">
        <v>13</v>
      </c>
      <c r="R82" s="975"/>
      <c r="S82" s="975"/>
      <c r="T82" s="975"/>
      <c r="U82" s="976"/>
      <c r="V82" s="977">
        <v>13</v>
      </c>
      <c r="W82" s="975"/>
      <c r="X82" s="975"/>
      <c r="Y82" s="975"/>
      <c r="Z82" s="976"/>
      <c r="AA82" s="977">
        <v>0</v>
      </c>
      <c r="AB82" s="975"/>
      <c r="AC82" s="975"/>
      <c r="AD82" s="975"/>
      <c r="AE82" s="976"/>
      <c r="AF82" s="977">
        <v>1</v>
      </c>
      <c r="AG82" s="975"/>
      <c r="AH82" s="975"/>
      <c r="AI82" s="975"/>
      <c r="AJ82" s="976"/>
      <c r="AK82" s="977">
        <v>7</v>
      </c>
      <c r="AL82" s="975"/>
      <c r="AM82" s="975"/>
      <c r="AN82" s="975"/>
      <c r="AO82" s="976"/>
      <c r="AP82" s="977" t="s">
        <v>483</v>
      </c>
      <c r="AQ82" s="975"/>
      <c r="AR82" s="975"/>
      <c r="AS82" s="975"/>
      <c r="AT82" s="976"/>
      <c r="AU82" s="977" t="s">
        <v>483</v>
      </c>
      <c r="AV82" s="975"/>
      <c r="AW82" s="975"/>
      <c r="AX82" s="975"/>
      <c r="AY82" s="976"/>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t="s">
        <v>554</v>
      </c>
      <c r="C83" s="971"/>
      <c r="D83" s="971"/>
      <c r="E83" s="971"/>
      <c r="F83" s="971"/>
      <c r="G83" s="971"/>
      <c r="H83" s="971"/>
      <c r="I83" s="971"/>
      <c r="J83" s="971"/>
      <c r="K83" s="971"/>
      <c r="L83" s="971"/>
      <c r="M83" s="971"/>
      <c r="N83" s="971"/>
      <c r="O83" s="971"/>
      <c r="P83" s="972"/>
      <c r="Q83" s="973">
        <v>229</v>
      </c>
      <c r="R83" s="967"/>
      <c r="S83" s="967"/>
      <c r="T83" s="967"/>
      <c r="U83" s="967"/>
      <c r="V83" s="967">
        <v>223</v>
      </c>
      <c r="W83" s="967"/>
      <c r="X83" s="967"/>
      <c r="Y83" s="967"/>
      <c r="Z83" s="967"/>
      <c r="AA83" s="967">
        <v>6</v>
      </c>
      <c r="AB83" s="967"/>
      <c r="AC83" s="967"/>
      <c r="AD83" s="967"/>
      <c r="AE83" s="967"/>
      <c r="AF83" s="967">
        <v>6</v>
      </c>
      <c r="AG83" s="967"/>
      <c r="AH83" s="967"/>
      <c r="AI83" s="967"/>
      <c r="AJ83" s="967"/>
      <c r="AK83" s="967" t="s">
        <v>483</v>
      </c>
      <c r="AL83" s="967"/>
      <c r="AM83" s="967"/>
      <c r="AN83" s="967"/>
      <c r="AO83" s="967"/>
      <c r="AP83" s="967" t="s">
        <v>483</v>
      </c>
      <c r="AQ83" s="967"/>
      <c r="AR83" s="967"/>
      <c r="AS83" s="967"/>
      <c r="AT83" s="967"/>
      <c r="AU83" s="967" t="s">
        <v>483</v>
      </c>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t="s">
        <v>555</v>
      </c>
      <c r="C84" s="971"/>
      <c r="D84" s="971"/>
      <c r="E84" s="971"/>
      <c r="F84" s="971"/>
      <c r="G84" s="971"/>
      <c r="H84" s="971"/>
      <c r="I84" s="971"/>
      <c r="J84" s="971"/>
      <c r="K84" s="971"/>
      <c r="L84" s="971"/>
      <c r="M84" s="971"/>
      <c r="N84" s="971"/>
      <c r="O84" s="971"/>
      <c r="P84" s="972"/>
      <c r="Q84" s="973">
        <v>190</v>
      </c>
      <c r="R84" s="967"/>
      <c r="S84" s="967"/>
      <c r="T84" s="967"/>
      <c r="U84" s="967"/>
      <c r="V84" s="967">
        <v>187</v>
      </c>
      <c r="W84" s="967"/>
      <c r="X84" s="967"/>
      <c r="Y84" s="967"/>
      <c r="Z84" s="967"/>
      <c r="AA84" s="967">
        <v>4</v>
      </c>
      <c r="AB84" s="967"/>
      <c r="AC84" s="967"/>
      <c r="AD84" s="967"/>
      <c r="AE84" s="967"/>
      <c r="AF84" s="967">
        <v>4</v>
      </c>
      <c r="AG84" s="967"/>
      <c r="AH84" s="967"/>
      <c r="AI84" s="967"/>
      <c r="AJ84" s="967"/>
      <c r="AK84" s="967" t="s">
        <v>483</v>
      </c>
      <c r="AL84" s="967"/>
      <c r="AM84" s="967"/>
      <c r="AN84" s="967"/>
      <c r="AO84" s="967"/>
      <c r="AP84" s="967" t="s">
        <v>483</v>
      </c>
      <c r="AQ84" s="967"/>
      <c r="AR84" s="967"/>
      <c r="AS84" s="967"/>
      <c r="AT84" s="967"/>
      <c r="AU84" s="967" t="s">
        <v>483</v>
      </c>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t="s">
        <v>564</v>
      </c>
      <c r="C85" s="971"/>
      <c r="D85" s="971"/>
      <c r="E85" s="971"/>
      <c r="F85" s="971"/>
      <c r="G85" s="971"/>
      <c r="H85" s="971"/>
      <c r="I85" s="971"/>
      <c r="J85" s="971"/>
      <c r="K85" s="971"/>
      <c r="L85" s="971"/>
      <c r="M85" s="971"/>
      <c r="N85" s="971"/>
      <c r="O85" s="971"/>
      <c r="P85" s="972"/>
      <c r="Q85" s="974">
        <v>123</v>
      </c>
      <c r="R85" s="975"/>
      <c r="S85" s="975"/>
      <c r="T85" s="975"/>
      <c r="U85" s="976"/>
      <c r="V85" s="977">
        <v>117</v>
      </c>
      <c r="W85" s="975"/>
      <c r="X85" s="975"/>
      <c r="Y85" s="975"/>
      <c r="Z85" s="976"/>
      <c r="AA85" s="977">
        <v>5</v>
      </c>
      <c r="AB85" s="975"/>
      <c r="AC85" s="975"/>
      <c r="AD85" s="975"/>
      <c r="AE85" s="976"/>
      <c r="AF85" s="977">
        <v>5</v>
      </c>
      <c r="AG85" s="975"/>
      <c r="AH85" s="975"/>
      <c r="AI85" s="975"/>
      <c r="AJ85" s="976"/>
      <c r="AK85" s="977" t="s">
        <v>483</v>
      </c>
      <c r="AL85" s="975"/>
      <c r="AM85" s="975"/>
      <c r="AN85" s="975"/>
      <c r="AO85" s="976"/>
      <c r="AP85" s="977">
        <v>3</v>
      </c>
      <c r="AQ85" s="975"/>
      <c r="AR85" s="975"/>
      <c r="AS85" s="975"/>
      <c r="AT85" s="976"/>
      <c r="AU85" s="977">
        <v>0</v>
      </c>
      <c r="AV85" s="975"/>
      <c r="AW85" s="975"/>
      <c r="AX85" s="975"/>
      <c r="AY85" s="976"/>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15038</v>
      </c>
      <c r="AG88" s="955"/>
      <c r="AH88" s="955"/>
      <c r="AI88" s="955"/>
      <c r="AJ88" s="955"/>
      <c r="AK88" s="959"/>
      <c r="AL88" s="959"/>
      <c r="AM88" s="959"/>
      <c r="AN88" s="959"/>
      <c r="AO88" s="959"/>
      <c r="AP88" s="955">
        <v>2299</v>
      </c>
      <c r="AQ88" s="955"/>
      <c r="AR88" s="955"/>
      <c r="AS88" s="955"/>
      <c r="AT88" s="955"/>
      <c r="AU88" s="955">
        <f>SUM(AU68:AY85)</f>
        <v>594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SUM(CR7:CV9)</f>
        <v>50</v>
      </c>
      <c r="CS102" s="947"/>
      <c r="CT102" s="947"/>
      <c r="CU102" s="947"/>
      <c r="CV102" s="948"/>
      <c r="CW102" s="946">
        <f t="shared" ref="CW102" si="0">SUM(CW7:DA9)</f>
        <v>5</v>
      </c>
      <c r="CX102" s="947"/>
      <c r="CY102" s="947"/>
      <c r="CZ102" s="947"/>
      <c r="DA102" s="948"/>
      <c r="DB102" s="946" t="s">
        <v>483</v>
      </c>
      <c r="DC102" s="947"/>
      <c r="DD102" s="947"/>
      <c r="DE102" s="947"/>
      <c r="DF102" s="948"/>
      <c r="DG102" s="946" t="s">
        <v>483</v>
      </c>
      <c r="DH102" s="947"/>
      <c r="DI102" s="947"/>
      <c r="DJ102" s="947"/>
      <c r="DK102" s="948"/>
      <c r="DL102" s="946" t="s">
        <v>483</v>
      </c>
      <c r="DM102" s="947"/>
      <c r="DN102" s="947"/>
      <c r="DO102" s="947"/>
      <c r="DP102" s="948"/>
      <c r="DQ102" s="946" t="s">
        <v>483</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287</v>
      </c>
      <c r="AG109" s="888"/>
      <c r="AH109" s="888"/>
      <c r="AI109" s="888"/>
      <c r="AJ109" s="889"/>
      <c r="AK109" s="890" t="s">
        <v>286</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287</v>
      </c>
      <c r="BW109" s="888"/>
      <c r="BX109" s="888"/>
      <c r="BY109" s="888"/>
      <c r="BZ109" s="889"/>
      <c r="CA109" s="890" t="s">
        <v>286</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287</v>
      </c>
      <c r="DM109" s="888"/>
      <c r="DN109" s="888"/>
      <c r="DO109" s="888"/>
      <c r="DP109" s="889"/>
      <c r="DQ109" s="890" t="s">
        <v>286</v>
      </c>
      <c r="DR109" s="888"/>
      <c r="DS109" s="888"/>
      <c r="DT109" s="888"/>
      <c r="DU109" s="889"/>
      <c r="DV109" s="890" t="s">
        <v>405</v>
      </c>
      <c r="DW109" s="888"/>
      <c r="DX109" s="888"/>
      <c r="DY109" s="888"/>
      <c r="DZ109" s="919"/>
    </row>
    <row r="110" spans="1:131" s="197" customFormat="1" ht="26.25" customHeight="1">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359818</v>
      </c>
      <c r="AB110" s="873"/>
      <c r="AC110" s="873"/>
      <c r="AD110" s="873"/>
      <c r="AE110" s="874"/>
      <c r="AF110" s="875">
        <v>345830</v>
      </c>
      <c r="AG110" s="873"/>
      <c r="AH110" s="873"/>
      <c r="AI110" s="873"/>
      <c r="AJ110" s="874"/>
      <c r="AK110" s="875">
        <v>315162</v>
      </c>
      <c r="AL110" s="873"/>
      <c r="AM110" s="873"/>
      <c r="AN110" s="873"/>
      <c r="AO110" s="874"/>
      <c r="AP110" s="876">
        <v>13.8</v>
      </c>
      <c r="AQ110" s="877"/>
      <c r="AR110" s="877"/>
      <c r="AS110" s="877"/>
      <c r="AT110" s="878"/>
      <c r="AU110" s="920" t="s">
        <v>61</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2833496</v>
      </c>
      <c r="BR110" s="800"/>
      <c r="BS110" s="800"/>
      <c r="BT110" s="800"/>
      <c r="BU110" s="800"/>
      <c r="BV110" s="800">
        <v>2716683</v>
      </c>
      <c r="BW110" s="800"/>
      <c r="BX110" s="800"/>
      <c r="BY110" s="800"/>
      <c r="BZ110" s="800"/>
      <c r="CA110" s="800">
        <v>2740631</v>
      </c>
      <c r="CB110" s="800"/>
      <c r="CC110" s="800"/>
      <c r="CD110" s="800"/>
      <c r="CE110" s="800"/>
      <c r="CF110" s="861">
        <v>119.6</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411</v>
      </c>
      <c r="DH110" s="800"/>
      <c r="DI110" s="800"/>
      <c r="DJ110" s="800"/>
      <c r="DK110" s="800"/>
      <c r="DL110" s="800" t="s">
        <v>411</v>
      </c>
      <c r="DM110" s="800"/>
      <c r="DN110" s="800"/>
      <c r="DO110" s="800"/>
      <c r="DP110" s="800"/>
      <c r="DQ110" s="800" t="s">
        <v>411</v>
      </c>
      <c r="DR110" s="800"/>
      <c r="DS110" s="800"/>
      <c r="DT110" s="800"/>
      <c r="DU110" s="800"/>
      <c r="DV110" s="801" t="s">
        <v>411</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v>1165</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2679835</v>
      </c>
      <c r="BR112" s="771"/>
      <c r="BS112" s="771"/>
      <c r="BT112" s="771"/>
      <c r="BU112" s="771"/>
      <c r="BV112" s="771">
        <v>2479636</v>
      </c>
      <c r="BW112" s="771"/>
      <c r="BX112" s="771"/>
      <c r="BY112" s="771"/>
      <c r="BZ112" s="771"/>
      <c r="CA112" s="771">
        <v>2321288</v>
      </c>
      <c r="CB112" s="771"/>
      <c r="CC112" s="771"/>
      <c r="CD112" s="771"/>
      <c r="CE112" s="771"/>
      <c r="CF112" s="848">
        <v>101.3</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254295</v>
      </c>
      <c r="AB113" s="909"/>
      <c r="AC113" s="909"/>
      <c r="AD113" s="909"/>
      <c r="AE113" s="910"/>
      <c r="AF113" s="911">
        <v>244423</v>
      </c>
      <c r="AG113" s="909"/>
      <c r="AH113" s="909"/>
      <c r="AI113" s="909"/>
      <c r="AJ113" s="910"/>
      <c r="AK113" s="911">
        <v>252215</v>
      </c>
      <c r="AL113" s="909"/>
      <c r="AM113" s="909"/>
      <c r="AN113" s="909"/>
      <c r="AO113" s="910"/>
      <c r="AP113" s="912">
        <v>11</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708570</v>
      </c>
      <c r="BR113" s="771"/>
      <c r="BS113" s="771"/>
      <c r="BT113" s="771"/>
      <c r="BU113" s="771"/>
      <c r="BV113" s="771">
        <v>635244</v>
      </c>
      <c r="BW113" s="771"/>
      <c r="BX113" s="771"/>
      <c r="BY113" s="771"/>
      <c r="BZ113" s="771"/>
      <c r="CA113" s="771">
        <v>594832</v>
      </c>
      <c r="CB113" s="771"/>
      <c r="CC113" s="771"/>
      <c r="CD113" s="771"/>
      <c r="CE113" s="771"/>
      <c r="CF113" s="848">
        <v>26</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102954</v>
      </c>
      <c r="AB114" s="784"/>
      <c r="AC114" s="784"/>
      <c r="AD114" s="784"/>
      <c r="AE114" s="785"/>
      <c r="AF114" s="786">
        <v>99653</v>
      </c>
      <c r="AG114" s="784"/>
      <c r="AH114" s="784"/>
      <c r="AI114" s="784"/>
      <c r="AJ114" s="785"/>
      <c r="AK114" s="786">
        <v>94399</v>
      </c>
      <c r="AL114" s="784"/>
      <c r="AM114" s="784"/>
      <c r="AN114" s="784"/>
      <c r="AO114" s="785"/>
      <c r="AP114" s="754">
        <v>4.0999999999999996</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1176478</v>
      </c>
      <c r="BR114" s="771"/>
      <c r="BS114" s="771"/>
      <c r="BT114" s="771"/>
      <c r="BU114" s="771"/>
      <c r="BV114" s="771">
        <v>1151085</v>
      </c>
      <c r="BW114" s="771"/>
      <c r="BX114" s="771"/>
      <c r="BY114" s="771"/>
      <c r="BZ114" s="771"/>
      <c r="CA114" s="771">
        <v>1154785</v>
      </c>
      <c r="CB114" s="771"/>
      <c r="CC114" s="771"/>
      <c r="CD114" s="771"/>
      <c r="CE114" s="771"/>
      <c r="CF114" s="848">
        <v>50.4</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2258</v>
      </c>
      <c r="AB115" s="909"/>
      <c r="AC115" s="909"/>
      <c r="AD115" s="909"/>
      <c r="AE115" s="910"/>
      <c r="AF115" s="911">
        <v>1206</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v>140000</v>
      </c>
      <c r="BW115" s="771"/>
      <c r="BX115" s="771"/>
      <c r="BY115" s="771"/>
      <c r="BZ115" s="771"/>
      <c r="CA115" s="771">
        <v>420000</v>
      </c>
      <c r="CB115" s="771"/>
      <c r="CC115" s="771"/>
      <c r="CD115" s="771"/>
      <c r="CE115" s="771"/>
      <c r="CF115" s="848">
        <v>18.3</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719325</v>
      </c>
      <c r="AB117" s="895"/>
      <c r="AC117" s="895"/>
      <c r="AD117" s="895"/>
      <c r="AE117" s="896"/>
      <c r="AF117" s="898">
        <v>691112</v>
      </c>
      <c r="AG117" s="895"/>
      <c r="AH117" s="895"/>
      <c r="AI117" s="895"/>
      <c r="AJ117" s="896"/>
      <c r="AK117" s="898">
        <v>661776</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322</v>
      </c>
      <c r="BR117" s="858"/>
      <c r="BS117" s="858"/>
      <c r="BT117" s="858"/>
      <c r="BU117" s="858"/>
      <c r="BV117" s="858" t="s">
        <v>322</v>
      </c>
      <c r="BW117" s="858"/>
      <c r="BX117" s="858"/>
      <c r="BY117" s="858"/>
      <c r="BZ117" s="858"/>
      <c r="CA117" s="858" t="s">
        <v>322</v>
      </c>
      <c r="CB117" s="858"/>
      <c r="CC117" s="858"/>
      <c r="CD117" s="858"/>
      <c r="CE117" s="858"/>
      <c r="CF117" s="848" t="s">
        <v>322</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322</v>
      </c>
      <c r="DH117" s="784"/>
      <c r="DI117" s="784"/>
      <c r="DJ117" s="784"/>
      <c r="DK117" s="785"/>
      <c r="DL117" s="786" t="s">
        <v>322</v>
      </c>
      <c r="DM117" s="784"/>
      <c r="DN117" s="784"/>
      <c r="DO117" s="784"/>
      <c r="DP117" s="785"/>
      <c r="DQ117" s="786" t="s">
        <v>322</v>
      </c>
      <c r="DR117" s="784"/>
      <c r="DS117" s="784"/>
      <c r="DT117" s="784"/>
      <c r="DU117" s="785"/>
      <c r="DV117" s="754" t="s">
        <v>322</v>
      </c>
      <c r="DW117" s="755"/>
      <c r="DX117" s="755"/>
      <c r="DY117" s="755"/>
      <c r="DZ117" s="756"/>
    </row>
    <row r="118" spans="1:130" s="197" customFormat="1" ht="26.25" customHeight="1">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287</v>
      </c>
      <c r="AG118" s="888"/>
      <c r="AH118" s="888"/>
      <c r="AI118" s="888"/>
      <c r="AJ118" s="889"/>
      <c r="AK118" s="890" t="s">
        <v>286</v>
      </c>
      <c r="AL118" s="888"/>
      <c r="AM118" s="888"/>
      <c r="AN118" s="888"/>
      <c r="AO118" s="889"/>
      <c r="AP118" s="891" t="s">
        <v>405</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434</v>
      </c>
      <c r="BP118" s="838"/>
      <c r="BQ118" s="857">
        <v>7399544</v>
      </c>
      <c r="BR118" s="858"/>
      <c r="BS118" s="858"/>
      <c r="BT118" s="858"/>
      <c r="BU118" s="858"/>
      <c r="BV118" s="858">
        <v>7122648</v>
      </c>
      <c r="BW118" s="858"/>
      <c r="BX118" s="858"/>
      <c r="BY118" s="858"/>
      <c r="BZ118" s="858"/>
      <c r="CA118" s="858">
        <v>7231536</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322</v>
      </c>
      <c r="DH118" s="784"/>
      <c r="DI118" s="784"/>
      <c r="DJ118" s="784"/>
      <c r="DK118" s="785"/>
      <c r="DL118" s="786" t="s">
        <v>322</v>
      </c>
      <c r="DM118" s="784"/>
      <c r="DN118" s="784"/>
      <c r="DO118" s="784"/>
      <c r="DP118" s="785"/>
      <c r="DQ118" s="786" t="s">
        <v>322</v>
      </c>
      <c r="DR118" s="784"/>
      <c r="DS118" s="784"/>
      <c r="DT118" s="784"/>
      <c r="DU118" s="785"/>
      <c r="DV118" s="754" t="s">
        <v>322</v>
      </c>
      <c r="DW118" s="755"/>
      <c r="DX118" s="755"/>
      <c r="DY118" s="755"/>
      <c r="DZ118" s="756"/>
    </row>
    <row r="119" spans="1:130" s="197" customFormat="1" ht="26.25" customHeight="1">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322</v>
      </c>
      <c r="AB119" s="873"/>
      <c r="AC119" s="873"/>
      <c r="AD119" s="873"/>
      <c r="AE119" s="874"/>
      <c r="AF119" s="875" t="s">
        <v>322</v>
      </c>
      <c r="AG119" s="873"/>
      <c r="AH119" s="873"/>
      <c r="AI119" s="873"/>
      <c r="AJ119" s="874"/>
      <c r="AK119" s="875" t="s">
        <v>322</v>
      </c>
      <c r="AL119" s="873"/>
      <c r="AM119" s="873"/>
      <c r="AN119" s="873"/>
      <c r="AO119" s="874"/>
      <c r="AP119" s="876" t="s">
        <v>322</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3976466</v>
      </c>
      <c r="BR119" s="800"/>
      <c r="BS119" s="800"/>
      <c r="BT119" s="800"/>
      <c r="BU119" s="800"/>
      <c r="BV119" s="800">
        <v>3859109</v>
      </c>
      <c r="BW119" s="800"/>
      <c r="BX119" s="800"/>
      <c r="BY119" s="800"/>
      <c r="BZ119" s="800"/>
      <c r="CA119" s="800">
        <v>3923173</v>
      </c>
      <c r="CB119" s="800"/>
      <c r="CC119" s="800"/>
      <c r="CD119" s="800"/>
      <c r="CE119" s="800"/>
      <c r="CF119" s="861">
        <v>171.2</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1165</v>
      </c>
      <c r="DH119" s="717"/>
      <c r="DI119" s="717"/>
      <c r="DJ119" s="717"/>
      <c r="DK119" s="718"/>
      <c r="DL119" s="719" t="s">
        <v>322</v>
      </c>
      <c r="DM119" s="717"/>
      <c r="DN119" s="717"/>
      <c r="DO119" s="717"/>
      <c r="DP119" s="718"/>
      <c r="DQ119" s="719" t="s">
        <v>322</v>
      </c>
      <c r="DR119" s="717"/>
      <c r="DS119" s="717"/>
      <c r="DT119" s="717"/>
      <c r="DU119" s="718"/>
      <c r="DV119" s="807" t="s">
        <v>322</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322</v>
      </c>
      <c r="AB120" s="784"/>
      <c r="AC120" s="784"/>
      <c r="AD120" s="784"/>
      <c r="AE120" s="785"/>
      <c r="AF120" s="786" t="s">
        <v>322</v>
      </c>
      <c r="AG120" s="784"/>
      <c r="AH120" s="784"/>
      <c r="AI120" s="784"/>
      <c r="AJ120" s="785"/>
      <c r="AK120" s="786" t="s">
        <v>322</v>
      </c>
      <c r="AL120" s="784"/>
      <c r="AM120" s="784"/>
      <c r="AN120" s="784"/>
      <c r="AO120" s="785"/>
      <c r="AP120" s="754" t="s">
        <v>322</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26124</v>
      </c>
      <c r="BR120" s="771"/>
      <c r="BS120" s="771"/>
      <c r="BT120" s="771"/>
      <c r="BU120" s="771"/>
      <c r="BV120" s="771">
        <v>22717</v>
      </c>
      <c r="BW120" s="771"/>
      <c r="BX120" s="771"/>
      <c r="BY120" s="771"/>
      <c r="BZ120" s="771"/>
      <c r="CA120" s="771">
        <v>18451</v>
      </c>
      <c r="CB120" s="771"/>
      <c r="CC120" s="771"/>
      <c r="CD120" s="771"/>
      <c r="CE120" s="771"/>
      <c r="CF120" s="848">
        <v>0.8</v>
      </c>
      <c r="CG120" s="849"/>
      <c r="CH120" s="849"/>
      <c r="CI120" s="849"/>
      <c r="CJ120" s="849"/>
      <c r="CK120" s="850" t="s">
        <v>440</v>
      </c>
      <c r="CL120" s="810"/>
      <c r="CM120" s="810"/>
      <c r="CN120" s="810"/>
      <c r="CO120" s="811"/>
      <c r="CP120" s="854" t="s">
        <v>441</v>
      </c>
      <c r="CQ120" s="855"/>
      <c r="CR120" s="855"/>
      <c r="CS120" s="855"/>
      <c r="CT120" s="855"/>
      <c r="CU120" s="855"/>
      <c r="CV120" s="855"/>
      <c r="CW120" s="855"/>
      <c r="CX120" s="855"/>
      <c r="CY120" s="855"/>
      <c r="CZ120" s="855"/>
      <c r="DA120" s="855"/>
      <c r="DB120" s="855"/>
      <c r="DC120" s="855"/>
      <c r="DD120" s="855"/>
      <c r="DE120" s="855"/>
      <c r="DF120" s="856"/>
      <c r="DG120" s="799">
        <v>2590805</v>
      </c>
      <c r="DH120" s="800"/>
      <c r="DI120" s="800"/>
      <c r="DJ120" s="800"/>
      <c r="DK120" s="800"/>
      <c r="DL120" s="800">
        <v>2398626</v>
      </c>
      <c r="DM120" s="800"/>
      <c r="DN120" s="800"/>
      <c r="DO120" s="800"/>
      <c r="DP120" s="800"/>
      <c r="DQ120" s="800">
        <v>2243658</v>
      </c>
      <c r="DR120" s="800"/>
      <c r="DS120" s="800"/>
      <c r="DT120" s="800"/>
      <c r="DU120" s="800"/>
      <c r="DV120" s="801">
        <v>97.9</v>
      </c>
      <c r="DW120" s="801"/>
      <c r="DX120" s="801"/>
      <c r="DY120" s="801"/>
      <c r="DZ120" s="802"/>
    </row>
    <row r="121" spans="1:130" s="197" customFormat="1" ht="26.25" customHeight="1">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322</v>
      </c>
      <c r="AB121" s="784"/>
      <c r="AC121" s="784"/>
      <c r="AD121" s="784"/>
      <c r="AE121" s="785"/>
      <c r="AF121" s="786" t="s">
        <v>322</v>
      </c>
      <c r="AG121" s="784"/>
      <c r="AH121" s="784"/>
      <c r="AI121" s="784"/>
      <c r="AJ121" s="785"/>
      <c r="AK121" s="786" t="s">
        <v>322</v>
      </c>
      <c r="AL121" s="784"/>
      <c r="AM121" s="784"/>
      <c r="AN121" s="784"/>
      <c r="AO121" s="785"/>
      <c r="AP121" s="754" t="s">
        <v>322</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4401109</v>
      </c>
      <c r="BR121" s="858"/>
      <c r="BS121" s="858"/>
      <c r="BT121" s="858"/>
      <c r="BU121" s="858"/>
      <c r="BV121" s="858">
        <v>4203108</v>
      </c>
      <c r="BW121" s="858"/>
      <c r="BX121" s="858"/>
      <c r="BY121" s="858"/>
      <c r="BZ121" s="858"/>
      <c r="CA121" s="858">
        <v>4079225</v>
      </c>
      <c r="CB121" s="858"/>
      <c r="CC121" s="858"/>
      <c r="CD121" s="858"/>
      <c r="CE121" s="858"/>
      <c r="CF121" s="859">
        <v>178</v>
      </c>
      <c r="CG121" s="860"/>
      <c r="CH121" s="860"/>
      <c r="CI121" s="860"/>
      <c r="CJ121" s="860"/>
      <c r="CK121" s="851"/>
      <c r="CL121" s="812"/>
      <c r="CM121" s="812"/>
      <c r="CN121" s="812"/>
      <c r="CO121" s="813"/>
      <c r="CP121" s="828" t="s">
        <v>444</v>
      </c>
      <c r="CQ121" s="829"/>
      <c r="CR121" s="829"/>
      <c r="CS121" s="829"/>
      <c r="CT121" s="829"/>
      <c r="CU121" s="829"/>
      <c r="CV121" s="829"/>
      <c r="CW121" s="829"/>
      <c r="CX121" s="829"/>
      <c r="CY121" s="829"/>
      <c r="CZ121" s="829"/>
      <c r="DA121" s="829"/>
      <c r="DB121" s="829"/>
      <c r="DC121" s="829"/>
      <c r="DD121" s="829"/>
      <c r="DE121" s="829"/>
      <c r="DF121" s="830"/>
      <c r="DG121" s="770">
        <v>87531</v>
      </c>
      <c r="DH121" s="771"/>
      <c r="DI121" s="771"/>
      <c r="DJ121" s="771"/>
      <c r="DK121" s="771"/>
      <c r="DL121" s="771">
        <v>81010</v>
      </c>
      <c r="DM121" s="771"/>
      <c r="DN121" s="771"/>
      <c r="DO121" s="771"/>
      <c r="DP121" s="771"/>
      <c r="DQ121" s="771">
        <v>77630</v>
      </c>
      <c r="DR121" s="771"/>
      <c r="DS121" s="771"/>
      <c r="DT121" s="771"/>
      <c r="DU121" s="771"/>
      <c r="DV121" s="823">
        <v>3.4</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445</v>
      </c>
      <c r="AB122" s="784"/>
      <c r="AC122" s="784"/>
      <c r="AD122" s="784"/>
      <c r="AE122" s="785"/>
      <c r="AF122" s="786" t="s">
        <v>445</v>
      </c>
      <c r="AG122" s="784"/>
      <c r="AH122" s="784"/>
      <c r="AI122" s="784"/>
      <c r="AJ122" s="785"/>
      <c r="AK122" s="786" t="s">
        <v>445</v>
      </c>
      <c r="AL122" s="784"/>
      <c r="AM122" s="784"/>
      <c r="AN122" s="784"/>
      <c r="AO122" s="785"/>
      <c r="AP122" s="754" t="s">
        <v>445</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446</v>
      </c>
      <c r="BP122" s="838"/>
      <c r="BQ122" s="839">
        <v>8403699</v>
      </c>
      <c r="BR122" s="840"/>
      <c r="BS122" s="840"/>
      <c r="BT122" s="840"/>
      <c r="BU122" s="840"/>
      <c r="BV122" s="840">
        <v>8084934</v>
      </c>
      <c r="BW122" s="840"/>
      <c r="BX122" s="840"/>
      <c r="BY122" s="840"/>
      <c r="BZ122" s="840"/>
      <c r="CA122" s="840">
        <v>8020849</v>
      </c>
      <c r="CB122" s="840"/>
      <c r="CC122" s="840"/>
      <c r="CD122" s="840"/>
      <c r="CE122" s="840"/>
      <c r="CF122" s="743"/>
      <c r="CG122" s="744"/>
      <c r="CH122" s="744"/>
      <c r="CI122" s="744"/>
      <c r="CJ122" s="841"/>
      <c r="CK122" s="851"/>
      <c r="CL122" s="812"/>
      <c r="CM122" s="812"/>
      <c r="CN122" s="812"/>
      <c r="CO122" s="813"/>
      <c r="CP122" s="828" t="s">
        <v>447</v>
      </c>
      <c r="CQ122" s="829"/>
      <c r="CR122" s="829"/>
      <c r="CS122" s="829"/>
      <c r="CT122" s="829"/>
      <c r="CU122" s="829"/>
      <c r="CV122" s="829"/>
      <c r="CW122" s="829"/>
      <c r="CX122" s="829"/>
      <c r="CY122" s="829"/>
      <c r="CZ122" s="829"/>
      <c r="DA122" s="829"/>
      <c r="DB122" s="829"/>
      <c r="DC122" s="829"/>
      <c r="DD122" s="829"/>
      <c r="DE122" s="829"/>
      <c r="DF122" s="830"/>
      <c r="DG122" s="770" t="s">
        <v>322</v>
      </c>
      <c r="DH122" s="771"/>
      <c r="DI122" s="771"/>
      <c r="DJ122" s="771"/>
      <c r="DK122" s="771"/>
      <c r="DL122" s="771" t="s">
        <v>322</v>
      </c>
      <c r="DM122" s="771"/>
      <c r="DN122" s="771"/>
      <c r="DO122" s="771"/>
      <c r="DP122" s="771"/>
      <c r="DQ122" s="771" t="s">
        <v>322</v>
      </c>
      <c r="DR122" s="771"/>
      <c r="DS122" s="771"/>
      <c r="DT122" s="771"/>
      <c r="DU122" s="771"/>
      <c r="DV122" s="823" t="s">
        <v>322</v>
      </c>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322</v>
      </c>
      <c r="AB123" s="784"/>
      <c r="AC123" s="784"/>
      <c r="AD123" s="784"/>
      <c r="AE123" s="785"/>
      <c r="AF123" s="786" t="s">
        <v>322</v>
      </c>
      <c r="AG123" s="784"/>
      <c r="AH123" s="784"/>
      <c r="AI123" s="784"/>
      <c r="AJ123" s="785"/>
      <c r="AK123" s="786" t="s">
        <v>322</v>
      </c>
      <c r="AL123" s="784"/>
      <c r="AM123" s="784"/>
      <c r="AN123" s="784"/>
      <c r="AO123" s="785"/>
      <c r="AP123" s="754" t="s">
        <v>322</v>
      </c>
      <c r="AQ123" s="755"/>
      <c r="AR123" s="755"/>
      <c r="AS123" s="755"/>
      <c r="AT123" s="756"/>
      <c r="AU123" s="834" t="s">
        <v>448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322</v>
      </c>
      <c r="BR123" s="832"/>
      <c r="BS123" s="832"/>
      <c r="BT123" s="832"/>
      <c r="BU123" s="832"/>
      <c r="BV123" s="832" t="s">
        <v>322</v>
      </c>
      <c r="BW123" s="832"/>
      <c r="BX123" s="832"/>
      <c r="BY123" s="832"/>
      <c r="BZ123" s="832"/>
      <c r="CA123" s="832" t="s">
        <v>322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449</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450</v>
      </c>
      <c r="CL125" s="810"/>
      <c r="CM125" s="810"/>
      <c r="CN125" s="810"/>
      <c r="CO125" s="811"/>
      <c r="CP125" s="816" t="s">
        <v>451</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2258</v>
      </c>
      <c r="AB126" s="784"/>
      <c r="AC126" s="784"/>
      <c r="AD126" s="784"/>
      <c r="AE126" s="785"/>
      <c r="AF126" s="786">
        <v>1206</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452</v>
      </c>
      <c r="AY126" s="764"/>
      <c r="AZ126" s="764"/>
      <c r="BA126" s="764"/>
      <c r="BB126" s="764"/>
      <c r="BC126" s="764"/>
      <c r="BD126" s="764"/>
      <c r="BE126" s="765"/>
      <c r="BF126" s="763" t="s">
        <v>453</v>
      </c>
      <c r="BG126" s="764"/>
      <c r="BH126" s="764"/>
      <c r="BI126" s="764"/>
      <c r="BJ126" s="764"/>
      <c r="BK126" s="764"/>
      <c r="BL126" s="765"/>
      <c r="BM126" s="763" t="s">
        <v>454</v>
      </c>
      <c r="BN126" s="764"/>
      <c r="BO126" s="764"/>
      <c r="BP126" s="764"/>
      <c r="BQ126" s="764"/>
      <c r="BR126" s="764"/>
      <c r="BS126" s="765"/>
      <c r="BT126" s="763" t="s">
        <v>455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456</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458</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459</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v>140000</v>
      </c>
      <c r="DM127" s="820"/>
      <c r="DN127" s="820"/>
      <c r="DO127" s="820"/>
      <c r="DP127" s="820"/>
      <c r="DQ127" s="820">
        <v>420000</v>
      </c>
      <c r="DR127" s="820"/>
      <c r="DS127" s="820"/>
      <c r="DT127" s="820"/>
      <c r="DU127" s="820"/>
      <c r="DV127" s="821">
        <v>18.3</v>
      </c>
      <c r="DW127" s="821"/>
      <c r="DX127" s="821"/>
      <c r="DY127" s="821"/>
      <c r="DZ127" s="822"/>
    </row>
    <row r="128" spans="1:130" s="197" customFormat="1" ht="26.25" customHeight="1">
      <c r="A128" s="795" t="s">
        <v>460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461</v>
      </c>
      <c r="X128" s="797"/>
      <c r="Y128" s="797"/>
      <c r="Z128" s="798"/>
      <c r="AA128" s="723">
        <v>20346</v>
      </c>
      <c r="AB128" s="724"/>
      <c r="AC128" s="724"/>
      <c r="AD128" s="724"/>
      <c r="AE128" s="725"/>
      <c r="AF128" s="726">
        <v>26076</v>
      </c>
      <c r="AG128" s="724"/>
      <c r="AH128" s="724"/>
      <c r="AI128" s="724"/>
      <c r="AJ128" s="725"/>
      <c r="AK128" s="726">
        <v>24099</v>
      </c>
      <c r="AL128" s="724"/>
      <c r="AM128" s="724"/>
      <c r="AN128" s="724"/>
      <c r="AO128" s="725"/>
      <c r="AP128" s="727"/>
      <c r="AQ128" s="728"/>
      <c r="AR128" s="728"/>
      <c r="AS128" s="728"/>
      <c r="AT128" s="729"/>
      <c r="AU128" s="235"/>
      <c r="AV128" s="235"/>
      <c r="AW128" s="235"/>
      <c r="AX128" s="772" t="s">
        <v>462</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463</v>
      </c>
      <c r="X129" s="781"/>
      <c r="Y129" s="781"/>
      <c r="Z129" s="782"/>
      <c r="AA129" s="783">
        <v>2908170</v>
      </c>
      <c r="AB129" s="784"/>
      <c r="AC129" s="784"/>
      <c r="AD129" s="784"/>
      <c r="AE129" s="785"/>
      <c r="AF129" s="786">
        <v>2922632</v>
      </c>
      <c r="AG129" s="784"/>
      <c r="AH129" s="784"/>
      <c r="AI129" s="784"/>
      <c r="AJ129" s="785"/>
      <c r="AK129" s="786">
        <v>2837784</v>
      </c>
      <c r="AL129" s="784"/>
      <c r="AM129" s="784"/>
      <c r="AN129" s="784"/>
      <c r="AO129" s="785"/>
      <c r="AP129" s="787"/>
      <c r="AQ129" s="788"/>
      <c r="AR129" s="788"/>
      <c r="AS129" s="788"/>
      <c r="AT129" s="789"/>
      <c r="AU129" s="235"/>
      <c r="AV129" s="235"/>
      <c r="AW129" s="235"/>
      <c r="AX129" s="772" t="s">
        <v>464</v>
      </c>
      <c r="AY129" s="768"/>
      <c r="AZ129" s="768"/>
      <c r="BA129" s="768"/>
      <c r="BB129" s="768"/>
      <c r="BC129" s="768"/>
      <c r="BD129" s="768"/>
      <c r="BE129" s="769"/>
      <c r="BF129" s="773">
        <v>4.3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466</v>
      </c>
      <c r="X130" s="781"/>
      <c r="Y130" s="781"/>
      <c r="Z130" s="782"/>
      <c r="AA130" s="783">
        <v>585256</v>
      </c>
      <c r="AB130" s="784"/>
      <c r="AC130" s="784"/>
      <c r="AD130" s="784"/>
      <c r="AE130" s="785"/>
      <c r="AF130" s="786">
        <v>567648</v>
      </c>
      <c r="AG130" s="784"/>
      <c r="AH130" s="784"/>
      <c r="AI130" s="784"/>
      <c r="AJ130" s="785"/>
      <c r="AK130" s="786">
        <v>546243</v>
      </c>
      <c r="AL130" s="784"/>
      <c r="AM130" s="784"/>
      <c r="AN130" s="784"/>
      <c r="AO130" s="785"/>
      <c r="AP130" s="787"/>
      <c r="AQ130" s="788"/>
      <c r="AR130" s="788"/>
      <c r="AS130" s="788"/>
      <c r="AT130" s="789"/>
      <c r="AU130" s="235"/>
      <c r="AV130" s="235"/>
      <c r="AW130" s="235"/>
      <c r="AX130" s="751" t="s">
        <v>467</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468</v>
      </c>
      <c r="X131" s="714"/>
      <c r="Y131" s="714"/>
      <c r="Z131" s="715"/>
      <c r="AA131" s="716">
        <v>2322914</v>
      </c>
      <c r="AB131" s="717"/>
      <c r="AC131" s="717"/>
      <c r="AD131" s="717"/>
      <c r="AE131" s="718"/>
      <c r="AF131" s="719">
        <v>2354984</v>
      </c>
      <c r="AG131" s="717"/>
      <c r="AH131" s="717"/>
      <c r="AI131" s="717"/>
      <c r="AJ131" s="718"/>
      <c r="AK131" s="719">
        <v>2291541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470</v>
      </c>
      <c r="W132" s="737"/>
      <c r="X132" s="737"/>
      <c r="Y132" s="737"/>
      <c r="Z132" s="738"/>
      <c r="AA132" s="739">
        <v>4.8957042749999999</v>
      </c>
      <c r="AB132" s="740"/>
      <c r="AC132" s="740"/>
      <c r="AD132" s="740"/>
      <c r="AE132" s="741"/>
      <c r="AF132" s="742">
        <v>4.1353996459999998</v>
      </c>
      <c r="AG132" s="740"/>
      <c r="AH132" s="740"/>
      <c r="AI132" s="740"/>
      <c r="AJ132" s="741"/>
      <c r="AK132" s="742">
        <v>3.9900660729999999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471</v>
      </c>
      <c r="W133" s="746"/>
      <c r="X133" s="746"/>
      <c r="Y133" s="746"/>
      <c r="Z133" s="747"/>
      <c r="AA133" s="748">
        <v>6.7</v>
      </c>
      <c r="AB133" s="749"/>
      <c r="AC133" s="749"/>
      <c r="AD133" s="749"/>
      <c r="AE133" s="750"/>
      <c r="AF133" s="748">
        <v>4.5999999999999996</v>
      </c>
      <c r="AG133" s="749"/>
      <c r="AH133" s="749"/>
      <c r="AI133" s="749"/>
      <c r="AJ133" s="750"/>
      <c r="AK133" s="748">
        <v>4.3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21" t="s">
        <v>474</v>
      </c>
      <c r="L7" s="254"/>
      <c r="M7" s="255" t="s">
        <v>475</v>
      </c>
      <c r="N7" s="256"/>
    </row>
    <row r="8" spans="1:16">
      <c r="A8" s="248"/>
      <c r="B8" s="244"/>
      <c r="C8" s="244"/>
      <c r="D8" s="244"/>
      <c r="E8" s="244"/>
      <c r="F8" s="244"/>
      <c r="G8" s="257"/>
      <c r="H8" s="258"/>
      <c r="I8" s="258"/>
      <c r="J8" s="259"/>
      <c r="K8" s="1122"/>
      <c r="L8" s="260" t="s">
        <v>476</v>
      </c>
      <c r="M8" s="261" t="s">
        <v>477</v>
      </c>
      <c r="N8" s="262" t="s">
        <v>478</v>
      </c>
    </row>
    <row r="9" spans="1:16">
      <c r="A9" s="248"/>
      <c r="B9" s="244"/>
      <c r="C9" s="244"/>
      <c r="D9" s="244"/>
      <c r="E9" s="244"/>
      <c r="F9" s="244"/>
      <c r="G9" s="1135" t="s">
        <v>479</v>
      </c>
      <c r="H9" s="1136"/>
      <c r="I9" s="1136"/>
      <c r="J9" s="1137"/>
      <c r="K9" s="263">
        <v>663133</v>
      </c>
      <c r="L9" s="264">
        <v>85820</v>
      </c>
      <c r="M9" s="265">
        <v>138183</v>
      </c>
      <c r="N9" s="266">
        <v>-37.9</v>
      </c>
    </row>
    <row r="10" spans="1:16">
      <c r="A10" s="248"/>
      <c r="B10" s="244"/>
      <c r="C10" s="244"/>
      <c r="D10" s="244"/>
      <c r="E10" s="244"/>
      <c r="F10" s="244"/>
      <c r="G10" s="1135" t="s">
        <v>480</v>
      </c>
      <c r="H10" s="1136"/>
      <c r="I10" s="1136"/>
      <c r="J10" s="1137"/>
      <c r="K10" s="267">
        <v>151659</v>
      </c>
      <c r="L10" s="268">
        <v>19627</v>
      </c>
      <c r="M10" s="269">
        <v>15438</v>
      </c>
      <c r="N10" s="270">
        <v>27.1</v>
      </c>
    </row>
    <row r="11" spans="1:16" ht="13.5" customHeight="1">
      <c r="A11" s="248"/>
      <c r="B11" s="244"/>
      <c r="C11" s="244"/>
      <c r="D11" s="244"/>
      <c r="E11" s="244"/>
      <c r="F11" s="244"/>
      <c r="G11" s="1135" t="s">
        <v>481</v>
      </c>
      <c r="H11" s="1136"/>
      <c r="I11" s="1136"/>
      <c r="J11" s="1137"/>
      <c r="K11" s="267">
        <v>149839</v>
      </c>
      <c r="L11" s="268">
        <v>19392</v>
      </c>
      <c r="M11" s="269">
        <v>22352</v>
      </c>
      <c r="N11" s="270">
        <v>-13.2</v>
      </c>
    </row>
    <row r="12" spans="1:16" ht="13.5" customHeight="1">
      <c r="A12" s="248"/>
      <c r="B12" s="244"/>
      <c r="C12" s="244"/>
      <c r="D12" s="244"/>
      <c r="E12" s="244"/>
      <c r="F12" s="244"/>
      <c r="G12" s="1135" t="s">
        <v>482</v>
      </c>
      <c r="H12" s="1136"/>
      <c r="I12" s="1136"/>
      <c r="J12" s="1137"/>
      <c r="K12" s="267" t="s">
        <v>483</v>
      </c>
      <c r="L12" s="268" t="s">
        <v>483</v>
      </c>
      <c r="M12" s="269">
        <v>2530</v>
      </c>
      <c r="N12" s="270" t="s">
        <v>483</v>
      </c>
    </row>
    <row r="13" spans="1:16" ht="13.5" customHeight="1">
      <c r="A13" s="248"/>
      <c r="B13" s="244"/>
      <c r="C13" s="244"/>
      <c r="D13" s="244"/>
      <c r="E13" s="244"/>
      <c r="F13" s="244"/>
      <c r="G13" s="1135" t="s">
        <v>484</v>
      </c>
      <c r="H13" s="1136"/>
      <c r="I13" s="1136"/>
      <c r="J13" s="1137"/>
      <c r="K13" s="267" t="s">
        <v>483</v>
      </c>
      <c r="L13" s="268" t="s">
        <v>483</v>
      </c>
      <c r="M13" s="269" t="s">
        <v>483</v>
      </c>
      <c r="N13" s="270" t="s">
        <v>483</v>
      </c>
    </row>
    <row r="14" spans="1:16" ht="13.5" customHeight="1">
      <c r="A14" s="248"/>
      <c r="B14" s="244"/>
      <c r="C14" s="244"/>
      <c r="D14" s="244"/>
      <c r="E14" s="244"/>
      <c r="F14" s="244"/>
      <c r="G14" s="1135" t="s">
        <v>485</v>
      </c>
      <c r="H14" s="1136"/>
      <c r="I14" s="1136"/>
      <c r="J14" s="1137"/>
      <c r="K14" s="267">
        <v>24603</v>
      </c>
      <c r="L14" s="268">
        <v>3184</v>
      </c>
      <c r="M14" s="269">
        <v>5605</v>
      </c>
      <c r="N14" s="270">
        <v>-43.2</v>
      </c>
    </row>
    <row r="15" spans="1:16" ht="13.5" customHeight="1">
      <c r="A15" s="248"/>
      <c r="B15" s="244"/>
      <c r="C15" s="244"/>
      <c r="D15" s="244"/>
      <c r="E15" s="244"/>
      <c r="F15" s="244"/>
      <c r="G15" s="1135" t="s">
        <v>486</v>
      </c>
      <c r="H15" s="1136"/>
      <c r="I15" s="1136"/>
      <c r="J15" s="1137"/>
      <c r="K15" s="267" t="s">
        <v>483</v>
      </c>
      <c r="L15" s="268" t="s">
        <v>483</v>
      </c>
      <c r="M15" s="269">
        <v>3103</v>
      </c>
      <c r="N15" s="270" t="s">
        <v>483</v>
      </c>
    </row>
    <row r="16" spans="1:16">
      <c r="A16" s="248"/>
      <c r="B16" s="244"/>
      <c r="C16" s="244"/>
      <c r="D16" s="244"/>
      <c r="E16" s="244"/>
      <c r="F16" s="244"/>
      <c r="G16" s="1138" t="s">
        <v>487</v>
      </c>
      <c r="H16" s="1139"/>
      <c r="I16" s="1139"/>
      <c r="J16" s="1140"/>
      <c r="K16" s="268">
        <v>-51999</v>
      </c>
      <c r="L16" s="268">
        <v>-6730</v>
      </c>
      <c r="M16" s="269">
        <v>-15159</v>
      </c>
      <c r="N16" s="270">
        <v>-55.6</v>
      </c>
    </row>
    <row r="17" spans="1:16">
      <c r="A17" s="248"/>
      <c r="B17" s="244"/>
      <c r="C17" s="244"/>
      <c r="D17" s="244"/>
      <c r="E17" s="244"/>
      <c r="F17" s="244"/>
      <c r="G17" s="1138" t="s">
        <v>171</v>
      </c>
      <c r="H17" s="1139"/>
      <c r="I17" s="1139"/>
      <c r="J17" s="1140"/>
      <c r="K17" s="268">
        <v>937235</v>
      </c>
      <c r="L17" s="268">
        <v>121294</v>
      </c>
      <c r="M17" s="269">
        <v>172052</v>
      </c>
      <c r="N17" s="270">
        <v>-29.5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32" t="s">
        <v>492</v>
      </c>
      <c r="H21" s="1133"/>
      <c r="I21" s="1133"/>
      <c r="J21" s="1134"/>
      <c r="K21" s="280">
        <v>8.02</v>
      </c>
      <c r="L21" s="281">
        <v>15.52</v>
      </c>
      <c r="M21" s="282">
        <v>-7.5</v>
      </c>
      <c r="N21" s="249"/>
      <c r="O21" s="283"/>
      <c r="P21" s="279"/>
    </row>
    <row r="22" spans="1:16" s="284" customFormat="1">
      <c r="A22" s="279"/>
      <c r="B22" s="249"/>
      <c r="C22" s="249"/>
      <c r="D22" s="249"/>
      <c r="E22" s="249"/>
      <c r="F22" s="249"/>
      <c r="G22" s="1132" t="s">
        <v>493</v>
      </c>
      <c r="H22" s="1133"/>
      <c r="I22" s="1133"/>
      <c r="J22" s="1134"/>
      <c r="K22" s="285">
        <v>95</v>
      </c>
      <c r="L22" s="286">
        <v>95.8</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21" t="s">
        <v>474</v>
      </c>
      <c r="L30" s="254"/>
      <c r="M30" s="255" t="s">
        <v>475</v>
      </c>
      <c r="N30" s="256"/>
    </row>
    <row r="31" spans="1:16">
      <c r="A31" s="248"/>
      <c r="B31" s="244"/>
      <c r="C31" s="244"/>
      <c r="D31" s="244"/>
      <c r="E31" s="244"/>
      <c r="F31" s="244"/>
      <c r="G31" s="257"/>
      <c r="H31" s="258"/>
      <c r="I31" s="258"/>
      <c r="J31" s="259"/>
      <c r="K31" s="1122"/>
      <c r="L31" s="260" t="s">
        <v>476</v>
      </c>
      <c r="M31" s="261" t="s">
        <v>477</v>
      </c>
      <c r="N31" s="262" t="s">
        <v>478</v>
      </c>
    </row>
    <row r="32" spans="1:16" ht="27" customHeight="1">
      <c r="A32" s="248"/>
      <c r="B32" s="244"/>
      <c r="C32" s="244"/>
      <c r="D32" s="244"/>
      <c r="E32" s="244"/>
      <c r="F32" s="244"/>
      <c r="G32" s="1123" t="s">
        <v>496</v>
      </c>
      <c r="H32" s="1124"/>
      <c r="I32" s="1124"/>
      <c r="J32" s="1125"/>
      <c r="K32" s="294">
        <v>315162</v>
      </c>
      <c r="L32" s="294">
        <v>40787</v>
      </c>
      <c r="M32" s="295">
        <v>106666</v>
      </c>
      <c r="N32" s="296">
        <v>-61.8</v>
      </c>
    </row>
    <row r="33" spans="1:16" ht="13.5" customHeight="1">
      <c r="A33" s="248"/>
      <c r="B33" s="244"/>
      <c r="C33" s="244"/>
      <c r="D33" s="244"/>
      <c r="E33" s="244"/>
      <c r="F33" s="244"/>
      <c r="G33" s="1123" t="s">
        <v>497</v>
      </c>
      <c r="H33" s="1124"/>
      <c r="I33" s="1124"/>
      <c r="J33" s="1125"/>
      <c r="K33" s="294" t="s">
        <v>483</v>
      </c>
      <c r="L33" s="294" t="s">
        <v>483</v>
      </c>
      <c r="M33" s="295" t="s">
        <v>483</v>
      </c>
      <c r="N33" s="296" t="s">
        <v>483</v>
      </c>
    </row>
    <row r="34" spans="1:16" ht="27" customHeight="1">
      <c r="A34" s="248"/>
      <c r="B34" s="244"/>
      <c r="C34" s="244"/>
      <c r="D34" s="244"/>
      <c r="E34" s="244"/>
      <c r="F34" s="244"/>
      <c r="G34" s="1123" t="s">
        <v>498</v>
      </c>
      <c r="H34" s="1124"/>
      <c r="I34" s="1124"/>
      <c r="J34" s="1125"/>
      <c r="K34" s="294" t="s">
        <v>483</v>
      </c>
      <c r="L34" s="294" t="s">
        <v>483</v>
      </c>
      <c r="M34" s="295">
        <v>439</v>
      </c>
      <c r="N34" s="296" t="s">
        <v>483</v>
      </c>
    </row>
    <row r="35" spans="1:16" ht="27" customHeight="1">
      <c r="A35" s="248"/>
      <c r="B35" s="244"/>
      <c r="C35" s="244"/>
      <c r="D35" s="244"/>
      <c r="E35" s="244"/>
      <c r="F35" s="244"/>
      <c r="G35" s="1123" t="s">
        <v>499</v>
      </c>
      <c r="H35" s="1124"/>
      <c r="I35" s="1124"/>
      <c r="J35" s="1125"/>
      <c r="K35" s="294">
        <v>252215</v>
      </c>
      <c r="L35" s="294">
        <v>32641</v>
      </c>
      <c r="M35" s="295">
        <v>24405</v>
      </c>
      <c r="N35" s="296">
        <v>33.700000000000003</v>
      </c>
    </row>
    <row r="36" spans="1:16" ht="27" customHeight="1">
      <c r="A36" s="248"/>
      <c r="B36" s="244"/>
      <c r="C36" s="244"/>
      <c r="D36" s="244"/>
      <c r="E36" s="244"/>
      <c r="F36" s="244"/>
      <c r="G36" s="1123" t="s">
        <v>500</v>
      </c>
      <c r="H36" s="1124"/>
      <c r="I36" s="1124"/>
      <c r="J36" s="1125"/>
      <c r="K36" s="294">
        <v>94399</v>
      </c>
      <c r="L36" s="294">
        <v>12217</v>
      </c>
      <c r="M36" s="295">
        <v>4847</v>
      </c>
      <c r="N36" s="296">
        <v>152.1</v>
      </c>
    </row>
    <row r="37" spans="1:16" ht="13.5" customHeight="1">
      <c r="A37" s="248"/>
      <c r="B37" s="244"/>
      <c r="C37" s="244"/>
      <c r="D37" s="244"/>
      <c r="E37" s="244"/>
      <c r="F37" s="244"/>
      <c r="G37" s="1123" t="s">
        <v>501</v>
      </c>
      <c r="H37" s="1124"/>
      <c r="I37" s="1124"/>
      <c r="J37" s="1125"/>
      <c r="K37" s="294" t="s">
        <v>483</v>
      </c>
      <c r="L37" s="294" t="s">
        <v>483</v>
      </c>
      <c r="M37" s="295">
        <v>2124</v>
      </c>
      <c r="N37" s="296" t="s">
        <v>483</v>
      </c>
    </row>
    <row r="38" spans="1:16" ht="27" customHeight="1">
      <c r="A38" s="248"/>
      <c r="B38" s="244"/>
      <c r="C38" s="244"/>
      <c r="D38" s="244"/>
      <c r="E38" s="244"/>
      <c r="F38" s="244"/>
      <c r="G38" s="1126" t="s">
        <v>502</v>
      </c>
      <c r="H38" s="1127"/>
      <c r="I38" s="1127"/>
      <c r="J38" s="1128"/>
      <c r="K38" s="297" t="s">
        <v>483</v>
      </c>
      <c r="L38" s="297" t="s">
        <v>483</v>
      </c>
      <c r="M38" s="298">
        <v>33</v>
      </c>
      <c r="N38" s="299" t="s">
        <v>483</v>
      </c>
      <c r="O38" s="293"/>
    </row>
    <row r="39" spans="1:16">
      <c r="A39" s="248"/>
      <c r="B39" s="244"/>
      <c r="C39" s="244"/>
      <c r="D39" s="244"/>
      <c r="E39" s="244"/>
      <c r="F39" s="244"/>
      <c r="G39" s="1126" t="s">
        <v>503</v>
      </c>
      <c r="H39" s="1127"/>
      <c r="I39" s="1127"/>
      <c r="J39" s="1128"/>
      <c r="K39" s="300">
        <v>-24099</v>
      </c>
      <c r="L39" s="300">
        <v>-3119</v>
      </c>
      <c r="M39" s="301">
        <v>-5315</v>
      </c>
      <c r="N39" s="302">
        <v>-41.3</v>
      </c>
      <c r="O39" s="293"/>
    </row>
    <row r="40" spans="1:16" ht="27" customHeight="1">
      <c r="A40" s="248"/>
      <c r="B40" s="244"/>
      <c r="C40" s="244"/>
      <c r="D40" s="244"/>
      <c r="E40" s="244"/>
      <c r="F40" s="244"/>
      <c r="G40" s="1123" t="s">
        <v>504</v>
      </c>
      <c r="H40" s="1124"/>
      <c r="I40" s="1124"/>
      <c r="J40" s="1125"/>
      <c r="K40" s="300">
        <v>-546243</v>
      </c>
      <c r="L40" s="300">
        <v>-70693</v>
      </c>
      <c r="M40" s="301">
        <v>-96584</v>
      </c>
      <c r="N40" s="302">
        <v>-26.8</v>
      </c>
      <c r="O40" s="293"/>
    </row>
    <row r="41" spans="1:16">
      <c r="A41" s="248"/>
      <c r="B41" s="244"/>
      <c r="C41" s="244"/>
      <c r="D41" s="244"/>
      <c r="E41" s="244"/>
      <c r="F41" s="244"/>
      <c r="G41" s="1129" t="s">
        <v>281</v>
      </c>
      <c r="H41" s="1130"/>
      <c r="I41" s="1130"/>
      <c r="J41" s="1131"/>
      <c r="K41" s="294">
        <v>91434</v>
      </c>
      <c r="L41" s="300">
        <v>11833</v>
      </c>
      <c r="M41" s="301">
        <v>36615</v>
      </c>
      <c r="N41" s="302">
        <v>-67.7</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16" t="s">
        <v>474</v>
      </c>
      <c r="J49" s="1118" t="s">
        <v>508</v>
      </c>
      <c r="K49" s="1119"/>
      <c r="L49" s="1119"/>
      <c r="M49" s="1119"/>
      <c r="N49" s="1120"/>
    </row>
    <row r="50" spans="1:14">
      <c r="A50" s="248"/>
      <c r="B50" s="244"/>
      <c r="C50" s="244"/>
      <c r="D50" s="244"/>
      <c r="E50" s="244"/>
      <c r="F50" s="244"/>
      <c r="G50" s="312"/>
      <c r="H50" s="313"/>
      <c r="I50" s="1117"/>
      <c r="J50" s="314" t="s">
        <v>509</v>
      </c>
      <c r="K50" s="315" t="s">
        <v>510</v>
      </c>
      <c r="L50" s="316" t="s">
        <v>511</v>
      </c>
      <c r="M50" s="317" t="s">
        <v>512</v>
      </c>
      <c r="N50" s="318" t="s">
        <v>513</v>
      </c>
    </row>
    <row r="51" spans="1:14">
      <c r="A51" s="248"/>
      <c r="B51" s="244"/>
      <c r="C51" s="244"/>
      <c r="D51" s="244"/>
      <c r="E51" s="244"/>
      <c r="F51" s="244"/>
      <c r="G51" s="310" t="s">
        <v>514</v>
      </c>
      <c r="H51" s="311"/>
      <c r="I51" s="319">
        <v>712910</v>
      </c>
      <c r="J51" s="320">
        <v>90173</v>
      </c>
      <c r="K51" s="321">
        <v>23.7</v>
      </c>
      <c r="L51" s="322">
        <v>192544</v>
      </c>
      <c r="M51" s="323">
        <v>10.4</v>
      </c>
      <c r="N51" s="324">
        <v>13.3</v>
      </c>
    </row>
    <row r="52" spans="1:14">
      <c r="A52" s="248"/>
      <c r="B52" s="244"/>
      <c r="C52" s="244"/>
      <c r="D52" s="244"/>
      <c r="E52" s="244"/>
      <c r="F52" s="244"/>
      <c r="G52" s="325"/>
      <c r="H52" s="326" t="s">
        <v>515</v>
      </c>
      <c r="I52" s="327">
        <v>275882</v>
      </c>
      <c r="J52" s="328">
        <v>34895</v>
      </c>
      <c r="K52" s="329">
        <v>-45.4</v>
      </c>
      <c r="L52" s="330">
        <v>82235</v>
      </c>
      <c r="M52" s="331">
        <v>-8.1</v>
      </c>
      <c r="N52" s="332">
        <v>-37.299999999999997</v>
      </c>
    </row>
    <row r="53" spans="1:14">
      <c r="A53" s="248"/>
      <c r="B53" s="244"/>
      <c r="C53" s="244"/>
      <c r="D53" s="244"/>
      <c r="E53" s="244"/>
      <c r="F53" s="244"/>
      <c r="G53" s="310" t="s">
        <v>516</v>
      </c>
      <c r="H53" s="311"/>
      <c r="I53" s="319">
        <v>554188</v>
      </c>
      <c r="J53" s="320">
        <v>70436</v>
      </c>
      <c r="K53" s="321">
        <v>-21.9</v>
      </c>
      <c r="L53" s="322">
        <v>146140</v>
      </c>
      <c r="M53" s="323">
        <v>-24.1</v>
      </c>
      <c r="N53" s="324">
        <v>2.2000000000000002</v>
      </c>
    </row>
    <row r="54" spans="1:14">
      <c r="A54" s="248"/>
      <c r="B54" s="244"/>
      <c r="C54" s="244"/>
      <c r="D54" s="244"/>
      <c r="E54" s="244"/>
      <c r="F54" s="244"/>
      <c r="G54" s="325"/>
      <c r="H54" s="326" t="s">
        <v>515</v>
      </c>
      <c r="I54" s="327">
        <v>525896</v>
      </c>
      <c r="J54" s="328">
        <v>66840</v>
      </c>
      <c r="K54" s="329">
        <v>91.5</v>
      </c>
      <c r="L54" s="330">
        <v>75451</v>
      </c>
      <c r="M54" s="331">
        <v>-8.1999999999999993</v>
      </c>
      <c r="N54" s="332">
        <v>99.7</v>
      </c>
    </row>
    <row r="55" spans="1:14">
      <c r="A55" s="248"/>
      <c r="B55" s="244"/>
      <c r="C55" s="244"/>
      <c r="D55" s="244"/>
      <c r="E55" s="244"/>
      <c r="F55" s="244"/>
      <c r="G55" s="310" t="s">
        <v>517</v>
      </c>
      <c r="H55" s="311"/>
      <c r="I55" s="319">
        <v>666549</v>
      </c>
      <c r="J55" s="320">
        <v>84954</v>
      </c>
      <c r="K55" s="321">
        <v>20.6</v>
      </c>
      <c r="L55" s="322">
        <v>146641</v>
      </c>
      <c r="M55" s="323">
        <v>0.3</v>
      </c>
      <c r="N55" s="324">
        <v>20.3</v>
      </c>
    </row>
    <row r="56" spans="1:14">
      <c r="A56" s="248"/>
      <c r="B56" s="244"/>
      <c r="C56" s="244"/>
      <c r="D56" s="244"/>
      <c r="E56" s="244"/>
      <c r="F56" s="244"/>
      <c r="G56" s="325"/>
      <c r="H56" s="326" t="s">
        <v>515</v>
      </c>
      <c r="I56" s="327">
        <v>405550</v>
      </c>
      <c r="J56" s="328">
        <v>51689</v>
      </c>
      <c r="K56" s="329">
        <v>-22.7</v>
      </c>
      <c r="L56" s="330">
        <v>68142</v>
      </c>
      <c r="M56" s="331">
        <v>-9.6999999999999993</v>
      </c>
      <c r="N56" s="332">
        <v>-13</v>
      </c>
    </row>
    <row r="57" spans="1:14">
      <c r="A57" s="248"/>
      <c r="B57" s="244"/>
      <c r="C57" s="244"/>
      <c r="D57" s="244"/>
      <c r="E57" s="244"/>
      <c r="F57" s="244"/>
      <c r="G57" s="310" t="s">
        <v>518</v>
      </c>
      <c r="H57" s="311"/>
      <c r="I57" s="319">
        <v>374067</v>
      </c>
      <c r="J57" s="320">
        <v>47920</v>
      </c>
      <c r="K57" s="321">
        <v>-43.6</v>
      </c>
      <c r="L57" s="322">
        <v>174587</v>
      </c>
      <c r="M57" s="323">
        <v>19.100000000000001</v>
      </c>
      <c r="N57" s="324">
        <v>-62.7</v>
      </c>
    </row>
    <row r="58" spans="1:14">
      <c r="A58" s="248"/>
      <c r="B58" s="244"/>
      <c r="C58" s="244"/>
      <c r="D58" s="244"/>
      <c r="E58" s="244"/>
      <c r="F58" s="244"/>
      <c r="G58" s="325"/>
      <c r="H58" s="326" t="s">
        <v>515</v>
      </c>
      <c r="I58" s="327">
        <v>310181</v>
      </c>
      <c r="J58" s="328">
        <v>39736</v>
      </c>
      <c r="K58" s="329">
        <v>-23.1</v>
      </c>
      <c r="L58" s="330">
        <v>79695</v>
      </c>
      <c r="M58" s="331">
        <v>17</v>
      </c>
      <c r="N58" s="332">
        <v>-40.1</v>
      </c>
    </row>
    <row r="59" spans="1:14">
      <c r="A59" s="248"/>
      <c r="B59" s="244"/>
      <c r="C59" s="244"/>
      <c r="D59" s="244"/>
      <c r="E59" s="244"/>
      <c r="F59" s="244"/>
      <c r="G59" s="310" t="s">
        <v>519</v>
      </c>
      <c r="H59" s="311"/>
      <c r="I59" s="319">
        <v>745042</v>
      </c>
      <c r="J59" s="320">
        <v>96421</v>
      </c>
      <c r="K59" s="321">
        <v>101.2</v>
      </c>
      <c r="L59" s="322">
        <v>175675</v>
      </c>
      <c r="M59" s="323">
        <v>0.6</v>
      </c>
      <c r="N59" s="324">
        <v>100.6</v>
      </c>
    </row>
    <row r="60" spans="1:14">
      <c r="A60" s="248"/>
      <c r="B60" s="244"/>
      <c r="C60" s="244"/>
      <c r="D60" s="244"/>
      <c r="E60" s="244"/>
      <c r="F60" s="244"/>
      <c r="G60" s="325"/>
      <c r="H60" s="326" t="s">
        <v>515</v>
      </c>
      <c r="I60" s="333">
        <v>541375</v>
      </c>
      <c r="J60" s="328">
        <v>70063</v>
      </c>
      <c r="K60" s="329">
        <v>76.3</v>
      </c>
      <c r="L60" s="330">
        <v>87698</v>
      </c>
      <c r="M60" s="331">
        <v>10</v>
      </c>
      <c r="N60" s="332">
        <v>66.3</v>
      </c>
    </row>
    <row r="61" spans="1:14">
      <c r="A61" s="248"/>
      <c r="B61" s="244"/>
      <c r="C61" s="244"/>
      <c r="D61" s="244"/>
      <c r="E61" s="244"/>
      <c r="F61" s="244"/>
      <c r="G61" s="310" t="s">
        <v>520</v>
      </c>
      <c r="H61" s="334"/>
      <c r="I61" s="335">
        <v>610551</v>
      </c>
      <c r="J61" s="336">
        <v>77981</v>
      </c>
      <c r="K61" s="337">
        <v>16</v>
      </c>
      <c r="L61" s="338">
        <v>167117</v>
      </c>
      <c r="M61" s="339">
        <v>1.3</v>
      </c>
      <c r="N61" s="324">
        <v>14.7</v>
      </c>
    </row>
    <row r="62" spans="1:14">
      <c r="A62" s="248"/>
      <c r="B62" s="244"/>
      <c r="C62" s="244"/>
      <c r="D62" s="244"/>
      <c r="E62" s="244"/>
      <c r="F62" s="244"/>
      <c r="G62" s="325"/>
      <c r="H62" s="326" t="s">
        <v>515</v>
      </c>
      <c r="I62" s="327">
        <v>411777</v>
      </c>
      <c r="J62" s="328">
        <v>52645</v>
      </c>
      <c r="K62" s="329">
        <v>15.3</v>
      </c>
      <c r="L62" s="330">
        <v>78644</v>
      </c>
      <c r="M62" s="331">
        <v>0.2</v>
      </c>
      <c r="N62" s="332">
        <v>15.1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41" t="s">
        <v>3</v>
      </c>
      <c r="D47" s="1141"/>
      <c r="E47" s="1142"/>
      <c r="F47" s="11">
        <v>30.86</v>
      </c>
      <c r="G47" s="12">
        <v>31.41</v>
      </c>
      <c r="H47" s="12">
        <v>35.950000000000003</v>
      </c>
      <c r="I47" s="12">
        <v>42.7</v>
      </c>
      <c r="J47" s="13">
        <v>44.09</v>
      </c>
    </row>
    <row r="48" spans="2:10" ht="57.75" customHeight="1">
      <c r="B48" s="14"/>
      <c r="C48" s="1143" t="s">
        <v>4</v>
      </c>
      <c r="D48" s="1143"/>
      <c r="E48" s="1144"/>
      <c r="F48" s="15">
        <v>16.21</v>
      </c>
      <c r="G48" s="16">
        <v>12.88</v>
      </c>
      <c r="H48" s="16">
        <v>19.64</v>
      </c>
      <c r="I48" s="16">
        <v>30.62</v>
      </c>
      <c r="J48" s="17">
        <v>25.5</v>
      </c>
    </row>
    <row r="49" spans="2:10" ht="57.75" customHeight="1" thickBot="1">
      <c r="B49" s="18"/>
      <c r="C49" s="1145" t="s">
        <v>5</v>
      </c>
      <c r="D49" s="1145"/>
      <c r="E49" s="1146"/>
      <c r="F49" s="19">
        <v>13.2</v>
      </c>
      <c r="G49" s="20" t="s">
        <v>527</v>
      </c>
      <c r="H49" s="20">
        <v>9.89</v>
      </c>
      <c r="I49" s="20">
        <v>18</v>
      </c>
      <c r="J49" s="21" t="s">
        <v>528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3" t="s">
        <v>529</v>
      </c>
      <c r="D34" s="1153"/>
      <c r="E34" s="1154"/>
      <c r="F34" s="32">
        <v>16.12</v>
      </c>
      <c r="G34" s="33">
        <v>12.8</v>
      </c>
      <c r="H34" s="33">
        <v>19.55</v>
      </c>
      <c r="I34" s="33">
        <v>30.53</v>
      </c>
      <c r="J34" s="34">
        <v>25.44</v>
      </c>
      <c r="K34" s="22"/>
      <c r="L34" s="22"/>
      <c r="M34" s="22"/>
      <c r="N34" s="22"/>
      <c r="O34" s="22"/>
      <c r="P34" s="22"/>
    </row>
    <row r="35" spans="1:16" ht="39" customHeight="1">
      <c r="A35" s="22"/>
      <c r="B35" s="35"/>
      <c r="C35" s="1147" t="s">
        <v>530</v>
      </c>
      <c r="D35" s="1148"/>
      <c r="E35" s="1149"/>
      <c r="F35" s="36">
        <v>16.760000000000002</v>
      </c>
      <c r="G35" s="37">
        <v>18.61</v>
      </c>
      <c r="H35" s="37">
        <v>16.14</v>
      </c>
      <c r="I35" s="37">
        <v>17.489999999999998</v>
      </c>
      <c r="J35" s="38">
        <v>19.47</v>
      </c>
      <c r="K35" s="22"/>
      <c r="L35" s="22"/>
      <c r="M35" s="22"/>
      <c r="N35" s="22"/>
      <c r="O35" s="22"/>
      <c r="P35" s="22"/>
    </row>
    <row r="36" spans="1:16" ht="39" customHeight="1">
      <c r="A36" s="22"/>
      <c r="B36" s="35"/>
      <c r="C36" s="1147" t="s">
        <v>531</v>
      </c>
      <c r="D36" s="1148"/>
      <c r="E36" s="1149"/>
      <c r="F36" s="36">
        <v>19.989999999999998</v>
      </c>
      <c r="G36" s="37">
        <v>19.14</v>
      </c>
      <c r="H36" s="37">
        <v>18.239999999999998</v>
      </c>
      <c r="I36" s="37">
        <v>16.21</v>
      </c>
      <c r="J36" s="38">
        <v>15.93</v>
      </c>
      <c r="K36" s="22"/>
      <c r="L36" s="22"/>
      <c r="M36" s="22"/>
      <c r="N36" s="22"/>
      <c r="O36" s="22"/>
      <c r="P36" s="22"/>
    </row>
    <row r="37" spans="1:16" ht="39" customHeight="1">
      <c r="A37" s="22"/>
      <c r="B37" s="35"/>
      <c r="C37" s="1147" t="s">
        <v>532</v>
      </c>
      <c r="D37" s="1148"/>
      <c r="E37" s="1149"/>
      <c r="F37" s="36">
        <v>0.13</v>
      </c>
      <c r="G37" s="37">
        <v>0.05</v>
      </c>
      <c r="H37" s="37">
        <v>0.59</v>
      </c>
      <c r="I37" s="37">
        <v>0.37</v>
      </c>
      <c r="J37" s="38">
        <v>0.95</v>
      </c>
      <c r="K37" s="22"/>
      <c r="L37" s="22"/>
      <c r="M37" s="22"/>
      <c r="N37" s="22"/>
      <c r="O37" s="22"/>
      <c r="P37" s="22"/>
    </row>
    <row r="38" spans="1:16" ht="39" customHeight="1">
      <c r="A38" s="22"/>
      <c r="B38" s="35"/>
      <c r="C38" s="1147" t="s">
        <v>533</v>
      </c>
      <c r="D38" s="1148"/>
      <c r="E38" s="1149"/>
      <c r="F38" s="36">
        <v>0.38</v>
      </c>
      <c r="G38" s="37">
        <v>0.35</v>
      </c>
      <c r="H38" s="37">
        <v>0.22</v>
      </c>
      <c r="I38" s="37">
        <v>0.23</v>
      </c>
      <c r="J38" s="38">
        <v>0.56000000000000005</v>
      </c>
      <c r="K38" s="22"/>
      <c r="L38" s="22"/>
      <c r="M38" s="22"/>
      <c r="N38" s="22"/>
      <c r="O38" s="22"/>
      <c r="P38" s="22"/>
    </row>
    <row r="39" spans="1:16" ht="39" customHeight="1">
      <c r="A39" s="22"/>
      <c r="B39" s="35"/>
      <c r="C39" s="1147" t="s">
        <v>534</v>
      </c>
      <c r="D39" s="1148"/>
      <c r="E39" s="1149"/>
      <c r="F39" s="36">
        <v>0.18</v>
      </c>
      <c r="G39" s="37">
        <v>0.22</v>
      </c>
      <c r="H39" s="37">
        <v>0.22</v>
      </c>
      <c r="I39" s="37">
        <v>0.27</v>
      </c>
      <c r="J39" s="38">
        <v>0.28000000000000003</v>
      </c>
      <c r="K39" s="22"/>
      <c r="L39" s="22"/>
      <c r="M39" s="22"/>
      <c r="N39" s="22"/>
      <c r="O39" s="22"/>
      <c r="P39" s="22"/>
    </row>
    <row r="40" spans="1:16" ht="39" customHeight="1">
      <c r="A40" s="22"/>
      <c r="B40" s="35"/>
      <c r="C40" s="1147" t="s">
        <v>535</v>
      </c>
      <c r="D40" s="1148"/>
      <c r="E40" s="1149"/>
      <c r="F40" s="36">
        <v>7.0000000000000007E-2</v>
      </c>
      <c r="G40" s="37">
        <v>7.0000000000000007E-2</v>
      </c>
      <c r="H40" s="37">
        <v>7.0000000000000007E-2</v>
      </c>
      <c r="I40" s="37">
        <v>7.0000000000000007E-2</v>
      </c>
      <c r="J40" s="38">
        <v>0.03</v>
      </c>
      <c r="K40" s="22"/>
      <c r="L40" s="22"/>
      <c r="M40" s="22"/>
      <c r="N40" s="22"/>
      <c r="O40" s="22"/>
      <c r="P40" s="22"/>
    </row>
    <row r="41" spans="1:16" ht="39" customHeight="1">
      <c r="A41" s="22"/>
      <c r="B41" s="35"/>
      <c r="C41" s="1147" t="s">
        <v>536</v>
      </c>
      <c r="D41" s="1148"/>
      <c r="E41" s="1149"/>
      <c r="F41" s="36">
        <v>0</v>
      </c>
      <c r="G41" s="37">
        <v>0</v>
      </c>
      <c r="H41" s="37">
        <v>0</v>
      </c>
      <c r="I41" s="37">
        <v>0</v>
      </c>
      <c r="J41" s="38">
        <v>0.01</v>
      </c>
      <c r="K41" s="22"/>
      <c r="L41" s="22"/>
      <c r="M41" s="22"/>
      <c r="N41" s="22"/>
      <c r="O41" s="22"/>
      <c r="P41" s="22"/>
    </row>
    <row r="42" spans="1:16" ht="39" customHeight="1">
      <c r="A42" s="22"/>
      <c r="B42" s="39"/>
      <c r="C42" s="1147" t="s">
        <v>537</v>
      </c>
      <c r="D42" s="1148"/>
      <c r="E42" s="1149"/>
      <c r="F42" s="36" t="s">
        <v>483</v>
      </c>
      <c r="G42" s="37" t="s">
        <v>483</v>
      </c>
      <c r="H42" s="37" t="s">
        <v>483</v>
      </c>
      <c r="I42" s="37" t="s">
        <v>483</v>
      </c>
      <c r="J42" s="38" t="s">
        <v>483</v>
      </c>
      <c r="K42" s="22"/>
      <c r="L42" s="22"/>
      <c r="M42" s="22"/>
      <c r="N42" s="22"/>
      <c r="O42" s="22"/>
      <c r="P42" s="22"/>
    </row>
    <row r="43" spans="1:16" ht="39" customHeight="1" thickBot="1">
      <c r="A43" s="22"/>
      <c r="B43" s="40"/>
      <c r="C43" s="1150" t="s">
        <v>538</v>
      </c>
      <c r="D43" s="1151"/>
      <c r="E43" s="1152"/>
      <c r="F43" s="41">
        <v>2.39</v>
      </c>
      <c r="G43" s="42">
        <v>2.1800000000000002</v>
      </c>
      <c r="H43" s="42">
        <v>1.75</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3" t="s">
        <v>11</v>
      </c>
      <c r="C45" s="1164"/>
      <c r="D45" s="58"/>
      <c r="E45" s="1169" t="s">
        <v>12</v>
      </c>
      <c r="F45" s="1169"/>
      <c r="G45" s="1169"/>
      <c r="H45" s="1169"/>
      <c r="I45" s="1169"/>
      <c r="J45" s="1170"/>
      <c r="K45" s="59">
        <v>384</v>
      </c>
      <c r="L45" s="60">
        <v>378</v>
      </c>
      <c r="M45" s="60">
        <v>360</v>
      </c>
      <c r="N45" s="60">
        <v>346</v>
      </c>
      <c r="O45" s="61">
        <v>315</v>
      </c>
      <c r="P45" s="48"/>
      <c r="Q45" s="48"/>
      <c r="R45" s="48"/>
      <c r="S45" s="48"/>
      <c r="T45" s="48"/>
      <c r="U45" s="48"/>
    </row>
    <row r="46" spans="1:21" ht="30.75" customHeight="1">
      <c r="A46" s="48"/>
      <c r="B46" s="1165"/>
      <c r="C46" s="1166"/>
      <c r="D46" s="62"/>
      <c r="E46" s="1157" t="s">
        <v>13</v>
      </c>
      <c r="F46" s="1157"/>
      <c r="G46" s="1157"/>
      <c r="H46" s="1157"/>
      <c r="I46" s="1157"/>
      <c r="J46" s="1158"/>
      <c r="K46" s="63" t="s">
        <v>483</v>
      </c>
      <c r="L46" s="64" t="s">
        <v>483</v>
      </c>
      <c r="M46" s="64" t="s">
        <v>483</v>
      </c>
      <c r="N46" s="64" t="s">
        <v>483</v>
      </c>
      <c r="O46" s="65" t="s">
        <v>483</v>
      </c>
      <c r="P46" s="48"/>
      <c r="Q46" s="48"/>
      <c r="R46" s="48"/>
      <c r="S46" s="48"/>
      <c r="T46" s="48"/>
      <c r="U46" s="48"/>
    </row>
    <row r="47" spans="1:21" ht="30.75" customHeight="1">
      <c r="A47" s="48"/>
      <c r="B47" s="1165"/>
      <c r="C47" s="1166"/>
      <c r="D47" s="62"/>
      <c r="E47" s="1157" t="s">
        <v>14</v>
      </c>
      <c r="F47" s="1157"/>
      <c r="G47" s="1157"/>
      <c r="H47" s="1157"/>
      <c r="I47" s="1157"/>
      <c r="J47" s="1158"/>
      <c r="K47" s="63" t="s">
        <v>483</v>
      </c>
      <c r="L47" s="64" t="s">
        <v>483</v>
      </c>
      <c r="M47" s="64" t="s">
        <v>483</v>
      </c>
      <c r="N47" s="64" t="s">
        <v>483</v>
      </c>
      <c r="O47" s="65" t="s">
        <v>483</v>
      </c>
      <c r="P47" s="48"/>
      <c r="Q47" s="48"/>
      <c r="R47" s="48"/>
      <c r="S47" s="48"/>
      <c r="T47" s="48"/>
      <c r="U47" s="48"/>
    </row>
    <row r="48" spans="1:21" ht="30.75" customHeight="1">
      <c r="A48" s="48"/>
      <c r="B48" s="1165"/>
      <c r="C48" s="1166"/>
      <c r="D48" s="62"/>
      <c r="E48" s="1157" t="s">
        <v>15</v>
      </c>
      <c r="F48" s="1157"/>
      <c r="G48" s="1157"/>
      <c r="H48" s="1157"/>
      <c r="I48" s="1157"/>
      <c r="J48" s="1158"/>
      <c r="K48" s="63">
        <v>257</v>
      </c>
      <c r="L48" s="64">
        <v>248</v>
      </c>
      <c r="M48" s="64">
        <v>254</v>
      </c>
      <c r="N48" s="64">
        <v>244</v>
      </c>
      <c r="O48" s="65">
        <v>252</v>
      </c>
      <c r="P48" s="48"/>
      <c r="Q48" s="48"/>
      <c r="R48" s="48"/>
      <c r="S48" s="48"/>
      <c r="T48" s="48"/>
      <c r="U48" s="48"/>
    </row>
    <row r="49" spans="1:21" ht="30.75" customHeight="1">
      <c r="A49" s="48"/>
      <c r="B49" s="1165"/>
      <c r="C49" s="1166"/>
      <c r="D49" s="62"/>
      <c r="E49" s="1157" t="s">
        <v>16</v>
      </c>
      <c r="F49" s="1157"/>
      <c r="G49" s="1157"/>
      <c r="H49" s="1157"/>
      <c r="I49" s="1157"/>
      <c r="J49" s="1158"/>
      <c r="K49" s="63">
        <v>225</v>
      </c>
      <c r="L49" s="64">
        <v>108</v>
      </c>
      <c r="M49" s="64">
        <v>103</v>
      </c>
      <c r="N49" s="64">
        <v>100</v>
      </c>
      <c r="O49" s="65">
        <v>94</v>
      </c>
      <c r="P49" s="48"/>
      <c r="Q49" s="48"/>
      <c r="R49" s="48"/>
      <c r="S49" s="48"/>
      <c r="T49" s="48"/>
      <c r="U49" s="48"/>
    </row>
    <row r="50" spans="1:21" ht="30.75" customHeight="1">
      <c r="A50" s="48"/>
      <c r="B50" s="1165"/>
      <c r="C50" s="1166"/>
      <c r="D50" s="62"/>
      <c r="E50" s="1157" t="s">
        <v>17</v>
      </c>
      <c r="F50" s="1157"/>
      <c r="G50" s="1157"/>
      <c r="H50" s="1157"/>
      <c r="I50" s="1157"/>
      <c r="J50" s="1158"/>
      <c r="K50" s="63">
        <v>3</v>
      </c>
      <c r="L50" s="64">
        <v>3</v>
      </c>
      <c r="M50" s="64">
        <v>2</v>
      </c>
      <c r="N50" s="64">
        <v>1</v>
      </c>
      <c r="O50" s="65" t="s">
        <v>483</v>
      </c>
      <c r="P50" s="48"/>
      <c r="Q50" s="48"/>
      <c r="R50" s="48"/>
      <c r="S50" s="48"/>
      <c r="T50" s="48"/>
      <c r="U50" s="48"/>
    </row>
    <row r="51" spans="1:21" ht="30.75" customHeight="1">
      <c r="A51" s="48"/>
      <c r="B51" s="1167"/>
      <c r="C51" s="1168"/>
      <c r="D51" s="66"/>
      <c r="E51" s="1157" t="s">
        <v>18</v>
      </c>
      <c r="F51" s="1157"/>
      <c r="G51" s="1157"/>
      <c r="H51" s="1157"/>
      <c r="I51" s="1157"/>
      <c r="J51" s="1158"/>
      <c r="K51" s="63" t="s">
        <v>483</v>
      </c>
      <c r="L51" s="64" t="s">
        <v>483</v>
      </c>
      <c r="M51" s="64" t="s">
        <v>483</v>
      </c>
      <c r="N51" s="64" t="s">
        <v>483</v>
      </c>
      <c r="O51" s="65" t="s">
        <v>483</v>
      </c>
      <c r="P51" s="48"/>
      <c r="Q51" s="48"/>
      <c r="R51" s="48"/>
      <c r="S51" s="48"/>
      <c r="T51" s="48"/>
      <c r="U51" s="48"/>
    </row>
    <row r="52" spans="1:21" ht="30.75" customHeight="1">
      <c r="A52" s="48"/>
      <c r="B52" s="1155" t="s">
        <v>19</v>
      </c>
      <c r="C52" s="1156"/>
      <c r="D52" s="66"/>
      <c r="E52" s="1157" t="s">
        <v>20</v>
      </c>
      <c r="F52" s="1157"/>
      <c r="G52" s="1157"/>
      <c r="H52" s="1157"/>
      <c r="I52" s="1157"/>
      <c r="J52" s="1158"/>
      <c r="K52" s="63">
        <v>616</v>
      </c>
      <c r="L52" s="64">
        <v>620</v>
      </c>
      <c r="M52" s="64">
        <v>606</v>
      </c>
      <c r="N52" s="64">
        <v>594</v>
      </c>
      <c r="O52" s="65">
        <v>571</v>
      </c>
      <c r="P52" s="48"/>
      <c r="Q52" s="48"/>
      <c r="R52" s="48"/>
      <c r="S52" s="48"/>
      <c r="T52" s="48"/>
      <c r="U52" s="48"/>
    </row>
    <row r="53" spans="1:21" ht="30.75" customHeight="1" thickBot="1">
      <c r="A53" s="48"/>
      <c r="B53" s="1159" t="s">
        <v>21</v>
      </c>
      <c r="C53" s="1160"/>
      <c r="D53" s="67"/>
      <c r="E53" s="1161" t="s">
        <v>22</v>
      </c>
      <c r="F53" s="1161"/>
      <c r="G53" s="1161"/>
      <c r="H53" s="1161"/>
      <c r="I53" s="1161"/>
      <c r="J53" s="1162"/>
      <c r="K53" s="68">
        <v>253</v>
      </c>
      <c r="L53" s="69">
        <v>117</v>
      </c>
      <c r="M53" s="69">
        <v>113</v>
      </c>
      <c r="N53" s="69">
        <v>97</v>
      </c>
      <c r="O53" s="70">
        <v>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2016-04-12T08:48:23Z</cp:lastPrinted>
  <dcterms:created xsi:type="dcterms:W3CDTF">2016-02-15T01:23:42Z</dcterms:created>
  <dcterms:modified xsi:type="dcterms:W3CDTF">2016-05-02T12:57:15Z</dcterms:modified>
  <cp:category/>
</cp:coreProperties>
</file>