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W39" i="10"/>
  <c r="BW40" i="10" s="1"/>
  <c r="BW41" i="10" s="1"/>
  <c r="BW42" i="10" s="1"/>
  <c r="BW43" i="10" s="1"/>
  <c r="BE39" i="10"/>
  <c r="AM39" i="10"/>
  <c r="U39" i="10"/>
  <c r="C39" i="10"/>
  <c r="CO38" i="10"/>
  <c r="BE38" i="10"/>
  <c r="AM38" i="10"/>
  <c r="U38" i="10"/>
  <c r="C38" i="10"/>
  <c r="CO37" i="10"/>
  <c r="BE37" i="10"/>
  <c r="AM37" i="10"/>
  <c r="U37" i="10"/>
  <c r="BE36" i="10"/>
  <c r="AM36" i="10"/>
  <c r="BE35" i="10"/>
  <c r="C34" i="10"/>
  <c r="C35" i="10" s="1"/>
  <c r="C36" i="10" l="1"/>
  <c r="C37"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E34" i="10" l="1"/>
  <c r="BW34" i="10" l="1"/>
  <c r="BW35" i="10" s="1"/>
  <c r="BW36" i="10" s="1"/>
  <c r="BW37" i="10" s="1"/>
  <c r="BW38" i="10" s="1"/>
  <c r="CO34" i="10" l="1"/>
  <c r="CO35" i="10" s="1"/>
  <c r="CO36" i="10" s="1"/>
</calcChain>
</file>

<file path=xl/sharedStrings.xml><?xml version="1.0" encoding="utf-8"?>
<sst xmlns="http://schemas.openxmlformats.org/spreadsheetml/2006/main" count="1198" uniqueCount="628">
  <si>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</si>
  <si>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</si>
  <si>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</si>
  <si>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</si>
  <si>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</si>
  <si>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</si>
  <si>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</si>
  <si>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</si>
  <si>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</si>
  <si>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</si>
  <si>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</si>
  <si>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</si>
  <si>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</si>
  <si>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</si>
  <si>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</si>
  <si>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</si>
  <si>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</si>
  <si>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</si>
  <si>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</si>
  <si>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</si>
  <si>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</si>
  <si>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</si>
  <si>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</si>
  <si>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</si>
  <si>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</si>
  <si>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</si>
  <si>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</si>
  <si>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</si>
  <si>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</si>
  <si>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</si>
  <si>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</si>
  <si>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</si>
  <si>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</si>
  <si>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</si>
  <si>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</si>
  <si>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</si>
  <si>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</si>
  <si>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</si>
  <si>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</si>
  <si>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</si>
  <si>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</si>
  <si>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</si>
  <si>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</si>
  <si>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</si>
  <si>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</si>
  <si>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</si>
  <si>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</si>
  <si>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</si>
  <si>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</si>
  <si>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</si>
  <si>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</si>
  <si>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</si>
  <si>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</si>
  <si>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</si>
  <si>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</si>
  <si>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</si>
  <si>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</si>
  <si>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</si>
  <si>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</si>
  <si>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</si>
  <si>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</si>
  <si>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</si>
  <si>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</si>
  <si>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</si>
  <si>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</si>
  <si>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</si>
  <si>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</si>
  <si>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</si>
  <si>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</si>
  <si>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</si>
  <si>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</si>
  <si>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</si>
  <si>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</si>
  <si>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</si>
  <si>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</si>
  <si>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</si>
  <si>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</si>
  <si>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</si>
  <si>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</si>
  <si>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</si>
  <si>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</si>
  <si>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</si>
  <si>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</si>
  <si>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</si>
  <si>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</si>
  <si>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</si>
  <si>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</si>
  <si>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</si>
  <si>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</si>
  <si>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</si>
  <si>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</si>
  <si>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</si>
  <si>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</si>
  <si>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</si>
  <si>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</si>
  <si>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</si>
  <si>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</si>
  <si>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</si>
  <si>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立科町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</si>
  <si>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</si>
  <si>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</si>
  <si>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</si>
  <si>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</si>
  <si>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</si>
  <si>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</si>
  <si>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</si>
  <si>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</si>
  <si>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</si>
  <si>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</si>
  <si>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</si>
  <si>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</si>
  <si>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</si>
  <si>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</si>
  <si>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</si>
  <si>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</si>
  <si>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</si>
  <si>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</si>
  <si>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</si>
  <si>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</si>
  <si>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</si>
  <si>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</si>
  <si>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</si>
  <si>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</si>
  <si>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</si>
  <si>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</si>
  <si>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</si>
  <si>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</si>
  <si>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</si>
  <si>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</si>
  <si>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</si>
  <si>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</si>
  <si>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</si>
  <si>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</si>
  <si>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</si>
  <si>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</si>
  <si>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</si>
  <si>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</si>
  <si>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</si>
  <si>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</si>
  <si>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</si>
  <si>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</si>
  <si>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</si>
  <si>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</si>
  <si>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</si>
  <si>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</si>
  <si>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</si>
  <si>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</si>
  <si>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</si>
  <si>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</si>
  <si>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</si>
  <si>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</si>
  <si>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</si>
  <si>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-1.8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</si>
  <si>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</si>
  <si>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</si>
  <si>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</si>
  <si>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</si>
  <si>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</si>
  <si>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</si>
  <si>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</si>
  <si>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</si>
  <si>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</si>
  <si>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</si>
  <si>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</si>
  <si>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</si>
  <si>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</si>
  <si>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</si>
  <si>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</si>
  <si>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</si>
  <si>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</si>
  <si>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</si>
  <si>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</si>
  <si>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</si>
  <si>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</si>
  <si>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</si>
  <si>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</si>
  <si>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</si>
  <si>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</si>
  <si>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</si>
  <si>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</si>
  <si>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</si>
  <si>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</si>
  <si>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</si>
  <si>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</si>
  <si>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</si>
  <si>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</si>
  <si>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</si>
  <si>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</si>
  <si>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</si>
  <si>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</si>
  <si>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</si>
  <si>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</si>
  <si>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</si>
  <si>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</si>
  <si>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</si>
  <si>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</si>
  <si>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</si>
  <si>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</si>
  <si>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</si>
  <si>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</si>
  <si>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</si>
  <si>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</si>
  <si>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</si>
  <si>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</si>
  <si>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</si>
  <si>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</si>
  <si>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</si>
  <si>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</si>
  <si>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</si>
  <si>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</si>
  <si>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</si>
  <si>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</si>
  <si>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</si>
  <si>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長野県立科町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</si>
  <si>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</si>
  <si>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</si>
  <si>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</si>
  <si>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</si>
  <si>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</si>
  <si>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</si>
  <si>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</si>
  <si>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</si>
  <si>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</si>
  <si>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</si>
  <si>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</si>
  <si>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</si>
  <si>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</si>
  <si>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</si>
  <si>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</si>
  <si>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</si>
  <si>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</si>
  <si>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</si>
  <si>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</si>
  <si>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</si>
  <si>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</si>
  <si>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</si>
  <si>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</si>
  <si>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</si>
  <si>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</si>
  <si>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</si>
  <si>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</si>
  <si>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</si>
  <si>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</si>
  <si>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</si>
  <si>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</si>
  <si>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</si>
  <si>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</si>
  <si>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</si>
  <si>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</si>
  <si>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</si>
  <si>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</si>
  <si>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</si>
  <si>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</si>
  <si>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</si>
  <si>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</si>
  <si>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</si>
  <si>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</si>
  <si>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</si>
  <si>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</si>
  <si>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</si>
  <si>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</si>
  <si>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</si>
  <si>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</si>
  <si>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</si>
  <si>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</si>
  <si>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</si>
  <si>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</si>
  <si>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</si>
  <si>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</si>
  <si>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</si>
  <si>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</si>
  <si>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</si>
  <si>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</si>
  <si>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</si>
  <si>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</si>
  <si>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</si>
  <si>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</si>
  <si>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</si>
  <si>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</si>
  <si>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</si>
  <si>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</si>
  <si>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</si>
  <si>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</si>
  <si>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</si>
  <si>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</si>
  <si>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</si>
  <si>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</si>
  <si>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</si>
  <si>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</si>
  <si>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</si>
  <si>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</si>
  <si>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</si>
  <si>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</si>
  <si>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</si>
  <si>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</si>
  <si>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</si>
  <si>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</si>
  <si>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</si>
  <si>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</si>
  <si>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</si>
  <si>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</si>
  <si>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</si>
  <si>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</si>
  <si>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</si>
  <si>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</si>
  <si>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</si>
  <si>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</si>
  <si>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</si>
  <si>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</si>
  <si>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</si>
  <si>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</si>
  <si>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</si>
  <si>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</si>
  <si>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</si>
  <si>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</si>
  <si>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</si>
  <si>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</si>
  <si>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</si>
  <si>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</si>
  <si>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</si>
  <si>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</si>
  <si>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</si>
  <si>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</si>
  <si>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</si>
  <si>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</si>
  <si>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</si>
  <si>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</si>
  <si>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</si>
  <si>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</si>
  <si>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</si>
  <si>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</si>
  <si>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</si>
  <si>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</si>
  <si>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</si>
  <si>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</si>
  <si>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</si>
  <si>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</si>
  <si>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と畜場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</si>
  <si>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</si>
  <si>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</si>
  <si>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</si>
  <si>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</si>
  <si>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</si>
  <si>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</si>
  <si>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</si>
  <si>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</si>
  <si>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</si>
  <si>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</si>
  <si>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</si>
  <si>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</si>
  <si>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</si>
  <si>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</si>
  <si>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</si>
  <si>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</si>
  <si>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</si>
  <si>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</si>
  <si>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</si>
  <si>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</si>
  <si>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</si>
  <si>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</si>
  <si>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</si>
  <si>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</si>
  <si>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</si>
  <si>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長野県立科町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</si>
  <si>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</si>
  <si>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</si>
  <si>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</si>
  <si>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</si>
  <si>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</si>
  <si>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</si>
  <si>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</si>
  <si>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</si>
  <si>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</si>
  <si>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</si>
  <si>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</si>
  <si>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</si>
  <si>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</si>
  <si>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</si>
  <si>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</si>
  <si>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</si>
  <si>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</si>
  <si>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</si>
  <si>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</si>
  <si>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</si>
  <si>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立科町住宅改修資金特別会計</t>
    <phoneticPr fontId="5"/>
  </si>
  <si>
    <t>立科町白樺高原下水道事業特別会計</t>
    <phoneticPr fontId="5"/>
  </si>
  <si>
    <t>立科町下水道事業特別会計のうち、コミプラ等分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</si>
  <si>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</si>
  <si>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</si>
  <si>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</si>
  <si>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</si>
  <si>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</si>
  <si>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</si>
  <si>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</si>
  <si>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</si>
  <si>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</si>
  <si>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</si>
  <si>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</si>
  <si>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</si>
  <si>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</si>
  <si>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立科町国民健康保険特別会計</t>
    <phoneticPr fontId="5"/>
  </si>
  <si>
    <t>立科町介護保険特別会計</t>
    <phoneticPr fontId="5"/>
  </si>
  <si>
    <t>立科町後期高齢者医療特別会計</t>
    <phoneticPr fontId="5"/>
  </si>
  <si>
    <t>立科町水道事業会計</t>
    <phoneticPr fontId="5"/>
  </si>
  <si>
    <t>法適用企業</t>
    <phoneticPr fontId="5"/>
  </si>
  <si>
    <t>立科町索道事業特別会計</t>
    <phoneticPr fontId="5"/>
  </si>
  <si>
    <t>立科町下水道事業特別会計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</si>
  <si>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</si>
  <si>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</si>
  <si>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</si>
  <si>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</si>
  <si>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</si>
  <si>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</si>
  <si>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</si>
  <si>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</si>
  <si>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</si>
  <si>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</si>
  <si>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</si>
  <si>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</si>
  <si>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</si>
  <si>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</si>
  <si>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</si>
  <si>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</si>
  <si>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</si>
  <si>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</si>
  <si>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</si>
  <si>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</si>
  <si>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</si>
  <si>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</si>
  <si>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</si>
  <si>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</si>
  <si>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</si>
  <si>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</si>
  <si>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</si>
  <si>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</si>
  <si>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</si>
  <si>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</si>
  <si>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</si>
  <si>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</si>
  <si>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</si>
  <si>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</si>
  <si>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</si>
  <si>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</si>
  <si>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</si>
  <si>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</si>
  <si>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</si>
  <si>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</si>
  <si>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</si>
  <si>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</si>
  <si>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</si>
  <si>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</si>
  <si>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</si>
  <si>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</si>
  <si>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</si>
  <si>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</si>
  <si>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</si>
  <si>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</si>
  <si>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</si>
  <si>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</si>
  <si>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</si>
  <si>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</si>
  <si>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</si>
  <si>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</si>
  <si>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</si>
  <si>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</si>
  <si>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</si>
  <si>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</si>
  <si>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</si>
  <si>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</si>
  <si>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</si>
  <si>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</si>
  <si>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</si>
  <si>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</si>
  <si>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</si>
  <si>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</si>
  <si>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</si>
  <si>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</si>
  <si>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</si>
  <si>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</si>
  <si>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</si>
  <si>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</si>
  <si>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</si>
  <si>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</si>
  <si>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</si>
  <si>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</si>
  <si>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</si>
  <si>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</si>
  <si>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</si>
  <si>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</si>
  <si>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</si>
  <si>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</si>
  <si>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</si>
  <si>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</si>
  <si>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</si>
  <si>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</si>
  <si>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</si>
  <si>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</si>
  <si>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</si>
  <si>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</si>
  <si>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</si>
  <si>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</si>
  <si>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</si>
  <si>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</si>
  <si>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</si>
  <si>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</si>
  <si>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</si>
  <si>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</si>
  <si>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</si>
  <si>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</si>
  <si>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</si>
  <si>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</si>
  <si>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</si>
  <si>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</si>
  <si>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</si>
  <si>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</si>
  <si>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</si>
  <si>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</si>
  <si>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</si>
  <si>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</si>
  <si>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</si>
  <si>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</si>
  <si>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</si>
  <si>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</si>
  <si>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</si>
  <si>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</si>
  <si>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</si>
  <si>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</si>
  <si>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</si>
  <si>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</si>
  <si>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</si>
  <si>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</si>
  <si>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</si>
  <si>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</si>
  <si>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</si>
  <si>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</si>
  <si>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</si>
  <si>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</si>
  <si>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</si>
  <si>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</si>
  <si>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</si>
  <si>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</si>
  <si>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</si>
  <si>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</si>
  <si>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</si>
  <si>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</si>
  <si>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</si>
  <si>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</si>
  <si>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</si>
  <si>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</si>
  <si>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5.92</t>
  </si>
  <si>
    <t>▲ 2.55</t>
  </si>
  <si>
    <t>▲ 11.27</t>
  </si>
  <si>
    <t>立科町下水道事業特別会計のうち、コミプラ等分</t>
  </si>
  <si>
    <t>▲ 0.13</t>
  </si>
  <si>
    <t>▲ 0.19</t>
  </si>
  <si>
    <t>▲ 0.12</t>
  </si>
  <si>
    <t>立科町水道事業会計</t>
  </si>
  <si>
    <t>一般会計</t>
  </si>
  <si>
    <t>立科町索道事業特別会計</t>
  </si>
  <si>
    <t>立科町介護保険特別会計</t>
  </si>
  <si>
    <t>立科町下水道事業特別会計</t>
  </si>
  <si>
    <t>立科町国民健康保険特別会計</t>
  </si>
  <si>
    <t>立科町白樺高原下水道事業特別会計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</si>
  <si>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</si>
  <si>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</si>
  <si>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</si>
  <si>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</si>
  <si>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</si>
  <si>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</si>
  <si>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</si>
  <si>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</si>
  <si>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</si>
  <si>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立科町土地開発公社</t>
    <rPh sb="0" eb="3">
      <t>タテシナマチ</t>
    </rPh>
    <rPh sb="3" eb="5">
      <t>トチ</t>
    </rPh>
    <rPh sb="5" eb="7">
      <t>カイハツ</t>
    </rPh>
    <rPh sb="7" eb="9">
      <t>コウシャ</t>
    </rPh>
    <phoneticPr fontId="2"/>
  </si>
  <si>
    <t>蓼科ケーブルビジョン㈱</t>
    <rPh sb="0" eb="2">
      <t>タテシナ</t>
    </rPh>
    <phoneticPr fontId="2"/>
  </si>
  <si>
    <t>㈱立科町農業振興公社</t>
    <rPh sb="1" eb="4">
      <t>タテシナマチ</t>
    </rPh>
    <rPh sb="4" eb="6">
      <t>ノウギョウ</t>
    </rPh>
    <rPh sb="6" eb="8">
      <t>シンコウ</t>
    </rPh>
    <rPh sb="8" eb="10">
      <t>コウシャ</t>
    </rPh>
    <phoneticPr fontId="2"/>
  </si>
  <si>
    <t>佐久広域連合　一般会計</t>
    <rPh sb="0" eb="2">
      <t>サク</t>
    </rPh>
    <rPh sb="2" eb="4">
      <t>コウイキ</t>
    </rPh>
    <rPh sb="4" eb="6">
      <t>レンゴウ</t>
    </rPh>
    <rPh sb="7" eb="9">
      <t>イッパン</t>
    </rPh>
    <rPh sb="9" eb="11">
      <t>カイケイ</t>
    </rPh>
    <phoneticPr fontId="2"/>
  </si>
  <si>
    <t>佐久広域連合　消防特別会計</t>
    <rPh sb="0" eb="2">
      <t>サク</t>
    </rPh>
    <rPh sb="2" eb="4">
      <t>コウイキ</t>
    </rPh>
    <rPh sb="4" eb="6">
      <t>レンゴウ</t>
    </rPh>
    <rPh sb="7" eb="9">
      <t>ショウボウ</t>
    </rPh>
    <rPh sb="9" eb="11">
      <t>トクベツ</t>
    </rPh>
    <rPh sb="11" eb="13">
      <t>カイケイ</t>
    </rPh>
    <phoneticPr fontId="2"/>
  </si>
  <si>
    <t>佐久広域連合　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
  </si>
  <si>
    <t>佐久広域連合　食肉流通センター特別会計</t>
    <rPh sb="0" eb="2">
      <t>サク</t>
    </rPh>
    <rPh sb="2" eb="4">
      <t>コウイキ</t>
    </rPh>
    <rPh sb="4" eb="6">
      <t>レンゴウ</t>
    </rPh>
    <rPh sb="7" eb="9">
      <t>ショクニク</t>
    </rPh>
    <rPh sb="9" eb="11">
      <t>リュウツウ</t>
    </rPh>
    <rPh sb="15" eb="17">
      <t>トクベツ</t>
    </rPh>
    <rPh sb="17" eb="19">
      <t>カイケイ</t>
    </rPh>
    <phoneticPr fontId="2"/>
  </si>
  <si>
    <t>佐久広域連合　救護施設特別会計</t>
    <rPh sb="0" eb="2">
      <t>サク</t>
    </rPh>
    <rPh sb="2" eb="4">
      <t>コウイキ</t>
    </rPh>
    <rPh sb="4" eb="6">
      <t>レンゴウ</t>
    </rPh>
    <rPh sb="7" eb="9">
      <t>キュウゴ</t>
    </rPh>
    <rPh sb="9" eb="11">
      <t>シセツ</t>
    </rPh>
    <rPh sb="11" eb="13">
      <t>トクベツ</t>
    </rPh>
    <rPh sb="13" eb="15">
      <t>カイケイ</t>
    </rPh>
    <phoneticPr fontId="2"/>
  </si>
  <si>
    <t>白樺湖下水道組合　一般会計</t>
    <rPh sb="0" eb="3">
      <t>シラカバコ</t>
    </rPh>
    <rPh sb="3" eb="6">
      <t>ゲスイドウ</t>
    </rPh>
    <rPh sb="6" eb="8">
      <t>クミアイ</t>
    </rPh>
    <rPh sb="9" eb="11">
      <t>イッパン</t>
    </rPh>
    <rPh sb="11" eb="13">
      <t>カイケイ</t>
    </rPh>
    <phoneticPr fontId="2"/>
  </si>
  <si>
    <t>川西保健衛生施設組合　一般会計</t>
    <rPh sb="0" eb="2">
      <t>カワニシ</t>
    </rPh>
    <rPh sb="2" eb="4">
      <t>ホケン</t>
    </rPh>
    <rPh sb="4" eb="6">
      <t>エイセイ</t>
    </rPh>
    <rPh sb="6" eb="8">
      <t>シセツ</t>
    </rPh>
    <rPh sb="8" eb="10">
      <t>クミアイ</t>
    </rPh>
    <rPh sb="11" eb="13">
      <t>イッパン</t>
    </rPh>
    <rPh sb="13" eb="15">
      <t>カイケイ</t>
    </rPh>
    <phoneticPr fontId="2"/>
  </si>
  <si>
    <t>川西保健衛生施設組合　茂田井特定環境保全公共下水道事業特別会計</t>
    <rPh sb="0" eb="2">
      <t>カワニシ</t>
    </rPh>
    <rPh sb="2" eb="4">
      <t>ホケン</t>
    </rPh>
    <rPh sb="4" eb="6">
      <t>エイセイ</t>
    </rPh>
    <rPh sb="6" eb="8">
      <t>シセツ</t>
    </rPh>
    <rPh sb="8" eb="10">
      <t>クミアイ</t>
    </rPh>
    <rPh sb="11" eb="14">
      <t>モタイ</t>
    </rPh>
    <rPh sb="14" eb="16">
      <t>トクテイ</t>
    </rPh>
    <rPh sb="16" eb="18">
      <t>カンキョウ</t>
    </rPh>
    <rPh sb="18" eb="20">
      <t>ホゼン</t>
    </rPh>
    <rPh sb="20" eb="22">
      <t>コウキョウ</t>
    </rPh>
    <rPh sb="22" eb="25">
      <t>ゲスイドウ</t>
    </rPh>
    <rPh sb="25" eb="27">
      <t>ジギョウ</t>
    </rPh>
    <rPh sb="27" eb="29">
      <t>トクベツ</t>
    </rPh>
    <rPh sb="29" eb="31">
      <t>カイケイ</t>
    </rPh>
    <phoneticPr fontId="2"/>
  </si>
  <si>
    <t>北佐久郡老人福祉施設組合　一般会計</t>
    <rPh sb="0" eb="4">
      <t>キタサクグン</t>
    </rPh>
    <rPh sb="4" eb="6">
      <t>ロウジン</t>
    </rPh>
    <rPh sb="6" eb="8">
      <t>フクシ</t>
    </rPh>
    <rPh sb="8" eb="10">
      <t>シセツ</t>
    </rPh>
    <rPh sb="10" eb="12">
      <t>クミアイ</t>
    </rPh>
    <rPh sb="13" eb="15">
      <t>イッパン</t>
    </rPh>
    <rPh sb="15" eb="17">
      <t>カイケイ</t>
    </rPh>
    <phoneticPr fontId="2"/>
  </si>
  <si>
    <t>長野県市町村自治振興組合　一般会計</t>
    <rPh sb="0" eb="3">
      <t>ナガノケン</t>
    </rPh>
    <rPh sb="3" eb="6">
      <t>シチョウソン</t>
    </rPh>
    <rPh sb="6" eb="8">
      <t>ジチ</t>
    </rPh>
    <rPh sb="8" eb="10">
      <t>シンコウ</t>
    </rPh>
    <rPh sb="10" eb="12">
      <t>クミアイ</t>
    </rPh>
    <rPh sb="13" eb="15">
      <t>イッパン</t>
    </rPh>
    <rPh sb="15" eb="17">
      <t>カイケイ</t>
    </rPh>
    <phoneticPr fontId="2"/>
  </si>
  <si>
    <t>長野県市町村総合事務組合　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</si>
  <si>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　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</si>
  <si>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東北信市町村交通災害共済事務組合（東北信市町村交通災害共済事務組合事業会計）</t>
    <rPh sb="0" eb="2">
      <t>トウホク</t>
    </rPh>
    <rPh sb="2" eb="3">
      <t>シン</t>
    </rPh>
    <rPh sb="3" eb="6">
      <t>シチョウソン</t>
    </rPh>
    <rPh sb="6" eb="8">
      <t>コウツウ</t>
    </rPh>
    <rPh sb="8" eb="10">
      <t>サイガイ</t>
    </rPh>
    <rPh sb="10" eb="12">
      <t>キョウサイ</t>
    </rPh>
    <rPh sb="12" eb="14">
      <t>ジム</t>
    </rPh>
    <rPh sb="14" eb="16">
      <t>クミアイ</t>
    </rPh>
    <rPh sb="17" eb="19">
      <t>トウホク</t>
    </rPh>
    <rPh sb="19" eb="20">
      <t>シン</t>
    </rPh>
    <rPh sb="20" eb="23">
      <t>シチョウソン</t>
    </rPh>
    <rPh sb="23" eb="25">
      <t>コウツウ</t>
    </rPh>
    <rPh sb="25" eb="27">
      <t>サイガイ</t>
    </rPh>
    <rPh sb="27" eb="29">
      <t>キョウサイ</t>
    </rPh>
    <rPh sb="29" eb="31">
      <t>ジム</t>
    </rPh>
    <rPh sb="31" eb="33">
      <t>クミアイ</t>
    </rPh>
    <rPh sb="33" eb="35">
      <t>ジギョウ</t>
    </rPh>
    <rPh sb="35" eb="37">
      <t>カイケイ</t>
    </rPh>
    <phoneticPr fontId="2"/>
  </si>
  <si>
    <t>佐久市・北佐久郡環境施設組合　会計</t>
    <rPh sb="0" eb="3">
      <t>サクシ</t>
    </rPh>
    <rPh sb="4" eb="8">
      <t>キタサクグン</t>
    </rPh>
    <rPh sb="8" eb="10">
      <t>カンキョウ</t>
    </rPh>
    <rPh sb="10" eb="12">
      <t>シセツ</t>
    </rPh>
    <rPh sb="12" eb="14">
      <t>クミアイ</t>
    </rPh>
    <rPh sb="15" eb="17">
      <t>カイケイ</t>
    </rPh>
    <phoneticPr fontId="2"/>
  </si>
  <si>
    <t>長野県地方税滞納整理機構　一般会計</t>
    <rPh sb="0" eb="3">
      <t>ナガノケン</t>
    </rPh>
    <rPh sb="3" eb="6">
      <t>チホウゼイ</t>
    </rPh>
    <rPh sb="6" eb="8">
      <t>タイノウ</t>
    </rPh>
    <rPh sb="8" eb="10">
      <t>セイリ</t>
    </rPh>
    <rPh sb="10" eb="12">
      <t>キコウ</t>
    </rPh>
    <rPh sb="13" eb="15">
      <t>イッパン</t>
    </rPh>
    <rPh sb="15" eb="17">
      <t>カイケイ</t>
    </rPh>
    <phoneticPr fontId="2"/>
  </si>
  <si>
    <t>長野県後期高齢者医療広域連合　後期高齢者医療特別会計</t>
    <phoneticPr fontId="2"/>
  </si>
  <si>
    <t>長野県後期高齢者医療広域連合　一般会計</t>
    <rPh sb="15" eb="17">
      <t>イッパン</t>
    </rPh>
    <rPh sb="17" eb="19">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</si>
  <si>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</si>
  <si>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</si>
  <si>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</si>
  <si>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</si>
  <si>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</si>
  <si>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</si>
  <si>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</si>
  <si>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</si>
  <si>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</si>
  <si>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</si>
  <si>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</si>
  <si>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</si>
  <si>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</si>
  <si>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</si>
  <si>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</si>
  <si>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ふるさと活性化基金</t>
    <rPh sb="4" eb="7">
      <t>カッセイカ</t>
    </rPh>
    <rPh sb="7" eb="9">
      <t>キキン</t>
    </rPh>
    <phoneticPr fontId="2"/>
  </si>
  <si>
    <t>上下水道整備基金</t>
    <rPh sb="0" eb="2">
      <t>ジョウゲ</t>
    </rPh>
    <rPh sb="2" eb="4">
      <t>スイドウ</t>
    </rPh>
    <rPh sb="4" eb="6">
      <t>セイビ</t>
    </rPh>
    <rPh sb="6" eb="8">
      <t>キキン</t>
    </rPh>
    <phoneticPr fontId="2"/>
  </si>
  <si>
    <t>白樺高原下水道事業基金</t>
    <rPh sb="0" eb="2">
      <t>シラカバ</t>
    </rPh>
    <rPh sb="2" eb="4">
      <t>コウゲン</t>
    </rPh>
    <rPh sb="4" eb="7">
      <t>ゲスイドウ</t>
    </rPh>
    <rPh sb="7" eb="9">
      <t>ジギョウ</t>
    </rPh>
    <rPh sb="9" eb="11">
      <t>キキン</t>
    </rPh>
    <phoneticPr fontId="2"/>
  </si>
  <si>
    <t>教育施設整備基金</t>
    <rPh sb="0" eb="2">
      <t>キョウイク</t>
    </rPh>
    <rPh sb="2" eb="4">
      <t>シセツ</t>
    </rPh>
    <rPh sb="4" eb="6">
      <t>セイビ</t>
    </rPh>
    <rPh sb="6" eb="8">
      <t>キキン</t>
    </rPh>
    <phoneticPr fontId="2"/>
  </si>
  <si>
    <t>地域福祉基金</t>
    <rPh sb="0" eb="2">
      <t>チイキ</t>
    </rPh>
    <rPh sb="2" eb="4">
      <t>フクシ</t>
    </rPh>
    <rPh sb="4" eb="6">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</si>
  <si>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</si>
  <si>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</si>
  <si>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</si>
  <si>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</si>
  <si>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</si>
  <si>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</si>
  <si>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</si>
  <si>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</si>
  <si>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</si>
  <si>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</si>
  <si>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</si>
  <si>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</si>
  <si>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t>
    <phoneticPr fontId="5"/>
  </si>
  <si>
    <t xml:space="preserve"> </t>
    <phoneticPr fontId="5"/>
  </si>
  <si>
    <t>将来負担額は、地方債等の減少、充当可能基金の増額等により、平成21年度から、将来負担額より充当可能財源等の数値が大きくなり、将来負担比率が数値なしとなっている。しかしながら、施設等の老朽化への対応が今後の課題であるので、計画的な整備を検討していく。</t>
    <phoneticPr fontId="5"/>
  </si>
  <si>
    <t>将来負担額は、地方債等の減少、充当可能基金の増額等により、平成21年度から、将来負担額より充当可能財源等の数値が大きくなり、将来負担比率が数値なしとなっている。今後も地方債の新規借入れを抑制し、充当可能基金の積み増しに努める。また、臨時財政対策債を除く、地方債の新規借入れを抑制し、実質公債費比率の維持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</si>
</sst>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7" fillId="0" borderId="115" xfId="12" applyNumberFormat="1" applyFont="1" applyBorder="1" applyAlignment="1" applyProtection="1">
      <alignment horizontal="right" vertical="center" shrinkToFit="1"/>
      <protection locked="0"/>
    </xf>
    <xf numFmtId="177" fontId="37" fillId="0" borderId="116" xfId="12" applyNumberFormat="1" applyFont="1" applyBorder="1" applyAlignment="1" applyProtection="1">
      <alignment horizontal="right" vertical="center" shrinkToFit="1"/>
      <protection locked="0"/>
    </xf>
    <xf numFmtId="177" fontId="37" fillId="9" borderId="116" xfId="12" applyNumberFormat="1" applyFont="1" applyFill="1" applyBorder="1" applyAlignment="1" applyProtection="1">
      <alignment horizontal="right" vertical="center" shrinkToFit="1"/>
      <protection locked="0"/>
    </xf>
    <xf numFmtId="177" fontId="37" fillId="0" borderId="112" xfId="12" applyNumberFormat="1" applyFont="1" applyBorder="1" applyAlignment="1" applyProtection="1">
      <alignment horizontal="right" vertical="center" shrinkToFit="1"/>
      <protection locked="0"/>
    </xf>
    <xf numFmtId="177" fontId="37" fillId="0" borderId="113" xfId="12" applyNumberFormat="1" applyFont="1" applyBorder="1" applyAlignment="1" applyProtection="1">
      <alignment horizontal="right" vertical="center" shrinkToFit="1"/>
      <protection locked="0"/>
    </xf>
    <xf numFmtId="177" fontId="37" fillId="0" borderId="120" xfId="12" applyNumberFormat="1" applyFont="1" applyBorder="1" applyAlignment="1" applyProtection="1">
      <alignment horizontal="right" vertical="center" shrinkToFit="1"/>
      <protection locked="0"/>
    </xf>
    <xf numFmtId="177" fontId="37" fillId="0" borderId="117" xfId="12" applyNumberFormat="1" applyFont="1" applyBorder="1" applyAlignment="1" applyProtection="1">
      <alignment horizontal="right" vertical="center" shrinkToFit="1"/>
      <protection locked="0"/>
    </xf>
    <xf numFmtId="177" fontId="37" fillId="9" borderId="117" xfId="12" applyNumberFormat="1" applyFont="1" applyFill="1" applyBorder="1" applyAlignment="1" applyProtection="1">
      <alignment horizontal="right" vertical="center" shrinkToFit="1"/>
      <protection locked="0"/>
    </xf>
    <xf numFmtId="177" fontId="37" fillId="9" borderId="113" xfId="12" applyNumberFormat="1" applyFont="1" applyFill="1" applyBorder="1" applyAlignment="1" applyProtection="1">
      <alignment horizontal="right" vertical="center" shrinkToFit="1"/>
      <protection locked="0"/>
    </xf>
    <xf numFmtId="177" fontId="37" fillId="9" borderId="120"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138651</c:v>
                </c:pt>
                <c:pt idx="3">
                  <c:v>122882</c:v>
                </c:pt>
                <c:pt idx="4">
                  <c:v>114790</c:v>
                </c:pt>
              </c:numCache>
            </c:numRef>
          </c:val>
          <c:smooth val="0"/>
          <c:extLst>
            <c:ext xmlns:c16="http://schemas.microsoft.com/office/drawing/2014/chart" uri="{C3380CC4-5D6E-409C-BE32-E72D297353CC}">
              <c16:uniqueId val="{00000000-E812-4F27-8641-EBF4E1AED4F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96421</c:v>
                </c:pt>
                <c:pt idx="1">
                  <c:v>136781</c:v>
                </c:pt>
                <c:pt idx="2">
                  <c:v>84754</c:v>
                </c:pt>
                <c:pt idx="3">
                  <c:v>50486</c:v>
                </c:pt>
                <c:pt idx="4">
                  <c:v>87134</c:v>
                </c:pt>
              </c:numCache>
            </c:numRef>
          </c:val>
          <c:smooth val="0"/>
          <c:extLst>
            <c:ext xmlns:c16="http://schemas.microsoft.com/office/drawing/2014/chart" uri="{C3380CC4-5D6E-409C-BE32-E72D297353CC}">
              <c16:uniqueId val="{00000001-E812-4F27-8641-EBF4E1AED4F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25.5</c:v>
                </c:pt>
                <c:pt idx="1">
                  <c:v>21.3</c:v>
                </c:pt>
                <c:pt idx="2">
                  <c:v>22.3</c:v>
                </c:pt>
                <c:pt idx="3">
                  <c:v>19.61</c:v>
                </c:pt>
                <c:pt idx="4">
                  <c:v>19.7</c:v>
                </c:pt>
              </c:numCache>
            </c:numRef>
          </c:val>
          <c:extLst>
            <c:ext xmlns:c16="http://schemas.microsoft.com/office/drawing/2014/chart" uri="{C3380CC4-5D6E-409C-BE32-E72D297353CC}">
              <c16:uniqueId val="{00000000-187A-46BD-B401-ED1117F0928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44.09</c:v>
                </c:pt>
                <c:pt idx="1">
                  <c:v>56.37</c:v>
                </c:pt>
                <c:pt idx="2">
                  <c:v>58.95</c:v>
                </c:pt>
                <c:pt idx="3">
                  <c:v>58.89</c:v>
                </c:pt>
                <c:pt idx="4">
                  <c:v>48.89</c:v>
                </c:pt>
              </c:numCache>
            </c:numRef>
          </c:val>
          <c:extLst>
            <c:ext xmlns:c16="http://schemas.microsoft.com/office/drawing/2014/chart" uri="{C3380CC4-5D6E-409C-BE32-E72D297353CC}">
              <c16:uniqueId val="{00000001-187A-46BD-B401-ED1117F0928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-5.92</c:v>
                </c:pt>
                <c:pt idx="1">
                  <c:v>9.34</c:v>
                </c:pt>
                <c:pt idx="2">
                  <c:v>0.26</c:v>
                </c:pt>
                <c:pt idx="3">
                  <c:v>-2.5499999999999998</c:v>
                </c:pt>
                <c:pt idx="4">
                  <c:v>-11.27</c:v>
                </c:pt>
              </c:numCache>
            </c:numRef>
          </c:val>
          <c:smooth val="0"/>
          <c:extLst>
            <c:ext xmlns:c16="http://schemas.microsoft.com/office/drawing/2014/chart" uri="{C3380CC4-5D6E-409C-BE32-E72D297353CC}">
              <c16:uniqueId val="{00000002-187A-46BD-B401-ED1117F0928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0.04</c:v>
                </c:pt>
                <c:pt idx="4">
                  <c:v>#N/A</c:v>
                </c:pt>
                <c:pt idx="5">
                  <c:v>0</c:v>
                </c:pt>
                <c:pt idx="6">
                  <c:v>#N/A</c:v>
                </c:pt>
                <c:pt idx="7">
                  <c:v>0.01</c:v>
                </c:pt>
                <c:pt idx="8">
                  <c:v>#N/A</c:v>
                </c:pt>
                <c:pt idx="9">
                  <c:v>0.01</c:v>
                </c:pt>
              </c:numCache>
            </c:numRef>
          </c:val>
          <c:extLst>
            <c:ext xmlns:c16="http://schemas.microsoft.com/office/drawing/2014/chart" uri="{C3380CC4-5D6E-409C-BE32-E72D297353CC}">
              <c16:uniqueId val="{00000000-13DF-474F-B89A-1FF559DDEA0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3DF-474F-B89A-1FF559DDEA05}"/>
            </c:ext>
          </c:extLst>
        </c:ser>
        <c:ser>
          <c:idx val="2"/>
          <c:order val="2"/>
          <c:tx>
            <c:strRef>
              <c:f>データシート!$A$29</c:f>
              <c:strCache>
                <c:ptCount val="1"/>
                <c:pt idx="0">
                  <c:v>立科町白樺高原下水道事業特別会計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0.03</c:v>
                </c:pt>
                <c:pt idx="2">
                  <c:v>#N/A</c:v>
                </c:pt>
                <c:pt idx="3">
                  <c:v>0.08</c:v>
                </c:pt>
                <c:pt idx="4">
                  <c:v>#N/A</c:v>
                </c:pt>
                <c:pt idx="5">
                  <c:v>0.09</c:v>
                </c:pt>
                <c:pt idx="6">
                  <c:v>#N/A</c:v>
                </c:pt>
                <c:pt idx="7">
                  <c:v>0.08</c:v>
                </c:pt>
                <c:pt idx="8">
                  <c:v>#N/A</c:v>
                </c:pt>
                <c:pt idx="9">
                  <c:v>0.05</c:v>
                </c:pt>
              </c:numCache>
            </c:numRef>
          </c:val>
          <c:extLst>
            <c:ext xmlns:c16="http://schemas.microsoft.com/office/drawing/2014/chart" uri="{C3380CC4-5D6E-409C-BE32-E72D297353CC}">
              <c16:uniqueId val="{00000002-13DF-474F-B89A-1FF559DDEA05}"/>
            </c:ext>
          </c:extLst>
        </c:ser>
        <c:ser>
          <c:idx val="3"/>
          <c:order val="3"/>
          <c:tx>
            <c:strRef>
              <c:f>データシート!$A$30</c:f>
              <c:strCache>
                <c:ptCount val="1"/>
                <c:pt idx="0">
                  <c:v>立科町国民健康保険特別会計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0.56000000000000005</c:v>
                </c:pt>
                <c:pt idx="2">
                  <c:v>#N/A</c:v>
                </c:pt>
                <c:pt idx="3">
                  <c:v>0.3</c:v>
                </c:pt>
                <c:pt idx="4">
                  <c:v>#N/A</c:v>
                </c:pt>
                <c:pt idx="5">
                  <c:v>0.41</c:v>
                </c:pt>
                <c:pt idx="6">
                  <c:v>#N/A</c:v>
                </c:pt>
                <c:pt idx="7">
                  <c:v>0.57999999999999996</c:v>
                </c:pt>
                <c:pt idx="8">
                  <c:v>#N/A</c:v>
                </c:pt>
                <c:pt idx="9">
                  <c:v>0.38</c:v>
                </c:pt>
              </c:numCache>
            </c:numRef>
          </c:val>
          <c:extLst>
            <c:ext xmlns:c16="http://schemas.microsoft.com/office/drawing/2014/chart" uri="{C3380CC4-5D6E-409C-BE32-E72D297353CC}">
              <c16:uniqueId val="{00000003-13DF-474F-B89A-1FF559DDEA05}"/>
            </c:ext>
          </c:extLst>
        </c:ser>
        <c:ser>
          <c:idx val="4"/>
          <c:order val="4"/>
          <c:tx>
            <c:strRef>
              <c:f>データシート!$A$31</c:f>
              <c:strCache>
                <c:ptCount val="1"/>
                <c:pt idx="0">
                  <c:v>立科町下水道事業特別会計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0.28000000000000003</c:v>
                </c:pt>
                <c:pt idx="2">
                  <c:v>#N/A</c:v>
                </c:pt>
                <c:pt idx="3">
                  <c:v>0.04</c:v>
                </c:pt>
                <c:pt idx="4">
                  <c:v>#N/A</c:v>
                </c:pt>
                <c:pt idx="5">
                  <c:v>0.12</c:v>
                </c:pt>
                <c:pt idx="6">
                  <c:v>#N/A</c:v>
                </c:pt>
                <c:pt idx="7">
                  <c:v>0.28999999999999998</c:v>
                </c:pt>
                <c:pt idx="8">
                  <c:v>#N/A</c:v>
                </c:pt>
                <c:pt idx="9">
                  <c:v>0.51</c:v>
                </c:pt>
              </c:numCache>
            </c:numRef>
          </c:val>
          <c:extLst>
            <c:ext xmlns:c16="http://schemas.microsoft.com/office/drawing/2014/chart" uri="{C3380CC4-5D6E-409C-BE32-E72D297353CC}">
              <c16:uniqueId val="{00000004-13DF-474F-B89A-1FF559DDEA05}"/>
            </c:ext>
          </c:extLst>
        </c:ser>
        <c:ser>
          <c:idx val="5"/>
          <c:order val="5"/>
          <c:tx>
            <c:strRef>
              <c:f>データシート!$A$32</c:f>
              <c:strCache>
                <c:ptCount val="1"/>
                <c:pt idx="0">
                  <c:v>立科町介護保険特別会計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0.95</c:v>
                </c:pt>
                <c:pt idx="2">
                  <c:v>#N/A</c:v>
                </c:pt>
                <c:pt idx="3">
                  <c:v>1.17</c:v>
                </c:pt>
                <c:pt idx="4">
                  <c:v>#N/A</c:v>
                </c:pt>
                <c:pt idx="5">
                  <c:v>1.34</c:v>
                </c:pt>
                <c:pt idx="6">
                  <c:v>#N/A</c:v>
                </c:pt>
                <c:pt idx="7">
                  <c:v>0.78</c:v>
                </c:pt>
                <c:pt idx="8">
                  <c:v>#N/A</c:v>
                </c:pt>
                <c:pt idx="9">
                  <c:v>0.96</c:v>
                </c:pt>
              </c:numCache>
            </c:numRef>
          </c:val>
          <c:extLst>
            <c:ext xmlns:c16="http://schemas.microsoft.com/office/drawing/2014/chart" uri="{C3380CC4-5D6E-409C-BE32-E72D297353CC}">
              <c16:uniqueId val="{00000005-13DF-474F-B89A-1FF559DDEA05}"/>
            </c:ext>
          </c:extLst>
        </c:ser>
        <c:ser>
          <c:idx val="6"/>
          <c:order val="6"/>
          <c:tx>
            <c:strRef>
              <c:f>データシート!$A$33</c:f>
              <c:strCache>
                <c:ptCount val="1"/>
                <c:pt idx="0">
                  <c:v>立科町索道事業特別会計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15.93</c:v>
                </c:pt>
                <c:pt idx="2">
                  <c:v>#N/A</c:v>
                </c:pt>
                <c:pt idx="3">
                  <c:v>12.58</c:v>
                </c:pt>
                <c:pt idx="4">
                  <c:v>#N/A</c:v>
                </c:pt>
                <c:pt idx="5">
                  <c:v>11.25</c:v>
                </c:pt>
                <c:pt idx="6">
                  <c:v>#N/A</c:v>
                </c:pt>
                <c:pt idx="7">
                  <c:v>9.34</c:v>
                </c:pt>
                <c:pt idx="8">
                  <c:v>#N/A</c:v>
                </c:pt>
                <c:pt idx="9">
                  <c:v>8.5</c:v>
                </c:pt>
              </c:numCache>
            </c:numRef>
          </c:val>
          <c:extLst>
            <c:ext xmlns:c16="http://schemas.microsoft.com/office/drawing/2014/chart" uri="{C3380CC4-5D6E-409C-BE32-E72D297353CC}">
              <c16:uniqueId val="{00000006-13DF-474F-B89A-1FF559DDEA0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25.44</c:v>
                </c:pt>
                <c:pt idx="2">
                  <c:v>#N/A</c:v>
                </c:pt>
                <c:pt idx="3">
                  <c:v>21.21</c:v>
                </c:pt>
                <c:pt idx="4">
                  <c:v>#N/A</c:v>
                </c:pt>
                <c:pt idx="5">
                  <c:v>22.33</c:v>
                </c:pt>
                <c:pt idx="6">
                  <c:v>#N/A</c:v>
                </c:pt>
                <c:pt idx="7">
                  <c:v>19.7</c:v>
                </c:pt>
                <c:pt idx="8">
                  <c:v>#N/A</c:v>
                </c:pt>
                <c:pt idx="9">
                  <c:v>19.75</c:v>
                </c:pt>
              </c:numCache>
            </c:numRef>
          </c:val>
          <c:extLst>
            <c:ext xmlns:c16="http://schemas.microsoft.com/office/drawing/2014/chart" uri="{C3380CC4-5D6E-409C-BE32-E72D297353CC}">
              <c16:uniqueId val="{00000007-13DF-474F-B89A-1FF559DDEA05}"/>
            </c:ext>
          </c:extLst>
        </c:ser>
        <c:ser>
          <c:idx val="8"/>
          <c:order val="8"/>
          <c:tx>
            <c:strRef>
              <c:f>データシート!$A$35</c:f>
              <c:strCache>
                <c:ptCount val="1"/>
                <c:pt idx="0">
                  <c:v>立科町水道事業会計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19.47</c:v>
                </c:pt>
                <c:pt idx="2">
                  <c:v>#N/A</c:v>
                </c:pt>
                <c:pt idx="3">
                  <c:v>20.99</c:v>
                </c:pt>
                <c:pt idx="4">
                  <c:v>#N/A</c:v>
                </c:pt>
                <c:pt idx="5">
                  <c:v>24.18</c:v>
                </c:pt>
                <c:pt idx="6">
                  <c:v>#N/A</c:v>
                </c:pt>
                <c:pt idx="7">
                  <c:v>24.69</c:v>
                </c:pt>
                <c:pt idx="8">
                  <c:v>#N/A</c:v>
                </c:pt>
                <c:pt idx="9">
                  <c:v>25.98</c:v>
                </c:pt>
              </c:numCache>
            </c:numRef>
          </c:val>
          <c:extLst>
            <c:ext xmlns:c16="http://schemas.microsoft.com/office/drawing/2014/chart" uri="{C3380CC4-5D6E-409C-BE32-E72D297353CC}">
              <c16:uniqueId val="{00000008-13DF-474F-B89A-1FF559DDEA05}"/>
            </c:ext>
          </c:extLst>
        </c:ser>
        <c:ser>
          <c:idx val="9"/>
          <c:order val="9"/>
          <c:tx>
            <c:strRef>
              <c:f>データシート!$A$36</c:f>
              <c:strCache>
                <c:ptCount val="1"/>
                <c:pt idx="0">
                  <c:v>立科町下水道事業特別会計のうち、コミプラ等分</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c:v>
                </c:pt>
                <c:pt idx="1">
                  <c:v>0</c:v>
                </c:pt>
                <c:pt idx="2">
                  <c:v>0</c:v>
                </c:pt>
                <c:pt idx="3">
                  <c:v>0</c:v>
                </c:pt>
                <c:pt idx="4">
                  <c:v>0.13</c:v>
                </c:pt>
                <c:pt idx="5">
                  <c:v>#N/A</c:v>
                </c:pt>
                <c:pt idx="6">
                  <c:v>0.19</c:v>
                </c:pt>
                <c:pt idx="7">
                  <c:v>#N/A</c:v>
                </c:pt>
                <c:pt idx="8">
                  <c:v>0.12</c:v>
                </c:pt>
                <c:pt idx="9">
                  <c:v>#N/A</c:v>
                </c:pt>
              </c:numCache>
            </c:numRef>
          </c:val>
          <c:extLst>
            <c:ext xmlns:c16="http://schemas.microsoft.com/office/drawing/2014/chart" uri="{C3380CC4-5D6E-409C-BE32-E72D297353CC}">
              <c16:uniqueId val="{00000009-13DF-474F-B89A-1FF559DDEA0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571</c:v>
                </c:pt>
                <c:pt idx="5">
                  <c:v>528</c:v>
                </c:pt>
                <c:pt idx="8">
                  <c:v>423</c:v>
                </c:pt>
                <c:pt idx="11">
                  <c:v>415</c:v>
                </c:pt>
                <c:pt idx="14">
                  <c:v>418</c:v>
                </c:pt>
              </c:numCache>
            </c:numRef>
          </c:val>
          <c:extLst>
            <c:ext xmlns:c16="http://schemas.microsoft.com/office/drawing/2014/chart" uri="{C3380CC4-5D6E-409C-BE32-E72D297353CC}">
              <c16:uniqueId val="{00000000-489F-499E-936E-8B0AF9C7744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89F-499E-936E-8B0AF9C7744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89F-499E-936E-8B0AF9C7744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94</c:v>
                </c:pt>
                <c:pt idx="3">
                  <c:v>76</c:v>
                </c:pt>
                <c:pt idx="6">
                  <c:v>79</c:v>
                </c:pt>
                <c:pt idx="9">
                  <c:v>61</c:v>
                </c:pt>
                <c:pt idx="12">
                  <c:v>64</c:v>
                </c:pt>
              </c:numCache>
            </c:numRef>
          </c:val>
          <c:extLst>
            <c:ext xmlns:c16="http://schemas.microsoft.com/office/drawing/2014/chart" uri="{C3380CC4-5D6E-409C-BE32-E72D297353CC}">
              <c16:uniqueId val="{00000003-489F-499E-936E-8B0AF9C7744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252</c:v>
                </c:pt>
                <c:pt idx="3">
                  <c:v>238</c:v>
                </c:pt>
                <c:pt idx="6">
                  <c:v>260</c:v>
                </c:pt>
                <c:pt idx="9">
                  <c:v>249</c:v>
                </c:pt>
                <c:pt idx="12">
                  <c:v>264</c:v>
                </c:pt>
              </c:numCache>
            </c:numRef>
          </c:val>
          <c:extLst>
            <c:ext xmlns:c16="http://schemas.microsoft.com/office/drawing/2014/chart" uri="{C3380CC4-5D6E-409C-BE32-E72D297353CC}">
              <c16:uniqueId val="{00000004-489F-499E-936E-8B0AF9C7744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9F-499E-936E-8B0AF9C7744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89F-499E-936E-8B0AF9C7744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315</c:v>
                </c:pt>
                <c:pt idx="3">
                  <c:v>328</c:v>
                </c:pt>
                <c:pt idx="6">
                  <c:v>294</c:v>
                </c:pt>
                <c:pt idx="9">
                  <c:v>263</c:v>
                </c:pt>
                <c:pt idx="12">
                  <c:v>261</c:v>
                </c:pt>
              </c:numCache>
            </c:numRef>
          </c:val>
          <c:extLst>
            <c:ext xmlns:c16="http://schemas.microsoft.com/office/drawing/2014/chart" uri="{C3380CC4-5D6E-409C-BE32-E72D297353CC}">
              <c16:uniqueId val="{00000007-489F-499E-936E-8B0AF9C7744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90</c:v>
                </c:pt>
                <c:pt idx="2">
                  <c:v>#N/A</c:v>
                </c:pt>
                <c:pt idx="3">
                  <c:v>#N/A</c:v>
                </c:pt>
                <c:pt idx="4">
                  <c:v>114</c:v>
                </c:pt>
                <c:pt idx="5">
                  <c:v>#N/A</c:v>
                </c:pt>
                <c:pt idx="6">
                  <c:v>#N/A</c:v>
                </c:pt>
                <c:pt idx="7">
                  <c:v>210</c:v>
                </c:pt>
                <c:pt idx="8">
                  <c:v>#N/A</c:v>
                </c:pt>
                <c:pt idx="9">
                  <c:v>#N/A</c:v>
                </c:pt>
                <c:pt idx="10">
                  <c:v>158</c:v>
                </c:pt>
                <c:pt idx="11">
                  <c:v>#N/A</c:v>
                </c:pt>
                <c:pt idx="12">
                  <c:v>#N/A</c:v>
                </c:pt>
                <c:pt idx="13">
                  <c:v>171</c:v>
                </c:pt>
                <c:pt idx="14">
                  <c:v>#N/A</c:v>
                </c:pt>
              </c:numCache>
            </c:numRef>
          </c:val>
          <c:smooth val="0"/>
          <c:extLst>
            <c:ext xmlns:c16="http://schemas.microsoft.com/office/drawing/2014/chart" uri="{C3380CC4-5D6E-409C-BE32-E72D297353CC}">
              <c16:uniqueId val="{00000008-489F-499E-936E-8B0AF9C7744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4079</c:v>
                </c:pt>
                <c:pt idx="5">
                  <c:v>4147</c:v>
                </c:pt>
                <c:pt idx="8">
                  <c:v>4007</c:v>
                </c:pt>
                <c:pt idx="11">
                  <c:v>3903</c:v>
                </c:pt>
                <c:pt idx="14">
                  <c:v>3831</c:v>
                </c:pt>
              </c:numCache>
            </c:numRef>
          </c:val>
          <c:extLst>
            <c:ext xmlns:c16="http://schemas.microsoft.com/office/drawing/2014/chart" uri="{C3380CC4-5D6E-409C-BE32-E72D297353CC}">
              <c16:uniqueId val="{00000000-235E-43A3-BC19-AF2971F3422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18</c:v>
                </c:pt>
                <c:pt idx="5">
                  <c:v>14</c:v>
                </c:pt>
                <c:pt idx="8">
                  <c:v>11</c:v>
                </c:pt>
                <c:pt idx="11">
                  <c:v>8</c:v>
                </c:pt>
                <c:pt idx="14">
                  <c:v>5</c:v>
                </c:pt>
              </c:numCache>
            </c:numRef>
          </c:val>
          <c:extLst>
            <c:ext xmlns:c16="http://schemas.microsoft.com/office/drawing/2014/chart" uri="{C3380CC4-5D6E-409C-BE32-E72D297353CC}">
              <c16:uniqueId val="{00000001-235E-43A3-BC19-AF2971F3422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3923</c:v>
                </c:pt>
                <c:pt idx="5">
                  <c:v>4340</c:v>
                </c:pt>
                <c:pt idx="8">
                  <c:v>4523</c:v>
                </c:pt>
                <c:pt idx="11">
                  <c:v>4840</c:v>
                </c:pt>
                <c:pt idx="14">
                  <c:v>4647</c:v>
                </c:pt>
              </c:numCache>
            </c:numRef>
          </c:val>
          <c:extLst>
            <c:ext xmlns:c16="http://schemas.microsoft.com/office/drawing/2014/chart" uri="{C3380CC4-5D6E-409C-BE32-E72D297353CC}">
              <c16:uniqueId val="{00000002-235E-43A3-BC19-AF2971F3422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35E-43A3-BC19-AF2971F3422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35E-43A3-BC19-AF2971F3422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420</c:v>
                </c:pt>
                <c:pt idx="3">
                  <c:v>190</c:v>
                </c:pt>
                <c:pt idx="6">
                  <c:v>190</c:v>
                </c:pt>
                <c:pt idx="9">
                  <c:v>184</c:v>
                </c:pt>
                <c:pt idx="12">
                  <c:v>178</c:v>
                </c:pt>
              </c:numCache>
            </c:numRef>
          </c:val>
          <c:extLst>
            <c:ext xmlns:c16="http://schemas.microsoft.com/office/drawing/2014/chart" uri="{C3380CC4-5D6E-409C-BE32-E72D297353CC}">
              <c16:uniqueId val="{00000005-235E-43A3-BC19-AF2971F3422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1155</c:v>
                </c:pt>
                <c:pt idx="3">
                  <c:v>1127</c:v>
                </c:pt>
                <c:pt idx="6">
                  <c:v>1123</c:v>
                </c:pt>
                <c:pt idx="9">
                  <c:v>1101</c:v>
                </c:pt>
                <c:pt idx="12">
                  <c:v>1076</c:v>
                </c:pt>
              </c:numCache>
            </c:numRef>
          </c:val>
          <c:extLst>
            <c:ext xmlns:c16="http://schemas.microsoft.com/office/drawing/2014/chart" uri="{C3380CC4-5D6E-409C-BE32-E72D297353CC}">
              <c16:uniqueId val="{00000006-235E-43A3-BC19-AF2971F3422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595</c:v>
                </c:pt>
                <c:pt idx="3">
                  <c:v>552</c:v>
                </c:pt>
                <c:pt idx="6">
                  <c:v>482</c:v>
                </c:pt>
                <c:pt idx="9">
                  <c:v>488</c:v>
                </c:pt>
                <c:pt idx="12">
                  <c:v>461</c:v>
                </c:pt>
              </c:numCache>
            </c:numRef>
          </c:val>
          <c:extLst>
            <c:ext xmlns:c16="http://schemas.microsoft.com/office/drawing/2014/chart" uri="{C3380CC4-5D6E-409C-BE32-E72D297353CC}">
              <c16:uniqueId val="{00000007-235E-43A3-BC19-AF2971F3422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2321</c:v>
                </c:pt>
                <c:pt idx="3">
                  <c:v>2107</c:v>
                </c:pt>
                <c:pt idx="6">
                  <c:v>1986</c:v>
                </c:pt>
                <c:pt idx="9">
                  <c:v>1800</c:v>
                </c:pt>
                <c:pt idx="12">
                  <c:v>1666</c:v>
                </c:pt>
              </c:numCache>
            </c:numRef>
          </c:val>
          <c:extLst>
            <c:ext xmlns:c16="http://schemas.microsoft.com/office/drawing/2014/chart" uri="{C3380CC4-5D6E-409C-BE32-E72D297353CC}">
              <c16:uniqueId val="{00000008-235E-43A3-BC19-AF2971F3422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35E-43A3-BC19-AF2971F3422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2741</c:v>
                </c:pt>
                <c:pt idx="3">
                  <c:v>2965</c:v>
                </c:pt>
                <c:pt idx="6">
                  <c:v>2945</c:v>
                </c:pt>
                <c:pt idx="9">
                  <c:v>2848</c:v>
                </c:pt>
                <c:pt idx="12">
                  <c:v>2800</c:v>
                </c:pt>
              </c:numCache>
            </c:numRef>
          </c:val>
          <c:extLst>
            <c:ext xmlns:c16="http://schemas.microsoft.com/office/drawing/2014/chart" uri="{C3380CC4-5D6E-409C-BE32-E72D297353CC}">
              <c16:uniqueId val="{0000000A-235E-43A3-BC19-AF2971F3422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35E-43A3-BC19-AF2971F3422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1622</c:v>
                </c:pt>
                <c:pt idx="1">
                  <c:v>1624</c:v>
                </c:pt>
                <c:pt idx="2">
                  <c:v>1325</c:v>
                </c:pt>
              </c:numCache>
            </c:numRef>
          </c:val>
          <c:extLst>
            <c:ext xmlns:c16="http://schemas.microsoft.com/office/drawing/2014/chart" uri="{C3380CC4-5D6E-409C-BE32-E72D297353CC}">
              <c16:uniqueId val="{00000000-D0A1-42CA-A118-2D467304F77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79</c:v>
                </c:pt>
                <c:pt idx="1">
                  <c:v>79</c:v>
                </c:pt>
                <c:pt idx="2">
                  <c:v>79</c:v>
                </c:pt>
              </c:numCache>
            </c:numRef>
          </c:val>
          <c:extLst>
            <c:ext xmlns:c16="http://schemas.microsoft.com/office/drawing/2014/chart" uri="{C3380CC4-5D6E-409C-BE32-E72D297353CC}">
              <c16:uniqueId val="{00000001-D0A1-42CA-A118-2D467304F77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2255</c:v>
                </c:pt>
                <c:pt idx="1">
                  <c:v>2549</c:v>
                </c:pt>
                <c:pt idx="2">
                  <c:v>2680</c:v>
                </c:pt>
              </c:numCache>
            </c:numRef>
          </c:val>
          <c:extLst>
            <c:ext xmlns:c16="http://schemas.microsoft.com/office/drawing/2014/chart" uri="{C3380CC4-5D6E-409C-BE32-E72D297353CC}">
              <c16:uniqueId val="{00000002-D0A1-42CA-A118-2D467304F77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{C923162F-A8A7-41E2-B1BA-2A04CFB08900}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563-4E4C-9E31-B187CFAFDD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{3AE21C11-6CBC-40C1-BBDE-FA0876216AFD}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563-4E4C-9E31-B187CFAFDD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{2CFD7444-A449-4A33-8BBD-60A3E47DDF68}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563-4E4C-9E31-B187CFAFDD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{3C46BF67-9F85-4EF3-9A7F-D44D3893198F}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563-4E4C-9E31-B187CFAFDD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{B66FA8AE-767B-4CE6-B6A2-73ECD3A87908}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563-4E4C-9E31-B187CFAFDD4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{1E3A967D-3816-47B0-8E11-E2F6D8D5256C}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563-4E4C-9E31-B187CFAFDD4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{3E7A4BB2-2F26-454E-AC20-FB96498B6FD3}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563-4E4C-9E31-B187CFAFDD4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{F1155B4C-26EF-4EAE-AB9A-44AECE1487CB}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563-4E4C-9E31-B187CFAFDD4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{AB6FA159-5573-4CE5-95F3-825FADE4F935}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563-4E4C-9E31-B187CFAFDD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33.700000000000003</c:v>
                </c:pt>
                <c:pt idx="16">
                  <c:v>62.7</c:v>
                </c:pt>
                <c:pt idx="24">
                  <c:v>57.6</c:v>
                </c:pt>
                <c:pt idx="32">
                  <c:v>57.2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563-4E4C-9E31-B187CFAFDD4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{7F3CB320-D6F3-4E3B-9C91-762EA9FA82C7}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563-4E4C-9E31-B187CFAFDD4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{BF24047F-9CC7-4EA3-9AE0-554EDB72666A}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563-4E4C-9E31-B187CFAFDD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{00D0FACA-6101-460A-8247-7075CC77D6EB}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563-4E4C-9E31-B187CFAFDD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{09F2AE8F-DD1C-4AB3-A3A5-5E401158F255}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563-4E4C-9E31-B187CFAFDD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{A707C959-E743-46AA-AEB9-B7E081EE916C}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563-4E4C-9E31-B187CFAFDD4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{6BA127ED-FFC7-4FE3-B430-9C7CAA377CF7}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563-4E4C-9E31-B187CFAFDD4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{64BF67B9-0809-4467-A43F-936E1A7CA2F3}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563-4E4C-9E31-B187CFAFDD4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{A0BE88C1-DC7C-40EC-B494-4791B959A62D}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563-4E4C-9E31-B187CFAFDD4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{67C3E809-67B6-4502-8821-DACEC6F659EB}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563-4E4C-9E31-B187CFAFDD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55.3</c:v>
                </c:pt>
                <c:pt idx="16">
                  <c:v>58.6</c:v>
                </c:pt>
                <c:pt idx="24">
                  <c:v>59.1</c:v>
                </c:pt>
                <c:pt idx="32">
                  <c:v>61.2</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5563-4E4C-9E31-B187CFAFDD4A}"/>
            </c:ext>
          </c:extLst>
        </c:ser>
        <c:dLbls>
          <c:showLegendKey val="0"/>
          <c:showVal val="1"/>
          <c:showCatName val="0"/>
          <c:showSerName val="0"/>
          <c:showPercent val="0"/>
          <c:showBubbleSize val="0"/>
        </c:dLbls>
        <c:axId val="46179840"/>
        <c:axId val="46181760"/>
      </c:scatterChart>
      <c:valAx>
        <c:axId val="46179840"/>
        <c:scaling>
          <c:orientation val="minMax"/>
          <c:max val="61.7"/>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{D968567C-3EE7-4EA2-A9FB-5F07574203B8}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381-4AA5-A409-D0605F9FD4F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{031FD04D-5C56-45F9-A9C5-175317E159F0}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81-4AA5-A409-D0605F9FD4F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{B5421B55-CB34-461F-95B3-2BCA9C5FFDCB}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81-4AA5-A409-D0605F9FD4F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{420CAA6F-C16C-4CD1-A544-1E226EC87364}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81-4AA5-A409-D0605F9FD4F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{47C880D0-51C9-4B95-AB38-D0A39BAC77B2}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81-4AA5-A409-D0605F9FD4FD}"/>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{83699A5C-BE72-46B9-883C-3591FD6DFDEA}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381-4AA5-A409-D0605F9FD4FD}"/>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{036B90AE-ADFF-48B8-91F3-FFDF676C6A82}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381-4AA5-A409-D0605F9FD4FD}"/>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{13F87A62-ED34-48DA-97D6-017A2F358235}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381-4AA5-A409-D0605F9FD4FD}"/>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{06BDD040-48ED-47D3-9EB0-8F6713430DFE}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381-4AA5-A409-D0605F9FD4F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4.3</c:v>
                </c:pt>
                <c:pt idx="16">
                  <c:v>5.8</c:v>
                </c:pt>
                <c:pt idx="24">
                  <c:v>6.8</c:v>
                </c:pt>
                <c:pt idx="32">
                  <c:v>7.6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381-4AA5-A409-D0605F9FD4F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{68B403A1-5034-417E-9DFA-B4D1EF9078D9}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381-4AA5-A409-D0605F9FD4F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{B87F0FB2-A3FB-493F-B618-15376BC50153}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81-4AA5-A409-D0605F9FD4F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{13771763-5B4B-4EB3-A12B-57E50C2D95ED}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81-4AA5-A409-D0605F9FD4F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{4B1C5F42-938A-424F-BD26-44F60321430B}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81-4AA5-A409-D0605F9FD4F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{73EFBFC6-E8BF-452F-9A26-5C088DCE56B1}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81-4AA5-A409-D0605F9FD4F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{6DB535CD-010B-4D92-A214-E0D82569108A}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381-4AA5-A409-D0605F9FD4FD}"/>
                </c:ext>
              </c:extLst>
            </c:dLbl>
            <c:dLbl>
              <c:idx val="16"/>
              <c:layout>
                <c:manualLayout>
                  <c:x val="-3.1697991619110633E-2"/>
                  <c:y val="-4.349592131553585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{7CC72941-6A0E-4E5C-BBD5-089CA3CCDC05}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381-4AA5-A409-D0605F9FD4FD}"/>
                </c:ext>
              </c:extLst>
            </c:dLbl>
            <c:dLbl>
              <c:idx val="24"/>
              <c:layout>
                <c:manualLayout>
                  <c:x val="-4.5160355153971307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{56CC39A6-BFDB-4811-BFE6-CD935E6748C1}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381-4AA5-A409-D0605F9FD4FD}"/>
                </c:ext>
              </c:extLst>
            </c:dLbl>
            <c:dLbl>
              <c:idx val="32"/>
              <c:layout>
                <c:manualLayout>
                  <c:x val="-1.8235628084249993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{425F7F49-B924-4321-9675-879B580004CD}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381-4AA5-A409-D0605F9FD4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7.3</c:v>
                </c:pt>
                <c:pt idx="24">
                  <c:v>7.2</c:v>
                </c:pt>
                <c:pt idx="32">
                  <c:v>7.2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381-4AA5-A409-D0605F9FD4FD}"/>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元利償還金は、平成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年度及び平成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年度に、公的資金補償金免除繰上償還を実施し、また、地方債の新規借入を抑制していることから減少傾向である。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公営企業債の元利償還金についても、下水道事業（公営企業会計適用債）の新規借入があったが、全体的には順調に償還が進んでいる。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また、水道事業では、施設の老朽化が進んでおり、今後、施設の大規模改修等において、起債が見込まれている。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算入公債費等は、臨時財政対策債を除く地方債の新規借入を抑制していることから減少する見込みである。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将来負担額は、地方債等の減少、充当可能基金の増額等により、平成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年度から、将来負担額より充当可能財源等の数値が大きくなり、将来負担比率が数値なしとなっている。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今後も、地方債の新規借入を抑制し、充当可能基金の積み増しに努める。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長野県立科町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減債基金については、利子分のみの増額である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財政調整基金については、施設の大規模改修のため、３億円取り崩しをした。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その他特定目的基金については、今後、大きな財政負担が見込まれる公共施設等の改修等費用のための積み増しによる増額である。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の老朽化が進んでおり（中央公民館、小学校及び体育センター等）、今後、公共施設等総合管理計画等に基づき、維持補修、建替え及び処分等を検討することとなるが、大きな財政負担が見込まれ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年度に、公共施設等整備基金を創設し、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各施設の改修等費用として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計画的に積み増しをして、その財源の確保に努めていく。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上下水道整備基金、白樺高原下水道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基金については、上水道施設、下水道施設の老朽化に伴う改修費用としている。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ふるさと活性化基金、教育施設整備基金等については、公共施設等の改修等費用としている。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現在あるその他特定目的基金については、今後改修等が見込まれる公共施設やインフラ整備等の財源として計画的に積み増しをしている。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年度に、「教育施設整備基金」に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億円、「白樺高原下水道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百万円を積み増し</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年度に、「教育施設整備基金」に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億円、「ふるさと活性化基金」に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百万円、「白樺高原下水道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を積み増し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億円、「白樺高原下水道事業基金」に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百万円、「ふるさと活性化基金」に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を積み増し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・その他の増については、利子分の積立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が主である。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今後、公共施設やインフラ施設等の大規模な改修等に多額の費用が見込まれるため、計画的に積み増しをおこなっていく予定。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年度及び平成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年度は、利子分の積立による増額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施設の大規模改修のため、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億円取り崩しをした。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公共施設等の改修等費用として、その他特定目的基金に積み増しをしているが、それだけでは対応できないため、財政調整基金の取り崩しも予想される。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今後は、積み増しをせず、各施設の改修等費用として活用していくことも検討する。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は、利子分の積立による増額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今後、地方債の元利償還金が大幅に増額となる見込みがないことから、当面は、利子分のみ積立していく予定</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7,314
7,186
66.87
4,912,133
4,377,683
534,023
2,710,968
2,800,495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有形固定資産減価償却率は、他と比較すると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しかしながら、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老朽化が進んでいる施設が多く、改修、建替え等の対策が必要である。今後は、公共施設等総合管理計画等を基に、統廃合も含めた施設整備の検討を進めていく。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9" name="テキスト ボックス 58"/>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9" name="テキスト ボックス 68"/>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1" name="テキスト ボックス 70"/>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73" name="直線コネクタ 72"/>
        <xdr:cNvCxnSpPr/>
      </xdr:nvCxnSpPr>
      <xdr:spPr>
        <a:xfrm flipV="1">
          <a:off x="4760595" y="5543127"/>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74" name="有形固定資産減価償却率最小値テキスト"/>
        <xdr:cNvSpPr txBox="1"/>
      </xdr:nvSpPr>
      <xdr:spPr>
        <a:xfrm>
          <a:off x="4813300" y="654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75" name="直線コネクタ 74"/>
        <xdr:cNvCxnSpPr/>
      </xdr:nvCxnSpPr>
      <xdr:spPr>
        <a:xfrm>
          <a:off x="4673600" y="6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76" name="有形固定資産減価償却率最大値テキスト"/>
        <xdr:cNvSpPr txBox="1"/>
      </xdr:nvSpPr>
      <xdr:spPr>
        <a:xfrm>
          <a:off x="4813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77" name="直線コネクタ 76"/>
        <xdr:cNvCxnSpPr/>
      </xdr:nvCxnSpPr>
      <xdr:spPr>
        <a:xfrm>
          <a:off x="4673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67962</xdr:rowOff>
    </xdr:from>
    <xdr:ext cx="405111" cy="259045"/>
    <xdr:sp macro="" textlink="">
      <xdr:nvSpPr>
        <xdr:cNvPr id="78" name="有形固定資産減価償却率平均値テキスト"/>
        <xdr:cNvSpPr txBox="1"/>
      </xdr:nvSpPr>
      <xdr:spPr>
        <a:xfrm>
          <a:off x="4813300" y="5811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9" name="フローチャート: 判断 78"/>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80" name="フローチャート: 判断 79"/>
        <xdr:cNvSpPr/>
      </xdr:nvSpPr>
      <xdr:spPr>
        <a:xfrm>
          <a:off x="4000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81" name="フローチャート: 判断 80"/>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151236</xdr:rowOff>
    </xdr:from>
    <xdr:to>
      <xdr:col>11</xdr:col>
      <xdr:colOff>187325</xdr:colOff>
      <xdr:row>31</xdr:row>
      <xdr:rowOff>81386</xdr:rowOff>
    </xdr:to>
    <xdr:sp macro="" textlink="">
      <xdr:nvSpPr>
        <xdr:cNvPr id="82" name="フローチャート: 判断 81"/>
        <xdr:cNvSpPr/>
      </xdr:nvSpPr>
      <xdr:spPr>
        <a:xfrm>
          <a:off x="2476500" y="606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117052</xdr:rowOff>
    </xdr:from>
    <xdr:to>
      <xdr:col>23</xdr:col>
      <xdr:colOff>136525</xdr:colOff>
      <xdr:row>31</xdr:row>
      <xdr:rowOff>47202</xdr:rowOff>
    </xdr:to>
    <xdr:sp macro="" textlink="">
      <xdr:nvSpPr>
        <xdr:cNvPr id="88" name="楕円 87"/>
        <xdr:cNvSpPr/>
      </xdr:nvSpPr>
      <xdr:spPr>
        <a:xfrm>
          <a:off x="4711700" y="60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95479</xdr:rowOff>
    </xdr:from>
    <xdr:ext cx="405111" cy="259045"/>
    <xdr:sp macro="" textlink="">
      <xdr:nvSpPr>
        <xdr:cNvPr id="89" name="有形固定資産減価償却率該当値テキスト"/>
        <xdr:cNvSpPr txBox="1"/>
      </xdr:nvSpPr>
      <xdr:spPr>
        <a:xfrm>
          <a:off x="4813300" y="601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109855</xdr:rowOff>
    </xdr:from>
    <xdr:to>
      <xdr:col>19</xdr:col>
      <xdr:colOff>187325</xdr:colOff>
      <xdr:row>31</xdr:row>
      <xdr:rowOff>40005</xdr:rowOff>
    </xdr:to>
    <xdr:sp macro="" textlink="">
      <xdr:nvSpPr>
        <xdr:cNvPr id="90" name="楕円 89"/>
        <xdr:cNvSpPr/>
      </xdr:nvSpPr>
      <xdr:spPr>
        <a:xfrm>
          <a:off x="4000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160655</xdr:rowOff>
    </xdr:from>
    <xdr:to>
      <xdr:col>23</xdr:col>
      <xdr:colOff>85725</xdr:colOff>
      <xdr:row>30</xdr:row>
      <xdr:rowOff>167852</xdr:rowOff>
    </xdr:to>
    <xdr:cxnSp macro="">
      <xdr:nvCxnSpPr>
        <xdr:cNvPr id="91" name="直線コネクタ 90"/>
        <xdr:cNvCxnSpPr/>
      </xdr:nvCxnSpPr>
      <xdr:spPr>
        <a:xfrm>
          <a:off x="4051300" y="6075680"/>
          <a:ext cx="7112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18097</xdr:rowOff>
    </xdr:from>
    <xdr:to>
      <xdr:col>15</xdr:col>
      <xdr:colOff>187325</xdr:colOff>
      <xdr:row>30</xdr:row>
      <xdr:rowOff>119697</xdr:rowOff>
    </xdr:to>
    <xdr:sp macro="" textlink="">
      <xdr:nvSpPr>
        <xdr:cNvPr id="92" name="楕円 91"/>
        <xdr:cNvSpPr/>
      </xdr:nvSpPr>
      <xdr:spPr>
        <a:xfrm>
          <a:off x="3238500" y="593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68897</xdr:rowOff>
    </xdr:from>
    <xdr:to>
      <xdr:col>19</xdr:col>
      <xdr:colOff>136525</xdr:colOff>
      <xdr:row>30</xdr:row>
      <xdr:rowOff>160655</xdr:rowOff>
    </xdr:to>
    <xdr:cxnSp macro="">
      <xdr:nvCxnSpPr>
        <xdr:cNvPr id="93" name="直線コネクタ 92"/>
        <xdr:cNvCxnSpPr/>
      </xdr:nvCxnSpPr>
      <xdr:spPr>
        <a:xfrm>
          <a:off x="3289300" y="5983922"/>
          <a:ext cx="762000" cy="9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25506</xdr:rowOff>
    </xdr:from>
    <xdr:to>
      <xdr:col>11</xdr:col>
      <xdr:colOff>187325</xdr:colOff>
      <xdr:row>33</xdr:row>
      <xdr:rowOff>127105</xdr:rowOff>
    </xdr:to>
    <xdr:sp macro="" textlink="">
      <xdr:nvSpPr>
        <xdr:cNvPr id="94" name="楕円 93"/>
        <xdr:cNvSpPr/>
      </xdr:nvSpPr>
      <xdr:spPr>
        <a:xfrm>
          <a:off x="2476500" y="64548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68897</xdr:rowOff>
    </xdr:from>
    <xdr:to>
      <xdr:col>15</xdr:col>
      <xdr:colOff>136525</xdr:colOff>
      <xdr:row>33</xdr:row>
      <xdr:rowOff>76306</xdr:rowOff>
    </xdr:to>
    <xdr:cxnSp macro="">
      <xdr:nvCxnSpPr>
        <xdr:cNvPr id="95" name="直線コネクタ 94"/>
        <xdr:cNvCxnSpPr/>
      </xdr:nvCxnSpPr>
      <xdr:spPr>
        <a:xfrm flipV="1">
          <a:off x="2527300" y="5983922"/>
          <a:ext cx="762000" cy="52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29544</xdr:rowOff>
    </xdr:from>
    <xdr:ext cx="405111" cy="259045"/>
    <xdr:sp macro="" textlink="">
      <xdr:nvSpPr>
        <xdr:cNvPr id="96" name="n_1aveValue有形固定資産減価償却率"/>
        <xdr:cNvSpPr txBox="1"/>
      </xdr:nvSpPr>
      <xdr:spPr>
        <a:xfrm>
          <a:off x="3836044" y="577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13140</xdr:rowOff>
    </xdr:from>
    <xdr:ext cx="405111" cy="259045"/>
    <xdr:sp macro="" textlink="">
      <xdr:nvSpPr>
        <xdr:cNvPr id="97" name="n_2aveValue有形固定資産減価償却率"/>
        <xdr:cNvSpPr txBox="1"/>
      </xdr:nvSpPr>
      <xdr:spPr>
        <a:xfrm>
          <a:off x="30867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97913</xdr:rowOff>
    </xdr:from>
    <xdr:ext cx="405111" cy="259045"/>
    <xdr:sp macro="" textlink="">
      <xdr:nvSpPr>
        <xdr:cNvPr id="98" name="n_3aveValue有形固定資産減価償却率"/>
        <xdr:cNvSpPr txBox="1"/>
      </xdr:nvSpPr>
      <xdr:spPr>
        <a:xfrm>
          <a:off x="2324744" y="5841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31132</xdr:rowOff>
    </xdr:from>
    <xdr:ext cx="405111" cy="259045"/>
    <xdr:sp macro="" textlink="">
      <xdr:nvSpPr>
        <xdr:cNvPr id="99" name="n_1mainValue有形固定資産減価償却率"/>
        <xdr:cNvSpPr txBox="1"/>
      </xdr:nvSpPr>
      <xdr:spPr>
        <a:xfrm>
          <a:off x="383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136224</xdr:rowOff>
    </xdr:from>
    <xdr:ext cx="405111" cy="259045"/>
    <xdr:sp macro="" textlink="">
      <xdr:nvSpPr>
        <xdr:cNvPr id="100" name="n_2mainValue有形固定資産減価償却率"/>
        <xdr:cNvSpPr txBox="1"/>
      </xdr:nvSpPr>
      <xdr:spPr>
        <a:xfrm>
          <a:off x="3086744" y="570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118233</xdr:rowOff>
    </xdr:from>
    <xdr:ext cx="405111" cy="259045"/>
    <xdr:sp macro="" textlink="">
      <xdr:nvSpPr>
        <xdr:cNvPr id="101" name="n_3mainValue有形固定資産減価償却率"/>
        <xdr:cNvSpPr txBox="1"/>
      </xdr:nvSpPr>
      <xdr:spPr>
        <a:xfrm>
          <a:off x="2324744" y="6547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は類似団体平均を下回っており、主な要因としては、平成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年度にかけて繰上償還を行い地方債残高を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億円減少させたことがあげられる。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今後も、地方債の新規借入れを抑制</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8" name="テキスト ボックス 11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6" name="テキスト ボックス 12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30" name="直線コネクタ 129"/>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2" name="直線コネクタ 13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33" name="債務償還比率最大値テキスト"/>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34" name="直線コネクタ 133"/>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82906</xdr:rowOff>
    </xdr:from>
    <xdr:ext cx="469744" cy="259045"/>
    <xdr:sp macro="" textlink="">
      <xdr:nvSpPr>
        <xdr:cNvPr id="135" name="債務償還比率平均値テキスト"/>
        <xdr:cNvSpPr txBox="1"/>
      </xdr:nvSpPr>
      <xdr:spPr>
        <a:xfrm>
          <a:off x="14846300" y="5997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36" name="フローチャート: 判断 135"/>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37" name="フローチャート: 判断 136"/>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101071</xdr:rowOff>
    </xdr:from>
    <xdr:to>
      <xdr:col>76</xdr:col>
      <xdr:colOff>73025</xdr:colOff>
      <xdr:row>34</xdr:row>
      <xdr:rowOff>31221</xdr:rowOff>
    </xdr:to>
    <xdr:sp macro="" textlink="">
      <xdr:nvSpPr>
        <xdr:cNvPr id="143" name="楕円 142"/>
        <xdr:cNvSpPr/>
      </xdr:nvSpPr>
      <xdr:spPr>
        <a:xfrm>
          <a:off x="14744700" y="653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79498</xdr:rowOff>
    </xdr:from>
    <xdr:ext cx="469744" cy="259045"/>
    <xdr:sp macro="" textlink="">
      <xdr:nvSpPr>
        <xdr:cNvPr id="144" name="債務償還比率該当値テキスト"/>
        <xdr:cNvSpPr txBox="1"/>
      </xdr:nvSpPr>
      <xdr:spPr>
        <a:xfrm>
          <a:off x="14846300" y="650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98312</xdr:rowOff>
    </xdr:from>
    <xdr:to>
      <xdr:col>72</xdr:col>
      <xdr:colOff>123825</xdr:colOff>
      <xdr:row>34</xdr:row>
      <xdr:rowOff>28462</xdr:rowOff>
    </xdr:to>
    <xdr:sp macro="" textlink="">
      <xdr:nvSpPr>
        <xdr:cNvPr id="145" name="楕円 144"/>
        <xdr:cNvSpPr/>
      </xdr:nvSpPr>
      <xdr:spPr>
        <a:xfrm>
          <a:off x="14033500" y="652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149112</xdr:rowOff>
    </xdr:from>
    <xdr:to>
      <xdr:col>76</xdr:col>
      <xdr:colOff>22225</xdr:colOff>
      <xdr:row>33</xdr:row>
      <xdr:rowOff>151871</xdr:rowOff>
    </xdr:to>
    <xdr:cxnSp macro="">
      <xdr:nvCxnSpPr>
        <xdr:cNvPr id="146" name="直線コネクタ 145"/>
        <xdr:cNvCxnSpPr/>
      </xdr:nvCxnSpPr>
      <xdr:spPr>
        <a:xfrm>
          <a:off x="14084300" y="6578487"/>
          <a:ext cx="711200" cy="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161243</xdr:rowOff>
    </xdr:from>
    <xdr:ext cx="469744" cy="259045"/>
    <xdr:sp macro="" textlink="">
      <xdr:nvSpPr>
        <xdr:cNvPr id="147" name="n_1aveValue債務償還比率"/>
        <xdr:cNvSpPr txBox="1"/>
      </xdr:nvSpPr>
      <xdr:spPr>
        <a:xfrm>
          <a:off x="13836727" y="59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19589</xdr:rowOff>
    </xdr:from>
    <xdr:ext cx="469744" cy="259045"/>
    <xdr:sp macro="" textlink="">
      <xdr:nvSpPr>
        <xdr:cNvPr id="148" name="n_1mainValue債務償還比率"/>
        <xdr:cNvSpPr txBox="1"/>
      </xdr:nvSpPr>
      <xdr:spPr>
        <a:xfrm>
          <a:off x="13836727" y="662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7,314
7,186
66.87
4,912,133
4,377,683
534,023
2,710,968
2,800,495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25417</xdr:rowOff>
    </xdr:from>
    <xdr:ext cx="405111" cy="259045"/>
    <xdr:sp macro="" textlink="">
      <xdr:nvSpPr>
        <xdr:cNvPr id="61" name="【道路】&#10;有形固定資産減価償却率平均値テキスト"/>
        <xdr:cNvSpPr txBox="1"/>
      </xdr:nvSpPr>
      <xdr:spPr>
        <a:xfrm>
          <a:off x="46736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57785</xdr:rowOff>
    </xdr:from>
    <xdr:to>
      <xdr:col>24</xdr:col>
      <xdr:colOff>114300</xdr:colOff>
      <xdr:row>38</xdr:row>
      <xdr:rowOff>159385</xdr:rowOff>
    </xdr:to>
    <xdr:sp macro="" textlink="">
      <xdr:nvSpPr>
        <xdr:cNvPr id="71" name="楕円 70"/>
        <xdr:cNvSpPr/>
      </xdr:nvSpPr>
      <xdr:spPr>
        <a:xfrm>
          <a:off x="45847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36212</xdr:rowOff>
    </xdr:from>
    <xdr:ext cx="405111" cy="259045"/>
    <xdr:sp macro="" textlink="">
      <xdr:nvSpPr>
        <xdr:cNvPr id="72" name="【道路】&#10;有形固定資産減価償却率該当値テキスト"/>
        <xdr:cNvSpPr txBox="1"/>
      </xdr:nvSpPr>
      <xdr:spPr>
        <a:xfrm>
          <a:off x="4673600"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151130</xdr:rowOff>
    </xdr:from>
    <xdr:to>
      <xdr:col>20</xdr:col>
      <xdr:colOff>38100</xdr:colOff>
      <xdr:row>39</xdr:row>
      <xdr:rowOff>81280</xdr:rowOff>
    </xdr:to>
    <xdr:sp macro="" textlink="">
      <xdr:nvSpPr>
        <xdr:cNvPr id="73" name="楕円 72"/>
        <xdr:cNvSpPr/>
      </xdr:nvSpPr>
      <xdr:spPr>
        <a:xfrm>
          <a:off x="3746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108585</xdr:rowOff>
    </xdr:from>
    <xdr:to>
      <xdr:col>24</xdr:col>
      <xdr:colOff>63500</xdr:colOff>
      <xdr:row>39</xdr:row>
      <xdr:rowOff>30480</xdr:rowOff>
    </xdr:to>
    <xdr:cxnSp macro="">
      <xdr:nvCxnSpPr>
        <xdr:cNvPr id="74" name="直線コネクタ 73"/>
        <xdr:cNvCxnSpPr/>
      </xdr:nvCxnSpPr>
      <xdr:spPr>
        <a:xfrm flipV="1">
          <a:off x="3797300" y="6623685"/>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21590</xdr:rowOff>
    </xdr:from>
    <xdr:to>
      <xdr:col>15</xdr:col>
      <xdr:colOff>101600</xdr:colOff>
      <xdr:row>39</xdr:row>
      <xdr:rowOff>123190</xdr:rowOff>
    </xdr:to>
    <xdr:sp macro="" textlink="">
      <xdr:nvSpPr>
        <xdr:cNvPr id="75" name="楕円 74"/>
        <xdr:cNvSpPr/>
      </xdr:nvSpPr>
      <xdr:spPr>
        <a:xfrm>
          <a:off x="2857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30480</xdr:rowOff>
    </xdr:from>
    <xdr:to>
      <xdr:col>19</xdr:col>
      <xdr:colOff>177800</xdr:colOff>
      <xdr:row>39</xdr:row>
      <xdr:rowOff>72390</xdr:rowOff>
    </xdr:to>
    <xdr:cxnSp macro="">
      <xdr:nvCxnSpPr>
        <xdr:cNvPr id="76" name="直線コネクタ 75"/>
        <xdr:cNvCxnSpPr/>
      </xdr:nvCxnSpPr>
      <xdr:spPr>
        <a:xfrm flipV="1">
          <a:off x="2908300" y="67170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61595</xdr:rowOff>
    </xdr:from>
    <xdr:to>
      <xdr:col>10</xdr:col>
      <xdr:colOff>165100</xdr:colOff>
      <xdr:row>39</xdr:row>
      <xdr:rowOff>163195</xdr:rowOff>
    </xdr:to>
    <xdr:sp macro="" textlink="">
      <xdr:nvSpPr>
        <xdr:cNvPr id="77" name="楕円 76"/>
        <xdr:cNvSpPr/>
      </xdr:nvSpPr>
      <xdr:spPr>
        <a:xfrm>
          <a:off x="19685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72390</xdr:rowOff>
    </xdr:from>
    <xdr:to>
      <xdr:col>15</xdr:col>
      <xdr:colOff>50800</xdr:colOff>
      <xdr:row>39</xdr:row>
      <xdr:rowOff>112395</xdr:rowOff>
    </xdr:to>
    <xdr:cxnSp macro="">
      <xdr:nvCxnSpPr>
        <xdr:cNvPr id="78" name="直線コネクタ 77"/>
        <xdr:cNvCxnSpPr/>
      </xdr:nvCxnSpPr>
      <xdr:spPr>
        <a:xfrm flipV="1">
          <a:off x="2019300" y="67589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158767</xdr:rowOff>
    </xdr:from>
    <xdr:ext cx="405111" cy="259045"/>
    <xdr:sp macro="" textlink="">
      <xdr:nvSpPr>
        <xdr:cNvPr id="79" name="n_1aveValue【道路】&#10;有形固定資産減価償却率"/>
        <xdr:cNvSpPr txBox="1"/>
      </xdr:nvSpPr>
      <xdr:spPr>
        <a:xfrm>
          <a:off x="3582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80" name="n_2aveValue【道路】&#10;有形固定資産減価償却率"/>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105427</xdr:rowOff>
    </xdr:from>
    <xdr:ext cx="405111" cy="259045"/>
    <xdr:sp macro="" textlink="">
      <xdr:nvSpPr>
        <xdr:cNvPr id="81" name="n_3aveValue【道路】&#10;有形固定資産減価償却率"/>
        <xdr:cNvSpPr txBox="1"/>
      </xdr:nvSpPr>
      <xdr:spPr>
        <a:xfrm>
          <a:off x="1816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72407</xdr:rowOff>
    </xdr:from>
    <xdr:ext cx="405111" cy="259045"/>
    <xdr:sp macro="" textlink="">
      <xdr:nvSpPr>
        <xdr:cNvPr id="82" name="n_1mainValue【道路】&#10;有形固定資産減価償却率"/>
        <xdr:cNvSpPr txBox="1"/>
      </xdr:nvSpPr>
      <xdr:spPr>
        <a:xfrm>
          <a:off x="35820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114317</xdr:rowOff>
    </xdr:from>
    <xdr:ext cx="405111" cy="259045"/>
    <xdr:sp macro="" textlink="">
      <xdr:nvSpPr>
        <xdr:cNvPr id="83" name="n_2mainValue【道路】&#10;有形固定資産減価償却率"/>
        <xdr:cNvSpPr txBox="1"/>
      </xdr:nvSpPr>
      <xdr:spPr>
        <a:xfrm>
          <a:off x="2705744"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154322</xdr:rowOff>
    </xdr:from>
    <xdr:ext cx="405111" cy="259045"/>
    <xdr:sp macro="" textlink="">
      <xdr:nvSpPr>
        <xdr:cNvPr id="84" name="n_3mainValue【道路】&#10;有形固定資産減価償却率"/>
        <xdr:cNvSpPr txBox="1"/>
      </xdr:nvSpPr>
      <xdr:spPr>
        <a:xfrm>
          <a:off x="18167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8" name="テキスト ボックス 97"/>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0" name="テキスト ボックス 99"/>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2" name="テキスト ボックス 101"/>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4" name="テキスト ボックス 103"/>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6" name="テキスト ボックス 105"/>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8" name="直線コネクタ 107"/>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9" name="【道路】&#10;一人当たり延長最小値テキスト"/>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10" name="直線コネクタ 109"/>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11" name="【道路】&#10;一人当たり延長最大値テキスト"/>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12" name="直線コネクタ 111"/>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147259</xdr:rowOff>
    </xdr:from>
    <xdr:ext cx="599010" cy="259045"/>
    <xdr:sp macro="" textlink="">
      <xdr:nvSpPr>
        <xdr:cNvPr id="113" name="【道路】&#10;一人当たり延長平均値テキスト"/>
        <xdr:cNvSpPr txBox="1"/>
      </xdr:nvSpPr>
      <xdr:spPr>
        <a:xfrm>
          <a:off x="10515600" y="7005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14" name="フローチャート: 判断 113"/>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15" name="フローチャート: 判断 114"/>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6" name="フローチャート: 判断 115"/>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148291</xdr:rowOff>
    </xdr:from>
    <xdr:to>
      <xdr:col>41</xdr:col>
      <xdr:colOff>101600</xdr:colOff>
      <xdr:row>42</xdr:row>
      <xdr:rowOff>78441</xdr:rowOff>
    </xdr:to>
    <xdr:sp macro="" textlink="">
      <xdr:nvSpPr>
        <xdr:cNvPr id="117" name="フローチャート: 判断 116"/>
        <xdr:cNvSpPr/>
      </xdr:nvSpPr>
      <xdr:spPr>
        <a:xfrm>
          <a:off x="7810500" y="717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150409</xdr:rowOff>
    </xdr:from>
    <xdr:to>
      <xdr:col>55</xdr:col>
      <xdr:colOff>50800</xdr:colOff>
      <xdr:row>42</xdr:row>
      <xdr:rowOff>80559</xdr:rowOff>
    </xdr:to>
    <xdr:sp macro="" textlink="">
      <xdr:nvSpPr>
        <xdr:cNvPr id="123" name="楕円 122"/>
        <xdr:cNvSpPr/>
      </xdr:nvSpPr>
      <xdr:spPr>
        <a:xfrm>
          <a:off x="10426700" y="717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102809</xdr:rowOff>
    </xdr:from>
    <xdr:ext cx="534377" cy="259045"/>
    <xdr:sp macro="" textlink="">
      <xdr:nvSpPr>
        <xdr:cNvPr id="124" name="【道路】&#10;一人当たり延長該当値テキスト"/>
        <xdr:cNvSpPr txBox="1"/>
      </xdr:nvSpPr>
      <xdr:spPr>
        <a:xfrm>
          <a:off x="10515600" y="713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149923</xdr:rowOff>
    </xdr:from>
    <xdr:to>
      <xdr:col>50</xdr:col>
      <xdr:colOff>165100</xdr:colOff>
      <xdr:row>42</xdr:row>
      <xdr:rowOff>80073</xdr:rowOff>
    </xdr:to>
    <xdr:sp macro="" textlink="">
      <xdr:nvSpPr>
        <xdr:cNvPr id="125" name="楕円 124"/>
        <xdr:cNvSpPr/>
      </xdr:nvSpPr>
      <xdr:spPr>
        <a:xfrm>
          <a:off x="9588500" y="717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29273</xdr:rowOff>
    </xdr:from>
    <xdr:to>
      <xdr:col>55</xdr:col>
      <xdr:colOff>0</xdr:colOff>
      <xdr:row>42</xdr:row>
      <xdr:rowOff>29759</xdr:rowOff>
    </xdr:to>
    <xdr:cxnSp macro="">
      <xdr:nvCxnSpPr>
        <xdr:cNvPr id="126" name="直線コネクタ 125"/>
        <xdr:cNvCxnSpPr/>
      </xdr:nvCxnSpPr>
      <xdr:spPr>
        <a:xfrm>
          <a:off x="9639300" y="7230173"/>
          <a:ext cx="838200" cy="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150044</xdr:rowOff>
    </xdr:from>
    <xdr:to>
      <xdr:col>46</xdr:col>
      <xdr:colOff>38100</xdr:colOff>
      <xdr:row>42</xdr:row>
      <xdr:rowOff>80194</xdr:rowOff>
    </xdr:to>
    <xdr:sp macro="" textlink="">
      <xdr:nvSpPr>
        <xdr:cNvPr id="127" name="楕円 126"/>
        <xdr:cNvSpPr/>
      </xdr:nvSpPr>
      <xdr:spPr>
        <a:xfrm>
          <a:off x="8699500" y="717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29273</xdr:rowOff>
    </xdr:from>
    <xdr:to>
      <xdr:col>50</xdr:col>
      <xdr:colOff>114300</xdr:colOff>
      <xdr:row>42</xdr:row>
      <xdr:rowOff>29394</xdr:rowOff>
    </xdr:to>
    <xdr:cxnSp macro="">
      <xdr:nvCxnSpPr>
        <xdr:cNvPr id="128" name="直線コネクタ 127"/>
        <xdr:cNvCxnSpPr/>
      </xdr:nvCxnSpPr>
      <xdr:spPr>
        <a:xfrm flipV="1">
          <a:off x="8750300" y="7230173"/>
          <a:ext cx="8890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150112</xdr:rowOff>
    </xdr:from>
    <xdr:to>
      <xdr:col>41</xdr:col>
      <xdr:colOff>101600</xdr:colOff>
      <xdr:row>42</xdr:row>
      <xdr:rowOff>80262</xdr:rowOff>
    </xdr:to>
    <xdr:sp macro="" textlink="">
      <xdr:nvSpPr>
        <xdr:cNvPr id="129" name="楕円 128"/>
        <xdr:cNvSpPr/>
      </xdr:nvSpPr>
      <xdr:spPr>
        <a:xfrm>
          <a:off x="7810500" y="717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29394</xdr:rowOff>
    </xdr:from>
    <xdr:to>
      <xdr:col>45</xdr:col>
      <xdr:colOff>177800</xdr:colOff>
      <xdr:row>42</xdr:row>
      <xdr:rowOff>29462</xdr:rowOff>
    </xdr:to>
    <xdr:cxnSp macro="">
      <xdr:nvCxnSpPr>
        <xdr:cNvPr id="130" name="直線コネクタ 129"/>
        <xdr:cNvCxnSpPr/>
      </xdr:nvCxnSpPr>
      <xdr:spPr>
        <a:xfrm flipV="1">
          <a:off x="7861300" y="7230294"/>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31" name="n_1aveValue【道路】&#10;一人当たり延長"/>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73982</xdr:rowOff>
    </xdr:from>
    <xdr:ext cx="534377" cy="259045"/>
    <xdr:sp macro="" textlink="">
      <xdr:nvSpPr>
        <xdr:cNvPr id="132" name="n_2aveValue【道路】&#10;一人当たり延長"/>
        <xdr:cNvSpPr txBox="1"/>
      </xdr:nvSpPr>
      <xdr:spPr>
        <a:xfrm>
          <a:off x="8483111" y="7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94968</xdr:rowOff>
    </xdr:from>
    <xdr:ext cx="534377" cy="259045"/>
    <xdr:sp macro="" textlink="">
      <xdr:nvSpPr>
        <xdr:cNvPr id="133" name="n_3aveValue【道路】&#10;一人当たり延長"/>
        <xdr:cNvSpPr txBox="1"/>
      </xdr:nvSpPr>
      <xdr:spPr>
        <a:xfrm>
          <a:off x="7594111" y="695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71200</xdr:rowOff>
    </xdr:from>
    <xdr:ext cx="534377" cy="259045"/>
    <xdr:sp macro="" textlink="">
      <xdr:nvSpPr>
        <xdr:cNvPr id="134" name="n_1mainValue【道路】&#10;一人当たり延長"/>
        <xdr:cNvSpPr txBox="1"/>
      </xdr:nvSpPr>
      <xdr:spPr>
        <a:xfrm>
          <a:off x="9359411" y="727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96721</xdr:rowOff>
    </xdr:from>
    <xdr:ext cx="534377" cy="259045"/>
    <xdr:sp macro="" textlink="">
      <xdr:nvSpPr>
        <xdr:cNvPr id="135" name="n_2mainValue【道路】&#10;一人当たり延長"/>
        <xdr:cNvSpPr txBox="1"/>
      </xdr:nvSpPr>
      <xdr:spPr>
        <a:xfrm>
          <a:off x="8483111" y="695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71389</xdr:rowOff>
    </xdr:from>
    <xdr:ext cx="534377" cy="259045"/>
    <xdr:sp macro="" textlink="">
      <xdr:nvSpPr>
        <xdr:cNvPr id="136" name="n_3mainValue【道路】&#10;一人当たり延長"/>
        <xdr:cNvSpPr txBox="1"/>
      </xdr:nvSpPr>
      <xdr:spPr>
        <a:xfrm>
          <a:off x="7594111" y="727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62" name="直線コネクタ 161"/>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3"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4" name="直線コネクタ 16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65" name="【橋りょう・トンネル】&#10;有形固定資産減価償却率最大値テキスト"/>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66" name="直線コネクタ 165"/>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71318</xdr:rowOff>
    </xdr:from>
    <xdr:ext cx="405111" cy="259045"/>
    <xdr:sp macro="" textlink="">
      <xdr:nvSpPr>
        <xdr:cNvPr id="167" name="【橋りょう・トンネル】&#10;有形固定資産減価償却率平均値テキスト"/>
        <xdr:cNvSpPr txBox="1"/>
      </xdr:nvSpPr>
      <xdr:spPr>
        <a:xfrm>
          <a:off x="4673600" y="10015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68" name="フローチャート: 判断 167"/>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69" name="フローチャート: 判断 168"/>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1" name="フローチャート: 判断 170"/>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37374</xdr:rowOff>
    </xdr:from>
    <xdr:to>
      <xdr:col>24</xdr:col>
      <xdr:colOff>114300</xdr:colOff>
      <xdr:row>58</xdr:row>
      <xdr:rowOff>138974</xdr:rowOff>
    </xdr:to>
    <xdr:sp macro="" textlink="">
      <xdr:nvSpPr>
        <xdr:cNvPr id="177" name="楕円 176"/>
        <xdr:cNvSpPr/>
      </xdr:nvSpPr>
      <xdr:spPr>
        <a:xfrm>
          <a:off x="45847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60251</xdr:rowOff>
    </xdr:from>
    <xdr:ext cx="405111" cy="259045"/>
    <xdr:sp macro="" textlink="">
      <xdr:nvSpPr>
        <xdr:cNvPr id="178" name="【橋りょう・トンネル】&#10;有形固定資産減価償却率該当値テキスト"/>
        <xdr:cNvSpPr txBox="1"/>
      </xdr:nvSpPr>
      <xdr:spPr>
        <a:xfrm>
          <a:off x="4673600" y="983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140244</xdr:rowOff>
    </xdr:from>
    <xdr:to>
      <xdr:col>20</xdr:col>
      <xdr:colOff>38100</xdr:colOff>
      <xdr:row>59</xdr:row>
      <xdr:rowOff>70394</xdr:rowOff>
    </xdr:to>
    <xdr:sp macro="" textlink="">
      <xdr:nvSpPr>
        <xdr:cNvPr id="179" name="楕円 178"/>
        <xdr:cNvSpPr/>
      </xdr:nvSpPr>
      <xdr:spPr>
        <a:xfrm>
          <a:off x="3746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88174</xdr:rowOff>
    </xdr:from>
    <xdr:to>
      <xdr:col>24</xdr:col>
      <xdr:colOff>63500</xdr:colOff>
      <xdr:row>59</xdr:row>
      <xdr:rowOff>19594</xdr:rowOff>
    </xdr:to>
    <xdr:cxnSp macro="">
      <xdr:nvCxnSpPr>
        <xdr:cNvPr id="180" name="直線コネクタ 179"/>
        <xdr:cNvCxnSpPr/>
      </xdr:nvCxnSpPr>
      <xdr:spPr>
        <a:xfrm flipV="1">
          <a:off x="3797300" y="10032274"/>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145143</xdr:rowOff>
    </xdr:from>
    <xdr:to>
      <xdr:col>15</xdr:col>
      <xdr:colOff>101600</xdr:colOff>
      <xdr:row>59</xdr:row>
      <xdr:rowOff>75293</xdr:rowOff>
    </xdr:to>
    <xdr:sp macro="" textlink="">
      <xdr:nvSpPr>
        <xdr:cNvPr id="181" name="楕円 180"/>
        <xdr:cNvSpPr/>
      </xdr:nvSpPr>
      <xdr:spPr>
        <a:xfrm>
          <a:off x="2857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19594</xdr:rowOff>
    </xdr:from>
    <xdr:to>
      <xdr:col>19</xdr:col>
      <xdr:colOff>177800</xdr:colOff>
      <xdr:row>59</xdr:row>
      <xdr:rowOff>24493</xdr:rowOff>
    </xdr:to>
    <xdr:cxnSp macro="">
      <xdr:nvCxnSpPr>
        <xdr:cNvPr id="182" name="直線コネクタ 181"/>
        <xdr:cNvCxnSpPr/>
      </xdr:nvCxnSpPr>
      <xdr:spPr>
        <a:xfrm flipV="1">
          <a:off x="2908300" y="1013514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79483</xdr:rowOff>
    </xdr:from>
    <xdr:ext cx="405111" cy="259045"/>
    <xdr:sp macro="" textlink="">
      <xdr:nvSpPr>
        <xdr:cNvPr id="183" name="n_1aveValue【橋りょう・トンネル】&#10;有形固定資産減価償却率"/>
        <xdr:cNvSpPr txBox="1"/>
      </xdr:nvSpPr>
      <xdr:spPr>
        <a:xfrm>
          <a:off x="35820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84" name="n_2aveValue【橋りょう・トンネ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85" name="n_3aveValue【橋りょう・トンネ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86921</xdr:rowOff>
    </xdr:from>
    <xdr:ext cx="405111" cy="259045"/>
    <xdr:sp macro="" textlink="">
      <xdr:nvSpPr>
        <xdr:cNvPr id="186" name="n_1mainValue【橋りょう・トンネル】&#10;有形固定資産減価償却率"/>
        <xdr:cNvSpPr txBox="1"/>
      </xdr:nvSpPr>
      <xdr:spPr>
        <a:xfrm>
          <a:off x="3582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91820</xdr:rowOff>
    </xdr:from>
    <xdr:ext cx="405111" cy="259045"/>
    <xdr:sp macro="" textlink="">
      <xdr:nvSpPr>
        <xdr:cNvPr id="187" name="n_2mainValue【橋りょう・トンネル】&#10;有形固定資産減価償却率"/>
        <xdr:cNvSpPr txBox="1"/>
      </xdr:nvSpPr>
      <xdr:spPr>
        <a:xfrm>
          <a:off x="2705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8" name="直線コネクタ 19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9" name="テキスト ボックス 19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0" name="直線コネクタ 19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1" name="テキスト ボックス 20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2" name="直線コネクタ 20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3" name="テキスト ボックス 20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4" name="直線コネクタ 20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5" name="テキスト ボックス 20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7" name="テキスト ボックス 20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209" name="直線コネクタ 208"/>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210" name="【橋りょう・トンネル】&#10;一人当たり有形固定資産（償却資産）額最小値テキスト"/>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211" name="直線コネクタ 210"/>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212" name="【橋りょう・トンネル】&#10;一人当たり有形固定資産（償却資産）額最大値テキスト"/>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213" name="直線コネクタ 212"/>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94532</xdr:rowOff>
    </xdr:from>
    <xdr:ext cx="599010" cy="259045"/>
    <xdr:sp macro="" textlink="">
      <xdr:nvSpPr>
        <xdr:cNvPr id="214" name="【橋りょう・トンネル】&#10;一人当たり有形固定資産（償却資産）額平均値テキスト"/>
        <xdr:cNvSpPr txBox="1"/>
      </xdr:nvSpPr>
      <xdr:spPr>
        <a:xfrm>
          <a:off x="10515600" y="10552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15" name="フローチャート: 判断 214"/>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16" name="フローチャート: 判断 215"/>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17" name="フローチャート: 判断 216"/>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18" name="フローチャート: 判断 217"/>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86945</xdr:rowOff>
    </xdr:from>
    <xdr:to>
      <xdr:col>55</xdr:col>
      <xdr:colOff>50800</xdr:colOff>
      <xdr:row>64</xdr:row>
      <xdr:rowOff>17095</xdr:rowOff>
    </xdr:to>
    <xdr:sp macro="" textlink="">
      <xdr:nvSpPr>
        <xdr:cNvPr id="224" name="楕円 223"/>
        <xdr:cNvSpPr/>
      </xdr:nvSpPr>
      <xdr:spPr>
        <a:xfrm>
          <a:off x="10426700" y="1088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1872</xdr:rowOff>
    </xdr:from>
    <xdr:ext cx="534377" cy="259045"/>
    <xdr:sp macro="" textlink="">
      <xdr:nvSpPr>
        <xdr:cNvPr id="225" name="【橋りょう・トンネル】&#10;一人当たり有形固定資産（償却資産）額該当値テキスト"/>
        <xdr:cNvSpPr txBox="1"/>
      </xdr:nvSpPr>
      <xdr:spPr>
        <a:xfrm>
          <a:off x="10515600" y="108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85777</xdr:rowOff>
    </xdr:from>
    <xdr:to>
      <xdr:col>50</xdr:col>
      <xdr:colOff>165100</xdr:colOff>
      <xdr:row>64</xdr:row>
      <xdr:rowOff>15927</xdr:rowOff>
    </xdr:to>
    <xdr:sp macro="" textlink="">
      <xdr:nvSpPr>
        <xdr:cNvPr id="226" name="楕円 225"/>
        <xdr:cNvSpPr/>
      </xdr:nvSpPr>
      <xdr:spPr>
        <a:xfrm>
          <a:off x="9588500" y="1088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136577</xdr:rowOff>
    </xdr:from>
    <xdr:to>
      <xdr:col>55</xdr:col>
      <xdr:colOff>0</xdr:colOff>
      <xdr:row>63</xdr:row>
      <xdr:rowOff>137745</xdr:rowOff>
    </xdr:to>
    <xdr:cxnSp macro="">
      <xdr:nvCxnSpPr>
        <xdr:cNvPr id="227" name="直線コネクタ 226"/>
        <xdr:cNvCxnSpPr/>
      </xdr:nvCxnSpPr>
      <xdr:spPr>
        <a:xfrm>
          <a:off x="9639300" y="10937927"/>
          <a:ext cx="838200" cy="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87185</xdr:rowOff>
    </xdr:from>
    <xdr:to>
      <xdr:col>46</xdr:col>
      <xdr:colOff>38100</xdr:colOff>
      <xdr:row>64</xdr:row>
      <xdr:rowOff>17335</xdr:rowOff>
    </xdr:to>
    <xdr:sp macro="" textlink="">
      <xdr:nvSpPr>
        <xdr:cNvPr id="228" name="楕円 227"/>
        <xdr:cNvSpPr/>
      </xdr:nvSpPr>
      <xdr:spPr>
        <a:xfrm>
          <a:off x="8699500" y="1088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136577</xdr:rowOff>
    </xdr:from>
    <xdr:to>
      <xdr:col>50</xdr:col>
      <xdr:colOff>114300</xdr:colOff>
      <xdr:row>63</xdr:row>
      <xdr:rowOff>137985</xdr:rowOff>
    </xdr:to>
    <xdr:cxnSp macro="">
      <xdr:nvCxnSpPr>
        <xdr:cNvPr id="229" name="直線コネクタ 228"/>
        <xdr:cNvCxnSpPr/>
      </xdr:nvCxnSpPr>
      <xdr:spPr>
        <a:xfrm flipV="1">
          <a:off x="8750300" y="10937927"/>
          <a:ext cx="8890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160784</xdr:rowOff>
    </xdr:from>
    <xdr:ext cx="599010" cy="259045"/>
    <xdr:sp macro="" textlink="">
      <xdr:nvSpPr>
        <xdr:cNvPr id="230" name="n_1aveValue【橋りょう・トンネル】&#10;一人当たり有形固定資産（償却資産）額"/>
        <xdr:cNvSpPr txBox="1"/>
      </xdr:nvSpPr>
      <xdr:spPr>
        <a:xfrm>
          <a:off x="93270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146600</xdr:rowOff>
    </xdr:from>
    <xdr:ext cx="599010" cy="259045"/>
    <xdr:sp macro="" textlink="">
      <xdr:nvSpPr>
        <xdr:cNvPr id="231" name="n_2aveValue【橋りょう・トンネル】&#10;一人当たり有形固定資産（償却資産）額"/>
        <xdr:cNvSpPr txBox="1"/>
      </xdr:nvSpPr>
      <xdr:spPr>
        <a:xfrm>
          <a:off x="8450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32" name="n_3aveValue【橋りょう・トンネル】&#10;一人当たり有形固定資産（償却資産）額"/>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7054</xdr:rowOff>
    </xdr:from>
    <xdr:ext cx="534377" cy="259045"/>
    <xdr:sp macro="" textlink="">
      <xdr:nvSpPr>
        <xdr:cNvPr id="233" name="n_1mainValue【橋りょう・トンネル】&#10;一人当たり有形固定資産（償却資産）額"/>
        <xdr:cNvSpPr txBox="1"/>
      </xdr:nvSpPr>
      <xdr:spPr>
        <a:xfrm>
          <a:off x="9359411" y="1097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8462</xdr:rowOff>
    </xdr:from>
    <xdr:ext cx="534377" cy="259045"/>
    <xdr:sp macro="" textlink="">
      <xdr:nvSpPr>
        <xdr:cNvPr id="234" name="n_2mainValue【橋りょう・トンネル】&#10;一人当たり有形固定資産（償却資産）額"/>
        <xdr:cNvSpPr txBox="1"/>
      </xdr:nvSpPr>
      <xdr:spPr>
        <a:xfrm>
          <a:off x="8483111" y="1098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5" name="直線コネクタ 24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6" name="テキスト ボックス 24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7" name="直線コネクタ 24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8" name="テキスト ボックス 24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9" name="直線コネクタ 24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0" name="テキスト ボックス 24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1" name="直線コネクタ 25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2" name="テキスト ボックス 25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3" name="直線コネクタ 25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4" name="テキスト ボックス 25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5" name="直線コネクタ 25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6" name="テキスト ボックス 25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7" name="直線コネクタ 25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8" name="テキスト ボックス 25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60" name="直線コネクタ 259"/>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61" name="【公営住宅】&#10;有形固定資産減価償却率最小値テキスト"/>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62" name="直線コネクタ 261"/>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3"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64" name="直線コネクタ 263"/>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106515</xdr:rowOff>
    </xdr:from>
    <xdr:ext cx="405111" cy="259045"/>
    <xdr:sp macro="" textlink="">
      <xdr:nvSpPr>
        <xdr:cNvPr id="265" name="【公営住宅】&#10;有形固定資産減価償却率平均値テキスト"/>
        <xdr:cNvSpPr txBox="1"/>
      </xdr:nvSpPr>
      <xdr:spPr>
        <a:xfrm>
          <a:off x="4673600" y="13651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66" name="フローチャート: 判断 265"/>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67" name="フローチャート: 判断 266"/>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68" name="フローチャート: 判断 267"/>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158750</xdr:rowOff>
    </xdr:from>
    <xdr:to>
      <xdr:col>10</xdr:col>
      <xdr:colOff>165100</xdr:colOff>
      <xdr:row>81</xdr:row>
      <xdr:rowOff>88900</xdr:rowOff>
    </xdr:to>
    <xdr:sp macro="" textlink="">
      <xdr:nvSpPr>
        <xdr:cNvPr id="269" name="フローチャート: 判断 268"/>
        <xdr:cNvSpPr/>
      </xdr:nvSpPr>
      <xdr:spPr>
        <a:xfrm>
          <a:off x="19685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0" name="テキスト ボックス 26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1" name="テキスト ボックス 27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2" name="テキスト ボックス 27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3" name="テキスト ボックス 27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4" name="テキスト ボックス 27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75" name="楕円 274"/>
        <xdr:cNvSpPr/>
      </xdr:nvSpPr>
      <xdr:spPr>
        <a:xfrm>
          <a:off x="4584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34307</xdr:rowOff>
    </xdr:from>
    <xdr:ext cx="405111" cy="259045"/>
    <xdr:sp macro="" textlink="">
      <xdr:nvSpPr>
        <xdr:cNvPr id="276" name="【公営住宅】&#10;有形固定資産減価償却率該当値テキスト"/>
        <xdr:cNvSpPr txBox="1"/>
      </xdr:nvSpPr>
      <xdr:spPr>
        <a:xfrm>
          <a:off x="4673600"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127726</xdr:rowOff>
    </xdr:from>
    <xdr:to>
      <xdr:col>20</xdr:col>
      <xdr:colOff>38100</xdr:colOff>
      <xdr:row>83</xdr:row>
      <xdr:rowOff>57876</xdr:rowOff>
    </xdr:to>
    <xdr:sp macro="" textlink="">
      <xdr:nvSpPr>
        <xdr:cNvPr id="277" name="楕円 276"/>
        <xdr:cNvSpPr/>
      </xdr:nvSpPr>
      <xdr:spPr>
        <a:xfrm>
          <a:off x="3746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106680</xdr:rowOff>
    </xdr:from>
    <xdr:to>
      <xdr:col>24</xdr:col>
      <xdr:colOff>63500</xdr:colOff>
      <xdr:row>83</xdr:row>
      <xdr:rowOff>7076</xdr:rowOff>
    </xdr:to>
    <xdr:cxnSp macro="">
      <xdr:nvCxnSpPr>
        <xdr:cNvPr id="278" name="直線コネクタ 277"/>
        <xdr:cNvCxnSpPr/>
      </xdr:nvCxnSpPr>
      <xdr:spPr>
        <a:xfrm flipV="1">
          <a:off x="3797300" y="14165580"/>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142421</xdr:rowOff>
    </xdr:from>
    <xdr:to>
      <xdr:col>15</xdr:col>
      <xdr:colOff>101600</xdr:colOff>
      <xdr:row>83</xdr:row>
      <xdr:rowOff>72571</xdr:rowOff>
    </xdr:to>
    <xdr:sp macro="" textlink="">
      <xdr:nvSpPr>
        <xdr:cNvPr id="279" name="楕円 278"/>
        <xdr:cNvSpPr/>
      </xdr:nvSpPr>
      <xdr:spPr>
        <a:xfrm>
          <a:off x="2857500" y="142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7076</xdr:rowOff>
    </xdr:from>
    <xdr:to>
      <xdr:col>19</xdr:col>
      <xdr:colOff>177800</xdr:colOff>
      <xdr:row>83</xdr:row>
      <xdr:rowOff>21771</xdr:rowOff>
    </xdr:to>
    <xdr:cxnSp macro="">
      <xdr:nvCxnSpPr>
        <xdr:cNvPr id="280" name="直線コネクタ 279"/>
        <xdr:cNvCxnSpPr/>
      </xdr:nvCxnSpPr>
      <xdr:spPr>
        <a:xfrm flipV="1">
          <a:off x="2908300" y="1423742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3629</xdr:rowOff>
    </xdr:from>
    <xdr:to>
      <xdr:col>10</xdr:col>
      <xdr:colOff>165100</xdr:colOff>
      <xdr:row>83</xdr:row>
      <xdr:rowOff>105229</xdr:rowOff>
    </xdr:to>
    <xdr:sp macro="" textlink="">
      <xdr:nvSpPr>
        <xdr:cNvPr id="281" name="楕円 280"/>
        <xdr:cNvSpPr/>
      </xdr:nvSpPr>
      <xdr:spPr>
        <a:xfrm>
          <a:off x="1968500" y="142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21771</xdr:rowOff>
    </xdr:from>
    <xdr:to>
      <xdr:col>15</xdr:col>
      <xdr:colOff>50800</xdr:colOff>
      <xdr:row>83</xdr:row>
      <xdr:rowOff>54429</xdr:rowOff>
    </xdr:to>
    <xdr:cxnSp macro="">
      <xdr:nvCxnSpPr>
        <xdr:cNvPr id="282" name="直線コネクタ 281"/>
        <xdr:cNvCxnSpPr/>
      </xdr:nvCxnSpPr>
      <xdr:spPr>
        <a:xfrm flipV="1">
          <a:off x="2019300" y="1425212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58075</xdr:rowOff>
    </xdr:from>
    <xdr:ext cx="405111" cy="259045"/>
    <xdr:sp macro="" textlink="">
      <xdr:nvSpPr>
        <xdr:cNvPr id="283" name="n_1aveValue【公営住宅】&#10;有形固定資産減価償却率"/>
        <xdr:cNvSpPr txBox="1"/>
      </xdr:nvSpPr>
      <xdr:spPr>
        <a:xfrm>
          <a:off x="35820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84" name="n_2aveValue【公営住宅】&#10;有形固定資産減価償却率"/>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105427</xdr:rowOff>
    </xdr:from>
    <xdr:ext cx="405111" cy="259045"/>
    <xdr:sp macro="" textlink="">
      <xdr:nvSpPr>
        <xdr:cNvPr id="285" name="n_3aveValue【公営住宅】&#10;有形固定資産減価償却率"/>
        <xdr:cNvSpPr txBox="1"/>
      </xdr:nvSpPr>
      <xdr:spPr>
        <a:xfrm>
          <a:off x="1816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49003</xdr:rowOff>
    </xdr:from>
    <xdr:ext cx="405111" cy="259045"/>
    <xdr:sp macro="" textlink="">
      <xdr:nvSpPr>
        <xdr:cNvPr id="286" name="n_1mainValue【公営住宅】&#10;有形固定資産減価償却率"/>
        <xdr:cNvSpPr txBox="1"/>
      </xdr:nvSpPr>
      <xdr:spPr>
        <a:xfrm>
          <a:off x="3582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63698</xdr:rowOff>
    </xdr:from>
    <xdr:ext cx="405111" cy="259045"/>
    <xdr:sp macro="" textlink="">
      <xdr:nvSpPr>
        <xdr:cNvPr id="287" name="n_2mainValue【公営住宅】&#10;有形固定資産減価償却率"/>
        <xdr:cNvSpPr txBox="1"/>
      </xdr:nvSpPr>
      <xdr:spPr>
        <a:xfrm>
          <a:off x="2705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96356</xdr:rowOff>
    </xdr:from>
    <xdr:ext cx="405111" cy="259045"/>
    <xdr:sp macro="" textlink="">
      <xdr:nvSpPr>
        <xdr:cNvPr id="288" name="n_3mainValue【公営住宅】&#10;有形固定資産減価償却率"/>
        <xdr:cNvSpPr txBox="1"/>
      </xdr:nvSpPr>
      <xdr:spPr>
        <a:xfrm>
          <a:off x="18167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9" name="正方形/長方形 28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0" name="正方形/長方形 28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1" name="正方形/長方形 29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2" name="正方形/長方形 29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3" name="正方形/長方形 29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4" name="正方形/長方形 29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5" name="正方形/長方形 29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6" name="正方形/長方形 29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7" name="テキスト ボックス 29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8" name="直線コネクタ 29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9" name="直線コネクタ 29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0" name="テキスト ボックス 29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1" name="直線コネクタ 30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2" name="テキスト ボックス 30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3" name="直線コネクタ 30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4" name="テキスト ボックス 30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5" name="直線コネクタ 30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6" name="テキスト ボックス 30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7" name="直線コネクタ 30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8" name="テキスト ボックス 30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310" name="直線コネクタ 309"/>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311" name="【公営住宅】&#10;一人当たり面積最小値テキスト"/>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312" name="直線コネクタ 311"/>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313" name="【公営住宅】&#10;一人当たり面積最大値テキスト"/>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314" name="直線コネクタ 313"/>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10989</xdr:rowOff>
    </xdr:from>
    <xdr:ext cx="469744" cy="259045"/>
    <xdr:sp macro="" textlink="">
      <xdr:nvSpPr>
        <xdr:cNvPr id="315" name="【公営住宅】&#10;一人当たり面積平均値テキスト"/>
        <xdr:cNvSpPr txBox="1"/>
      </xdr:nvSpPr>
      <xdr:spPr>
        <a:xfrm>
          <a:off x="10515600" y="14412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316" name="フローチャート: 判断 315"/>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317" name="フローチャート: 判断 316"/>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318" name="フローチャート: 判断 317"/>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77139</xdr:rowOff>
    </xdr:from>
    <xdr:to>
      <xdr:col>41</xdr:col>
      <xdr:colOff>101600</xdr:colOff>
      <xdr:row>83</xdr:row>
      <xdr:rowOff>7289</xdr:rowOff>
    </xdr:to>
    <xdr:sp macro="" textlink="">
      <xdr:nvSpPr>
        <xdr:cNvPr id="319" name="フローチャート: 判断 318"/>
        <xdr:cNvSpPr/>
      </xdr:nvSpPr>
      <xdr:spPr>
        <a:xfrm>
          <a:off x="7810500" y="14136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0" name="テキスト ボックス 31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1" name="テキスト ボックス 32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2" name="テキスト ボックス 32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3" name="テキスト ボックス 32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4" name="テキスト ボックス 32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86740</xdr:rowOff>
    </xdr:from>
    <xdr:to>
      <xdr:col>55</xdr:col>
      <xdr:colOff>50800</xdr:colOff>
      <xdr:row>82</xdr:row>
      <xdr:rowOff>16890</xdr:rowOff>
    </xdr:to>
    <xdr:sp macro="" textlink="">
      <xdr:nvSpPr>
        <xdr:cNvPr id="325" name="楕円 324"/>
        <xdr:cNvSpPr/>
      </xdr:nvSpPr>
      <xdr:spPr>
        <a:xfrm>
          <a:off x="10426700" y="1397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109617</xdr:rowOff>
    </xdr:from>
    <xdr:ext cx="469744" cy="259045"/>
    <xdr:sp macro="" textlink="">
      <xdr:nvSpPr>
        <xdr:cNvPr id="326" name="【公営住宅】&#10;一人当たり面積該当値テキスト"/>
        <xdr:cNvSpPr txBox="1"/>
      </xdr:nvSpPr>
      <xdr:spPr>
        <a:xfrm>
          <a:off x="10515600" y="1382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99771</xdr:rowOff>
    </xdr:from>
    <xdr:to>
      <xdr:col>50</xdr:col>
      <xdr:colOff>165100</xdr:colOff>
      <xdr:row>82</xdr:row>
      <xdr:rowOff>29921</xdr:rowOff>
    </xdr:to>
    <xdr:sp macro="" textlink="">
      <xdr:nvSpPr>
        <xdr:cNvPr id="327" name="楕円 326"/>
        <xdr:cNvSpPr/>
      </xdr:nvSpPr>
      <xdr:spPr>
        <a:xfrm>
          <a:off x="9588500" y="1398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137540</xdr:rowOff>
    </xdr:from>
    <xdr:to>
      <xdr:col>55</xdr:col>
      <xdr:colOff>0</xdr:colOff>
      <xdr:row>81</xdr:row>
      <xdr:rowOff>150571</xdr:rowOff>
    </xdr:to>
    <xdr:cxnSp macro="">
      <xdr:nvCxnSpPr>
        <xdr:cNvPr id="328" name="直線コネクタ 327"/>
        <xdr:cNvCxnSpPr/>
      </xdr:nvCxnSpPr>
      <xdr:spPr>
        <a:xfrm flipV="1">
          <a:off x="9639300" y="14024990"/>
          <a:ext cx="8382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109373</xdr:rowOff>
    </xdr:from>
    <xdr:to>
      <xdr:col>46</xdr:col>
      <xdr:colOff>38100</xdr:colOff>
      <xdr:row>82</xdr:row>
      <xdr:rowOff>39523</xdr:rowOff>
    </xdr:to>
    <xdr:sp macro="" textlink="">
      <xdr:nvSpPr>
        <xdr:cNvPr id="329" name="楕円 328"/>
        <xdr:cNvSpPr/>
      </xdr:nvSpPr>
      <xdr:spPr>
        <a:xfrm>
          <a:off x="8699500" y="1399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150571</xdr:rowOff>
    </xdr:from>
    <xdr:to>
      <xdr:col>50</xdr:col>
      <xdr:colOff>114300</xdr:colOff>
      <xdr:row>81</xdr:row>
      <xdr:rowOff>160173</xdr:rowOff>
    </xdr:to>
    <xdr:cxnSp macro="">
      <xdr:nvCxnSpPr>
        <xdr:cNvPr id="330" name="直線コネクタ 329"/>
        <xdr:cNvCxnSpPr/>
      </xdr:nvCxnSpPr>
      <xdr:spPr>
        <a:xfrm flipV="1">
          <a:off x="8750300" y="14038021"/>
          <a:ext cx="8890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114858</xdr:rowOff>
    </xdr:from>
    <xdr:to>
      <xdr:col>41</xdr:col>
      <xdr:colOff>101600</xdr:colOff>
      <xdr:row>82</xdr:row>
      <xdr:rowOff>45008</xdr:rowOff>
    </xdr:to>
    <xdr:sp macro="" textlink="">
      <xdr:nvSpPr>
        <xdr:cNvPr id="331" name="楕円 330"/>
        <xdr:cNvSpPr/>
      </xdr:nvSpPr>
      <xdr:spPr>
        <a:xfrm>
          <a:off x="7810500" y="1400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160173</xdr:rowOff>
    </xdr:from>
    <xdr:to>
      <xdr:col>45</xdr:col>
      <xdr:colOff>177800</xdr:colOff>
      <xdr:row>81</xdr:row>
      <xdr:rowOff>165658</xdr:rowOff>
    </xdr:to>
    <xdr:cxnSp macro="">
      <xdr:nvCxnSpPr>
        <xdr:cNvPr id="332" name="直線コネクタ 331"/>
        <xdr:cNvCxnSpPr/>
      </xdr:nvCxnSpPr>
      <xdr:spPr>
        <a:xfrm flipV="1">
          <a:off x="7861300" y="14047623"/>
          <a:ext cx="8890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117975</xdr:rowOff>
    </xdr:from>
    <xdr:ext cx="469744" cy="259045"/>
    <xdr:sp macro="" textlink="">
      <xdr:nvSpPr>
        <xdr:cNvPr id="333" name="n_1aveValue【公営住宅】&#10;一人当たり面積"/>
        <xdr:cNvSpPr txBox="1"/>
      </xdr:nvSpPr>
      <xdr:spPr>
        <a:xfrm>
          <a:off x="9391727" y="145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107459</xdr:rowOff>
    </xdr:from>
    <xdr:ext cx="469744" cy="259045"/>
    <xdr:sp macro="" textlink="">
      <xdr:nvSpPr>
        <xdr:cNvPr id="334" name="n_2aveValue【公営住宅】&#10;一人当たり面積"/>
        <xdr:cNvSpPr txBox="1"/>
      </xdr:nvSpPr>
      <xdr:spPr>
        <a:xfrm>
          <a:off x="8515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169866</xdr:rowOff>
    </xdr:from>
    <xdr:ext cx="469744" cy="259045"/>
    <xdr:sp macro="" textlink="">
      <xdr:nvSpPr>
        <xdr:cNvPr id="335" name="n_3aveValue【公営住宅】&#10;一人当たり面積"/>
        <xdr:cNvSpPr txBox="1"/>
      </xdr:nvSpPr>
      <xdr:spPr>
        <a:xfrm>
          <a:off x="7626427" y="1422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46448</xdr:rowOff>
    </xdr:from>
    <xdr:ext cx="469744" cy="259045"/>
    <xdr:sp macro="" textlink="">
      <xdr:nvSpPr>
        <xdr:cNvPr id="336" name="n_1mainValue【公営住宅】&#10;一人当たり面積"/>
        <xdr:cNvSpPr txBox="1"/>
      </xdr:nvSpPr>
      <xdr:spPr>
        <a:xfrm>
          <a:off x="9391727" y="1376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56050</xdr:rowOff>
    </xdr:from>
    <xdr:ext cx="469744" cy="259045"/>
    <xdr:sp macro="" textlink="">
      <xdr:nvSpPr>
        <xdr:cNvPr id="337" name="n_2mainValue【公営住宅】&#10;一人当たり面積"/>
        <xdr:cNvSpPr txBox="1"/>
      </xdr:nvSpPr>
      <xdr:spPr>
        <a:xfrm>
          <a:off x="8515427" y="1377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61535</xdr:rowOff>
    </xdr:from>
    <xdr:ext cx="469744" cy="259045"/>
    <xdr:sp macro="" textlink="">
      <xdr:nvSpPr>
        <xdr:cNvPr id="338" name="n_3mainValue【公営住宅】&#10;一人当たり面積"/>
        <xdr:cNvSpPr txBox="1"/>
      </xdr:nvSpPr>
      <xdr:spPr>
        <a:xfrm>
          <a:off x="7626427" y="13777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9" name="正方形/長方形 33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0" name="正方形/長方形 33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1" name="正方形/長方形 34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2" name="正方形/長方形 34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3" name="正方形/長方形 34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4" name="正方形/長方形 34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5" name="正方形/長方形 34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6" name="正方形/長方形 34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5" name="正方形/長方形 3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6" name="正方形/長方形 3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7" name="正方形/長方形 3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8" name="正方形/長方形 3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9" name="正方形/長方形 3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0" name="正方形/長方形 3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1" name="正方形/長方形 3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2" name="正方形/長方形 3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3" name="テキスト ボックス 3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4" name="直線コネクタ 3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65" name="直線コネクタ 36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6" name="テキスト ボックス 36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7" name="直線コネクタ 36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8" name="テキスト ボックス 36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9" name="直線コネクタ 36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0" name="テキスト ボックス 36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1" name="直線コネクタ 37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2" name="テキスト ボックス 37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3" name="直線コネクタ 37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4" name="テキスト ボックス 37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5" name="直線コネクタ 37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6" name="テキスト ボックス 37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7" name="直線コネクタ 3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8" name="テキスト ボックス 37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380" name="直線コネクタ 379"/>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381" name="【認定こども園・幼稚園・保育所】&#10;有形固定資産減価償却率最小値テキスト"/>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382" name="直線コネクタ 381"/>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8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84" name="直線コネクタ 38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147881</xdr:rowOff>
    </xdr:from>
    <xdr:ext cx="405111" cy="259045"/>
    <xdr:sp macro="" textlink="">
      <xdr:nvSpPr>
        <xdr:cNvPr id="385" name="【認定こども園・幼稚園・保育所】&#10;有形固定資産減価償却率平均値テキスト"/>
        <xdr:cNvSpPr txBox="1"/>
      </xdr:nvSpPr>
      <xdr:spPr>
        <a:xfrm>
          <a:off x="16357600" y="6320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386" name="フローチャート: 判断 385"/>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87" name="フローチャート: 判断 386"/>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388" name="フローチャート: 判断 387"/>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89" name="フローチャート: 判断 388"/>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0" name="テキスト ボックス 3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1" name="テキスト ボックス 3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2" name="テキスト ボックス 3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3" name="テキスト ボックス 3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4" name="テキスト ボックス 3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92347</xdr:rowOff>
    </xdr:from>
    <xdr:to>
      <xdr:col>85</xdr:col>
      <xdr:colOff>177800</xdr:colOff>
      <xdr:row>40</xdr:row>
      <xdr:rowOff>22497</xdr:rowOff>
    </xdr:to>
    <xdr:sp macro="" textlink="">
      <xdr:nvSpPr>
        <xdr:cNvPr id="395" name="楕円 394"/>
        <xdr:cNvSpPr/>
      </xdr:nvSpPr>
      <xdr:spPr>
        <a:xfrm>
          <a:off x="162687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70774</xdr:rowOff>
    </xdr:from>
    <xdr:ext cx="405111" cy="259045"/>
    <xdr:sp macro="" textlink="">
      <xdr:nvSpPr>
        <xdr:cNvPr id="396" name="【認定こども園・幼稚園・保育所】&#10;有形固定資産減価償却率該当値テキスト"/>
        <xdr:cNvSpPr txBox="1"/>
      </xdr:nvSpPr>
      <xdr:spPr>
        <a:xfrm>
          <a:off x="16357600" y="675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167459</xdr:rowOff>
    </xdr:from>
    <xdr:to>
      <xdr:col>81</xdr:col>
      <xdr:colOff>101600</xdr:colOff>
      <xdr:row>40</xdr:row>
      <xdr:rowOff>97609</xdr:rowOff>
    </xdr:to>
    <xdr:sp macro="" textlink="">
      <xdr:nvSpPr>
        <xdr:cNvPr id="397" name="楕円 396"/>
        <xdr:cNvSpPr/>
      </xdr:nvSpPr>
      <xdr:spPr>
        <a:xfrm>
          <a:off x="15430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143147</xdr:rowOff>
    </xdr:from>
    <xdr:to>
      <xdr:col>85</xdr:col>
      <xdr:colOff>127000</xdr:colOff>
      <xdr:row>40</xdr:row>
      <xdr:rowOff>46809</xdr:rowOff>
    </xdr:to>
    <xdr:cxnSp macro="">
      <xdr:nvCxnSpPr>
        <xdr:cNvPr id="398" name="直線コネクタ 397"/>
        <xdr:cNvCxnSpPr/>
      </xdr:nvCxnSpPr>
      <xdr:spPr>
        <a:xfrm flipV="1">
          <a:off x="15481300" y="6829697"/>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58057</xdr:rowOff>
    </xdr:from>
    <xdr:to>
      <xdr:col>76</xdr:col>
      <xdr:colOff>165100</xdr:colOff>
      <xdr:row>40</xdr:row>
      <xdr:rowOff>159657</xdr:rowOff>
    </xdr:to>
    <xdr:sp macro="" textlink="">
      <xdr:nvSpPr>
        <xdr:cNvPr id="399" name="楕円 398"/>
        <xdr:cNvSpPr/>
      </xdr:nvSpPr>
      <xdr:spPr>
        <a:xfrm>
          <a:off x="14541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46809</xdr:rowOff>
    </xdr:from>
    <xdr:to>
      <xdr:col>81</xdr:col>
      <xdr:colOff>50800</xdr:colOff>
      <xdr:row>40</xdr:row>
      <xdr:rowOff>108857</xdr:rowOff>
    </xdr:to>
    <xdr:cxnSp macro="">
      <xdr:nvCxnSpPr>
        <xdr:cNvPr id="400" name="直線コネクタ 399"/>
        <xdr:cNvCxnSpPr/>
      </xdr:nvCxnSpPr>
      <xdr:spPr>
        <a:xfrm flipV="1">
          <a:off x="14592300" y="690480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159294</xdr:rowOff>
    </xdr:from>
    <xdr:to>
      <xdr:col>72</xdr:col>
      <xdr:colOff>38100</xdr:colOff>
      <xdr:row>41</xdr:row>
      <xdr:rowOff>89444</xdr:rowOff>
    </xdr:to>
    <xdr:sp macro="" textlink="">
      <xdr:nvSpPr>
        <xdr:cNvPr id="401" name="楕円 400"/>
        <xdr:cNvSpPr/>
      </xdr:nvSpPr>
      <xdr:spPr>
        <a:xfrm>
          <a:off x="13652500" y="70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108857</xdr:rowOff>
    </xdr:from>
    <xdr:to>
      <xdr:col>76</xdr:col>
      <xdr:colOff>114300</xdr:colOff>
      <xdr:row>41</xdr:row>
      <xdr:rowOff>38644</xdr:rowOff>
    </xdr:to>
    <xdr:cxnSp macro="">
      <xdr:nvCxnSpPr>
        <xdr:cNvPr id="402" name="直線コネクタ 401"/>
        <xdr:cNvCxnSpPr/>
      </xdr:nvCxnSpPr>
      <xdr:spPr>
        <a:xfrm flipV="1">
          <a:off x="13703300" y="6966857"/>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70049</xdr:rowOff>
    </xdr:from>
    <xdr:ext cx="405111" cy="259045"/>
    <xdr:sp macro="" textlink="">
      <xdr:nvSpPr>
        <xdr:cNvPr id="403" name="n_1aveValue【認定こども園・幼稚園・保育所】&#10;有形固定資産減価償却率"/>
        <xdr:cNvSpPr txBox="1"/>
      </xdr:nvSpPr>
      <xdr:spPr>
        <a:xfrm>
          <a:off x="152660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12899</xdr:rowOff>
    </xdr:from>
    <xdr:ext cx="405111" cy="259045"/>
    <xdr:sp macro="" textlink="">
      <xdr:nvSpPr>
        <xdr:cNvPr id="404" name="n_2aveValue【認定こども園・幼稚園・保育所】&#10;有形固定資産減価償却率"/>
        <xdr:cNvSpPr txBox="1"/>
      </xdr:nvSpPr>
      <xdr:spPr>
        <a:xfrm>
          <a:off x="14389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405" name="n_3aveValue【認定こども園・幼稚園・保育所】&#10;有形固定資産減価償却率"/>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88736</xdr:rowOff>
    </xdr:from>
    <xdr:ext cx="405111" cy="259045"/>
    <xdr:sp macro="" textlink="">
      <xdr:nvSpPr>
        <xdr:cNvPr id="406" name="n_1mainValue【認定こども園・幼稚園・保育所】&#10;有形固定資産減価償却率"/>
        <xdr:cNvSpPr txBox="1"/>
      </xdr:nvSpPr>
      <xdr:spPr>
        <a:xfrm>
          <a:off x="15266044" y="694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150784</xdr:rowOff>
    </xdr:from>
    <xdr:ext cx="405111" cy="259045"/>
    <xdr:sp macro="" textlink="">
      <xdr:nvSpPr>
        <xdr:cNvPr id="407" name="n_2mainValue【認定こども園・幼稚園・保育所】&#10;有形固定資産減価償却率"/>
        <xdr:cNvSpPr txBox="1"/>
      </xdr:nvSpPr>
      <xdr:spPr>
        <a:xfrm>
          <a:off x="14389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80571</xdr:rowOff>
    </xdr:from>
    <xdr:ext cx="405111" cy="259045"/>
    <xdr:sp macro="" textlink="">
      <xdr:nvSpPr>
        <xdr:cNvPr id="408" name="n_3mainValue【認定こども園・幼稚園・保育所】&#10;有形固定資産減価償却率"/>
        <xdr:cNvSpPr txBox="1"/>
      </xdr:nvSpPr>
      <xdr:spPr>
        <a:xfrm>
          <a:off x="13500744" y="711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9" name="直線コネクタ 41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0" name="テキスト ボックス 41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1" name="直線コネクタ 42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2" name="テキスト ボックス 42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3" name="直線コネクタ 42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4" name="テキスト ボックス 42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5" name="直線コネクタ 42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6" name="テキスト ボックス 42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7" name="直線コネクタ 42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8" name="テキスト ボックス 42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0" name="テキスト ボックス 42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432" name="直線コネクタ 431"/>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433" name="【認定こども園・幼稚園・保育所】&#10;一人当たり面積最小値テキスト"/>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434" name="直線コネクタ 433"/>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435" name="【認定こども園・幼稚園・保育所】&#10;一人当たり面積最大値テキスト"/>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436" name="直線コネクタ 435"/>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99077</xdr:rowOff>
    </xdr:from>
    <xdr:ext cx="469744" cy="259045"/>
    <xdr:sp macro="" textlink="">
      <xdr:nvSpPr>
        <xdr:cNvPr id="437" name="【認定こども園・幼稚園・保育所】&#10;一人当たり面積平均値テキスト"/>
        <xdr:cNvSpPr txBox="1"/>
      </xdr:nvSpPr>
      <xdr:spPr>
        <a:xfrm>
          <a:off x="22199600" y="661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438" name="フローチャート: 判断 437"/>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439" name="フローチャート: 判断 438"/>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440" name="フローチャート: 判断 439"/>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71120</xdr:rowOff>
    </xdr:from>
    <xdr:to>
      <xdr:col>102</xdr:col>
      <xdr:colOff>165100</xdr:colOff>
      <xdr:row>40</xdr:row>
      <xdr:rowOff>1270</xdr:rowOff>
    </xdr:to>
    <xdr:sp macro="" textlink="">
      <xdr:nvSpPr>
        <xdr:cNvPr id="441" name="フローチャート: 判断 440"/>
        <xdr:cNvSpPr/>
      </xdr:nvSpPr>
      <xdr:spPr>
        <a:xfrm>
          <a:off x="19494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7620</xdr:rowOff>
    </xdr:from>
    <xdr:to>
      <xdr:col>116</xdr:col>
      <xdr:colOff>114300</xdr:colOff>
      <xdr:row>40</xdr:row>
      <xdr:rowOff>109220</xdr:rowOff>
    </xdr:to>
    <xdr:sp macro="" textlink="">
      <xdr:nvSpPr>
        <xdr:cNvPr id="447" name="楕円 446"/>
        <xdr:cNvSpPr/>
      </xdr:nvSpPr>
      <xdr:spPr>
        <a:xfrm>
          <a:off x="221107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157497</xdr:rowOff>
    </xdr:from>
    <xdr:ext cx="469744" cy="259045"/>
    <xdr:sp macro="" textlink="">
      <xdr:nvSpPr>
        <xdr:cNvPr id="448" name="【認定こども園・幼稚園・保育所】&#10;一人当たり面積該当値テキスト"/>
        <xdr:cNvSpPr txBox="1"/>
      </xdr:nvSpPr>
      <xdr:spPr>
        <a:xfrm>
          <a:off x="22199600" y="684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12700</xdr:rowOff>
    </xdr:from>
    <xdr:to>
      <xdr:col>112</xdr:col>
      <xdr:colOff>38100</xdr:colOff>
      <xdr:row>40</xdr:row>
      <xdr:rowOff>114300</xdr:rowOff>
    </xdr:to>
    <xdr:sp macro="" textlink="">
      <xdr:nvSpPr>
        <xdr:cNvPr id="449" name="楕円 448"/>
        <xdr:cNvSpPr/>
      </xdr:nvSpPr>
      <xdr:spPr>
        <a:xfrm>
          <a:off x="21272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58420</xdr:rowOff>
    </xdr:from>
    <xdr:to>
      <xdr:col>116</xdr:col>
      <xdr:colOff>63500</xdr:colOff>
      <xdr:row>40</xdr:row>
      <xdr:rowOff>63500</xdr:rowOff>
    </xdr:to>
    <xdr:cxnSp macro="">
      <xdr:nvCxnSpPr>
        <xdr:cNvPr id="450" name="直線コネクタ 449"/>
        <xdr:cNvCxnSpPr/>
      </xdr:nvCxnSpPr>
      <xdr:spPr>
        <a:xfrm flipV="1">
          <a:off x="21323300" y="691642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17780</xdr:rowOff>
    </xdr:from>
    <xdr:to>
      <xdr:col>107</xdr:col>
      <xdr:colOff>101600</xdr:colOff>
      <xdr:row>40</xdr:row>
      <xdr:rowOff>119380</xdr:rowOff>
    </xdr:to>
    <xdr:sp macro="" textlink="">
      <xdr:nvSpPr>
        <xdr:cNvPr id="451" name="楕円 450"/>
        <xdr:cNvSpPr/>
      </xdr:nvSpPr>
      <xdr:spPr>
        <a:xfrm>
          <a:off x="20383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63500</xdr:rowOff>
    </xdr:from>
    <xdr:to>
      <xdr:col>111</xdr:col>
      <xdr:colOff>177800</xdr:colOff>
      <xdr:row>40</xdr:row>
      <xdr:rowOff>68580</xdr:rowOff>
    </xdr:to>
    <xdr:cxnSp macro="">
      <xdr:nvCxnSpPr>
        <xdr:cNvPr id="452" name="直線コネクタ 451"/>
        <xdr:cNvCxnSpPr/>
      </xdr:nvCxnSpPr>
      <xdr:spPr>
        <a:xfrm flipV="1">
          <a:off x="20434300" y="692150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19050</xdr:rowOff>
    </xdr:from>
    <xdr:to>
      <xdr:col>102</xdr:col>
      <xdr:colOff>165100</xdr:colOff>
      <xdr:row>40</xdr:row>
      <xdr:rowOff>120650</xdr:rowOff>
    </xdr:to>
    <xdr:sp macro="" textlink="">
      <xdr:nvSpPr>
        <xdr:cNvPr id="453" name="楕円 452"/>
        <xdr:cNvSpPr/>
      </xdr:nvSpPr>
      <xdr:spPr>
        <a:xfrm>
          <a:off x="194945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68580</xdr:rowOff>
    </xdr:from>
    <xdr:to>
      <xdr:col>107</xdr:col>
      <xdr:colOff>50800</xdr:colOff>
      <xdr:row>40</xdr:row>
      <xdr:rowOff>69850</xdr:rowOff>
    </xdr:to>
    <xdr:cxnSp macro="">
      <xdr:nvCxnSpPr>
        <xdr:cNvPr id="454" name="直線コネクタ 453"/>
        <xdr:cNvCxnSpPr/>
      </xdr:nvCxnSpPr>
      <xdr:spPr>
        <a:xfrm flipV="1">
          <a:off x="19545300" y="69265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165117</xdr:rowOff>
    </xdr:from>
    <xdr:ext cx="469744" cy="259045"/>
    <xdr:sp macro="" textlink="">
      <xdr:nvSpPr>
        <xdr:cNvPr id="455" name="n_1aveValue【認定こども園・幼稚園・保育所】&#10;一人当たり面積"/>
        <xdr:cNvSpPr txBox="1"/>
      </xdr:nvSpPr>
      <xdr:spPr>
        <a:xfrm>
          <a:off x="21075727" y="650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137177</xdr:rowOff>
    </xdr:from>
    <xdr:ext cx="469744" cy="259045"/>
    <xdr:sp macro="" textlink="">
      <xdr:nvSpPr>
        <xdr:cNvPr id="456" name="n_2aveValue【認定こども園・幼稚園・保育所】&#10;一人当たり面積"/>
        <xdr:cNvSpPr txBox="1"/>
      </xdr:nvSpPr>
      <xdr:spPr>
        <a:xfrm>
          <a:off x="20199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17797</xdr:rowOff>
    </xdr:from>
    <xdr:ext cx="469744" cy="259045"/>
    <xdr:sp macro="" textlink="">
      <xdr:nvSpPr>
        <xdr:cNvPr id="457" name="n_3aveValue【認定こども園・幼稚園・保育所】&#10;一人当たり面積"/>
        <xdr:cNvSpPr txBox="1"/>
      </xdr:nvSpPr>
      <xdr:spPr>
        <a:xfrm>
          <a:off x="19310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105427</xdr:rowOff>
    </xdr:from>
    <xdr:ext cx="469744" cy="259045"/>
    <xdr:sp macro="" textlink="">
      <xdr:nvSpPr>
        <xdr:cNvPr id="458" name="n_1mainValue【認定こども園・幼稚園・保育所】&#10;一人当たり面積"/>
        <xdr:cNvSpPr txBox="1"/>
      </xdr:nvSpPr>
      <xdr:spPr>
        <a:xfrm>
          <a:off x="210757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110507</xdr:rowOff>
    </xdr:from>
    <xdr:ext cx="469744" cy="259045"/>
    <xdr:sp macro="" textlink="">
      <xdr:nvSpPr>
        <xdr:cNvPr id="459" name="n_2mainValue【認定こども園・幼稚園・保育所】&#10;一人当たり面積"/>
        <xdr:cNvSpPr txBox="1"/>
      </xdr:nvSpPr>
      <xdr:spPr>
        <a:xfrm>
          <a:off x="201994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111777</xdr:rowOff>
    </xdr:from>
    <xdr:ext cx="469744" cy="259045"/>
    <xdr:sp macro="" textlink="">
      <xdr:nvSpPr>
        <xdr:cNvPr id="460" name="n_3mainValue【認定こども園・幼稚園・保育所】&#10;一人当たり面積"/>
        <xdr:cNvSpPr txBox="1"/>
      </xdr:nvSpPr>
      <xdr:spPr>
        <a:xfrm>
          <a:off x="19310427" y="696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1" name="テキスト ボックス 47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2" name="直線コネクタ 47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3" name="テキスト ボックス 47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4" name="直線コネクタ 47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5" name="テキスト ボックス 47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6" name="直線コネクタ 47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7" name="テキスト ボックス 47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8" name="直線コネクタ 47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9" name="テキスト ボックス 47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0" name="直線コネクタ 47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1" name="テキスト ボックス 48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3" name="テキスト ボックス 48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85" name="直線コネクタ 484"/>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86" name="【学校施設】&#10;有形固定資産減価償却率最小値テキスト"/>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87" name="直線コネクタ 486"/>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88" name="【学校施設】&#10;有形固定資産減価償却率最大値テキスト"/>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89" name="直線コネクタ 488"/>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127652</xdr:rowOff>
    </xdr:from>
    <xdr:ext cx="405111" cy="259045"/>
    <xdr:sp macro="" textlink="">
      <xdr:nvSpPr>
        <xdr:cNvPr id="490" name="【学校施設】&#10;有形固定資産減価償却率平均値テキスト"/>
        <xdr:cNvSpPr txBox="1"/>
      </xdr:nvSpPr>
      <xdr:spPr>
        <a:xfrm>
          <a:off x="16357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91" name="フローチャート: 判断 490"/>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92" name="フローチャート: 判断 491"/>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93" name="フローチャート: 判断 492"/>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494" name="フローチャート: 判断 493"/>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xdr:rowOff>
    </xdr:from>
    <xdr:to>
      <xdr:col>85</xdr:col>
      <xdr:colOff>177800</xdr:colOff>
      <xdr:row>58</xdr:row>
      <xdr:rowOff>107950</xdr:rowOff>
    </xdr:to>
    <xdr:sp macro="" textlink="">
      <xdr:nvSpPr>
        <xdr:cNvPr id="500" name="楕円 499"/>
        <xdr:cNvSpPr/>
      </xdr:nvSpPr>
      <xdr:spPr>
        <a:xfrm>
          <a:off x="162687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29227</xdr:rowOff>
    </xdr:from>
    <xdr:ext cx="405111" cy="259045"/>
    <xdr:sp macro="" textlink="">
      <xdr:nvSpPr>
        <xdr:cNvPr id="501" name="【学校施設】&#10;有形固定資産減価償却率該当値テキスト"/>
        <xdr:cNvSpPr txBox="1"/>
      </xdr:nvSpPr>
      <xdr:spPr>
        <a:xfrm>
          <a:off x="16357600"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61595</xdr:rowOff>
    </xdr:from>
    <xdr:to>
      <xdr:col>81</xdr:col>
      <xdr:colOff>101600</xdr:colOff>
      <xdr:row>58</xdr:row>
      <xdr:rowOff>163195</xdr:rowOff>
    </xdr:to>
    <xdr:sp macro="" textlink="">
      <xdr:nvSpPr>
        <xdr:cNvPr id="502" name="楕円 501"/>
        <xdr:cNvSpPr/>
      </xdr:nvSpPr>
      <xdr:spPr>
        <a:xfrm>
          <a:off x="15430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57150</xdr:rowOff>
    </xdr:from>
    <xdr:to>
      <xdr:col>85</xdr:col>
      <xdr:colOff>127000</xdr:colOff>
      <xdr:row>58</xdr:row>
      <xdr:rowOff>112395</xdr:rowOff>
    </xdr:to>
    <xdr:cxnSp macro="">
      <xdr:nvCxnSpPr>
        <xdr:cNvPr id="503" name="直線コネクタ 502"/>
        <xdr:cNvCxnSpPr/>
      </xdr:nvCxnSpPr>
      <xdr:spPr>
        <a:xfrm flipV="1">
          <a:off x="15481300" y="1000125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93980</xdr:rowOff>
    </xdr:from>
    <xdr:to>
      <xdr:col>76</xdr:col>
      <xdr:colOff>165100</xdr:colOff>
      <xdr:row>59</xdr:row>
      <xdr:rowOff>24130</xdr:rowOff>
    </xdr:to>
    <xdr:sp macro="" textlink="">
      <xdr:nvSpPr>
        <xdr:cNvPr id="504" name="楕円 503"/>
        <xdr:cNvSpPr/>
      </xdr:nvSpPr>
      <xdr:spPr>
        <a:xfrm>
          <a:off x="14541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112395</xdr:rowOff>
    </xdr:from>
    <xdr:to>
      <xdr:col>81</xdr:col>
      <xdr:colOff>50800</xdr:colOff>
      <xdr:row>58</xdr:row>
      <xdr:rowOff>144780</xdr:rowOff>
    </xdr:to>
    <xdr:cxnSp macro="">
      <xdr:nvCxnSpPr>
        <xdr:cNvPr id="505" name="直線コネクタ 504"/>
        <xdr:cNvCxnSpPr/>
      </xdr:nvCxnSpPr>
      <xdr:spPr>
        <a:xfrm flipV="1">
          <a:off x="14592300" y="100564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111125</xdr:rowOff>
    </xdr:from>
    <xdr:to>
      <xdr:col>72</xdr:col>
      <xdr:colOff>38100</xdr:colOff>
      <xdr:row>59</xdr:row>
      <xdr:rowOff>41275</xdr:rowOff>
    </xdr:to>
    <xdr:sp macro="" textlink="">
      <xdr:nvSpPr>
        <xdr:cNvPr id="506" name="楕円 505"/>
        <xdr:cNvSpPr/>
      </xdr:nvSpPr>
      <xdr:spPr>
        <a:xfrm>
          <a:off x="13652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144780</xdr:rowOff>
    </xdr:from>
    <xdr:to>
      <xdr:col>76</xdr:col>
      <xdr:colOff>114300</xdr:colOff>
      <xdr:row>58</xdr:row>
      <xdr:rowOff>161925</xdr:rowOff>
    </xdr:to>
    <xdr:cxnSp macro="">
      <xdr:nvCxnSpPr>
        <xdr:cNvPr id="507" name="直線コネクタ 506"/>
        <xdr:cNvCxnSpPr/>
      </xdr:nvCxnSpPr>
      <xdr:spPr>
        <a:xfrm flipV="1">
          <a:off x="13703300" y="100888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508" name="n_1aveValue【学校施設】&#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509" name="n_2ave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10" name="n_3aveValue【学校施設】&#10;有形固定資産減価償却率"/>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8272</xdr:rowOff>
    </xdr:from>
    <xdr:ext cx="405111" cy="259045"/>
    <xdr:sp macro="" textlink="">
      <xdr:nvSpPr>
        <xdr:cNvPr id="511" name="n_1mainValue【学校施設】&#10;有形固定資産減価償却率"/>
        <xdr:cNvSpPr txBox="1"/>
      </xdr:nvSpPr>
      <xdr:spPr>
        <a:xfrm>
          <a:off x="152660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40657</xdr:rowOff>
    </xdr:from>
    <xdr:ext cx="405111" cy="259045"/>
    <xdr:sp macro="" textlink="">
      <xdr:nvSpPr>
        <xdr:cNvPr id="512" name="n_2mainValue【学校施設】&#10;有形固定資産減価償却率"/>
        <xdr:cNvSpPr txBox="1"/>
      </xdr:nvSpPr>
      <xdr:spPr>
        <a:xfrm>
          <a:off x="14389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57802</xdr:rowOff>
    </xdr:from>
    <xdr:ext cx="405111" cy="259045"/>
    <xdr:sp macro="" textlink="">
      <xdr:nvSpPr>
        <xdr:cNvPr id="513" name="n_3mainValue【学校施設】&#10;有形固定資産減価償却率"/>
        <xdr:cNvSpPr txBox="1"/>
      </xdr:nvSpPr>
      <xdr:spPr>
        <a:xfrm>
          <a:off x="1350074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4" name="直線コネクタ 52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5" name="テキスト ボックス 52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6" name="直線コネクタ 52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7" name="テキスト ボックス 52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8" name="直線コネクタ 52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9" name="テキスト ボックス 52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0" name="直線コネクタ 52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1" name="テキスト ボックス 53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2" name="直線コネクタ 53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3" name="テキスト ボックス 53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4" name="直線コネクタ 53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5" name="テキスト ボックス 53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6" name="直線コネクタ 5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7" name="テキスト ボックス 5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539" name="直線コネクタ 538"/>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40"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41" name="直線コネクタ 540"/>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542" name="【学校施設】&#10;一人当たり面積最大値テキスト"/>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543" name="直線コネクタ 542"/>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166061</xdr:rowOff>
    </xdr:from>
    <xdr:ext cx="469744" cy="259045"/>
    <xdr:sp macro="" textlink="">
      <xdr:nvSpPr>
        <xdr:cNvPr id="544" name="【学校施設】&#10;一人当たり面積平均値テキスト"/>
        <xdr:cNvSpPr txBox="1"/>
      </xdr:nvSpPr>
      <xdr:spPr>
        <a:xfrm>
          <a:off x="22199600" y="10110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545" name="フローチャート: 判断 544"/>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546" name="フローチャート: 判断 545"/>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547" name="フローチャート: 判断 546"/>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84074</xdr:rowOff>
    </xdr:from>
    <xdr:to>
      <xdr:col>102</xdr:col>
      <xdr:colOff>165100</xdr:colOff>
      <xdr:row>59</xdr:row>
      <xdr:rowOff>14224</xdr:rowOff>
    </xdr:to>
    <xdr:sp macro="" textlink="">
      <xdr:nvSpPr>
        <xdr:cNvPr id="548" name="フローチャート: 判断 547"/>
        <xdr:cNvSpPr/>
      </xdr:nvSpPr>
      <xdr:spPr>
        <a:xfrm>
          <a:off x="19494500" y="100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9" name="テキスト ボックス 5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0" name="テキスト ボックス 5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1" name="テキスト ボックス 5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2" name="テキスト ボックス 5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3" name="テキスト ボックス 5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5370</xdr:rowOff>
    </xdr:from>
    <xdr:to>
      <xdr:col>116</xdr:col>
      <xdr:colOff>114300</xdr:colOff>
      <xdr:row>61</xdr:row>
      <xdr:rowOff>106970</xdr:rowOff>
    </xdr:to>
    <xdr:sp macro="" textlink="">
      <xdr:nvSpPr>
        <xdr:cNvPr id="554" name="楕円 553"/>
        <xdr:cNvSpPr/>
      </xdr:nvSpPr>
      <xdr:spPr>
        <a:xfrm>
          <a:off x="22110700" y="104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155247</xdr:rowOff>
    </xdr:from>
    <xdr:ext cx="469744" cy="259045"/>
    <xdr:sp macro="" textlink="">
      <xdr:nvSpPr>
        <xdr:cNvPr id="555" name="【学校施設】&#10;一人当たり面積該当値テキスト"/>
        <xdr:cNvSpPr txBox="1"/>
      </xdr:nvSpPr>
      <xdr:spPr>
        <a:xfrm>
          <a:off x="22199600" y="104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15494</xdr:rowOff>
    </xdr:from>
    <xdr:to>
      <xdr:col>112</xdr:col>
      <xdr:colOff>38100</xdr:colOff>
      <xdr:row>61</xdr:row>
      <xdr:rowOff>117094</xdr:rowOff>
    </xdr:to>
    <xdr:sp macro="" textlink="">
      <xdr:nvSpPr>
        <xdr:cNvPr id="556" name="楕円 555"/>
        <xdr:cNvSpPr/>
      </xdr:nvSpPr>
      <xdr:spPr>
        <a:xfrm>
          <a:off x="212725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56170</xdr:rowOff>
    </xdr:from>
    <xdr:to>
      <xdr:col>116</xdr:col>
      <xdr:colOff>63500</xdr:colOff>
      <xdr:row>61</xdr:row>
      <xdr:rowOff>66294</xdr:rowOff>
    </xdr:to>
    <xdr:cxnSp macro="">
      <xdr:nvCxnSpPr>
        <xdr:cNvPr id="557" name="直線コネクタ 556"/>
        <xdr:cNvCxnSpPr/>
      </xdr:nvCxnSpPr>
      <xdr:spPr>
        <a:xfrm flipV="1">
          <a:off x="21323300" y="10514620"/>
          <a:ext cx="8382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23005</xdr:rowOff>
    </xdr:from>
    <xdr:to>
      <xdr:col>107</xdr:col>
      <xdr:colOff>101600</xdr:colOff>
      <xdr:row>61</xdr:row>
      <xdr:rowOff>124605</xdr:rowOff>
    </xdr:to>
    <xdr:sp macro="" textlink="">
      <xdr:nvSpPr>
        <xdr:cNvPr id="558" name="楕円 557"/>
        <xdr:cNvSpPr/>
      </xdr:nvSpPr>
      <xdr:spPr>
        <a:xfrm>
          <a:off x="20383500" y="104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66294</xdr:rowOff>
    </xdr:from>
    <xdr:to>
      <xdr:col>111</xdr:col>
      <xdr:colOff>177800</xdr:colOff>
      <xdr:row>61</xdr:row>
      <xdr:rowOff>73805</xdr:rowOff>
    </xdr:to>
    <xdr:cxnSp macro="">
      <xdr:nvCxnSpPr>
        <xdr:cNvPr id="559" name="直線コネクタ 558"/>
        <xdr:cNvCxnSpPr/>
      </xdr:nvCxnSpPr>
      <xdr:spPr>
        <a:xfrm flipV="1">
          <a:off x="20434300" y="10524744"/>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27250</xdr:rowOff>
    </xdr:from>
    <xdr:to>
      <xdr:col>102</xdr:col>
      <xdr:colOff>165100</xdr:colOff>
      <xdr:row>61</xdr:row>
      <xdr:rowOff>128850</xdr:rowOff>
    </xdr:to>
    <xdr:sp macro="" textlink="">
      <xdr:nvSpPr>
        <xdr:cNvPr id="560" name="楕円 559"/>
        <xdr:cNvSpPr/>
      </xdr:nvSpPr>
      <xdr:spPr>
        <a:xfrm>
          <a:off x="19494500" y="1048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73805</xdr:rowOff>
    </xdr:from>
    <xdr:to>
      <xdr:col>107</xdr:col>
      <xdr:colOff>50800</xdr:colOff>
      <xdr:row>61</xdr:row>
      <xdr:rowOff>78050</xdr:rowOff>
    </xdr:to>
    <xdr:cxnSp macro="">
      <xdr:nvCxnSpPr>
        <xdr:cNvPr id="561" name="直線コネクタ 560"/>
        <xdr:cNvCxnSpPr/>
      </xdr:nvCxnSpPr>
      <xdr:spPr>
        <a:xfrm flipV="1">
          <a:off x="19545300" y="10532255"/>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96392</xdr:rowOff>
    </xdr:from>
    <xdr:ext cx="469744" cy="259045"/>
    <xdr:sp macro="" textlink="">
      <xdr:nvSpPr>
        <xdr:cNvPr id="562" name="n_1aveValue【学校施設】&#10;一人当たり面積"/>
        <xdr:cNvSpPr txBox="1"/>
      </xdr:nvSpPr>
      <xdr:spPr>
        <a:xfrm>
          <a:off x="21075727" y="100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75492</xdr:rowOff>
    </xdr:from>
    <xdr:ext cx="469744" cy="259045"/>
    <xdr:sp macro="" textlink="">
      <xdr:nvSpPr>
        <xdr:cNvPr id="563" name="n_2aveValue【学校施設】&#10;一人当たり面積"/>
        <xdr:cNvSpPr txBox="1"/>
      </xdr:nvSpPr>
      <xdr:spPr>
        <a:xfrm>
          <a:off x="20199427" y="1001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30751</xdr:rowOff>
    </xdr:from>
    <xdr:ext cx="469744" cy="259045"/>
    <xdr:sp macro="" textlink="">
      <xdr:nvSpPr>
        <xdr:cNvPr id="564" name="n_3aveValue【学校施設】&#10;一人当たり面積"/>
        <xdr:cNvSpPr txBox="1"/>
      </xdr:nvSpPr>
      <xdr:spPr>
        <a:xfrm>
          <a:off x="19310427" y="980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108221</xdr:rowOff>
    </xdr:from>
    <xdr:ext cx="469744" cy="259045"/>
    <xdr:sp macro="" textlink="">
      <xdr:nvSpPr>
        <xdr:cNvPr id="565" name="n_1mainValue【学校施設】&#10;一人当たり面積"/>
        <xdr:cNvSpPr txBox="1"/>
      </xdr:nvSpPr>
      <xdr:spPr>
        <a:xfrm>
          <a:off x="21075727" y="1056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115732</xdr:rowOff>
    </xdr:from>
    <xdr:ext cx="469744" cy="259045"/>
    <xdr:sp macro="" textlink="">
      <xdr:nvSpPr>
        <xdr:cNvPr id="566" name="n_2mainValue【学校施設】&#10;一人当たり面積"/>
        <xdr:cNvSpPr txBox="1"/>
      </xdr:nvSpPr>
      <xdr:spPr>
        <a:xfrm>
          <a:off x="20199427" y="1057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119977</xdr:rowOff>
    </xdr:from>
    <xdr:ext cx="469744" cy="259045"/>
    <xdr:sp macro="" textlink="">
      <xdr:nvSpPr>
        <xdr:cNvPr id="567" name="n_3mainValue【学校施設】&#10;一人当たり面積"/>
        <xdr:cNvSpPr txBox="1"/>
      </xdr:nvSpPr>
      <xdr:spPr>
        <a:xfrm>
          <a:off x="19310427" y="1057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8" name="直線コネクタ 57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9" name="テキスト ボックス 57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0" name="直線コネクタ 57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1" name="テキスト ボックス 58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2" name="直線コネクタ 58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3" name="テキスト ボックス 58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4" name="直線コネクタ 58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5" name="テキスト ボックス 58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6" name="直線コネクタ 58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7" name="テキスト ボックス 58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8" name="直線コネクタ 58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9" name="テキスト ボックス 58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0" name="直線コネクタ 5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1" name="テキスト ボックス 5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93" name="直線コネクタ 592"/>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94"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95" name="直線コネクタ 594"/>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6"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7" name="直線コネクタ 59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10177</xdr:rowOff>
    </xdr:from>
    <xdr:ext cx="405111" cy="259045"/>
    <xdr:sp macro="" textlink="">
      <xdr:nvSpPr>
        <xdr:cNvPr id="598" name="【児童館】&#10;有形固定資産減価償却率平均値テキスト"/>
        <xdr:cNvSpPr txBox="1"/>
      </xdr:nvSpPr>
      <xdr:spPr>
        <a:xfrm>
          <a:off x="16357600" y="1372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158750</xdr:rowOff>
    </xdr:from>
    <xdr:to>
      <xdr:col>85</xdr:col>
      <xdr:colOff>177800</xdr:colOff>
      <xdr:row>81</xdr:row>
      <xdr:rowOff>88900</xdr:rowOff>
    </xdr:to>
    <xdr:sp macro="" textlink="">
      <xdr:nvSpPr>
        <xdr:cNvPr id="599" name="フローチャート: 判断 598"/>
        <xdr:cNvSpPr/>
      </xdr:nvSpPr>
      <xdr:spPr>
        <a:xfrm>
          <a:off x="162687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82006</xdr:rowOff>
    </xdr:from>
    <xdr:to>
      <xdr:col>81</xdr:col>
      <xdr:colOff>101600</xdr:colOff>
      <xdr:row>82</xdr:row>
      <xdr:rowOff>12156</xdr:rowOff>
    </xdr:to>
    <xdr:sp macro="" textlink="">
      <xdr:nvSpPr>
        <xdr:cNvPr id="600" name="フローチャート: 判断 599"/>
        <xdr:cNvSpPr/>
      </xdr:nvSpPr>
      <xdr:spPr>
        <a:xfrm>
          <a:off x="15430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109764</xdr:rowOff>
    </xdr:from>
    <xdr:to>
      <xdr:col>76</xdr:col>
      <xdr:colOff>165100</xdr:colOff>
      <xdr:row>82</xdr:row>
      <xdr:rowOff>39914</xdr:rowOff>
    </xdr:to>
    <xdr:sp macro="" textlink="">
      <xdr:nvSpPr>
        <xdr:cNvPr id="601" name="フローチャート: 判断 600"/>
        <xdr:cNvSpPr/>
      </xdr:nvSpPr>
      <xdr:spPr>
        <a:xfrm>
          <a:off x="14541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80373</xdr:rowOff>
    </xdr:from>
    <xdr:to>
      <xdr:col>72</xdr:col>
      <xdr:colOff>38100</xdr:colOff>
      <xdr:row>82</xdr:row>
      <xdr:rowOff>10523</xdr:rowOff>
    </xdr:to>
    <xdr:sp macro="" textlink="">
      <xdr:nvSpPr>
        <xdr:cNvPr id="602" name="フローチャート: 判断 601"/>
        <xdr:cNvSpPr/>
      </xdr:nvSpPr>
      <xdr:spPr>
        <a:xfrm>
          <a:off x="13652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3" name="テキスト ボックス 6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4" name="テキスト ボックス 6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5" name="テキスト ボックス 6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6" name="テキスト ボックス 6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7" name="テキスト ボックス 6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116295</xdr:rowOff>
    </xdr:from>
    <xdr:to>
      <xdr:col>85</xdr:col>
      <xdr:colOff>177800</xdr:colOff>
      <xdr:row>83</xdr:row>
      <xdr:rowOff>46445</xdr:rowOff>
    </xdr:to>
    <xdr:sp macro="" textlink="">
      <xdr:nvSpPr>
        <xdr:cNvPr id="608" name="楕円 607"/>
        <xdr:cNvSpPr/>
      </xdr:nvSpPr>
      <xdr:spPr>
        <a:xfrm>
          <a:off x="16268700" y="141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94722</xdr:rowOff>
    </xdr:from>
    <xdr:ext cx="405111" cy="259045"/>
    <xdr:sp macro="" textlink="">
      <xdr:nvSpPr>
        <xdr:cNvPr id="609" name="【児童館】&#10;有形固定資産減価償却率該当値テキスト"/>
        <xdr:cNvSpPr txBox="1"/>
      </xdr:nvSpPr>
      <xdr:spPr>
        <a:xfrm>
          <a:off x="16357600" y="1415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33020</xdr:rowOff>
    </xdr:from>
    <xdr:to>
      <xdr:col>81</xdr:col>
      <xdr:colOff>101600</xdr:colOff>
      <xdr:row>83</xdr:row>
      <xdr:rowOff>134620</xdr:rowOff>
    </xdr:to>
    <xdr:sp macro="" textlink="">
      <xdr:nvSpPr>
        <xdr:cNvPr id="610" name="楕円 609"/>
        <xdr:cNvSpPr/>
      </xdr:nvSpPr>
      <xdr:spPr>
        <a:xfrm>
          <a:off x="15430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167095</xdr:rowOff>
    </xdr:from>
    <xdr:to>
      <xdr:col>85</xdr:col>
      <xdr:colOff>127000</xdr:colOff>
      <xdr:row>83</xdr:row>
      <xdr:rowOff>83820</xdr:rowOff>
    </xdr:to>
    <xdr:cxnSp macro="">
      <xdr:nvCxnSpPr>
        <xdr:cNvPr id="611" name="直線コネクタ 610"/>
        <xdr:cNvCxnSpPr/>
      </xdr:nvCxnSpPr>
      <xdr:spPr>
        <a:xfrm flipV="1">
          <a:off x="15481300" y="14225995"/>
          <a:ext cx="8382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52614</xdr:rowOff>
    </xdr:from>
    <xdr:to>
      <xdr:col>76</xdr:col>
      <xdr:colOff>165100</xdr:colOff>
      <xdr:row>83</xdr:row>
      <xdr:rowOff>154214</xdr:rowOff>
    </xdr:to>
    <xdr:sp macro="" textlink="">
      <xdr:nvSpPr>
        <xdr:cNvPr id="612" name="楕円 611"/>
        <xdr:cNvSpPr/>
      </xdr:nvSpPr>
      <xdr:spPr>
        <a:xfrm>
          <a:off x="145415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83820</xdr:rowOff>
    </xdr:from>
    <xdr:to>
      <xdr:col>81</xdr:col>
      <xdr:colOff>50800</xdr:colOff>
      <xdr:row>83</xdr:row>
      <xdr:rowOff>103414</xdr:rowOff>
    </xdr:to>
    <xdr:cxnSp macro="">
      <xdr:nvCxnSpPr>
        <xdr:cNvPr id="613" name="直線コネクタ 612"/>
        <xdr:cNvCxnSpPr/>
      </xdr:nvCxnSpPr>
      <xdr:spPr>
        <a:xfrm flipV="1">
          <a:off x="14592300" y="1431417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82006</xdr:rowOff>
    </xdr:from>
    <xdr:to>
      <xdr:col>72</xdr:col>
      <xdr:colOff>38100</xdr:colOff>
      <xdr:row>84</xdr:row>
      <xdr:rowOff>12156</xdr:rowOff>
    </xdr:to>
    <xdr:sp macro="" textlink="">
      <xdr:nvSpPr>
        <xdr:cNvPr id="614" name="楕円 613"/>
        <xdr:cNvSpPr/>
      </xdr:nvSpPr>
      <xdr:spPr>
        <a:xfrm>
          <a:off x="136525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103414</xdr:rowOff>
    </xdr:from>
    <xdr:to>
      <xdr:col>76</xdr:col>
      <xdr:colOff>114300</xdr:colOff>
      <xdr:row>83</xdr:row>
      <xdr:rowOff>132806</xdr:rowOff>
    </xdr:to>
    <xdr:cxnSp macro="">
      <xdr:nvCxnSpPr>
        <xdr:cNvPr id="615" name="直線コネクタ 614"/>
        <xdr:cNvCxnSpPr/>
      </xdr:nvCxnSpPr>
      <xdr:spPr>
        <a:xfrm flipV="1">
          <a:off x="13703300" y="1433376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28683</xdr:rowOff>
    </xdr:from>
    <xdr:ext cx="405111" cy="259045"/>
    <xdr:sp macro="" textlink="">
      <xdr:nvSpPr>
        <xdr:cNvPr id="616" name="n_1aveValue【児童館】&#10;有形固定資産減価償却率"/>
        <xdr:cNvSpPr txBox="1"/>
      </xdr:nvSpPr>
      <xdr:spPr>
        <a:xfrm>
          <a:off x="152660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56441</xdr:rowOff>
    </xdr:from>
    <xdr:ext cx="405111" cy="259045"/>
    <xdr:sp macro="" textlink="">
      <xdr:nvSpPr>
        <xdr:cNvPr id="617" name="n_2aveValue【児童館】&#10;有形固定資産減価償却率"/>
        <xdr:cNvSpPr txBox="1"/>
      </xdr:nvSpPr>
      <xdr:spPr>
        <a:xfrm>
          <a:off x="143897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27050</xdr:rowOff>
    </xdr:from>
    <xdr:ext cx="405111" cy="259045"/>
    <xdr:sp macro="" textlink="">
      <xdr:nvSpPr>
        <xdr:cNvPr id="618" name="n_3aveValue【児童館】&#10;有形固定資産減価償却率"/>
        <xdr:cNvSpPr txBox="1"/>
      </xdr:nvSpPr>
      <xdr:spPr>
        <a:xfrm>
          <a:off x="13500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125747</xdr:rowOff>
    </xdr:from>
    <xdr:ext cx="405111" cy="259045"/>
    <xdr:sp macro="" textlink="">
      <xdr:nvSpPr>
        <xdr:cNvPr id="619" name="n_1mainValue【児童館】&#10;有形固定資産減価償却率"/>
        <xdr:cNvSpPr txBox="1"/>
      </xdr:nvSpPr>
      <xdr:spPr>
        <a:xfrm>
          <a:off x="152660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145341</xdr:rowOff>
    </xdr:from>
    <xdr:ext cx="405111" cy="259045"/>
    <xdr:sp macro="" textlink="">
      <xdr:nvSpPr>
        <xdr:cNvPr id="620" name="n_2mainValue【児童館】&#10;有形固定資産減価償却率"/>
        <xdr:cNvSpPr txBox="1"/>
      </xdr:nvSpPr>
      <xdr:spPr>
        <a:xfrm>
          <a:off x="143897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3283</xdr:rowOff>
    </xdr:from>
    <xdr:ext cx="405111" cy="259045"/>
    <xdr:sp macro="" textlink="">
      <xdr:nvSpPr>
        <xdr:cNvPr id="621" name="n_3mainValue【児童館】&#10;有形固定資産減価償却率"/>
        <xdr:cNvSpPr txBox="1"/>
      </xdr:nvSpPr>
      <xdr:spPr>
        <a:xfrm>
          <a:off x="13500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2" name="正方形/長方形 6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3" name="正方形/長方形 6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4" name="正方形/長方形 6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5" name="正方形/長方形 6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6" name="正方形/長方形 6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7" name="正方形/長方形 6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8" name="正方形/長方形 6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9" name="正方形/長方形 62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0" name="テキスト ボックス 6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1" name="直線コネクタ 6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32" name="直線コネクタ 631"/>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33" name="テキスト ボックス 632"/>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4" name="直線コネクタ 63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5" name="テキスト ボックス 63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36" name="直線コネクタ 635"/>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37" name="テキスト ボックス 636"/>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8" name="直線コネクタ 63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9" name="テキスト ボックス 63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49530</xdr:rowOff>
    </xdr:from>
    <xdr:to>
      <xdr:col>116</xdr:col>
      <xdr:colOff>62864</xdr:colOff>
      <xdr:row>85</xdr:row>
      <xdr:rowOff>26670</xdr:rowOff>
    </xdr:to>
    <xdr:cxnSp macro="">
      <xdr:nvCxnSpPr>
        <xdr:cNvPr id="641" name="直線コネクタ 640"/>
        <xdr:cNvCxnSpPr/>
      </xdr:nvCxnSpPr>
      <xdr:spPr>
        <a:xfrm flipV="1">
          <a:off x="22160864" y="13422630"/>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642" name="【児童館】&#10;一人当たり面積最小値テキスト"/>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643" name="直線コネクタ 642"/>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167657</xdr:rowOff>
    </xdr:from>
    <xdr:ext cx="469744" cy="259045"/>
    <xdr:sp macro="" textlink="">
      <xdr:nvSpPr>
        <xdr:cNvPr id="644" name="【児童館】&#10;一人当たり面積最大値テキスト"/>
        <xdr:cNvSpPr txBox="1"/>
      </xdr:nvSpPr>
      <xdr:spPr>
        <a:xfrm>
          <a:off x="22199600" y="131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49530</xdr:rowOff>
    </xdr:from>
    <xdr:to>
      <xdr:col>116</xdr:col>
      <xdr:colOff>152400</xdr:colOff>
      <xdr:row>78</xdr:row>
      <xdr:rowOff>49530</xdr:rowOff>
    </xdr:to>
    <xdr:cxnSp macro="">
      <xdr:nvCxnSpPr>
        <xdr:cNvPr id="645" name="直線コネクタ 644"/>
        <xdr:cNvCxnSpPr/>
      </xdr:nvCxnSpPr>
      <xdr:spPr>
        <a:xfrm>
          <a:off x="22072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107332</xdr:rowOff>
    </xdr:from>
    <xdr:ext cx="469744" cy="259045"/>
    <xdr:sp macro="" textlink="">
      <xdr:nvSpPr>
        <xdr:cNvPr id="646" name="【児童館】&#10;一人当たり面積平均値テキスト"/>
        <xdr:cNvSpPr txBox="1"/>
      </xdr:nvSpPr>
      <xdr:spPr>
        <a:xfrm>
          <a:off x="22199600" y="13994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84455</xdr:rowOff>
    </xdr:from>
    <xdr:to>
      <xdr:col>116</xdr:col>
      <xdr:colOff>114300</xdr:colOff>
      <xdr:row>83</xdr:row>
      <xdr:rowOff>14605</xdr:rowOff>
    </xdr:to>
    <xdr:sp macro="" textlink="">
      <xdr:nvSpPr>
        <xdr:cNvPr id="647" name="フローチャート: 判断 646"/>
        <xdr:cNvSpPr/>
      </xdr:nvSpPr>
      <xdr:spPr>
        <a:xfrm>
          <a:off x="221107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15875</xdr:rowOff>
    </xdr:from>
    <xdr:to>
      <xdr:col>112</xdr:col>
      <xdr:colOff>38100</xdr:colOff>
      <xdr:row>82</xdr:row>
      <xdr:rowOff>117475</xdr:rowOff>
    </xdr:to>
    <xdr:sp macro="" textlink="">
      <xdr:nvSpPr>
        <xdr:cNvPr id="648" name="フローチャート: 判断 647"/>
        <xdr:cNvSpPr/>
      </xdr:nvSpPr>
      <xdr:spPr>
        <a:xfrm>
          <a:off x="21272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27305</xdr:rowOff>
    </xdr:from>
    <xdr:to>
      <xdr:col>107</xdr:col>
      <xdr:colOff>101600</xdr:colOff>
      <xdr:row>82</xdr:row>
      <xdr:rowOff>128905</xdr:rowOff>
    </xdr:to>
    <xdr:sp macro="" textlink="">
      <xdr:nvSpPr>
        <xdr:cNvPr id="649" name="フローチャート: 判断 648"/>
        <xdr:cNvSpPr/>
      </xdr:nvSpPr>
      <xdr:spPr>
        <a:xfrm>
          <a:off x="20383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153036</xdr:rowOff>
    </xdr:from>
    <xdr:to>
      <xdr:col>102</xdr:col>
      <xdr:colOff>165100</xdr:colOff>
      <xdr:row>83</xdr:row>
      <xdr:rowOff>83186</xdr:rowOff>
    </xdr:to>
    <xdr:sp macro="" textlink="">
      <xdr:nvSpPr>
        <xdr:cNvPr id="650" name="フローチャート: 判断 649"/>
        <xdr:cNvSpPr/>
      </xdr:nvSpPr>
      <xdr:spPr>
        <a:xfrm>
          <a:off x="19494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1" name="テキスト ボックス 65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2" name="テキスト ボックス 65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3" name="テキスト ボックス 65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4" name="テキスト ボックス 65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5" name="テキスト ボックス 65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130175</xdr:rowOff>
    </xdr:from>
    <xdr:to>
      <xdr:col>116</xdr:col>
      <xdr:colOff>114300</xdr:colOff>
      <xdr:row>83</xdr:row>
      <xdr:rowOff>60325</xdr:rowOff>
    </xdr:to>
    <xdr:sp macro="" textlink="">
      <xdr:nvSpPr>
        <xdr:cNvPr id="656" name="楕円 655"/>
        <xdr:cNvSpPr/>
      </xdr:nvSpPr>
      <xdr:spPr>
        <a:xfrm>
          <a:off x="221107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108602</xdr:rowOff>
    </xdr:from>
    <xdr:ext cx="469744" cy="259045"/>
    <xdr:sp macro="" textlink="">
      <xdr:nvSpPr>
        <xdr:cNvPr id="657" name="【児童館】&#10;一人当たり面積該当値テキスト"/>
        <xdr:cNvSpPr txBox="1"/>
      </xdr:nvSpPr>
      <xdr:spPr>
        <a:xfrm>
          <a:off x="22199600" y="1416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141605</xdr:rowOff>
    </xdr:from>
    <xdr:to>
      <xdr:col>112</xdr:col>
      <xdr:colOff>38100</xdr:colOff>
      <xdr:row>83</xdr:row>
      <xdr:rowOff>71755</xdr:rowOff>
    </xdr:to>
    <xdr:sp macro="" textlink="">
      <xdr:nvSpPr>
        <xdr:cNvPr id="658" name="楕円 657"/>
        <xdr:cNvSpPr/>
      </xdr:nvSpPr>
      <xdr:spPr>
        <a:xfrm>
          <a:off x="21272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xdr:rowOff>
    </xdr:from>
    <xdr:to>
      <xdr:col>116</xdr:col>
      <xdr:colOff>63500</xdr:colOff>
      <xdr:row>83</xdr:row>
      <xdr:rowOff>20955</xdr:rowOff>
    </xdr:to>
    <xdr:cxnSp macro="">
      <xdr:nvCxnSpPr>
        <xdr:cNvPr id="659" name="直線コネクタ 658"/>
        <xdr:cNvCxnSpPr/>
      </xdr:nvCxnSpPr>
      <xdr:spPr>
        <a:xfrm flipV="1">
          <a:off x="21323300" y="1423987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147320</xdr:rowOff>
    </xdr:from>
    <xdr:to>
      <xdr:col>107</xdr:col>
      <xdr:colOff>101600</xdr:colOff>
      <xdr:row>83</xdr:row>
      <xdr:rowOff>77470</xdr:rowOff>
    </xdr:to>
    <xdr:sp macro="" textlink="">
      <xdr:nvSpPr>
        <xdr:cNvPr id="660" name="楕円 659"/>
        <xdr:cNvSpPr/>
      </xdr:nvSpPr>
      <xdr:spPr>
        <a:xfrm>
          <a:off x="20383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20955</xdr:rowOff>
    </xdr:from>
    <xdr:to>
      <xdr:col>111</xdr:col>
      <xdr:colOff>177800</xdr:colOff>
      <xdr:row>83</xdr:row>
      <xdr:rowOff>26670</xdr:rowOff>
    </xdr:to>
    <xdr:cxnSp macro="">
      <xdr:nvCxnSpPr>
        <xdr:cNvPr id="661" name="直線コネクタ 660"/>
        <xdr:cNvCxnSpPr/>
      </xdr:nvCxnSpPr>
      <xdr:spPr>
        <a:xfrm flipV="1">
          <a:off x="20434300" y="142513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662" name="楕円 661"/>
        <xdr:cNvSpPr/>
      </xdr:nvSpPr>
      <xdr:spPr>
        <a:xfrm>
          <a:off x="19494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26670</xdr:rowOff>
    </xdr:from>
    <xdr:to>
      <xdr:col>107</xdr:col>
      <xdr:colOff>50800</xdr:colOff>
      <xdr:row>83</xdr:row>
      <xdr:rowOff>26670</xdr:rowOff>
    </xdr:to>
    <xdr:cxnSp macro="">
      <xdr:nvCxnSpPr>
        <xdr:cNvPr id="663" name="直線コネクタ 662"/>
        <xdr:cNvCxnSpPr/>
      </xdr:nvCxnSpPr>
      <xdr:spPr>
        <a:xfrm>
          <a:off x="19545300" y="1425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134002</xdr:rowOff>
    </xdr:from>
    <xdr:ext cx="469744" cy="259045"/>
    <xdr:sp macro="" textlink="">
      <xdr:nvSpPr>
        <xdr:cNvPr id="664" name="n_1aveValue【児童館】&#10;一人当たり面積"/>
        <xdr:cNvSpPr txBox="1"/>
      </xdr:nvSpPr>
      <xdr:spPr>
        <a:xfrm>
          <a:off x="210757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145432</xdr:rowOff>
    </xdr:from>
    <xdr:ext cx="469744" cy="259045"/>
    <xdr:sp macro="" textlink="">
      <xdr:nvSpPr>
        <xdr:cNvPr id="665" name="n_2aveValue【児童館】&#10;一人当たり面積"/>
        <xdr:cNvSpPr txBox="1"/>
      </xdr:nvSpPr>
      <xdr:spPr>
        <a:xfrm>
          <a:off x="20199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74313</xdr:rowOff>
    </xdr:from>
    <xdr:ext cx="469744" cy="259045"/>
    <xdr:sp macro="" textlink="">
      <xdr:nvSpPr>
        <xdr:cNvPr id="666" name="n_3aveValue【児童館】&#10;一人当たり面積"/>
        <xdr:cNvSpPr txBox="1"/>
      </xdr:nvSpPr>
      <xdr:spPr>
        <a:xfrm>
          <a:off x="19310427" y="1430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62882</xdr:rowOff>
    </xdr:from>
    <xdr:ext cx="469744" cy="259045"/>
    <xdr:sp macro="" textlink="">
      <xdr:nvSpPr>
        <xdr:cNvPr id="667" name="n_1mainValue【児童館】&#10;一人当たり面積"/>
        <xdr:cNvSpPr txBox="1"/>
      </xdr:nvSpPr>
      <xdr:spPr>
        <a:xfrm>
          <a:off x="21075727" y="1429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68597</xdr:rowOff>
    </xdr:from>
    <xdr:ext cx="469744" cy="259045"/>
    <xdr:sp macro="" textlink="">
      <xdr:nvSpPr>
        <xdr:cNvPr id="668" name="n_2mainValue【児童館】&#10;一人当たり面積"/>
        <xdr:cNvSpPr txBox="1"/>
      </xdr:nvSpPr>
      <xdr:spPr>
        <a:xfrm>
          <a:off x="201994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669" name="n_3mainValue【児童館】&#10;一人当たり面積"/>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0" name="正方形/長方形 66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1" name="正方形/長方形 67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2" name="正方形/長方形 67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3" name="正方形/長方形 67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4" name="正方形/長方形 67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5" name="正方形/長方形 67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6" name="正方形/長方形 67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7" name="正方形/長方形 67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8" name="テキスト ボックス 67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9" name="直線コネクタ 67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0" name="直線コネクタ 67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1" name="テキスト ボックス 68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2" name="直線コネクタ 68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3" name="テキスト ボックス 68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4" name="直線コネクタ 68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5" name="テキスト ボックス 68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6" name="直線コネクタ 68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7" name="テキスト ボックス 68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8" name="直線コネクタ 68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9" name="テキスト ボックス 68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0" name="直線コネクタ 68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1" name="テキスト ボックス 69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2" name="直線コネクタ 69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3" name="テキスト ボックス 69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695" name="直線コネクタ 694"/>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696" name="【公民館】&#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697" name="直線コネクタ 696"/>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9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99" name="直線コネクタ 69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700" name="【公民館】&#10;有形固定資産減価償却率平均値テキスト"/>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701" name="フローチャート: 判断 700"/>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702" name="フローチャート: 判断 701"/>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703" name="フローチャート: 判断 702"/>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704" name="フローチャート: 判断 703"/>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5" name="テキスト ボックス 70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6" name="テキスト ボックス 70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7" name="テキスト ボックス 70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8" name="テキスト ボックス 70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9" name="テキスト ボックス 70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128270</xdr:rowOff>
    </xdr:from>
    <xdr:to>
      <xdr:col>85</xdr:col>
      <xdr:colOff>177800</xdr:colOff>
      <xdr:row>102</xdr:row>
      <xdr:rowOff>58420</xdr:rowOff>
    </xdr:to>
    <xdr:sp macro="" textlink="">
      <xdr:nvSpPr>
        <xdr:cNvPr id="710" name="楕円 709"/>
        <xdr:cNvSpPr/>
      </xdr:nvSpPr>
      <xdr:spPr>
        <a:xfrm>
          <a:off x="162687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151147</xdr:rowOff>
    </xdr:from>
    <xdr:ext cx="405111" cy="259045"/>
    <xdr:sp macro="" textlink="">
      <xdr:nvSpPr>
        <xdr:cNvPr id="711" name="【公民館】&#10;有形固定資産減価償却率該当値テキスト"/>
        <xdr:cNvSpPr txBox="1"/>
      </xdr:nvSpPr>
      <xdr:spPr>
        <a:xfrm>
          <a:off x="16357600"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5806</xdr:rowOff>
    </xdr:from>
    <xdr:to>
      <xdr:col>81</xdr:col>
      <xdr:colOff>101600</xdr:colOff>
      <xdr:row>102</xdr:row>
      <xdr:rowOff>107406</xdr:rowOff>
    </xdr:to>
    <xdr:sp macro="" textlink="">
      <xdr:nvSpPr>
        <xdr:cNvPr id="712" name="楕円 711"/>
        <xdr:cNvSpPr/>
      </xdr:nvSpPr>
      <xdr:spPr>
        <a:xfrm>
          <a:off x="15430500" y="17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7620</xdr:rowOff>
    </xdr:from>
    <xdr:to>
      <xdr:col>85</xdr:col>
      <xdr:colOff>127000</xdr:colOff>
      <xdr:row>102</xdr:row>
      <xdr:rowOff>56606</xdr:rowOff>
    </xdr:to>
    <xdr:cxnSp macro="">
      <xdr:nvCxnSpPr>
        <xdr:cNvPr id="713" name="直線コネクタ 712"/>
        <xdr:cNvCxnSpPr/>
      </xdr:nvCxnSpPr>
      <xdr:spPr>
        <a:xfrm flipV="1">
          <a:off x="15481300" y="1749552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10705</xdr:rowOff>
    </xdr:from>
    <xdr:to>
      <xdr:col>76</xdr:col>
      <xdr:colOff>165100</xdr:colOff>
      <xdr:row>102</xdr:row>
      <xdr:rowOff>112305</xdr:rowOff>
    </xdr:to>
    <xdr:sp macro="" textlink="">
      <xdr:nvSpPr>
        <xdr:cNvPr id="714" name="楕円 713"/>
        <xdr:cNvSpPr/>
      </xdr:nvSpPr>
      <xdr:spPr>
        <a:xfrm>
          <a:off x="14541500" y="1749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56606</xdr:rowOff>
    </xdr:from>
    <xdr:to>
      <xdr:col>81</xdr:col>
      <xdr:colOff>50800</xdr:colOff>
      <xdr:row>102</xdr:row>
      <xdr:rowOff>61505</xdr:rowOff>
    </xdr:to>
    <xdr:cxnSp macro="">
      <xdr:nvCxnSpPr>
        <xdr:cNvPr id="715" name="直線コネクタ 714"/>
        <xdr:cNvCxnSpPr/>
      </xdr:nvCxnSpPr>
      <xdr:spPr>
        <a:xfrm flipV="1">
          <a:off x="14592300" y="1754450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22134</xdr:rowOff>
    </xdr:from>
    <xdr:to>
      <xdr:col>72</xdr:col>
      <xdr:colOff>38100</xdr:colOff>
      <xdr:row>102</xdr:row>
      <xdr:rowOff>123734</xdr:rowOff>
    </xdr:to>
    <xdr:sp macro="" textlink="">
      <xdr:nvSpPr>
        <xdr:cNvPr id="716" name="楕円 715"/>
        <xdr:cNvSpPr/>
      </xdr:nvSpPr>
      <xdr:spPr>
        <a:xfrm>
          <a:off x="13652500" y="175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61505</xdr:rowOff>
    </xdr:from>
    <xdr:to>
      <xdr:col>76</xdr:col>
      <xdr:colOff>114300</xdr:colOff>
      <xdr:row>102</xdr:row>
      <xdr:rowOff>72934</xdr:rowOff>
    </xdr:to>
    <xdr:cxnSp macro="">
      <xdr:nvCxnSpPr>
        <xdr:cNvPr id="717" name="直線コネクタ 716"/>
        <xdr:cNvCxnSpPr/>
      </xdr:nvCxnSpPr>
      <xdr:spPr>
        <a:xfrm flipV="1">
          <a:off x="13703300" y="1754940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57711</xdr:rowOff>
    </xdr:from>
    <xdr:ext cx="405111" cy="259045"/>
    <xdr:sp macro="" textlink="">
      <xdr:nvSpPr>
        <xdr:cNvPr id="718" name="n_1aveValue【公民館】&#10;有形固定資産減価償却率"/>
        <xdr:cNvSpPr txBox="1"/>
      </xdr:nvSpPr>
      <xdr:spPr>
        <a:xfrm>
          <a:off x="15266044" y="1771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64243</xdr:rowOff>
    </xdr:from>
    <xdr:ext cx="405111" cy="259045"/>
    <xdr:sp macro="" textlink="">
      <xdr:nvSpPr>
        <xdr:cNvPr id="719" name="n_2aveValue【公民館】&#10;有形固定資産減価償却率"/>
        <xdr:cNvSpPr txBox="1"/>
      </xdr:nvSpPr>
      <xdr:spPr>
        <a:xfrm>
          <a:off x="143897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49547</xdr:rowOff>
    </xdr:from>
    <xdr:ext cx="405111" cy="259045"/>
    <xdr:sp macro="" textlink="">
      <xdr:nvSpPr>
        <xdr:cNvPr id="720" name="n_3aveValue【公民館】&#10;有形固定資産減価償却率"/>
        <xdr:cNvSpPr txBox="1"/>
      </xdr:nvSpPr>
      <xdr:spPr>
        <a:xfrm>
          <a:off x="1350074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123933</xdr:rowOff>
    </xdr:from>
    <xdr:ext cx="405111" cy="259045"/>
    <xdr:sp macro="" textlink="">
      <xdr:nvSpPr>
        <xdr:cNvPr id="721" name="n_1mainValue【公民館】&#10;有形固定資産減価償却率"/>
        <xdr:cNvSpPr txBox="1"/>
      </xdr:nvSpPr>
      <xdr:spPr>
        <a:xfrm>
          <a:off x="15266044" y="1726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128832</xdr:rowOff>
    </xdr:from>
    <xdr:ext cx="405111" cy="259045"/>
    <xdr:sp macro="" textlink="">
      <xdr:nvSpPr>
        <xdr:cNvPr id="722" name="n_2mainValue【公民館】&#10;有形固定資産減価償却率"/>
        <xdr:cNvSpPr txBox="1"/>
      </xdr:nvSpPr>
      <xdr:spPr>
        <a:xfrm>
          <a:off x="14389744" y="1727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140261</xdr:rowOff>
    </xdr:from>
    <xdr:ext cx="405111" cy="259045"/>
    <xdr:sp macro="" textlink="">
      <xdr:nvSpPr>
        <xdr:cNvPr id="723" name="n_3mainValue【公民館】&#10;有形固定資産減価償却率"/>
        <xdr:cNvSpPr txBox="1"/>
      </xdr:nvSpPr>
      <xdr:spPr>
        <a:xfrm>
          <a:off x="13500744" y="1728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4" name="正方形/長方形 7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5" name="正方形/長方形 7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6" name="正方形/長方形 7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7" name="正方形/長方形 7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8" name="正方形/長方形 7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9" name="正方形/長方形 7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0" name="正方形/長方形 7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1" name="正方形/長方形 7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2" name="テキスト ボックス 7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3" name="直線コネクタ 7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34" name="直線コネクタ 73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35" name="テキスト ボックス 73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36" name="直線コネクタ 73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37" name="テキスト ボックス 73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38" name="直線コネクタ 73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39" name="テキスト ボックス 73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0" name="直線コネクタ 73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1" name="テキスト ボックス 74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2" name="直線コネクタ 7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3" name="テキスト ボックス 7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745" name="直線コネクタ 744"/>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746"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747" name="直線コネクタ 746"/>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748" name="【公民館】&#10;一人当たり面積最大値テキスト"/>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749" name="直線コネクタ 748"/>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19017</xdr:rowOff>
    </xdr:from>
    <xdr:ext cx="469744" cy="259045"/>
    <xdr:sp macro="" textlink="">
      <xdr:nvSpPr>
        <xdr:cNvPr id="750" name="【公民館】&#10;一人当たり面積平均値テキスト"/>
        <xdr:cNvSpPr txBox="1"/>
      </xdr:nvSpPr>
      <xdr:spPr>
        <a:xfrm>
          <a:off x="22199600" y="1819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751" name="フローチャート: 判断 750"/>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752" name="フローチャート: 判断 751"/>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53" name="フローチャート: 判断 752"/>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129642</xdr:rowOff>
    </xdr:from>
    <xdr:to>
      <xdr:col>102</xdr:col>
      <xdr:colOff>165100</xdr:colOff>
      <xdr:row>107</xdr:row>
      <xdr:rowOff>59792</xdr:rowOff>
    </xdr:to>
    <xdr:sp macro="" textlink="">
      <xdr:nvSpPr>
        <xdr:cNvPr id="754" name="フローチャート: 判断 753"/>
        <xdr:cNvSpPr/>
      </xdr:nvSpPr>
      <xdr:spPr>
        <a:xfrm>
          <a:off x="19494500" y="1830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5" name="テキスト ボックス 7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6" name="テキスト ボックス 7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7" name="テキスト ボックス 7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8" name="テキスト ボックス 7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9" name="テキスト ボックス 7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109525</xdr:rowOff>
    </xdr:from>
    <xdr:to>
      <xdr:col>116</xdr:col>
      <xdr:colOff>114300</xdr:colOff>
      <xdr:row>108</xdr:row>
      <xdr:rowOff>39675</xdr:rowOff>
    </xdr:to>
    <xdr:sp macro="" textlink="">
      <xdr:nvSpPr>
        <xdr:cNvPr id="760" name="楕円 759"/>
        <xdr:cNvSpPr/>
      </xdr:nvSpPr>
      <xdr:spPr>
        <a:xfrm>
          <a:off x="22110700" y="1845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24452</xdr:rowOff>
    </xdr:from>
    <xdr:ext cx="469744" cy="259045"/>
    <xdr:sp macro="" textlink="">
      <xdr:nvSpPr>
        <xdr:cNvPr id="761" name="【公民館】&#10;一人当たり面積該当値テキスト"/>
        <xdr:cNvSpPr txBox="1"/>
      </xdr:nvSpPr>
      <xdr:spPr>
        <a:xfrm>
          <a:off x="22199600" y="1836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110897</xdr:rowOff>
    </xdr:from>
    <xdr:to>
      <xdr:col>112</xdr:col>
      <xdr:colOff>38100</xdr:colOff>
      <xdr:row>108</xdr:row>
      <xdr:rowOff>41047</xdr:rowOff>
    </xdr:to>
    <xdr:sp macro="" textlink="">
      <xdr:nvSpPr>
        <xdr:cNvPr id="762" name="楕円 761"/>
        <xdr:cNvSpPr/>
      </xdr:nvSpPr>
      <xdr:spPr>
        <a:xfrm>
          <a:off x="21272500" y="1845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160325</xdr:rowOff>
    </xdr:from>
    <xdr:to>
      <xdr:col>116</xdr:col>
      <xdr:colOff>63500</xdr:colOff>
      <xdr:row>107</xdr:row>
      <xdr:rowOff>161697</xdr:rowOff>
    </xdr:to>
    <xdr:cxnSp macro="">
      <xdr:nvCxnSpPr>
        <xdr:cNvPr id="763" name="直線コネクタ 762"/>
        <xdr:cNvCxnSpPr/>
      </xdr:nvCxnSpPr>
      <xdr:spPr>
        <a:xfrm flipV="1">
          <a:off x="21323300" y="18505475"/>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111810</xdr:rowOff>
    </xdr:from>
    <xdr:to>
      <xdr:col>107</xdr:col>
      <xdr:colOff>101600</xdr:colOff>
      <xdr:row>108</xdr:row>
      <xdr:rowOff>41960</xdr:rowOff>
    </xdr:to>
    <xdr:sp macro="" textlink="">
      <xdr:nvSpPr>
        <xdr:cNvPr id="764" name="楕円 763"/>
        <xdr:cNvSpPr/>
      </xdr:nvSpPr>
      <xdr:spPr>
        <a:xfrm>
          <a:off x="20383500" y="184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161697</xdr:rowOff>
    </xdr:from>
    <xdr:to>
      <xdr:col>111</xdr:col>
      <xdr:colOff>177800</xdr:colOff>
      <xdr:row>107</xdr:row>
      <xdr:rowOff>162610</xdr:rowOff>
    </xdr:to>
    <xdr:cxnSp macro="">
      <xdr:nvCxnSpPr>
        <xdr:cNvPr id="765" name="直線コネクタ 764"/>
        <xdr:cNvCxnSpPr/>
      </xdr:nvCxnSpPr>
      <xdr:spPr>
        <a:xfrm flipV="1">
          <a:off x="20434300" y="18506847"/>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112725</xdr:rowOff>
    </xdr:from>
    <xdr:to>
      <xdr:col>102</xdr:col>
      <xdr:colOff>165100</xdr:colOff>
      <xdr:row>108</xdr:row>
      <xdr:rowOff>42875</xdr:rowOff>
    </xdr:to>
    <xdr:sp macro="" textlink="">
      <xdr:nvSpPr>
        <xdr:cNvPr id="766" name="楕円 765"/>
        <xdr:cNvSpPr/>
      </xdr:nvSpPr>
      <xdr:spPr>
        <a:xfrm>
          <a:off x="19494500" y="1845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162610</xdr:rowOff>
    </xdr:from>
    <xdr:to>
      <xdr:col>107</xdr:col>
      <xdr:colOff>50800</xdr:colOff>
      <xdr:row>107</xdr:row>
      <xdr:rowOff>163525</xdr:rowOff>
    </xdr:to>
    <xdr:cxnSp macro="">
      <xdr:nvCxnSpPr>
        <xdr:cNvPr id="767" name="直線コネクタ 766"/>
        <xdr:cNvCxnSpPr/>
      </xdr:nvCxnSpPr>
      <xdr:spPr>
        <a:xfrm flipV="1">
          <a:off x="19545300" y="1850776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114724</xdr:rowOff>
    </xdr:from>
    <xdr:ext cx="469744" cy="259045"/>
    <xdr:sp macro="" textlink="">
      <xdr:nvSpPr>
        <xdr:cNvPr id="768" name="n_1aveValue【公民館】&#10;一人当たり面積"/>
        <xdr:cNvSpPr txBox="1"/>
      </xdr:nvSpPr>
      <xdr:spPr>
        <a:xfrm>
          <a:off x="210757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769"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76319</xdr:rowOff>
    </xdr:from>
    <xdr:ext cx="469744" cy="259045"/>
    <xdr:sp macro="" textlink="">
      <xdr:nvSpPr>
        <xdr:cNvPr id="770" name="n_3aveValue【公民館】&#10;一人当たり面積"/>
        <xdr:cNvSpPr txBox="1"/>
      </xdr:nvSpPr>
      <xdr:spPr>
        <a:xfrm>
          <a:off x="19310427" y="1807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32174</xdr:rowOff>
    </xdr:from>
    <xdr:ext cx="469744" cy="259045"/>
    <xdr:sp macro="" textlink="">
      <xdr:nvSpPr>
        <xdr:cNvPr id="771" name="n_1mainValue【公民館】&#10;一人当たり面積"/>
        <xdr:cNvSpPr txBox="1"/>
      </xdr:nvSpPr>
      <xdr:spPr>
        <a:xfrm>
          <a:off x="21075727" y="1854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33087</xdr:rowOff>
    </xdr:from>
    <xdr:ext cx="469744" cy="259045"/>
    <xdr:sp macro="" textlink="">
      <xdr:nvSpPr>
        <xdr:cNvPr id="772" name="n_2mainValue【公民館】&#10;一人当たり面積"/>
        <xdr:cNvSpPr txBox="1"/>
      </xdr:nvSpPr>
      <xdr:spPr>
        <a:xfrm>
          <a:off x="20199427" y="1854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34002</xdr:rowOff>
    </xdr:from>
    <xdr:ext cx="469744" cy="259045"/>
    <xdr:sp macro="" textlink="">
      <xdr:nvSpPr>
        <xdr:cNvPr id="773" name="n_3mainValue【公民館】&#10;一人当たり面積"/>
        <xdr:cNvSpPr txBox="1"/>
      </xdr:nvSpPr>
      <xdr:spPr>
        <a:xfrm>
          <a:off x="19310427" y="1855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4" name="正方形/長方形 7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5" name="正方形/長方形 7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6" name="テキスト ボックス 7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小学校、中央公民館である。その老朽化対策については、今後個別施設計画を策定し検討する予定であり、他の施設との統合も検討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年度に３園を統合し、新しい保育所を建設したため、有形固定資産減価償却率は低くなっているが、閉園した旧保育所の活用については課題となっている。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各施設の一人当たり面積については、全体的に小さく、今後も適正な規模の施設維持に努めていく。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7,314
7,186
66.87
4,912,133
4,377,683
534,023
2,710,968
2,800,495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72" name="直線コネクタ 71"/>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73"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74" name="直線コネクタ 73"/>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123842</xdr:rowOff>
    </xdr:from>
    <xdr:ext cx="405111" cy="259045"/>
    <xdr:sp macro="" textlink="">
      <xdr:nvSpPr>
        <xdr:cNvPr id="77" name="【体育館・プール】&#10;有形固定資産減価償却率平均値テキスト"/>
        <xdr:cNvSpPr txBox="1"/>
      </xdr:nvSpPr>
      <xdr:spPr>
        <a:xfrm>
          <a:off x="4673600" y="10067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78" name="フローチャート: 判断 77"/>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79" name="フローチャート: 判断 78"/>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108602</xdr:rowOff>
    </xdr:from>
    <xdr:ext cx="405111" cy="259045"/>
    <xdr:sp macro="" textlink="">
      <xdr:nvSpPr>
        <xdr:cNvPr id="80" name="n_1aveValue【体育館・プール】&#10;有形固定資産減価償却率"/>
        <xdr:cNvSpPr txBox="1"/>
      </xdr:nvSpPr>
      <xdr:spPr>
        <a:xfrm>
          <a:off x="35820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113030</xdr:rowOff>
    </xdr:from>
    <xdr:to>
      <xdr:col>15</xdr:col>
      <xdr:colOff>101600</xdr:colOff>
      <xdr:row>59</xdr:row>
      <xdr:rowOff>43180</xdr:rowOff>
    </xdr:to>
    <xdr:sp macro="" textlink="">
      <xdr:nvSpPr>
        <xdr:cNvPr id="81" name="フローチャート: 判断 80"/>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34307</xdr:rowOff>
    </xdr:from>
    <xdr:ext cx="405111" cy="259045"/>
    <xdr:sp macro="" textlink="">
      <xdr:nvSpPr>
        <xdr:cNvPr id="82" name="n_2aveValue【体育館・プール】&#10;有形固定資産減価償却率"/>
        <xdr:cNvSpPr txBox="1"/>
      </xdr:nvSpPr>
      <xdr:spPr>
        <a:xfrm>
          <a:off x="27057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153035</xdr:rowOff>
    </xdr:from>
    <xdr:to>
      <xdr:col>10</xdr:col>
      <xdr:colOff>165100</xdr:colOff>
      <xdr:row>59</xdr:row>
      <xdr:rowOff>83185</xdr:rowOff>
    </xdr:to>
    <xdr:sp macro="" textlink="">
      <xdr:nvSpPr>
        <xdr:cNvPr id="83" name="フローチャート: 判断 82"/>
        <xdr:cNvSpPr/>
      </xdr:nvSpPr>
      <xdr:spPr>
        <a:xfrm>
          <a:off x="1968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74312</xdr:rowOff>
    </xdr:from>
    <xdr:ext cx="405111" cy="259045"/>
    <xdr:sp macro="" textlink="">
      <xdr:nvSpPr>
        <xdr:cNvPr id="84" name="n_3aveValue【体育館・プール】&#10;有形固定資産減価償却率"/>
        <xdr:cNvSpPr txBox="1"/>
      </xdr:nvSpPr>
      <xdr:spPr>
        <a:xfrm>
          <a:off x="1816744"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74930</xdr:rowOff>
    </xdr:from>
    <xdr:to>
      <xdr:col>24</xdr:col>
      <xdr:colOff>114300</xdr:colOff>
      <xdr:row>58</xdr:row>
      <xdr:rowOff>5080</xdr:rowOff>
    </xdr:to>
    <xdr:sp macro="" textlink="">
      <xdr:nvSpPr>
        <xdr:cNvPr id="90" name="楕円 89"/>
        <xdr:cNvSpPr/>
      </xdr:nvSpPr>
      <xdr:spPr>
        <a:xfrm>
          <a:off x="45847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97807</xdr:rowOff>
    </xdr:from>
    <xdr:ext cx="405111" cy="259045"/>
    <xdr:sp macro="" textlink="">
      <xdr:nvSpPr>
        <xdr:cNvPr id="91" name="【体育館・プール】&#10;有形固定資産減価償却率該当値テキスト"/>
        <xdr:cNvSpPr txBox="1"/>
      </xdr:nvSpPr>
      <xdr:spPr>
        <a:xfrm>
          <a:off x="4673600"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84455</xdr:rowOff>
    </xdr:from>
    <xdr:to>
      <xdr:col>20</xdr:col>
      <xdr:colOff>38100</xdr:colOff>
      <xdr:row>58</xdr:row>
      <xdr:rowOff>14605</xdr:rowOff>
    </xdr:to>
    <xdr:sp macro="" textlink="">
      <xdr:nvSpPr>
        <xdr:cNvPr id="92" name="楕円 91"/>
        <xdr:cNvSpPr/>
      </xdr:nvSpPr>
      <xdr:spPr>
        <a:xfrm>
          <a:off x="37465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125730</xdr:rowOff>
    </xdr:from>
    <xdr:to>
      <xdr:col>24</xdr:col>
      <xdr:colOff>63500</xdr:colOff>
      <xdr:row>57</xdr:row>
      <xdr:rowOff>135255</xdr:rowOff>
    </xdr:to>
    <xdr:cxnSp macro="">
      <xdr:nvCxnSpPr>
        <xdr:cNvPr id="93" name="直線コネクタ 92"/>
        <xdr:cNvCxnSpPr/>
      </xdr:nvCxnSpPr>
      <xdr:spPr>
        <a:xfrm flipV="1">
          <a:off x="3797300" y="989838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103505</xdr:rowOff>
    </xdr:from>
    <xdr:to>
      <xdr:col>15</xdr:col>
      <xdr:colOff>101600</xdr:colOff>
      <xdr:row>58</xdr:row>
      <xdr:rowOff>33655</xdr:rowOff>
    </xdr:to>
    <xdr:sp macro="" textlink="">
      <xdr:nvSpPr>
        <xdr:cNvPr id="94" name="楕円 93"/>
        <xdr:cNvSpPr/>
      </xdr:nvSpPr>
      <xdr:spPr>
        <a:xfrm>
          <a:off x="2857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135255</xdr:rowOff>
    </xdr:from>
    <xdr:to>
      <xdr:col>19</xdr:col>
      <xdr:colOff>177800</xdr:colOff>
      <xdr:row>57</xdr:row>
      <xdr:rowOff>154305</xdr:rowOff>
    </xdr:to>
    <xdr:cxnSp macro="">
      <xdr:nvCxnSpPr>
        <xdr:cNvPr id="95" name="直線コネクタ 94"/>
        <xdr:cNvCxnSpPr/>
      </xdr:nvCxnSpPr>
      <xdr:spPr>
        <a:xfrm flipV="1">
          <a:off x="2908300" y="99079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48260</xdr:rowOff>
    </xdr:from>
    <xdr:to>
      <xdr:col>10</xdr:col>
      <xdr:colOff>165100</xdr:colOff>
      <xdr:row>55</xdr:row>
      <xdr:rowOff>149860</xdr:rowOff>
    </xdr:to>
    <xdr:sp macro="" textlink="">
      <xdr:nvSpPr>
        <xdr:cNvPr id="96" name="楕円 95"/>
        <xdr:cNvSpPr/>
      </xdr:nvSpPr>
      <xdr:spPr>
        <a:xfrm>
          <a:off x="1968500" y="947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99060</xdr:rowOff>
    </xdr:from>
    <xdr:to>
      <xdr:col>15</xdr:col>
      <xdr:colOff>50800</xdr:colOff>
      <xdr:row>57</xdr:row>
      <xdr:rowOff>154305</xdr:rowOff>
    </xdr:to>
    <xdr:cxnSp macro="">
      <xdr:nvCxnSpPr>
        <xdr:cNvPr id="97" name="直線コネクタ 96"/>
        <xdr:cNvCxnSpPr/>
      </xdr:nvCxnSpPr>
      <xdr:spPr>
        <a:xfrm>
          <a:off x="2019300" y="9528810"/>
          <a:ext cx="889000" cy="39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31132</xdr:rowOff>
    </xdr:from>
    <xdr:ext cx="405111" cy="259045"/>
    <xdr:sp macro="" textlink="">
      <xdr:nvSpPr>
        <xdr:cNvPr id="98" name="n_1mainValue【体育館・プール】&#10;有形固定資産減価償却率"/>
        <xdr:cNvSpPr txBox="1"/>
      </xdr:nvSpPr>
      <xdr:spPr>
        <a:xfrm>
          <a:off x="35820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50182</xdr:rowOff>
    </xdr:from>
    <xdr:ext cx="405111" cy="259045"/>
    <xdr:sp macro="" textlink="">
      <xdr:nvSpPr>
        <xdr:cNvPr id="99" name="n_2mainValue【体育館・プール】&#10;有形固定資産減価償却率"/>
        <xdr:cNvSpPr txBox="1"/>
      </xdr:nvSpPr>
      <xdr:spPr>
        <a:xfrm>
          <a:off x="27057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166387</xdr:rowOff>
    </xdr:from>
    <xdr:ext cx="405111" cy="259045"/>
    <xdr:sp macro="" textlink="">
      <xdr:nvSpPr>
        <xdr:cNvPr id="100" name="n_3mainValue【体育館・プール】&#10;有形固定資産減価償却率"/>
        <xdr:cNvSpPr txBox="1"/>
      </xdr:nvSpPr>
      <xdr:spPr>
        <a:xfrm>
          <a:off x="1816744" y="925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1" name="直線コネクタ 110"/>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2" name="テキスト ボックス 111"/>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5" name="直線コネクタ 114"/>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6" name="テキスト ボックス 115"/>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8" name="テキスト ボックス 11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120" name="直線コネクタ 119"/>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121" name="【体育館・プール】&#10;一人当たり面積最小値テキスト"/>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122" name="直線コネクタ 121"/>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123" name="【体育館・プール】&#10;一人当たり面積最大値テキスト"/>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124" name="直線コネクタ 123"/>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44658</xdr:rowOff>
    </xdr:from>
    <xdr:ext cx="469744" cy="259045"/>
    <xdr:sp macro="" textlink="">
      <xdr:nvSpPr>
        <xdr:cNvPr id="125" name="【体育館・プール】&#10;一人当たり面積平均値テキスト"/>
        <xdr:cNvSpPr txBox="1"/>
      </xdr:nvSpPr>
      <xdr:spPr>
        <a:xfrm>
          <a:off x="10515600" y="10331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126" name="フローチャート: 判断 125"/>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127" name="フローチャート: 判断 126"/>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162768</xdr:rowOff>
    </xdr:from>
    <xdr:ext cx="469744" cy="259045"/>
    <xdr:sp macro="" textlink="">
      <xdr:nvSpPr>
        <xdr:cNvPr id="128" name="n_1aveValue【体育館・プール】&#10;一人当たり面積"/>
        <xdr:cNvSpPr txBox="1"/>
      </xdr:nvSpPr>
      <xdr:spPr>
        <a:xfrm>
          <a:off x="93917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124079</xdr:rowOff>
    </xdr:from>
    <xdr:to>
      <xdr:col>46</xdr:col>
      <xdr:colOff>38100</xdr:colOff>
      <xdr:row>61</xdr:row>
      <xdr:rowOff>54229</xdr:rowOff>
    </xdr:to>
    <xdr:sp macro="" textlink="">
      <xdr:nvSpPr>
        <xdr:cNvPr id="129" name="フローチャート: 判断 128"/>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70756</xdr:rowOff>
    </xdr:from>
    <xdr:ext cx="469744" cy="259045"/>
    <xdr:sp macro="" textlink="">
      <xdr:nvSpPr>
        <xdr:cNvPr id="130" name="n_2aveValue【体育館・プール】&#10;一人当たり面積"/>
        <xdr:cNvSpPr txBox="1"/>
      </xdr:nvSpPr>
      <xdr:spPr>
        <a:xfrm>
          <a:off x="8515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147510</xdr:rowOff>
    </xdr:from>
    <xdr:to>
      <xdr:col>41</xdr:col>
      <xdr:colOff>101600</xdr:colOff>
      <xdr:row>61</xdr:row>
      <xdr:rowOff>77660</xdr:rowOff>
    </xdr:to>
    <xdr:sp macro="" textlink="">
      <xdr:nvSpPr>
        <xdr:cNvPr id="131" name="フローチャート: 判断 130"/>
        <xdr:cNvSpPr/>
      </xdr:nvSpPr>
      <xdr:spPr>
        <a:xfrm>
          <a:off x="7810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94187</xdr:rowOff>
    </xdr:from>
    <xdr:ext cx="469744" cy="259045"/>
    <xdr:sp macro="" textlink="">
      <xdr:nvSpPr>
        <xdr:cNvPr id="132" name="n_3aveValue【体育館・プール】&#10;一人当たり面積"/>
        <xdr:cNvSpPr txBox="1"/>
      </xdr:nvSpPr>
      <xdr:spPr>
        <a:xfrm>
          <a:off x="7626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3" name="テキスト ボックス 1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4" name="テキスト ボックス 1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5" name="テキスト ボックス 1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6" name="テキスト ボックス 1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7" name="テキスト ボックス 1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144653</xdr:rowOff>
    </xdr:from>
    <xdr:to>
      <xdr:col>55</xdr:col>
      <xdr:colOff>50800</xdr:colOff>
      <xdr:row>62</xdr:row>
      <xdr:rowOff>74803</xdr:rowOff>
    </xdr:to>
    <xdr:sp macro="" textlink="">
      <xdr:nvSpPr>
        <xdr:cNvPr id="138" name="楕円 137"/>
        <xdr:cNvSpPr/>
      </xdr:nvSpPr>
      <xdr:spPr>
        <a:xfrm>
          <a:off x="10426700" y="1060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123080</xdr:rowOff>
    </xdr:from>
    <xdr:ext cx="469744" cy="259045"/>
    <xdr:sp macro="" textlink="">
      <xdr:nvSpPr>
        <xdr:cNvPr id="139" name="【体育館・プール】&#10;一人当たり面積該当値テキスト"/>
        <xdr:cNvSpPr txBox="1"/>
      </xdr:nvSpPr>
      <xdr:spPr>
        <a:xfrm>
          <a:off x="10515600" y="1058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148082</xdr:rowOff>
    </xdr:from>
    <xdr:to>
      <xdr:col>50</xdr:col>
      <xdr:colOff>165100</xdr:colOff>
      <xdr:row>62</xdr:row>
      <xdr:rowOff>78232</xdr:rowOff>
    </xdr:to>
    <xdr:sp macro="" textlink="">
      <xdr:nvSpPr>
        <xdr:cNvPr id="140" name="楕円 139"/>
        <xdr:cNvSpPr/>
      </xdr:nvSpPr>
      <xdr:spPr>
        <a:xfrm>
          <a:off x="9588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24003</xdr:rowOff>
    </xdr:from>
    <xdr:to>
      <xdr:col>55</xdr:col>
      <xdr:colOff>0</xdr:colOff>
      <xdr:row>62</xdr:row>
      <xdr:rowOff>27432</xdr:rowOff>
    </xdr:to>
    <xdr:cxnSp macro="">
      <xdr:nvCxnSpPr>
        <xdr:cNvPr id="141" name="直線コネクタ 140"/>
        <xdr:cNvCxnSpPr/>
      </xdr:nvCxnSpPr>
      <xdr:spPr>
        <a:xfrm flipV="1">
          <a:off x="9639300" y="10653903"/>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150368</xdr:rowOff>
    </xdr:from>
    <xdr:to>
      <xdr:col>46</xdr:col>
      <xdr:colOff>38100</xdr:colOff>
      <xdr:row>62</xdr:row>
      <xdr:rowOff>80518</xdr:rowOff>
    </xdr:to>
    <xdr:sp macro="" textlink="">
      <xdr:nvSpPr>
        <xdr:cNvPr id="142" name="楕円 141"/>
        <xdr:cNvSpPr/>
      </xdr:nvSpPr>
      <xdr:spPr>
        <a:xfrm>
          <a:off x="8699500" y="1060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27432</xdr:rowOff>
    </xdr:from>
    <xdr:to>
      <xdr:col>50</xdr:col>
      <xdr:colOff>114300</xdr:colOff>
      <xdr:row>62</xdr:row>
      <xdr:rowOff>29718</xdr:rowOff>
    </xdr:to>
    <xdr:cxnSp macro="">
      <xdr:nvCxnSpPr>
        <xdr:cNvPr id="143" name="直線コネクタ 142"/>
        <xdr:cNvCxnSpPr/>
      </xdr:nvCxnSpPr>
      <xdr:spPr>
        <a:xfrm flipV="1">
          <a:off x="8750300" y="106573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152082</xdr:rowOff>
    </xdr:from>
    <xdr:to>
      <xdr:col>41</xdr:col>
      <xdr:colOff>101600</xdr:colOff>
      <xdr:row>62</xdr:row>
      <xdr:rowOff>82232</xdr:rowOff>
    </xdr:to>
    <xdr:sp macro="" textlink="">
      <xdr:nvSpPr>
        <xdr:cNvPr id="144" name="楕円 143"/>
        <xdr:cNvSpPr/>
      </xdr:nvSpPr>
      <xdr:spPr>
        <a:xfrm>
          <a:off x="7810500" y="1061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29718</xdr:rowOff>
    </xdr:from>
    <xdr:to>
      <xdr:col>45</xdr:col>
      <xdr:colOff>177800</xdr:colOff>
      <xdr:row>62</xdr:row>
      <xdr:rowOff>31432</xdr:rowOff>
    </xdr:to>
    <xdr:cxnSp macro="">
      <xdr:nvCxnSpPr>
        <xdr:cNvPr id="145" name="直線コネクタ 144"/>
        <xdr:cNvCxnSpPr/>
      </xdr:nvCxnSpPr>
      <xdr:spPr>
        <a:xfrm flipV="1">
          <a:off x="7861300" y="10659618"/>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69359</xdr:rowOff>
    </xdr:from>
    <xdr:ext cx="469744" cy="259045"/>
    <xdr:sp macro="" textlink="">
      <xdr:nvSpPr>
        <xdr:cNvPr id="146" name="n_1mainValue【体育館・プール】&#10;一人当たり面積"/>
        <xdr:cNvSpPr txBox="1"/>
      </xdr:nvSpPr>
      <xdr:spPr>
        <a:xfrm>
          <a:off x="93917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71645</xdr:rowOff>
    </xdr:from>
    <xdr:ext cx="469744" cy="259045"/>
    <xdr:sp macro="" textlink="">
      <xdr:nvSpPr>
        <xdr:cNvPr id="147" name="n_2mainValue【体育館・プール】&#10;一人当たり面積"/>
        <xdr:cNvSpPr txBox="1"/>
      </xdr:nvSpPr>
      <xdr:spPr>
        <a:xfrm>
          <a:off x="8515427" y="1070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73359</xdr:rowOff>
    </xdr:from>
    <xdr:ext cx="469744" cy="259045"/>
    <xdr:sp macro="" textlink="">
      <xdr:nvSpPr>
        <xdr:cNvPr id="148" name="n_3mainValue【体育館・プール】&#10;一人当たり面積"/>
        <xdr:cNvSpPr txBox="1"/>
      </xdr:nvSpPr>
      <xdr:spPr>
        <a:xfrm>
          <a:off x="7626427" y="1070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7" name="テキスト ボックス 1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8" name="直線コネクタ 1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9" name="直線コネクタ 15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0" name="テキスト ボックス 15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1" name="直線コネクタ 16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2" name="テキスト ボックス 16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3" name="直線コネクタ 16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4" name="テキスト ボックス 16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5" name="直線コネクタ 16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6" name="テキスト ボックス 16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7" name="直線コネクタ 16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8" name="テキスト ボックス 16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9" name="直線コネクタ 16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0" name="テキスト ボックス 16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1" name="直線コネクタ 1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2" name="テキスト ボックス 17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132806</xdr:rowOff>
    </xdr:to>
    <xdr:cxnSp macro="">
      <xdr:nvCxnSpPr>
        <xdr:cNvPr id="174" name="直線コネクタ 173"/>
        <xdr:cNvCxnSpPr/>
      </xdr:nvCxnSpPr>
      <xdr:spPr>
        <a:xfrm flipV="1">
          <a:off x="4634865" y="1328057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136633</xdr:rowOff>
    </xdr:from>
    <xdr:ext cx="405111" cy="259045"/>
    <xdr:sp macro="" textlink="">
      <xdr:nvSpPr>
        <xdr:cNvPr id="175" name="【福祉施設】&#10;有形固定資産減価償却率最小値テキスト"/>
        <xdr:cNvSpPr txBox="1"/>
      </xdr:nvSpPr>
      <xdr:spPr>
        <a:xfrm>
          <a:off x="4673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132806</xdr:rowOff>
    </xdr:from>
    <xdr:to>
      <xdr:col>24</xdr:col>
      <xdr:colOff>152400</xdr:colOff>
      <xdr:row>85</xdr:row>
      <xdr:rowOff>132806</xdr:rowOff>
    </xdr:to>
    <xdr:cxnSp macro="">
      <xdr:nvCxnSpPr>
        <xdr:cNvPr id="176" name="直線コネクタ 175"/>
        <xdr:cNvCxnSpPr/>
      </xdr:nvCxnSpPr>
      <xdr:spPr>
        <a:xfrm>
          <a:off x="4546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8" name="直線コネクタ 17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66964</xdr:rowOff>
    </xdr:from>
    <xdr:ext cx="405111" cy="259045"/>
    <xdr:sp macro="" textlink="">
      <xdr:nvSpPr>
        <xdr:cNvPr id="179" name="【福祉施設】&#10;有形固定資産減価償却率平均値テキスト"/>
        <xdr:cNvSpPr txBox="1"/>
      </xdr:nvSpPr>
      <xdr:spPr>
        <a:xfrm>
          <a:off x="4673600" y="1395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180" name="フローチャート: 判断 179"/>
        <xdr:cNvSpPr/>
      </xdr:nvSpPr>
      <xdr:spPr>
        <a:xfrm>
          <a:off x="45847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181" name="フローチャート: 判断 180"/>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160038</xdr:rowOff>
    </xdr:from>
    <xdr:ext cx="405111" cy="259045"/>
    <xdr:sp macro="" textlink="">
      <xdr:nvSpPr>
        <xdr:cNvPr id="182" name="n_1aveValue【福祉施設】&#10;有形固定資産減価償却率"/>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121194</xdr:rowOff>
    </xdr:from>
    <xdr:to>
      <xdr:col>15</xdr:col>
      <xdr:colOff>101600</xdr:colOff>
      <xdr:row>82</xdr:row>
      <xdr:rowOff>51344</xdr:rowOff>
    </xdr:to>
    <xdr:sp macro="" textlink="">
      <xdr:nvSpPr>
        <xdr:cNvPr id="183" name="フローチャート: 判断 182"/>
        <xdr:cNvSpPr/>
      </xdr:nvSpPr>
      <xdr:spPr>
        <a:xfrm>
          <a:off x="2857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42471</xdr:rowOff>
    </xdr:from>
    <xdr:ext cx="405111" cy="259045"/>
    <xdr:sp macro="" textlink="">
      <xdr:nvSpPr>
        <xdr:cNvPr id="184" name="n_2aveValue【福祉施設】&#10;有形固定資産減価償却率"/>
        <xdr:cNvSpPr txBox="1"/>
      </xdr:nvSpPr>
      <xdr:spPr>
        <a:xfrm>
          <a:off x="270574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116295</xdr:rowOff>
    </xdr:from>
    <xdr:to>
      <xdr:col>10</xdr:col>
      <xdr:colOff>165100</xdr:colOff>
      <xdr:row>82</xdr:row>
      <xdr:rowOff>46445</xdr:rowOff>
    </xdr:to>
    <xdr:sp macro="" textlink="">
      <xdr:nvSpPr>
        <xdr:cNvPr id="185" name="フローチャート: 判断 184"/>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37572</xdr:rowOff>
    </xdr:from>
    <xdr:ext cx="405111" cy="259045"/>
    <xdr:sp macro="" textlink="">
      <xdr:nvSpPr>
        <xdr:cNvPr id="186" name="n_3aveValue【福祉施設】&#10;有形固定資産減価償却率"/>
        <xdr:cNvSpPr txBox="1"/>
      </xdr:nvSpPr>
      <xdr:spPr>
        <a:xfrm>
          <a:off x="18167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7" name="テキスト ボックス 1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8" name="テキスト ボックス 1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9" name="テキスト ボックス 1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0" name="テキスト ボックス 1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1" name="テキスト ボックス 1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140788</xdr:rowOff>
    </xdr:from>
    <xdr:to>
      <xdr:col>24</xdr:col>
      <xdr:colOff>114300</xdr:colOff>
      <xdr:row>80</xdr:row>
      <xdr:rowOff>70938</xdr:rowOff>
    </xdr:to>
    <xdr:sp macro="" textlink="">
      <xdr:nvSpPr>
        <xdr:cNvPr id="192" name="楕円 191"/>
        <xdr:cNvSpPr/>
      </xdr:nvSpPr>
      <xdr:spPr>
        <a:xfrm>
          <a:off x="4584700" y="1368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163665</xdr:rowOff>
    </xdr:from>
    <xdr:ext cx="405111" cy="259045"/>
    <xdr:sp macro="" textlink="">
      <xdr:nvSpPr>
        <xdr:cNvPr id="193" name="【福祉施設】&#10;有形固定資産減価償却率該当値テキスト"/>
        <xdr:cNvSpPr txBox="1"/>
      </xdr:nvSpPr>
      <xdr:spPr>
        <a:xfrm>
          <a:off x="4673600" y="1353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163649</xdr:rowOff>
    </xdr:from>
    <xdr:to>
      <xdr:col>20</xdr:col>
      <xdr:colOff>38100</xdr:colOff>
      <xdr:row>80</xdr:row>
      <xdr:rowOff>93799</xdr:rowOff>
    </xdr:to>
    <xdr:sp macro="" textlink="">
      <xdr:nvSpPr>
        <xdr:cNvPr id="194" name="楕円 193"/>
        <xdr:cNvSpPr/>
      </xdr:nvSpPr>
      <xdr:spPr>
        <a:xfrm>
          <a:off x="3746500" y="137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20138</xdr:rowOff>
    </xdr:from>
    <xdr:to>
      <xdr:col>24</xdr:col>
      <xdr:colOff>63500</xdr:colOff>
      <xdr:row>80</xdr:row>
      <xdr:rowOff>42999</xdr:rowOff>
    </xdr:to>
    <xdr:cxnSp macro="">
      <xdr:nvCxnSpPr>
        <xdr:cNvPr id="195" name="直線コネクタ 194"/>
        <xdr:cNvCxnSpPr/>
      </xdr:nvCxnSpPr>
      <xdr:spPr>
        <a:xfrm flipV="1">
          <a:off x="3797300" y="1373613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10161</xdr:rowOff>
    </xdr:from>
    <xdr:to>
      <xdr:col>15</xdr:col>
      <xdr:colOff>101600</xdr:colOff>
      <xdr:row>80</xdr:row>
      <xdr:rowOff>111761</xdr:rowOff>
    </xdr:to>
    <xdr:sp macro="" textlink="">
      <xdr:nvSpPr>
        <xdr:cNvPr id="196" name="楕円 195"/>
        <xdr:cNvSpPr/>
      </xdr:nvSpPr>
      <xdr:spPr>
        <a:xfrm>
          <a:off x="2857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42999</xdr:rowOff>
    </xdr:from>
    <xdr:to>
      <xdr:col>19</xdr:col>
      <xdr:colOff>177800</xdr:colOff>
      <xdr:row>80</xdr:row>
      <xdr:rowOff>60961</xdr:rowOff>
    </xdr:to>
    <xdr:cxnSp macro="">
      <xdr:nvCxnSpPr>
        <xdr:cNvPr id="197" name="直線コネクタ 196"/>
        <xdr:cNvCxnSpPr/>
      </xdr:nvCxnSpPr>
      <xdr:spPr>
        <a:xfrm flipV="1">
          <a:off x="2908300" y="13758999"/>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33020</xdr:rowOff>
    </xdr:from>
    <xdr:to>
      <xdr:col>10</xdr:col>
      <xdr:colOff>165100</xdr:colOff>
      <xdr:row>80</xdr:row>
      <xdr:rowOff>134620</xdr:rowOff>
    </xdr:to>
    <xdr:sp macro="" textlink="">
      <xdr:nvSpPr>
        <xdr:cNvPr id="198" name="楕円 197"/>
        <xdr:cNvSpPr/>
      </xdr:nvSpPr>
      <xdr:spPr>
        <a:xfrm>
          <a:off x="1968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60961</xdr:rowOff>
    </xdr:from>
    <xdr:to>
      <xdr:col>15</xdr:col>
      <xdr:colOff>50800</xdr:colOff>
      <xdr:row>80</xdr:row>
      <xdr:rowOff>83820</xdr:rowOff>
    </xdr:to>
    <xdr:cxnSp macro="">
      <xdr:nvCxnSpPr>
        <xdr:cNvPr id="199" name="直線コネクタ 198"/>
        <xdr:cNvCxnSpPr/>
      </xdr:nvCxnSpPr>
      <xdr:spPr>
        <a:xfrm flipV="1">
          <a:off x="2019300" y="137769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110326</xdr:rowOff>
    </xdr:from>
    <xdr:ext cx="405111" cy="259045"/>
    <xdr:sp macro="" textlink="">
      <xdr:nvSpPr>
        <xdr:cNvPr id="200" name="n_1mainValue【福祉施設】&#10;有形固定資産減価償却率"/>
        <xdr:cNvSpPr txBox="1"/>
      </xdr:nvSpPr>
      <xdr:spPr>
        <a:xfrm>
          <a:off x="3582044" y="1348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201" name="n_2mainValue【福祉施設】&#10;有形固定資産減価償却率"/>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151147</xdr:rowOff>
    </xdr:from>
    <xdr:ext cx="405111" cy="259045"/>
    <xdr:sp macro="" textlink="">
      <xdr:nvSpPr>
        <xdr:cNvPr id="202" name="n_3mainValue【福祉施設】&#10;有形固定資産減価償却率"/>
        <xdr:cNvSpPr txBox="1"/>
      </xdr:nvSpPr>
      <xdr:spPr>
        <a:xfrm>
          <a:off x="1816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3" name="正方形/長方形 2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4" name="正方形/長方形 2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5" name="正方形/長方形 2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6" name="正方形/長方形 2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7" name="正方形/長方形 2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8" name="正方形/長方形 2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9" name="正方形/長方形 2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0" name="正方形/長方形 2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1" name="テキスト ボックス 2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2" name="直線コネクタ 2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3" name="直線コネクタ 21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4" name="テキスト ボックス 21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5" name="直線コネクタ 21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6" name="テキスト ボックス 21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7" name="直線コネクタ 21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18" name="テキスト ボックス 21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9" name="直線コネクタ 21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0" name="テキスト ボックス 21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1" name="直線コネクタ 22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2" name="テキスト ボックス 22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3" name="直線コネクタ 22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4" name="テキスト ボックス 22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5" name="直線コネクタ 2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6" name="テキスト ボックス 2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141514</xdr:rowOff>
    </xdr:to>
    <xdr:cxnSp macro="">
      <xdr:nvCxnSpPr>
        <xdr:cNvPr id="228" name="直線コネクタ 227"/>
        <xdr:cNvCxnSpPr/>
      </xdr:nvCxnSpPr>
      <xdr:spPr>
        <a:xfrm flipV="1">
          <a:off x="10476865" y="13345886"/>
          <a:ext cx="0" cy="1540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29"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30" name="直線コネクタ 229"/>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231"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232" name="直線コネクタ 231"/>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70048</xdr:rowOff>
    </xdr:from>
    <xdr:ext cx="469744" cy="259045"/>
    <xdr:sp macro="" textlink="">
      <xdr:nvSpPr>
        <xdr:cNvPr id="233" name="【福祉施設】&#10;一人当たり面積平均値テキスト"/>
        <xdr:cNvSpPr txBox="1"/>
      </xdr:nvSpPr>
      <xdr:spPr>
        <a:xfrm>
          <a:off x="10515600" y="14300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47171</xdr:rowOff>
    </xdr:from>
    <xdr:to>
      <xdr:col>55</xdr:col>
      <xdr:colOff>50800</xdr:colOff>
      <xdr:row>84</xdr:row>
      <xdr:rowOff>148771</xdr:rowOff>
    </xdr:to>
    <xdr:sp macro="" textlink="">
      <xdr:nvSpPr>
        <xdr:cNvPr id="234" name="フローチャート: 判断 233"/>
        <xdr:cNvSpPr/>
      </xdr:nvSpPr>
      <xdr:spPr>
        <a:xfrm>
          <a:off x="104267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35" name="フローチャート: 判断 234"/>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22151</xdr:rowOff>
    </xdr:from>
    <xdr:ext cx="469744" cy="259045"/>
    <xdr:sp macro="" textlink="">
      <xdr:nvSpPr>
        <xdr:cNvPr id="236"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169636</xdr:rowOff>
    </xdr:from>
    <xdr:to>
      <xdr:col>46</xdr:col>
      <xdr:colOff>38100</xdr:colOff>
      <xdr:row>84</xdr:row>
      <xdr:rowOff>99786</xdr:rowOff>
    </xdr:to>
    <xdr:sp macro="" textlink="">
      <xdr:nvSpPr>
        <xdr:cNvPr id="237" name="フローチャート: 判断 236"/>
        <xdr:cNvSpPr/>
      </xdr:nvSpPr>
      <xdr:spPr>
        <a:xfrm>
          <a:off x="8699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116313</xdr:rowOff>
    </xdr:from>
    <xdr:ext cx="469744" cy="259045"/>
    <xdr:sp macro="" textlink="">
      <xdr:nvSpPr>
        <xdr:cNvPr id="238" name="n_2aveValue【福祉施設】&#10;一人当たり面積"/>
        <xdr:cNvSpPr txBox="1"/>
      </xdr:nvSpPr>
      <xdr:spPr>
        <a:xfrm>
          <a:off x="8515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44994</xdr:rowOff>
    </xdr:from>
    <xdr:to>
      <xdr:col>41</xdr:col>
      <xdr:colOff>101600</xdr:colOff>
      <xdr:row>84</xdr:row>
      <xdr:rowOff>146594</xdr:rowOff>
    </xdr:to>
    <xdr:sp macro="" textlink="">
      <xdr:nvSpPr>
        <xdr:cNvPr id="239" name="フローチャート: 判断 238"/>
        <xdr:cNvSpPr/>
      </xdr:nvSpPr>
      <xdr:spPr>
        <a:xfrm>
          <a:off x="7810500" y="1444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163121</xdr:rowOff>
    </xdr:from>
    <xdr:ext cx="469744" cy="259045"/>
    <xdr:sp macro="" textlink="">
      <xdr:nvSpPr>
        <xdr:cNvPr id="240" name="n_3aveValue【福祉施設】&#10;一人当たり面積"/>
        <xdr:cNvSpPr txBox="1"/>
      </xdr:nvSpPr>
      <xdr:spPr>
        <a:xfrm>
          <a:off x="7626427" y="1422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1" name="テキスト ボックス 2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2" name="テキスト ボックス 2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3" name="テキスト ボックス 2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4" name="テキスト ボックス 2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5" name="テキスト ボックス 2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143511</xdr:rowOff>
    </xdr:from>
    <xdr:to>
      <xdr:col>55</xdr:col>
      <xdr:colOff>50800</xdr:colOff>
      <xdr:row>86</xdr:row>
      <xdr:rowOff>73661</xdr:rowOff>
    </xdr:to>
    <xdr:sp macro="" textlink="">
      <xdr:nvSpPr>
        <xdr:cNvPr id="246" name="楕円 245"/>
        <xdr:cNvSpPr/>
      </xdr:nvSpPr>
      <xdr:spPr>
        <a:xfrm>
          <a:off x="104267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58438</xdr:rowOff>
    </xdr:from>
    <xdr:ext cx="469744" cy="259045"/>
    <xdr:sp macro="" textlink="">
      <xdr:nvSpPr>
        <xdr:cNvPr id="247" name="【福祉施設】&#10;一人当たり面積該当値テキスト"/>
        <xdr:cNvSpPr txBox="1"/>
      </xdr:nvSpPr>
      <xdr:spPr>
        <a:xfrm>
          <a:off x="10515600" y="1463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145687</xdr:rowOff>
    </xdr:from>
    <xdr:to>
      <xdr:col>50</xdr:col>
      <xdr:colOff>165100</xdr:colOff>
      <xdr:row>86</xdr:row>
      <xdr:rowOff>75837</xdr:rowOff>
    </xdr:to>
    <xdr:sp macro="" textlink="">
      <xdr:nvSpPr>
        <xdr:cNvPr id="248" name="楕円 247"/>
        <xdr:cNvSpPr/>
      </xdr:nvSpPr>
      <xdr:spPr>
        <a:xfrm>
          <a:off x="95885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22861</xdr:rowOff>
    </xdr:from>
    <xdr:to>
      <xdr:col>55</xdr:col>
      <xdr:colOff>0</xdr:colOff>
      <xdr:row>86</xdr:row>
      <xdr:rowOff>25037</xdr:rowOff>
    </xdr:to>
    <xdr:cxnSp macro="">
      <xdr:nvCxnSpPr>
        <xdr:cNvPr id="249" name="直線コネクタ 248"/>
        <xdr:cNvCxnSpPr/>
      </xdr:nvCxnSpPr>
      <xdr:spPr>
        <a:xfrm flipV="1">
          <a:off x="9639300" y="14767561"/>
          <a:ext cx="8382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147864</xdr:rowOff>
    </xdr:from>
    <xdr:to>
      <xdr:col>46</xdr:col>
      <xdr:colOff>38100</xdr:colOff>
      <xdr:row>86</xdr:row>
      <xdr:rowOff>78014</xdr:rowOff>
    </xdr:to>
    <xdr:sp macro="" textlink="">
      <xdr:nvSpPr>
        <xdr:cNvPr id="250" name="楕円 249"/>
        <xdr:cNvSpPr/>
      </xdr:nvSpPr>
      <xdr:spPr>
        <a:xfrm>
          <a:off x="8699500" y="147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25037</xdr:rowOff>
    </xdr:from>
    <xdr:to>
      <xdr:col>50</xdr:col>
      <xdr:colOff>114300</xdr:colOff>
      <xdr:row>86</xdr:row>
      <xdr:rowOff>27214</xdr:rowOff>
    </xdr:to>
    <xdr:cxnSp macro="">
      <xdr:nvCxnSpPr>
        <xdr:cNvPr id="251" name="直線コネクタ 250"/>
        <xdr:cNvCxnSpPr/>
      </xdr:nvCxnSpPr>
      <xdr:spPr>
        <a:xfrm flipV="1">
          <a:off x="8750300" y="14769737"/>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148952</xdr:rowOff>
    </xdr:from>
    <xdr:to>
      <xdr:col>41</xdr:col>
      <xdr:colOff>101600</xdr:colOff>
      <xdr:row>86</xdr:row>
      <xdr:rowOff>79102</xdr:rowOff>
    </xdr:to>
    <xdr:sp macro="" textlink="">
      <xdr:nvSpPr>
        <xdr:cNvPr id="252" name="楕円 251"/>
        <xdr:cNvSpPr/>
      </xdr:nvSpPr>
      <xdr:spPr>
        <a:xfrm>
          <a:off x="78105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27214</xdr:rowOff>
    </xdr:from>
    <xdr:to>
      <xdr:col>45</xdr:col>
      <xdr:colOff>177800</xdr:colOff>
      <xdr:row>86</xdr:row>
      <xdr:rowOff>28302</xdr:rowOff>
    </xdr:to>
    <xdr:cxnSp macro="">
      <xdr:nvCxnSpPr>
        <xdr:cNvPr id="253" name="直線コネクタ 252"/>
        <xdr:cNvCxnSpPr/>
      </xdr:nvCxnSpPr>
      <xdr:spPr>
        <a:xfrm flipV="1">
          <a:off x="7861300" y="14771914"/>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66964</xdr:rowOff>
    </xdr:from>
    <xdr:ext cx="469744" cy="259045"/>
    <xdr:sp macro="" textlink="">
      <xdr:nvSpPr>
        <xdr:cNvPr id="254" name="n_1mainValue【福祉施設】&#10;一人当たり面積"/>
        <xdr:cNvSpPr txBox="1"/>
      </xdr:nvSpPr>
      <xdr:spPr>
        <a:xfrm>
          <a:off x="9391727" y="1481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69141</xdr:rowOff>
    </xdr:from>
    <xdr:ext cx="469744" cy="259045"/>
    <xdr:sp macro="" textlink="">
      <xdr:nvSpPr>
        <xdr:cNvPr id="255" name="n_2mainValue【福祉施設】&#10;一人当たり面積"/>
        <xdr:cNvSpPr txBox="1"/>
      </xdr:nvSpPr>
      <xdr:spPr>
        <a:xfrm>
          <a:off x="8515427" y="1481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70229</xdr:rowOff>
    </xdr:from>
    <xdr:ext cx="469744" cy="259045"/>
    <xdr:sp macro="" textlink="">
      <xdr:nvSpPr>
        <xdr:cNvPr id="256" name="n_3mainValue【福祉施設】&#10;一人当たり面積"/>
        <xdr:cNvSpPr txBox="1"/>
      </xdr:nvSpPr>
      <xdr:spPr>
        <a:xfrm>
          <a:off x="7626427" y="1481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7" name="正方形/長方形 2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8" name="正方形/長方形 2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9" name="正方形/長方形 2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0" name="正方形/長方形 2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1" name="正方形/長方形 2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2" name="正方形/長方形 2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3" name="正方形/長方形 2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4" name="正方形/長方形 2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5" name="正方形/長方形 2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6" name="正方形/長方形 2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7" name="正方形/長方形 2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8" name="正方形/長方形 2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9" name="正方形/長方形 2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0" name="正方形/長方形 2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1" name="正方形/長方形 2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2" name="正方形/長方形 2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3" name="正方形/長方形 2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4" name="正方形/長方形 2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5" name="正方形/長方形 2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6" name="正方形/長方形 2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7" name="正方形/長方形 2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8" name="正方形/長方形 2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9" name="正方形/長方形 2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0" name="正方形/長方形 2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1" name="テキスト ボックス 2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2" name="直線コネクタ 2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3" name="テキスト ボックス 28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4" name="直線コネクタ 28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5" name="テキスト ボックス 28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6" name="直線コネクタ 28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7" name="テキスト ボックス 28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8" name="直線コネクタ 28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9" name="テキスト ボックス 28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0" name="直線コネクタ 28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1" name="テキスト ボックス 29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2" name="直線コネクタ 29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3" name="テキスト ボックス 29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4" name="直線コネクタ 2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5" name="テキスト ボックス 29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80010</xdr:rowOff>
    </xdr:to>
    <xdr:cxnSp macro="">
      <xdr:nvCxnSpPr>
        <xdr:cNvPr id="297" name="直線コネクタ 296"/>
        <xdr:cNvCxnSpPr/>
      </xdr:nvCxnSpPr>
      <xdr:spPr>
        <a:xfrm flipV="1">
          <a:off x="16318864" y="571500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83837</xdr:rowOff>
    </xdr:from>
    <xdr:ext cx="405111" cy="259045"/>
    <xdr:sp macro="" textlink="">
      <xdr:nvSpPr>
        <xdr:cNvPr id="298" name="【一般廃棄物処理施設】&#10;有形固定資産減価償却率最小値テキスト"/>
        <xdr:cNvSpPr txBox="1"/>
      </xdr:nvSpPr>
      <xdr:spPr>
        <a:xfrm>
          <a:off x="16357600"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80010</xdr:rowOff>
    </xdr:from>
    <xdr:to>
      <xdr:col>86</xdr:col>
      <xdr:colOff>25400</xdr:colOff>
      <xdr:row>42</xdr:row>
      <xdr:rowOff>80010</xdr:rowOff>
    </xdr:to>
    <xdr:cxnSp macro="">
      <xdr:nvCxnSpPr>
        <xdr:cNvPr id="299" name="直線コネクタ 298"/>
        <xdr:cNvCxnSpPr/>
      </xdr:nvCxnSpPr>
      <xdr:spPr>
        <a:xfrm>
          <a:off x="16230600" y="72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00"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01" name="直線コネクタ 30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99712</xdr:rowOff>
    </xdr:from>
    <xdr:ext cx="405111" cy="259045"/>
    <xdr:sp macro="" textlink="">
      <xdr:nvSpPr>
        <xdr:cNvPr id="302" name="【一般廃棄物処理施設】&#10;有形固定資産減価償却率平均値テキスト"/>
        <xdr:cNvSpPr txBox="1"/>
      </xdr:nvSpPr>
      <xdr:spPr>
        <a:xfrm>
          <a:off x="16357600" y="627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303" name="フローチャート: 判断 302"/>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304" name="フローチャート: 判断 303"/>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156862</xdr:rowOff>
    </xdr:from>
    <xdr:ext cx="405111" cy="259045"/>
    <xdr:sp macro="" textlink="">
      <xdr:nvSpPr>
        <xdr:cNvPr id="305" name="n_1aveValue【一般廃棄物処理施設】&#10;有形固定資産減価償却率"/>
        <xdr:cNvSpPr txBox="1"/>
      </xdr:nvSpPr>
      <xdr:spPr>
        <a:xfrm>
          <a:off x="152660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114935</xdr:rowOff>
    </xdr:from>
    <xdr:to>
      <xdr:col>76</xdr:col>
      <xdr:colOff>165100</xdr:colOff>
      <xdr:row>40</xdr:row>
      <xdr:rowOff>45085</xdr:rowOff>
    </xdr:to>
    <xdr:sp macro="" textlink="">
      <xdr:nvSpPr>
        <xdr:cNvPr id="306" name="フローチャート: 判断 305"/>
        <xdr:cNvSpPr/>
      </xdr:nvSpPr>
      <xdr:spPr>
        <a:xfrm>
          <a:off x="14541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40</xdr:row>
      <xdr:rowOff>36212</xdr:rowOff>
    </xdr:from>
    <xdr:ext cx="405111" cy="259045"/>
    <xdr:sp macro="" textlink="">
      <xdr:nvSpPr>
        <xdr:cNvPr id="307" name="n_2aveValue【一般廃棄物処理施設】&#10;有形固定資産減価償却率"/>
        <xdr:cNvSpPr txBox="1"/>
      </xdr:nvSpPr>
      <xdr:spPr>
        <a:xfrm>
          <a:off x="14389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164465</xdr:rowOff>
    </xdr:from>
    <xdr:to>
      <xdr:col>72</xdr:col>
      <xdr:colOff>38100</xdr:colOff>
      <xdr:row>38</xdr:row>
      <xdr:rowOff>94615</xdr:rowOff>
    </xdr:to>
    <xdr:sp macro="" textlink="">
      <xdr:nvSpPr>
        <xdr:cNvPr id="308" name="フローチャート: 判断 307"/>
        <xdr:cNvSpPr/>
      </xdr:nvSpPr>
      <xdr:spPr>
        <a:xfrm>
          <a:off x="13652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111142</xdr:rowOff>
    </xdr:from>
    <xdr:ext cx="405111" cy="259045"/>
    <xdr:sp macro="" textlink="">
      <xdr:nvSpPr>
        <xdr:cNvPr id="309" name="n_3aveValue【一般廃棄物処理施設】&#10;有形固定資産減価償却率"/>
        <xdr:cNvSpPr txBox="1"/>
      </xdr:nvSpPr>
      <xdr:spPr>
        <a:xfrm>
          <a:off x="13500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10" name="テキスト ボックス 3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1" name="テキスト ボックス 3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2" name="テキスト ボックス 3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3" name="テキスト ボックス 3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4" name="テキスト ボックス 3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46355</xdr:rowOff>
    </xdr:from>
    <xdr:to>
      <xdr:col>85</xdr:col>
      <xdr:colOff>177800</xdr:colOff>
      <xdr:row>39</xdr:row>
      <xdr:rowOff>147955</xdr:rowOff>
    </xdr:to>
    <xdr:sp macro="" textlink="">
      <xdr:nvSpPr>
        <xdr:cNvPr id="315" name="楕円 314"/>
        <xdr:cNvSpPr/>
      </xdr:nvSpPr>
      <xdr:spPr>
        <a:xfrm>
          <a:off x="162687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24782</xdr:rowOff>
    </xdr:from>
    <xdr:ext cx="405111" cy="259045"/>
    <xdr:sp macro="" textlink="">
      <xdr:nvSpPr>
        <xdr:cNvPr id="316" name="【一般廃棄物処理施設】&#10;有形固定資産減価償却率該当値テキスト"/>
        <xdr:cNvSpPr txBox="1"/>
      </xdr:nvSpPr>
      <xdr:spPr>
        <a:xfrm>
          <a:off x="16357600"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95885</xdr:rowOff>
    </xdr:from>
    <xdr:to>
      <xdr:col>81</xdr:col>
      <xdr:colOff>101600</xdr:colOff>
      <xdr:row>39</xdr:row>
      <xdr:rowOff>26035</xdr:rowOff>
    </xdr:to>
    <xdr:sp macro="" textlink="">
      <xdr:nvSpPr>
        <xdr:cNvPr id="317" name="楕円 316"/>
        <xdr:cNvSpPr/>
      </xdr:nvSpPr>
      <xdr:spPr>
        <a:xfrm>
          <a:off x="15430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146685</xdr:rowOff>
    </xdr:from>
    <xdr:to>
      <xdr:col>85</xdr:col>
      <xdr:colOff>127000</xdr:colOff>
      <xdr:row>39</xdr:row>
      <xdr:rowOff>97155</xdr:rowOff>
    </xdr:to>
    <xdr:cxnSp macro="">
      <xdr:nvCxnSpPr>
        <xdr:cNvPr id="318" name="直線コネクタ 317"/>
        <xdr:cNvCxnSpPr/>
      </xdr:nvCxnSpPr>
      <xdr:spPr>
        <a:xfrm>
          <a:off x="15481300" y="6661785"/>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19685</xdr:rowOff>
    </xdr:from>
    <xdr:to>
      <xdr:col>76</xdr:col>
      <xdr:colOff>165100</xdr:colOff>
      <xdr:row>38</xdr:row>
      <xdr:rowOff>121285</xdr:rowOff>
    </xdr:to>
    <xdr:sp macro="" textlink="">
      <xdr:nvSpPr>
        <xdr:cNvPr id="319" name="楕円 318"/>
        <xdr:cNvSpPr/>
      </xdr:nvSpPr>
      <xdr:spPr>
        <a:xfrm>
          <a:off x="14541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70485</xdr:rowOff>
    </xdr:from>
    <xdr:to>
      <xdr:col>81</xdr:col>
      <xdr:colOff>50800</xdr:colOff>
      <xdr:row>38</xdr:row>
      <xdr:rowOff>146685</xdr:rowOff>
    </xdr:to>
    <xdr:cxnSp macro="">
      <xdr:nvCxnSpPr>
        <xdr:cNvPr id="320" name="直線コネクタ 319"/>
        <xdr:cNvCxnSpPr/>
      </xdr:nvCxnSpPr>
      <xdr:spPr>
        <a:xfrm>
          <a:off x="14592300" y="65855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17162</xdr:rowOff>
    </xdr:from>
    <xdr:ext cx="405111" cy="259045"/>
    <xdr:sp macro="" textlink="">
      <xdr:nvSpPr>
        <xdr:cNvPr id="321" name="n_1mainValue【一般廃棄物処理施設】&#10;有形固定資産減価償却率"/>
        <xdr:cNvSpPr txBox="1"/>
      </xdr:nvSpPr>
      <xdr:spPr>
        <a:xfrm>
          <a:off x="152660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137812</xdr:rowOff>
    </xdr:from>
    <xdr:ext cx="405111" cy="259045"/>
    <xdr:sp macro="" textlink="">
      <xdr:nvSpPr>
        <xdr:cNvPr id="322" name="n_2mainValue【一般廃棄物処理施設】&#10;有形固定資産減価償却率"/>
        <xdr:cNvSpPr txBox="1"/>
      </xdr:nvSpPr>
      <xdr:spPr>
        <a:xfrm>
          <a:off x="143897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3" name="正方形/長方形 3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4" name="正方形/長方形 3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5" name="正方形/長方形 3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6" name="正方形/長方形 3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7" name="正方形/長方形 3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8" name="正方形/長方形 3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9" name="正方形/長方形 3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0" name="正方形/長方形 3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1" name="テキスト ボックス 3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2" name="直線コネクタ 3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33" name="直線コネクタ 33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34" name="テキスト ボックス 33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35" name="直線コネクタ 33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36" name="テキスト ボックス 33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37" name="直線コネクタ 33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38" name="テキスト ボックス 33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39" name="直線コネクタ 33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40" name="テキスト ボックス 33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1" name="直線コネクタ 34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42" name="テキスト ボックス 341"/>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3" name="直線コネクタ 3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44" name="テキスト ボックス 343"/>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98490</xdr:rowOff>
    </xdr:from>
    <xdr:to>
      <xdr:col>116</xdr:col>
      <xdr:colOff>62864</xdr:colOff>
      <xdr:row>42</xdr:row>
      <xdr:rowOff>35475</xdr:rowOff>
    </xdr:to>
    <xdr:cxnSp macro="">
      <xdr:nvCxnSpPr>
        <xdr:cNvPr id="346" name="直線コネクタ 345"/>
        <xdr:cNvCxnSpPr/>
      </xdr:nvCxnSpPr>
      <xdr:spPr>
        <a:xfrm flipV="1">
          <a:off x="22160864" y="6785040"/>
          <a:ext cx="0" cy="451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39302</xdr:rowOff>
    </xdr:from>
    <xdr:ext cx="469744" cy="259045"/>
    <xdr:sp macro="" textlink="">
      <xdr:nvSpPr>
        <xdr:cNvPr id="347" name="【一般廃棄物処理施設】&#10;一人当たり有形固定資産（償却資産）額最小値テキスト"/>
        <xdr:cNvSpPr txBox="1"/>
      </xdr:nvSpPr>
      <xdr:spPr>
        <a:xfrm>
          <a:off x="22199600" y="724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35475</xdr:rowOff>
    </xdr:from>
    <xdr:to>
      <xdr:col>116</xdr:col>
      <xdr:colOff>152400</xdr:colOff>
      <xdr:row>42</xdr:row>
      <xdr:rowOff>35475</xdr:rowOff>
    </xdr:to>
    <xdr:cxnSp macro="">
      <xdr:nvCxnSpPr>
        <xdr:cNvPr id="348" name="直線コネクタ 347"/>
        <xdr:cNvCxnSpPr/>
      </xdr:nvCxnSpPr>
      <xdr:spPr>
        <a:xfrm>
          <a:off x="22072600" y="723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45167</xdr:rowOff>
    </xdr:from>
    <xdr:ext cx="599010" cy="259045"/>
    <xdr:sp macro="" textlink="">
      <xdr:nvSpPr>
        <xdr:cNvPr id="349" name="【一般廃棄物処理施設】&#10;一人当たり有形固定資産（償却資産）額最大値テキスト"/>
        <xdr:cNvSpPr txBox="1"/>
      </xdr:nvSpPr>
      <xdr:spPr>
        <a:xfrm>
          <a:off x="22199600" y="656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98490</xdr:rowOff>
    </xdr:from>
    <xdr:to>
      <xdr:col>116</xdr:col>
      <xdr:colOff>152400</xdr:colOff>
      <xdr:row>39</xdr:row>
      <xdr:rowOff>98490</xdr:rowOff>
    </xdr:to>
    <xdr:cxnSp macro="">
      <xdr:nvCxnSpPr>
        <xdr:cNvPr id="350" name="直線コネクタ 349"/>
        <xdr:cNvCxnSpPr/>
      </xdr:nvCxnSpPr>
      <xdr:spPr>
        <a:xfrm>
          <a:off x="22072600" y="678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12328</xdr:rowOff>
    </xdr:from>
    <xdr:ext cx="599010" cy="259045"/>
    <xdr:sp macro="" textlink="">
      <xdr:nvSpPr>
        <xdr:cNvPr id="351" name="【一般廃棄物処理施設】&#10;一人当たり有形固定資産（償却資産）額平均値テキスト"/>
        <xdr:cNvSpPr txBox="1"/>
      </xdr:nvSpPr>
      <xdr:spPr>
        <a:xfrm>
          <a:off x="22199600" y="6870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160901</xdr:rowOff>
    </xdr:from>
    <xdr:to>
      <xdr:col>116</xdr:col>
      <xdr:colOff>114300</xdr:colOff>
      <xdr:row>41</xdr:row>
      <xdr:rowOff>91051</xdr:rowOff>
    </xdr:to>
    <xdr:sp macro="" textlink="">
      <xdr:nvSpPr>
        <xdr:cNvPr id="352" name="フローチャート: 判断 351"/>
        <xdr:cNvSpPr/>
      </xdr:nvSpPr>
      <xdr:spPr>
        <a:xfrm>
          <a:off x="22110700" y="70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6569</xdr:rowOff>
    </xdr:from>
    <xdr:to>
      <xdr:col>112</xdr:col>
      <xdr:colOff>38100</xdr:colOff>
      <xdr:row>41</xdr:row>
      <xdr:rowOff>108169</xdr:rowOff>
    </xdr:to>
    <xdr:sp macro="" textlink="">
      <xdr:nvSpPr>
        <xdr:cNvPr id="353" name="フローチャート: 判断 352"/>
        <xdr:cNvSpPr/>
      </xdr:nvSpPr>
      <xdr:spPr>
        <a:xfrm>
          <a:off x="21272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124696</xdr:rowOff>
    </xdr:from>
    <xdr:ext cx="599010" cy="259045"/>
    <xdr:sp macro="" textlink="">
      <xdr:nvSpPr>
        <xdr:cNvPr id="354" name="n_1aveValue【一般廃棄物処理施設】&#10;一人当たり有形固定資産（償却資産）額"/>
        <xdr:cNvSpPr txBox="1"/>
      </xdr:nvSpPr>
      <xdr:spPr>
        <a:xfrm>
          <a:off x="210110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93271</xdr:rowOff>
    </xdr:from>
    <xdr:to>
      <xdr:col>107</xdr:col>
      <xdr:colOff>101600</xdr:colOff>
      <xdr:row>34</xdr:row>
      <xdr:rowOff>23421</xdr:rowOff>
    </xdr:to>
    <xdr:sp macro="" textlink="">
      <xdr:nvSpPr>
        <xdr:cNvPr id="355" name="フローチャート: 判断 354"/>
        <xdr:cNvSpPr/>
      </xdr:nvSpPr>
      <xdr:spPr>
        <a:xfrm>
          <a:off x="20383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86705</xdr:colOff>
      <xdr:row>32</xdr:row>
      <xdr:rowOff>39948</xdr:rowOff>
    </xdr:from>
    <xdr:ext cx="690189" cy="259045"/>
    <xdr:sp macro="" textlink="">
      <xdr:nvSpPr>
        <xdr:cNvPr id="356" name="n_2aveValue【一般廃棄物処理施設】&#10;一人当たり有形固定資産（償却資産）額"/>
        <xdr:cNvSpPr txBox="1"/>
      </xdr:nvSpPr>
      <xdr:spPr>
        <a:xfrm>
          <a:off x="20089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165096</xdr:rowOff>
    </xdr:from>
    <xdr:to>
      <xdr:col>102</xdr:col>
      <xdr:colOff>165100</xdr:colOff>
      <xdr:row>41</xdr:row>
      <xdr:rowOff>95246</xdr:rowOff>
    </xdr:to>
    <xdr:sp macro="" textlink="">
      <xdr:nvSpPr>
        <xdr:cNvPr id="357" name="フローチャート: 判断 356"/>
        <xdr:cNvSpPr/>
      </xdr:nvSpPr>
      <xdr:spPr>
        <a:xfrm>
          <a:off x="19494500" y="702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111773</xdr:rowOff>
    </xdr:from>
    <xdr:ext cx="599010" cy="259045"/>
    <xdr:sp macro="" textlink="">
      <xdr:nvSpPr>
        <xdr:cNvPr id="358" name="n_3aveValue【一般廃棄物処理施設】&#10;一人当たり有形固定資産（償却資産）額"/>
        <xdr:cNvSpPr txBox="1"/>
      </xdr:nvSpPr>
      <xdr:spPr>
        <a:xfrm>
          <a:off x="19245795" y="6798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59" name="テキスト ボックス 3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0" name="テキスト ボックス 3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1" name="テキスト ボックス 3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2" name="テキスト ボックス 3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3" name="テキスト ボックス 3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117883</xdr:rowOff>
    </xdr:from>
    <xdr:to>
      <xdr:col>116</xdr:col>
      <xdr:colOff>114300</xdr:colOff>
      <xdr:row>42</xdr:row>
      <xdr:rowOff>48033</xdr:rowOff>
    </xdr:to>
    <xdr:sp macro="" textlink="">
      <xdr:nvSpPr>
        <xdr:cNvPr id="364" name="楕円 363"/>
        <xdr:cNvSpPr/>
      </xdr:nvSpPr>
      <xdr:spPr>
        <a:xfrm>
          <a:off x="22110700" y="714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32810</xdr:rowOff>
    </xdr:from>
    <xdr:ext cx="534377" cy="259045"/>
    <xdr:sp macro="" textlink="">
      <xdr:nvSpPr>
        <xdr:cNvPr id="365" name="【一般廃棄物処理施設】&#10;一人当たり有形固定資産（償却資産）額該当値テキスト"/>
        <xdr:cNvSpPr txBox="1"/>
      </xdr:nvSpPr>
      <xdr:spPr>
        <a:xfrm>
          <a:off x="22199600" y="706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130525</xdr:rowOff>
    </xdr:from>
    <xdr:to>
      <xdr:col>112</xdr:col>
      <xdr:colOff>38100</xdr:colOff>
      <xdr:row>42</xdr:row>
      <xdr:rowOff>60675</xdr:rowOff>
    </xdr:to>
    <xdr:sp macro="" textlink="">
      <xdr:nvSpPr>
        <xdr:cNvPr id="366" name="楕円 365"/>
        <xdr:cNvSpPr/>
      </xdr:nvSpPr>
      <xdr:spPr>
        <a:xfrm>
          <a:off x="21272500" y="71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168683</xdr:rowOff>
    </xdr:from>
    <xdr:to>
      <xdr:col>116</xdr:col>
      <xdr:colOff>63500</xdr:colOff>
      <xdr:row>42</xdr:row>
      <xdr:rowOff>9875</xdr:rowOff>
    </xdr:to>
    <xdr:cxnSp macro="">
      <xdr:nvCxnSpPr>
        <xdr:cNvPr id="367" name="直線コネクタ 366"/>
        <xdr:cNvCxnSpPr/>
      </xdr:nvCxnSpPr>
      <xdr:spPr>
        <a:xfrm flipV="1">
          <a:off x="21323300" y="7198133"/>
          <a:ext cx="838200" cy="1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134379</xdr:rowOff>
    </xdr:from>
    <xdr:to>
      <xdr:col>107</xdr:col>
      <xdr:colOff>101600</xdr:colOff>
      <xdr:row>42</xdr:row>
      <xdr:rowOff>64529</xdr:rowOff>
    </xdr:to>
    <xdr:sp macro="" textlink="">
      <xdr:nvSpPr>
        <xdr:cNvPr id="368" name="楕円 367"/>
        <xdr:cNvSpPr/>
      </xdr:nvSpPr>
      <xdr:spPr>
        <a:xfrm>
          <a:off x="20383500" y="716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9875</xdr:rowOff>
    </xdr:from>
    <xdr:to>
      <xdr:col>111</xdr:col>
      <xdr:colOff>177800</xdr:colOff>
      <xdr:row>42</xdr:row>
      <xdr:rowOff>13729</xdr:rowOff>
    </xdr:to>
    <xdr:cxnSp macro="">
      <xdr:nvCxnSpPr>
        <xdr:cNvPr id="369" name="直線コネクタ 368"/>
        <xdr:cNvCxnSpPr/>
      </xdr:nvCxnSpPr>
      <xdr:spPr>
        <a:xfrm flipV="1">
          <a:off x="20434300" y="7210775"/>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51802</xdr:rowOff>
    </xdr:from>
    <xdr:ext cx="534377" cy="259045"/>
    <xdr:sp macro="" textlink="">
      <xdr:nvSpPr>
        <xdr:cNvPr id="370" name="n_1mainValue【一般廃棄物処理施設】&#10;一人当たり有形固定資産（償却資産）額"/>
        <xdr:cNvSpPr txBox="1"/>
      </xdr:nvSpPr>
      <xdr:spPr>
        <a:xfrm>
          <a:off x="21043411" y="725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55656</xdr:rowOff>
    </xdr:from>
    <xdr:ext cx="534377" cy="259045"/>
    <xdr:sp macro="" textlink="">
      <xdr:nvSpPr>
        <xdr:cNvPr id="371" name="n_2mainValue【一般廃棄物処理施設】&#10;一人当たり有形固定資産（償却資産）額"/>
        <xdr:cNvSpPr txBox="1"/>
      </xdr:nvSpPr>
      <xdr:spPr>
        <a:xfrm>
          <a:off x="20167111" y="725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2" name="正方形/長方形 3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3" name="正方形/長方形 3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4" name="正方形/長方形 3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5" name="正方形/長方形 3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6" name="正方形/長方形 3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7" name="正方形/長方形 3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8" name="正方形/長方形 3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9" name="正方形/長方形 3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0" name="テキスト ボックス 3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1" name="直線コネクタ 3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2" name="テキスト ボックス 38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3" name="直線コネクタ 38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84" name="テキスト ボックス 38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5" name="直線コネクタ 38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6" name="テキスト ボックス 38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7" name="直線コネクタ 38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8" name="テキスト ボックス 38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9" name="直線コネクタ 38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0" name="テキスト ボックス 38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1" name="直線コネクタ 39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2" name="テキスト ボックス 39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3" name="直線コネクタ 3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4" name="テキスト ボックス 39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95250</xdr:rowOff>
    </xdr:from>
    <xdr:to>
      <xdr:col>85</xdr:col>
      <xdr:colOff>126364</xdr:colOff>
      <xdr:row>63</xdr:row>
      <xdr:rowOff>19050</xdr:rowOff>
    </xdr:to>
    <xdr:cxnSp macro="">
      <xdr:nvCxnSpPr>
        <xdr:cNvPr id="396" name="直線コネクタ 395"/>
        <xdr:cNvCxnSpPr/>
      </xdr:nvCxnSpPr>
      <xdr:spPr>
        <a:xfrm flipV="1">
          <a:off x="16318864" y="96964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397" name="【保健センター・保健所】&#10;有形固定資産減価償却率最小値テキスト"/>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398" name="直線コネクタ 397"/>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41927</xdr:rowOff>
    </xdr:from>
    <xdr:ext cx="405111" cy="259045"/>
    <xdr:sp macro="" textlink="">
      <xdr:nvSpPr>
        <xdr:cNvPr id="399" name="【保健センター・保健所】&#10;有形固定資産減価償却率最大値テキスト"/>
        <xdr:cNvSpPr txBox="1"/>
      </xdr:nvSpPr>
      <xdr:spPr>
        <a:xfrm>
          <a:off x="163576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95250</xdr:rowOff>
    </xdr:from>
    <xdr:to>
      <xdr:col>86</xdr:col>
      <xdr:colOff>25400</xdr:colOff>
      <xdr:row>56</xdr:row>
      <xdr:rowOff>95250</xdr:rowOff>
    </xdr:to>
    <xdr:cxnSp macro="">
      <xdr:nvCxnSpPr>
        <xdr:cNvPr id="400" name="直線コネクタ 399"/>
        <xdr:cNvCxnSpPr/>
      </xdr:nvCxnSpPr>
      <xdr:spPr>
        <a:xfrm>
          <a:off x="16230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59072</xdr:rowOff>
    </xdr:from>
    <xdr:ext cx="405111" cy="259045"/>
    <xdr:sp macro="" textlink="">
      <xdr:nvSpPr>
        <xdr:cNvPr id="401" name="【保健センター・保健所】&#10;有形固定資産減価償却率平均値テキスト"/>
        <xdr:cNvSpPr txBox="1"/>
      </xdr:nvSpPr>
      <xdr:spPr>
        <a:xfrm>
          <a:off x="16357600" y="1034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80645</xdr:rowOff>
    </xdr:from>
    <xdr:to>
      <xdr:col>85</xdr:col>
      <xdr:colOff>177800</xdr:colOff>
      <xdr:row>61</xdr:row>
      <xdr:rowOff>10795</xdr:rowOff>
    </xdr:to>
    <xdr:sp macro="" textlink="">
      <xdr:nvSpPr>
        <xdr:cNvPr id="402" name="フローチャート: 判断 401"/>
        <xdr:cNvSpPr/>
      </xdr:nvSpPr>
      <xdr:spPr>
        <a:xfrm>
          <a:off x="162687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55880</xdr:rowOff>
    </xdr:from>
    <xdr:to>
      <xdr:col>81</xdr:col>
      <xdr:colOff>101600</xdr:colOff>
      <xdr:row>61</xdr:row>
      <xdr:rowOff>157480</xdr:rowOff>
    </xdr:to>
    <xdr:sp macro="" textlink="">
      <xdr:nvSpPr>
        <xdr:cNvPr id="403" name="フローチャート: 判断 402"/>
        <xdr:cNvSpPr/>
      </xdr:nvSpPr>
      <xdr:spPr>
        <a:xfrm>
          <a:off x="15430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148607</xdr:rowOff>
    </xdr:from>
    <xdr:ext cx="405111" cy="259045"/>
    <xdr:sp macro="" textlink="">
      <xdr:nvSpPr>
        <xdr:cNvPr id="404" name="n_1aveValue【保健センター・保健所】&#10;有形固定資産減価償却率"/>
        <xdr:cNvSpPr txBox="1"/>
      </xdr:nvSpPr>
      <xdr:spPr>
        <a:xfrm>
          <a:off x="152660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31115</xdr:rowOff>
    </xdr:from>
    <xdr:to>
      <xdr:col>76</xdr:col>
      <xdr:colOff>165100</xdr:colOff>
      <xdr:row>61</xdr:row>
      <xdr:rowOff>132715</xdr:rowOff>
    </xdr:to>
    <xdr:sp macro="" textlink="">
      <xdr:nvSpPr>
        <xdr:cNvPr id="405" name="フローチャート: 判断 404"/>
        <xdr:cNvSpPr/>
      </xdr:nvSpPr>
      <xdr:spPr>
        <a:xfrm>
          <a:off x="14541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123842</xdr:rowOff>
    </xdr:from>
    <xdr:ext cx="405111" cy="259045"/>
    <xdr:sp macro="" textlink="">
      <xdr:nvSpPr>
        <xdr:cNvPr id="406" name="n_2aveValue【保健センター・保健所】&#10;有形固定資産減価償却率"/>
        <xdr:cNvSpPr txBox="1"/>
      </xdr:nvSpPr>
      <xdr:spPr>
        <a:xfrm>
          <a:off x="14389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57785</xdr:rowOff>
    </xdr:from>
    <xdr:to>
      <xdr:col>72</xdr:col>
      <xdr:colOff>38100</xdr:colOff>
      <xdr:row>61</xdr:row>
      <xdr:rowOff>159385</xdr:rowOff>
    </xdr:to>
    <xdr:sp macro="" textlink="">
      <xdr:nvSpPr>
        <xdr:cNvPr id="407" name="フローチャート: 判断 406"/>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61</xdr:row>
      <xdr:rowOff>150512</xdr:rowOff>
    </xdr:from>
    <xdr:ext cx="405111" cy="259045"/>
    <xdr:sp macro="" textlink="">
      <xdr:nvSpPr>
        <xdr:cNvPr id="408" name="n_3aveValue【保健センター・保健所】&#10;有形固定資産減価償却率"/>
        <xdr:cNvSpPr txBox="1"/>
      </xdr:nvSpPr>
      <xdr:spPr>
        <a:xfrm>
          <a:off x="13500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09" name="テキスト ボックス 4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0" name="テキスト ボックス 4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1" name="テキスト ボックス 4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2" name="テキスト ボックス 4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3" name="テキスト ボックス 4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158750</xdr:rowOff>
    </xdr:from>
    <xdr:to>
      <xdr:col>85</xdr:col>
      <xdr:colOff>177800</xdr:colOff>
      <xdr:row>59</xdr:row>
      <xdr:rowOff>88900</xdr:rowOff>
    </xdr:to>
    <xdr:sp macro="" textlink="">
      <xdr:nvSpPr>
        <xdr:cNvPr id="414" name="楕円 413"/>
        <xdr:cNvSpPr/>
      </xdr:nvSpPr>
      <xdr:spPr>
        <a:xfrm>
          <a:off x="162687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10177</xdr:rowOff>
    </xdr:from>
    <xdr:ext cx="405111" cy="259045"/>
    <xdr:sp macro="" textlink="">
      <xdr:nvSpPr>
        <xdr:cNvPr id="415" name="【保健センター・保健所】&#10;有形固定資産減価償却率該当値テキスト"/>
        <xdr:cNvSpPr txBox="1"/>
      </xdr:nvSpPr>
      <xdr:spPr>
        <a:xfrm>
          <a:off x="16357600"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25400</xdr:rowOff>
    </xdr:from>
    <xdr:to>
      <xdr:col>81</xdr:col>
      <xdr:colOff>101600</xdr:colOff>
      <xdr:row>59</xdr:row>
      <xdr:rowOff>127000</xdr:rowOff>
    </xdr:to>
    <xdr:sp macro="" textlink="">
      <xdr:nvSpPr>
        <xdr:cNvPr id="416" name="楕円 415"/>
        <xdr:cNvSpPr/>
      </xdr:nvSpPr>
      <xdr:spPr>
        <a:xfrm>
          <a:off x="15430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38100</xdr:rowOff>
    </xdr:from>
    <xdr:to>
      <xdr:col>85</xdr:col>
      <xdr:colOff>127000</xdr:colOff>
      <xdr:row>59</xdr:row>
      <xdr:rowOff>76200</xdr:rowOff>
    </xdr:to>
    <xdr:cxnSp macro="">
      <xdr:nvCxnSpPr>
        <xdr:cNvPr id="417" name="直線コネクタ 416"/>
        <xdr:cNvCxnSpPr/>
      </xdr:nvCxnSpPr>
      <xdr:spPr>
        <a:xfrm flipV="1">
          <a:off x="15481300" y="10153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46355</xdr:rowOff>
    </xdr:from>
    <xdr:to>
      <xdr:col>76</xdr:col>
      <xdr:colOff>165100</xdr:colOff>
      <xdr:row>59</xdr:row>
      <xdr:rowOff>147955</xdr:rowOff>
    </xdr:to>
    <xdr:sp macro="" textlink="">
      <xdr:nvSpPr>
        <xdr:cNvPr id="418" name="楕円 417"/>
        <xdr:cNvSpPr/>
      </xdr:nvSpPr>
      <xdr:spPr>
        <a:xfrm>
          <a:off x="14541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76200</xdr:rowOff>
    </xdr:from>
    <xdr:to>
      <xdr:col>81</xdr:col>
      <xdr:colOff>50800</xdr:colOff>
      <xdr:row>59</xdr:row>
      <xdr:rowOff>97155</xdr:rowOff>
    </xdr:to>
    <xdr:cxnSp macro="">
      <xdr:nvCxnSpPr>
        <xdr:cNvPr id="419" name="直線コネクタ 418"/>
        <xdr:cNvCxnSpPr/>
      </xdr:nvCxnSpPr>
      <xdr:spPr>
        <a:xfrm flipV="1">
          <a:off x="14592300" y="101917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82550</xdr:rowOff>
    </xdr:from>
    <xdr:to>
      <xdr:col>72</xdr:col>
      <xdr:colOff>38100</xdr:colOff>
      <xdr:row>60</xdr:row>
      <xdr:rowOff>12700</xdr:rowOff>
    </xdr:to>
    <xdr:sp macro="" textlink="">
      <xdr:nvSpPr>
        <xdr:cNvPr id="420" name="楕円 419"/>
        <xdr:cNvSpPr/>
      </xdr:nvSpPr>
      <xdr:spPr>
        <a:xfrm>
          <a:off x="13652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97155</xdr:rowOff>
    </xdr:from>
    <xdr:to>
      <xdr:col>76</xdr:col>
      <xdr:colOff>114300</xdr:colOff>
      <xdr:row>59</xdr:row>
      <xdr:rowOff>133350</xdr:rowOff>
    </xdr:to>
    <xdr:cxnSp macro="">
      <xdr:nvCxnSpPr>
        <xdr:cNvPr id="421" name="直線コネクタ 420"/>
        <xdr:cNvCxnSpPr/>
      </xdr:nvCxnSpPr>
      <xdr:spPr>
        <a:xfrm flipV="1">
          <a:off x="13703300" y="102127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143527</xdr:rowOff>
    </xdr:from>
    <xdr:ext cx="405111" cy="259045"/>
    <xdr:sp macro="" textlink="">
      <xdr:nvSpPr>
        <xdr:cNvPr id="422" name="n_1mainValue【保健センター・保健所】&#10;有形固定資産減価償却率"/>
        <xdr:cNvSpPr txBox="1"/>
      </xdr:nvSpPr>
      <xdr:spPr>
        <a:xfrm>
          <a:off x="152660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164482</xdr:rowOff>
    </xdr:from>
    <xdr:ext cx="405111" cy="259045"/>
    <xdr:sp macro="" textlink="">
      <xdr:nvSpPr>
        <xdr:cNvPr id="423" name="n_2mainValue【保健センター・保健所】&#10;有形固定資産減価償却率"/>
        <xdr:cNvSpPr txBox="1"/>
      </xdr:nvSpPr>
      <xdr:spPr>
        <a:xfrm>
          <a:off x="14389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29227</xdr:rowOff>
    </xdr:from>
    <xdr:ext cx="405111" cy="259045"/>
    <xdr:sp macro="" textlink="">
      <xdr:nvSpPr>
        <xdr:cNvPr id="424" name="n_3mainValue【保健センター・保健所】&#10;有形固定資産減価償却率"/>
        <xdr:cNvSpPr txBox="1"/>
      </xdr:nvSpPr>
      <xdr:spPr>
        <a:xfrm>
          <a:off x="13500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5" name="直線コネクタ 4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6" name="テキスト ボックス 4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7" name="直線コネクタ 4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8" name="テキスト ボックス 43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9" name="直線コネクタ 4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0" name="テキスト ボックス 43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1" name="直線コネクタ 4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2" name="テキスト ボックス 44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3" name="直線コネクタ 4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4" name="テキスト ボックス 44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5" name="直線コネクタ 4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46" name="テキスト ボックス 44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7" name="直線コネクタ 4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8" name="テキスト ボックス 4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143691</xdr:rowOff>
    </xdr:from>
    <xdr:to>
      <xdr:col>116</xdr:col>
      <xdr:colOff>62864</xdr:colOff>
      <xdr:row>64</xdr:row>
      <xdr:rowOff>55517</xdr:rowOff>
    </xdr:to>
    <xdr:cxnSp macro="">
      <xdr:nvCxnSpPr>
        <xdr:cNvPr id="450" name="直線コネクタ 449"/>
        <xdr:cNvCxnSpPr/>
      </xdr:nvCxnSpPr>
      <xdr:spPr>
        <a:xfrm flipV="1">
          <a:off x="22160864" y="9401991"/>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59344</xdr:rowOff>
    </xdr:from>
    <xdr:ext cx="469744" cy="259045"/>
    <xdr:sp macro="" textlink="">
      <xdr:nvSpPr>
        <xdr:cNvPr id="451" name="【保健センター・保健所】&#10;一人当たり面積最小値テキスト"/>
        <xdr:cNvSpPr txBox="1"/>
      </xdr:nvSpPr>
      <xdr:spPr>
        <a:xfrm>
          <a:off x="22199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55517</xdr:rowOff>
    </xdr:from>
    <xdr:to>
      <xdr:col>116</xdr:col>
      <xdr:colOff>152400</xdr:colOff>
      <xdr:row>64</xdr:row>
      <xdr:rowOff>55517</xdr:rowOff>
    </xdr:to>
    <xdr:cxnSp macro="">
      <xdr:nvCxnSpPr>
        <xdr:cNvPr id="452" name="直線コネクタ 451"/>
        <xdr:cNvCxnSpPr/>
      </xdr:nvCxnSpPr>
      <xdr:spPr>
        <a:xfrm>
          <a:off x="22072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90368</xdr:rowOff>
    </xdr:from>
    <xdr:ext cx="469744" cy="259045"/>
    <xdr:sp macro="" textlink="">
      <xdr:nvSpPr>
        <xdr:cNvPr id="453" name="【保健センター・保健所】&#10;一人当たり面積最大値テキスト"/>
        <xdr:cNvSpPr txBox="1"/>
      </xdr:nvSpPr>
      <xdr:spPr>
        <a:xfrm>
          <a:off x="22199600" y="917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143691</xdr:rowOff>
    </xdr:from>
    <xdr:to>
      <xdr:col>116</xdr:col>
      <xdr:colOff>152400</xdr:colOff>
      <xdr:row>54</xdr:row>
      <xdr:rowOff>143691</xdr:rowOff>
    </xdr:to>
    <xdr:cxnSp macro="">
      <xdr:nvCxnSpPr>
        <xdr:cNvPr id="454" name="直線コネクタ 453"/>
        <xdr:cNvCxnSpPr/>
      </xdr:nvCxnSpPr>
      <xdr:spPr>
        <a:xfrm>
          <a:off x="22072600" y="94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171286</xdr:rowOff>
    </xdr:from>
    <xdr:ext cx="469744" cy="259045"/>
    <xdr:sp macro="" textlink="">
      <xdr:nvSpPr>
        <xdr:cNvPr id="455" name="【保健センター・保健所】&#10;一人当たり面積平均値テキスト"/>
        <xdr:cNvSpPr txBox="1"/>
      </xdr:nvSpPr>
      <xdr:spPr>
        <a:xfrm>
          <a:off x="22199600" y="10629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148409</xdr:rowOff>
    </xdr:from>
    <xdr:to>
      <xdr:col>116</xdr:col>
      <xdr:colOff>114300</xdr:colOff>
      <xdr:row>63</xdr:row>
      <xdr:rowOff>78559</xdr:rowOff>
    </xdr:to>
    <xdr:sp macro="" textlink="">
      <xdr:nvSpPr>
        <xdr:cNvPr id="456" name="フローチャート: 判断 455"/>
        <xdr:cNvSpPr/>
      </xdr:nvSpPr>
      <xdr:spPr>
        <a:xfrm>
          <a:off x="22110700" y="1077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125549</xdr:rowOff>
    </xdr:from>
    <xdr:to>
      <xdr:col>112</xdr:col>
      <xdr:colOff>38100</xdr:colOff>
      <xdr:row>63</xdr:row>
      <xdr:rowOff>55699</xdr:rowOff>
    </xdr:to>
    <xdr:sp macro="" textlink="">
      <xdr:nvSpPr>
        <xdr:cNvPr id="457" name="フローチャート: 判断 456"/>
        <xdr:cNvSpPr/>
      </xdr:nvSpPr>
      <xdr:spPr>
        <a:xfrm>
          <a:off x="21272500" y="1075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72226</xdr:rowOff>
    </xdr:from>
    <xdr:ext cx="469744" cy="259045"/>
    <xdr:sp macro="" textlink="">
      <xdr:nvSpPr>
        <xdr:cNvPr id="458" name="n_1aveValue【保健センター・保健所】&#10;一人当たり面積"/>
        <xdr:cNvSpPr txBox="1"/>
      </xdr:nvSpPr>
      <xdr:spPr>
        <a:xfrm>
          <a:off x="21075727" y="1053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4717</xdr:rowOff>
    </xdr:from>
    <xdr:to>
      <xdr:col>107</xdr:col>
      <xdr:colOff>101600</xdr:colOff>
      <xdr:row>63</xdr:row>
      <xdr:rowOff>106317</xdr:rowOff>
    </xdr:to>
    <xdr:sp macro="" textlink="">
      <xdr:nvSpPr>
        <xdr:cNvPr id="459" name="フローチャート: 判断 458"/>
        <xdr:cNvSpPr/>
      </xdr:nvSpPr>
      <xdr:spPr>
        <a:xfrm>
          <a:off x="20383500" y="108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122844</xdr:rowOff>
    </xdr:from>
    <xdr:ext cx="469744" cy="259045"/>
    <xdr:sp macro="" textlink="">
      <xdr:nvSpPr>
        <xdr:cNvPr id="460" name="n_2aveValue【保健センター・保健所】&#10;一人当たり面積"/>
        <xdr:cNvSpPr txBox="1"/>
      </xdr:nvSpPr>
      <xdr:spPr>
        <a:xfrm>
          <a:off x="20199427" y="1058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114119</xdr:rowOff>
    </xdr:from>
    <xdr:to>
      <xdr:col>102</xdr:col>
      <xdr:colOff>165100</xdr:colOff>
      <xdr:row>63</xdr:row>
      <xdr:rowOff>44269</xdr:rowOff>
    </xdr:to>
    <xdr:sp macro="" textlink="">
      <xdr:nvSpPr>
        <xdr:cNvPr id="461" name="フローチャート: 判断 460"/>
        <xdr:cNvSpPr/>
      </xdr:nvSpPr>
      <xdr:spPr>
        <a:xfrm>
          <a:off x="19494500" y="1074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60796</xdr:rowOff>
    </xdr:from>
    <xdr:ext cx="469744" cy="259045"/>
    <xdr:sp macro="" textlink="">
      <xdr:nvSpPr>
        <xdr:cNvPr id="462" name="n_3aveValue【保健センター・保健所】&#10;一人当たり面積"/>
        <xdr:cNvSpPr txBox="1"/>
      </xdr:nvSpPr>
      <xdr:spPr>
        <a:xfrm>
          <a:off x="19310427" y="1051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3" name="テキスト ボックス 46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4" name="テキスト ボックス 46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5" name="テキスト ボックス 46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6" name="テキスト ボックス 46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7" name="テキスト ボックス 46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146776</xdr:rowOff>
    </xdr:from>
    <xdr:to>
      <xdr:col>116</xdr:col>
      <xdr:colOff>114300</xdr:colOff>
      <xdr:row>64</xdr:row>
      <xdr:rowOff>76926</xdr:rowOff>
    </xdr:to>
    <xdr:sp macro="" textlink="">
      <xdr:nvSpPr>
        <xdr:cNvPr id="468" name="楕円 467"/>
        <xdr:cNvSpPr/>
      </xdr:nvSpPr>
      <xdr:spPr>
        <a:xfrm>
          <a:off x="22110700" y="109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61703</xdr:rowOff>
    </xdr:from>
    <xdr:ext cx="469744" cy="259045"/>
    <xdr:sp macro="" textlink="">
      <xdr:nvSpPr>
        <xdr:cNvPr id="469" name="【保健センター・保健所】&#10;一人当たり面積該当値テキスト"/>
        <xdr:cNvSpPr txBox="1"/>
      </xdr:nvSpPr>
      <xdr:spPr>
        <a:xfrm>
          <a:off x="22199600" y="1086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148409</xdr:rowOff>
    </xdr:from>
    <xdr:to>
      <xdr:col>112</xdr:col>
      <xdr:colOff>38100</xdr:colOff>
      <xdr:row>64</xdr:row>
      <xdr:rowOff>78559</xdr:rowOff>
    </xdr:to>
    <xdr:sp macro="" textlink="">
      <xdr:nvSpPr>
        <xdr:cNvPr id="470" name="楕円 469"/>
        <xdr:cNvSpPr/>
      </xdr:nvSpPr>
      <xdr:spPr>
        <a:xfrm>
          <a:off x="21272500" y="1094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26126</xdr:rowOff>
    </xdr:from>
    <xdr:to>
      <xdr:col>116</xdr:col>
      <xdr:colOff>63500</xdr:colOff>
      <xdr:row>64</xdr:row>
      <xdr:rowOff>27759</xdr:rowOff>
    </xdr:to>
    <xdr:cxnSp macro="">
      <xdr:nvCxnSpPr>
        <xdr:cNvPr id="471" name="直線コネクタ 470"/>
        <xdr:cNvCxnSpPr/>
      </xdr:nvCxnSpPr>
      <xdr:spPr>
        <a:xfrm flipV="1">
          <a:off x="21323300" y="1099892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150041</xdr:rowOff>
    </xdr:from>
    <xdr:to>
      <xdr:col>107</xdr:col>
      <xdr:colOff>101600</xdr:colOff>
      <xdr:row>64</xdr:row>
      <xdr:rowOff>80191</xdr:rowOff>
    </xdr:to>
    <xdr:sp macro="" textlink="">
      <xdr:nvSpPr>
        <xdr:cNvPr id="472" name="楕円 471"/>
        <xdr:cNvSpPr/>
      </xdr:nvSpPr>
      <xdr:spPr>
        <a:xfrm>
          <a:off x="20383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27759</xdr:rowOff>
    </xdr:from>
    <xdr:to>
      <xdr:col>111</xdr:col>
      <xdr:colOff>177800</xdr:colOff>
      <xdr:row>64</xdr:row>
      <xdr:rowOff>29391</xdr:rowOff>
    </xdr:to>
    <xdr:cxnSp macro="">
      <xdr:nvCxnSpPr>
        <xdr:cNvPr id="473" name="直線コネクタ 472"/>
        <xdr:cNvCxnSpPr/>
      </xdr:nvCxnSpPr>
      <xdr:spPr>
        <a:xfrm flipV="1">
          <a:off x="20434300" y="1100055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151674</xdr:rowOff>
    </xdr:from>
    <xdr:to>
      <xdr:col>102</xdr:col>
      <xdr:colOff>165100</xdr:colOff>
      <xdr:row>64</xdr:row>
      <xdr:rowOff>81824</xdr:rowOff>
    </xdr:to>
    <xdr:sp macro="" textlink="">
      <xdr:nvSpPr>
        <xdr:cNvPr id="474" name="楕円 473"/>
        <xdr:cNvSpPr/>
      </xdr:nvSpPr>
      <xdr:spPr>
        <a:xfrm>
          <a:off x="19494500" y="109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29391</xdr:rowOff>
    </xdr:from>
    <xdr:to>
      <xdr:col>107</xdr:col>
      <xdr:colOff>50800</xdr:colOff>
      <xdr:row>64</xdr:row>
      <xdr:rowOff>31024</xdr:rowOff>
    </xdr:to>
    <xdr:cxnSp macro="">
      <xdr:nvCxnSpPr>
        <xdr:cNvPr id="475" name="直線コネクタ 474"/>
        <xdr:cNvCxnSpPr/>
      </xdr:nvCxnSpPr>
      <xdr:spPr>
        <a:xfrm flipV="1">
          <a:off x="19545300" y="1100219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69686</xdr:rowOff>
    </xdr:from>
    <xdr:ext cx="469744" cy="259045"/>
    <xdr:sp macro="" textlink="">
      <xdr:nvSpPr>
        <xdr:cNvPr id="476" name="n_1mainValue【保健センター・保健所】&#10;一人当たり面積"/>
        <xdr:cNvSpPr txBox="1"/>
      </xdr:nvSpPr>
      <xdr:spPr>
        <a:xfrm>
          <a:off x="21075727" y="1104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71318</xdr:rowOff>
    </xdr:from>
    <xdr:ext cx="469744" cy="259045"/>
    <xdr:sp macro="" textlink="">
      <xdr:nvSpPr>
        <xdr:cNvPr id="477" name="n_2mainValue【保健センター・保健所】&#10;一人当たり面積"/>
        <xdr:cNvSpPr txBox="1"/>
      </xdr:nvSpPr>
      <xdr:spPr>
        <a:xfrm>
          <a:off x="20199427" y="1104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72951</xdr:rowOff>
    </xdr:from>
    <xdr:ext cx="469744" cy="259045"/>
    <xdr:sp macro="" textlink="">
      <xdr:nvSpPr>
        <xdr:cNvPr id="478" name="n_3mainValue【保健センター・保健所】&#10;一人当たり面積"/>
        <xdr:cNvSpPr txBox="1"/>
      </xdr:nvSpPr>
      <xdr:spPr>
        <a:xfrm>
          <a:off x="19310427" y="110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9" name="正方形/長方形 4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0" name="正方形/長方形 4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1" name="正方形/長方形 4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2" name="正方形/長方形 4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3" name="正方形/長方形 4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4" name="正方形/長方形 4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5" name="正方形/長方形 4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6" name="正方形/長方形 4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7" name="テキスト ボックス 4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8" name="直線コネクタ 4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89" name="テキスト ボックス 48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0" name="直線コネクタ 48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91" name="テキスト ボックス 49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92" name="直線コネクタ 49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3" name="テキスト ボックス 49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94" name="直線コネクタ 49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95" name="テキスト ボックス 49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96" name="直線コネクタ 49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97" name="テキスト ボックス 49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98" name="直線コネクタ 49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99" name="テキスト ボックス 49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0" name="直線コネクタ 4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1" name="テキスト ボックス 5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503" name="直線コネクタ 502"/>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504" name="【消防施設】&#10;有形固定資産減価償却率最小値テキスト"/>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505" name="直線コネクタ 504"/>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506"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507" name="直線コネクタ 506"/>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92091</xdr:rowOff>
    </xdr:from>
    <xdr:ext cx="405111" cy="259045"/>
    <xdr:sp macro="" textlink="">
      <xdr:nvSpPr>
        <xdr:cNvPr id="508" name="【消防施設】&#10;有形固定資産減価償却率平均値テキスト"/>
        <xdr:cNvSpPr txBox="1"/>
      </xdr:nvSpPr>
      <xdr:spPr>
        <a:xfrm>
          <a:off x="16357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509" name="フローチャート: 判断 508"/>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510" name="フローチャート: 判断 509"/>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8272</xdr:rowOff>
    </xdr:from>
    <xdr:ext cx="405111" cy="259045"/>
    <xdr:sp macro="" textlink="">
      <xdr:nvSpPr>
        <xdr:cNvPr id="511"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107314</xdr:rowOff>
    </xdr:from>
    <xdr:to>
      <xdr:col>76</xdr:col>
      <xdr:colOff>165100</xdr:colOff>
      <xdr:row>83</xdr:row>
      <xdr:rowOff>37464</xdr:rowOff>
    </xdr:to>
    <xdr:sp macro="" textlink="">
      <xdr:nvSpPr>
        <xdr:cNvPr id="512" name="フローチャート: 判断 511"/>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53991</xdr:rowOff>
    </xdr:from>
    <xdr:ext cx="405111" cy="259045"/>
    <xdr:sp macro="" textlink="">
      <xdr:nvSpPr>
        <xdr:cNvPr id="513" name="n_2aveValue【消防施設】&#10;有形固定資産減価償却率"/>
        <xdr:cNvSpPr txBox="1"/>
      </xdr:nvSpPr>
      <xdr:spPr>
        <a:xfrm>
          <a:off x="143897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2539</xdr:rowOff>
    </xdr:from>
    <xdr:to>
      <xdr:col>72</xdr:col>
      <xdr:colOff>38100</xdr:colOff>
      <xdr:row>82</xdr:row>
      <xdr:rowOff>104139</xdr:rowOff>
    </xdr:to>
    <xdr:sp macro="" textlink="">
      <xdr:nvSpPr>
        <xdr:cNvPr id="514" name="フローチャート: 判断 513"/>
        <xdr:cNvSpPr/>
      </xdr:nvSpPr>
      <xdr:spPr>
        <a:xfrm>
          <a:off x="13652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120666</xdr:rowOff>
    </xdr:from>
    <xdr:ext cx="405111" cy="259045"/>
    <xdr:sp macro="" textlink="">
      <xdr:nvSpPr>
        <xdr:cNvPr id="515" name="n_3aveValue【消防施設】&#10;有形固定資産減価償却率"/>
        <xdr:cNvSpPr txBox="1"/>
      </xdr:nvSpPr>
      <xdr:spPr>
        <a:xfrm>
          <a:off x="13500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16" name="テキスト ボックス 5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7" name="テキスト ボックス 5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8" name="テキスト ボックス 5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9" name="テキスト ボックス 5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0" name="テキスト ボックス 5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48261</xdr:rowOff>
    </xdr:from>
    <xdr:to>
      <xdr:col>85</xdr:col>
      <xdr:colOff>177800</xdr:colOff>
      <xdr:row>85</xdr:row>
      <xdr:rowOff>149861</xdr:rowOff>
    </xdr:to>
    <xdr:sp macro="" textlink="">
      <xdr:nvSpPr>
        <xdr:cNvPr id="521" name="楕円 520"/>
        <xdr:cNvSpPr/>
      </xdr:nvSpPr>
      <xdr:spPr>
        <a:xfrm>
          <a:off x="162687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26688</xdr:rowOff>
    </xdr:from>
    <xdr:ext cx="405111" cy="259045"/>
    <xdr:sp macro="" textlink="">
      <xdr:nvSpPr>
        <xdr:cNvPr id="522" name="【消防施設】&#10;有形固定資産減価償却率該当値テキスト"/>
        <xdr:cNvSpPr txBox="1"/>
      </xdr:nvSpPr>
      <xdr:spPr>
        <a:xfrm>
          <a:off x="16357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113030</xdr:rowOff>
    </xdr:from>
    <xdr:to>
      <xdr:col>81</xdr:col>
      <xdr:colOff>101600</xdr:colOff>
      <xdr:row>86</xdr:row>
      <xdr:rowOff>43180</xdr:rowOff>
    </xdr:to>
    <xdr:sp macro="" textlink="">
      <xdr:nvSpPr>
        <xdr:cNvPr id="523" name="楕円 522"/>
        <xdr:cNvSpPr/>
      </xdr:nvSpPr>
      <xdr:spPr>
        <a:xfrm>
          <a:off x="15430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99061</xdr:rowOff>
    </xdr:from>
    <xdr:to>
      <xdr:col>85</xdr:col>
      <xdr:colOff>127000</xdr:colOff>
      <xdr:row>85</xdr:row>
      <xdr:rowOff>163830</xdr:rowOff>
    </xdr:to>
    <xdr:cxnSp macro="">
      <xdr:nvCxnSpPr>
        <xdr:cNvPr id="524" name="直線コネクタ 523"/>
        <xdr:cNvCxnSpPr/>
      </xdr:nvCxnSpPr>
      <xdr:spPr>
        <a:xfrm flipV="1">
          <a:off x="15481300" y="14672311"/>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33020</xdr:rowOff>
    </xdr:from>
    <xdr:to>
      <xdr:col>76</xdr:col>
      <xdr:colOff>165100</xdr:colOff>
      <xdr:row>86</xdr:row>
      <xdr:rowOff>134620</xdr:rowOff>
    </xdr:to>
    <xdr:sp macro="" textlink="">
      <xdr:nvSpPr>
        <xdr:cNvPr id="525" name="楕円 524"/>
        <xdr:cNvSpPr/>
      </xdr:nvSpPr>
      <xdr:spPr>
        <a:xfrm>
          <a:off x="14541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163830</xdr:rowOff>
    </xdr:from>
    <xdr:to>
      <xdr:col>81</xdr:col>
      <xdr:colOff>50800</xdr:colOff>
      <xdr:row>86</xdr:row>
      <xdr:rowOff>83820</xdr:rowOff>
    </xdr:to>
    <xdr:cxnSp macro="">
      <xdr:nvCxnSpPr>
        <xdr:cNvPr id="526" name="直線コネクタ 525"/>
        <xdr:cNvCxnSpPr/>
      </xdr:nvCxnSpPr>
      <xdr:spPr>
        <a:xfrm flipV="1">
          <a:off x="14592300" y="14737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86</xdr:row>
      <xdr:rowOff>34307</xdr:rowOff>
    </xdr:from>
    <xdr:ext cx="405111" cy="259045"/>
    <xdr:sp macro="" textlink="">
      <xdr:nvSpPr>
        <xdr:cNvPr id="527" name="n_1mainValue【消防施設】&#10;有形固定資産減価償却率"/>
        <xdr:cNvSpPr txBox="1"/>
      </xdr:nvSpPr>
      <xdr:spPr>
        <a:xfrm>
          <a:off x="152660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125747</xdr:rowOff>
    </xdr:from>
    <xdr:ext cx="405111" cy="259045"/>
    <xdr:sp macro="" textlink="">
      <xdr:nvSpPr>
        <xdr:cNvPr id="528" name="n_2mainValue【消防施設】&#10;有形固定資産減価償却率"/>
        <xdr:cNvSpPr txBox="1"/>
      </xdr:nvSpPr>
      <xdr:spPr>
        <a:xfrm>
          <a:off x="14389744"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9" name="正方形/長方形 5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0" name="正方形/長方形 5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1" name="正方形/長方形 5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2" name="正方形/長方形 5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3" name="正方形/長方形 5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4" name="正方形/長方形 5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5" name="正方形/長方形 5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6" name="正方形/長方形 5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7" name="テキスト ボックス 5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8" name="直線コネクタ 5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39" name="直線コネクタ 53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0" name="テキスト ボックス 53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1" name="直線コネクタ 54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2" name="テキスト ボックス 54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3" name="直線コネクタ 54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4" name="テキスト ボックス 54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5" name="直線コネクタ 54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46" name="テキスト ボックス 54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7" name="直線コネクタ 54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8" name="テキスト ボックス 54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550" name="直線コネクタ 549"/>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551" name="【消防施設】&#10;一人当たり面積最小値テキスト"/>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552" name="直線コネクタ 551"/>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553" name="【消防施設】&#10;一人当たり面積最大値テキスト"/>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554" name="直線コネクタ 553"/>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70069</xdr:rowOff>
    </xdr:from>
    <xdr:ext cx="469744" cy="259045"/>
    <xdr:sp macro="" textlink="">
      <xdr:nvSpPr>
        <xdr:cNvPr id="555" name="【消防施設】&#10;一人当たり面積平均値テキスト"/>
        <xdr:cNvSpPr txBox="1"/>
      </xdr:nvSpPr>
      <xdr:spPr>
        <a:xfrm>
          <a:off x="22199600" y="14471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556" name="フローチャート: 判断 555"/>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557" name="フローチャート: 判断 556"/>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12616</xdr:rowOff>
    </xdr:from>
    <xdr:ext cx="469744" cy="259045"/>
    <xdr:sp macro="" textlink="">
      <xdr:nvSpPr>
        <xdr:cNvPr id="558" name="n_1aveValue【消防施設】&#10;一人当たり面積"/>
        <xdr:cNvSpPr txBox="1"/>
      </xdr:nvSpPr>
      <xdr:spPr>
        <a:xfrm>
          <a:off x="210757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75997</xdr:rowOff>
    </xdr:from>
    <xdr:to>
      <xdr:col>107</xdr:col>
      <xdr:colOff>101600</xdr:colOff>
      <xdr:row>86</xdr:row>
      <xdr:rowOff>6147</xdr:rowOff>
    </xdr:to>
    <xdr:sp macro="" textlink="">
      <xdr:nvSpPr>
        <xdr:cNvPr id="559" name="フローチャート: 判断 558"/>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22674</xdr:rowOff>
    </xdr:from>
    <xdr:ext cx="469744" cy="259045"/>
    <xdr:sp macro="" textlink="">
      <xdr:nvSpPr>
        <xdr:cNvPr id="560" name="n_2aveValue【消防施設】&#10;一人当たり面積"/>
        <xdr:cNvSpPr txBox="1"/>
      </xdr:nvSpPr>
      <xdr:spPr>
        <a:xfrm>
          <a:off x="20199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70510</xdr:rowOff>
    </xdr:from>
    <xdr:to>
      <xdr:col>102</xdr:col>
      <xdr:colOff>165100</xdr:colOff>
      <xdr:row>86</xdr:row>
      <xdr:rowOff>660</xdr:rowOff>
    </xdr:to>
    <xdr:sp macro="" textlink="">
      <xdr:nvSpPr>
        <xdr:cNvPr id="561" name="フローチャート: 判断 560"/>
        <xdr:cNvSpPr/>
      </xdr:nvSpPr>
      <xdr:spPr>
        <a:xfrm>
          <a:off x="19494500" y="146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17187</xdr:rowOff>
    </xdr:from>
    <xdr:ext cx="469744" cy="259045"/>
    <xdr:sp macro="" textlink="">
      <xdr:nvSpPr>
        <xdr:cNvPr id="562" name="n_3aveValue【消防施設】&#10;一人当たり面積"/>
        <xdr:cNvSpPr txBox="1"/>
      </xdr:nvSpPr>
      <xdr:spPr>
        <a:xfrm>
          <a:off x="19310427" y="1441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3" name="テキスト ボックス 56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4" name="テキスト ボックス 56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5" name="テキスト ボックス 56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6" name="テキスト ボックス 56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7" name="テキスト ボックス 56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146405</xdr:rowOff>
    </xdr:from>
    <xdr:to>
      <xdr:col>116</xdr:col>
      <xdr:colOff>114300</xdr:colOff>
      <xdr:row>86</xdr:row>
      <xdr:rowOff>76555</xdr:rowOff>
    </xdr:to>
    <xdr:sp macro="" textlink="">
      <xdr:nvSpPr>
        <xdr:cNvPr id="568" name="楕円 567"/>
        <xdr:cNvSpPr/>
      </xdr:nvSpPr>
      <xdr:spPr>
        <a:xfrm>
          <a:off x="22110700" y="1471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61332</xdr:rowOff>
    </xdr:from>
    <xdr:ext cx="469744" cy="259045"/>
    <xdr:sp macro="" textlink="">
      <xdr:nvSpPr>
        <xdr:cNvPr id="569" name="【消防施設】&#10;一人当たり面積該当値テキスト"/>
        <xdr:cNvSpPr txBox="1"/>
      </xdr:nvSpPr>
      <xdr:spPr>
        <a:xfrm>
          <a:off x="22199600" y="1463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146405</xdr:rowOff>
    </xdr:from>
    <xdr:to>
      <xdr:col>112</xdr:col>
      <xdr:colOff>38100</xdr:colOff>
      <xdr:row>86</xdr:row>
      <xdr:rowOff>76555</xdr:rowOff>
    </xdr:to>
    <xdr:sp macro="" textlink="">
      <xdr:nvSpPr>
        <xdr:cNvPr id="570" name="楕円 569"/>
        <xdr:cNvSpPr/>
      </xdr:nvSpPr>
      <xdr:spPr>
        <a:xfrm>
          <a:off x="21272500" y="1471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25755</xdr:rowOff>
    </xdr:from>
    <xdr:to>
      <xdr:col>116</xdr:col>
      <xdr:colOff>63500</xdr:colOff>
      <xdr:row>86</xdr:row>
      <xdr:rowOff>25755</xdr:rowOff>
    </xdr:to>
    <xdr:cxnSp macro="">
      <xdr:nvCxnSpPr>
        <xdr:cNvPr id="571" name="直線コネクタ 570"/>
        <xdr:cNvCxnSpPr/>
      </xdr:nvCxnSpPr>
      <xdr:spPr>
        <a:xfrm>
          <a:off x="21323300" y="147704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146405</xdr:rowOff>
    </xdr:from>
    <xdr:to>
      <xdr:col>107</xdr:col>
      <xdr:colOff>101600</xdr:colOff>
      <xdr:row>86</xdr:row>
      <xdr:rowOff>76555</xdr:rowOff>
    </xdr:to>
    <xdr:sp macro="" textlink="">
      <xdr:nvSpPr>
        <xdr:cNvPr id="572" name="楕円 571"/>
        <xdr:cNvSpPr/>
      </xdr:nvSpPr>
      <xdr:spPr>
        <a:xfrm>
          <a:off x="20383500" y="1471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25755</xdr:rowOff>
    </xdr:from>
    <xdr:to>
      <xdr:col>111</xdr:col>
      <xdr:colOff>177800</xdr:colOff>
      <xdr:row>86</xdr:row>
      <xdr:rowOff>25755</xdr:rowOff>
    </xdr:to>
    <xdr:cxnSp macro="">
      <xdr:nvCxnSpPr>
        <xdr:cNvPr id="573" name="直線コネクタ 572"/>
        <xdr:cNvCxnSpPr/>
      </xdr:nvCxnSpPr>
      <xdr:spPr>
        <a:xfrm>
          <a:off x="20434300" y="14770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67682</xdr:rowOff>
    </xdr:from>
    <xdr:ext cx="469744" cy="259045"/>
    <xdr:sp macro="" textlink="">
      <xdr:nvSpPr>
        <xdr:cNvPr id="574" name="n_1mainValue【消防施設】&#10;一人当たり面積"/>
        <xdr:cNvSpPr txBox="1"/>
      </xdr:nvSpPr>
      <xdr:spPr>
        <a:xfrm>
          <a:off x="21075727" y="1481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67682</xdr:rowOff>
    </xdr:from>
    <xdr:ext cx="469744" cy="259045"/>
    <xdr:sp macro="" textlink="">
      <xdr:nvSpPr>
        <xdr:cNvPr id="575" name="n_2mainValue【消防施設】&#10;一人当たり面積"/>
        <xdr:cNvSpPr txBox="1"/>
      </xdr:nvSpPr>
      <xdr:spPr>
        <a:xfrm>
          <a:off x="20199427" y="1481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6" name="正方形/長方形 5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7" name="正方形/長方形 5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8" name="正方形/長方形 5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9" name="正方形/長方形 5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0" name="正方形/長方形 5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1" name="正方形/長方形 5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2" name="正方形/長方形 5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3" name="正方形/長方形 5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4" name="テキスト ボックス 5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5" name="直線コネクタ 5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6" name="直線コネクタ 58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7" name="テキスト ボックス 58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8" name="直線コネクタ 58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9" name="テキスト ボックス 58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0" name="直線コネクタ 58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1" name="テキスト ボックス 59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2" name="直線コネクタ 59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3" name="テキスト ボックス 59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4" name="直線コネクタ 59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5" name="テキスト ボックス 59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6" name="直線コネクタ 59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7" name="テキスト ボックス 59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8" name="直線コネクタ 5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9" name="テキスト ボックス 5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601" name="直線コネクタ 600"/>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602" name="【庁舎】&#10;有形固定資産減価償却率最小値テキスト"/>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603" name="直線コネクタ 602"/>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5" name="直線コネクタ 60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606" name="【庁舎】&#10;有形固定資産減価償却率平均値テキスト"/>
        <xdr:cNvSpPr txBox="1"/>
      </xdr:nvSpPr>
      <xdr:spPr>
        <a:xfrm>
          <a:off x="16357600" y="1775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607" name="フローチャート: 判断 606"/>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608" name="フローチャート: 判断 607"/>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51179</xdr:rowOff>
    </xdr:from>
    <xdr:ext cx="405111" cy="259045"/>
    <xdr:sp macro="" textlink="">
      <xdr:nvSpPr>
        <xdr:cNvPr id="609" name="n_1aveValue【庁舎】&#10;有形固定資産減価償却率"/>
        <xdr:cNvSpPr txBox="1"/>
      </xdr:nvSpPr>
      <xdr:spPr>
        <a:xfrm>
          <a:off x="15266044"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7438</xdr:rowOff>
    </xdr:from>
    <xdr:to>
      <xdr:col>76</xdr:col>
      <xdr:colOff>165100</xdr:colOff>
      <xdr:row>104</xdr:row>
      <xdr:rowOff>109038</xdr:rowOff>
    </xdr:to>
    <xdr:sp macro="" textlink="">
      <xdr:nvSpPr>
        <xdr:cNvPr id="610" name="フローチャート: 判断 609"/>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100165</xdr:rowOff>
    </xdr:from>
    <xdr:ext cx="405111" cy="259045"/>
    <xdr:sp macro="" textlink="">
      <xdr:nvSpPr>
        <xdr:cNvPr id="611" name="n_2aveValue【庁舎】&#10;有形固定資産減価償却率"/>
        <xdr:cNvSpPr txBox="1"/>
      </xdr:nvSpPr>
      <xdr:spPr>
        <a:xfrm>
          <a:off x="14389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69487</xdr:rowOff>
    </xdr:from>
    <xdr:to>
      <xdr:col>72</xdr:col>
      <xdr:colOff>38100</xdr:colOff>
      <xdr:row>103</xdr:row>
      <xdr:rowOff>171087</xdr:rowOff>
    </xdr:to>
    <xdr:sp macro="" textlink="">
      <xdr:nvSpPr>
        <xdr:cNvPr id="612" name="フローチャート: 判断 611"/>
        <xdr:cNvSpPr/>
      </xdr:nvSpPr>
      <xdr:spPr>
        <a:xfrm>
          <a:off x="13652500" y="1772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162214</xdr:rowOff>
    </xdr:from>
    <xdr:ext cx="405111" cy="259045"/>
    <xdr:sp macro="" textlink="">
      <xdr:nvSpPr>
        <xdr:cNvPr id="613" name="n_3aveValue【庁舎】&#10;有形固定資産減価償却率"/>
        <xdr:cNvSpPr txBox="1"/>
      </xdr:nvSpPr>
      <xdr:spPr>
        <a:xfrm>
          <a:off x="13500744" y="1782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4" name="テキスト ボックス 6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5" name="テキスト ボックス 6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6" name="テキスト ボックス 6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7" name="テキスト ボックス 6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8" name="テキスト ボックス 6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100512</xdr:rowOff>
    </xdr:from>
    <xdr:to>
      <xdr:col>85</xdr:col>
      <xdr:colOff>177800</xdr:colOff>
      <xdr:row>102</xdr:row>
      <xdr:rowOff>30662</xdr:rowOff>
    </xdr:to>
    <xdr:sp macro="" textlink="">
      <xdr:nvSpPr>
        <xdr:cNvPr id="619" name="楕円 618"/>
        <xdr:cNvSpPr/>
      </xdr:nvSpPr>
      <xdr:spPr>
        <a:xfrm>
          <a:off x="16268700" y="1741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123389</xdr:rowOff>
    </xdr:from>
    <xdr:ext cx="405111" cy="259045"/>
    <xdr:sp macro="" textlink="">
      <xdr:nvSpPr>
        <xdr:cNvPr id="620" name="【庁舎】&#10;有形固定資産減価償却率該当値テキスト"/>
        <xdr:cNvSpPr txBox="1"/>
      </xdr:nvSpPr>
      <xdr:spPr>
        <a:xfrm>
          <a:off x="16357600" y="1726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43362</xdr:rowOff>
    </xdr:from>
    <xdr:to>
      <xdr:col>81</xdr:col>
      <xdr:colOff>101600</xdr:colOff>
      <xdr:row>102</xdr:row>
      <xdr:rowOff>144962</xdr:rowOff>
    </xdr:to>
    <xdr:sp macro="" textlink="">
      <xdr:nvSpPr>
        <xdr:cNvPr id="621" name="楕円 620"/>
        <xdr:cNvSpPr/>
      </xdr:nvSpPr>
      <xdr:spPr>
        <a:xfrm>
          <a:off x="154305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151312</xdr:rowOff>
    </xdr:from>
    <xdr:to>
      <xdr:col>85</xdr:col>
      <xdr:colOff>127000</xdr:colOff>
      <xdr:row>102</xdr:row>
      <xdr:rowOff>94162</xdr:rowOff>
    </xdr:to>
    <xdr:cxnSp macro="">
      <xdr:nvCxnSpPr>
        <xdr:cNvPr id="622" name="直線コネクタ 621"/>
        <xdr:cNvCxnSpPr/>
      </xdr:nvCxnSpPr>
      <xdr:spPr>
        <a:xfrm flipV="1">
          <a:off x="15481300" y="1746776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84182</xdr:rowOff>
    </xdr:from>
    <xdr:to>
      <xdr:col>76</xdr:col>
      <xdr:colOff>165100</xdr:colOff>
      <xdr:row>103</xdr:row>
      <xdr:rowOff>14332</xdr:rowOff>
    </xdr:to>
    <xdr:sp macro="" textlink="">
      <xdr:nvSpPr>
        <xdr:cNvPr id="623" name="楕円 622"/>
        <xdr:cNvSpPr/>
      </xdr:nvSpPr>
      <xdr:spPr>
        <a:xfrm>
          <a:off x="14541500" y="1757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94162</xdr:rowOff>
    </xdr:from>
    <xdr:to>
      <xdr:col>81</xdr:col>
      <xdr:colOff>50800</xdr:colOff>
      <xdr:row>102</xdr:row>
      <xdr:rowOff>134982</xdr:rowOff>
    </xdr:to>
    <xdr:cxnSp macro="">
      <xdr:nvCxnSpPr>
        <xdr:cNvPr id="624" name="直線コネクタ 623"/>
        <xdr:cNvCxnSpPr/>
      </xdr:nvCxnSpPr>
      <xdr:spPr>
        <a:xfrm flipV="1">
          <a:off x="14592300" y="17582062"/>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107043</xdr:rowOff>
    </xdr:from>
    <xdr:to>
      <xdr:col>72</xdr:col>
      <xdr:colOff>38100</xdr:colOff>
      <xdr:row>103</xdr:row>
      <xdr:rowOff>37193</xdr:rowOff>
    </xdr:to>
    <xdr:sp macro="" textlink="">
      <xdr:nvSpPr>
        <xdr:cNvPr id="625" name="楕円 624"/>
        <xdr:cNvSpPr/>
      </xdr:nvSpPr>
      <xdr:spPr>
        <a:xfrm>
          <a:off x="13652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134982</xdr:rowOff>
    </xdr:from>
    <xdr:to>
      <xdr:col>76</xdr:col>
      <xdr:colOff>114300</xdr:colOff>
      <xdr:row>102</xdr:row>
      <xdr:rowOff>157843</xdr:rowOff>
    </xdr:to>
    <xdr:cxnSp macro="">
      <xdr:nvCxnSpPr>
        <xdr:cNvPr id="626" name="直線コネクタ 625"/>
        <xdr:cNvCxnSpPr/>
      </xdr:nvCxnSpPr>
      <xdr:spPr>
        <a:xfrm flipV="1">
          <a:off x="13703300" y="1762288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161489</xdr:rowOff>
    </xdr:from>
    <xdr:ext cx="405111" cy="259045"/>
    <xdr:sp macro="" textlink="">
      <xdr:nvSpPr>
        <xdr:cNvPr id="627" name="n_1mainValue【庁舎】&#10;有形固定資産減価償却率"/>
        <xdr:cNvSpPr txBox="1"/>
      </xdr:nvSpPr>
      <xdr:spPr>
        <a:xfrm>
          <a:off x="15266044" y="1730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30859</xdr:rowOff>
    </xdr:from>
    <xdr:ext cx="405111" cy="259045"/>
    <xdr:sp macro="" textlink="">
      <xdr:nvSpPr>
        <xdr:cNvPr id="628" name="n_2mainValue【庁舎】&#10;有形固定資産減価償却率"/>
        <xdr:cNvSpPr txBox="1"/>
      </xdr:nvSpPr>
      <xdr:spPr>
        <a:xfrm>
          <a:off x="14389744" y="1734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53720</xdr:rowOff>
    </xdr:from>
    <xdr:ext cx="405111" cy="259045"/>
    <xdr:sp macro="" textlink="">
      <xdr:nvSpPr>
        <xdr:cNvPr id="629" name="n_3mainValue【庁舎】&#10;有形固定資産減価償却率"/>
        <xdr:cNvSpPr txBox="1"/>
      </xdr:nvSpPr>
      <xdr:spPr>
        <a:xfrm>
          <a:off x="13500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40" name="テキスト ボックス 63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41" name="直線コネクタ 64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2" name="テキスト ボックス 64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3" name="直線コネクタ 64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4" name="テキスト ボックス 64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5" name="直線コネクタ 64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6" name="テキスト ボックス 64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7" name="直線コネクタ 64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8" name="テキスト ボックス 64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9" name="直線コネクタ 64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0" name="テキスト ボックス 64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1" name="直線コネクタ 65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2" name="テキスト ボックス 65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3" name="直線コネクタ 6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4" name="テキスト ボックス 65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656" name="直線コネクタ 655"/>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57" name="【庁舎】&#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58" name="直線コネクタ 657"/>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659" name="【庁舎】&#10;一人当たり面積最大値テキスト"/>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660" name="直線コネクタ 659"/>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661" name="【庁舎】&#10;一人当たり面積平均値テキスト"/>
        <xdr:cNvSpPr txBox="1"/>
      </xdr:nvSpPr>
      <xdr:spPr>
        <a:xfrm>
          <a:off x="22199600" y="1803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662" name="フローチャート: 判断 661"/>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663" name="フローチャート: 判断 662"/>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164754</xdr:rowOff>
    </xdr:from>
    <xdr:ext cx="469744" cy="259045"/>
    <xdr:sp macro="" textlink="">
      <xdr:nvSpPr>
        <xdr:cNvPr id="664" name="n_1aveValue【庁舎】&#10;一人当たり面積"/>
        <xdr:cNvSpPr txBox="1"/>
      </xdr:nvSpPr>
      <xdr:spPr>
        <a:xfrm>
          <a:off x="21075727" y="1799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118473</xdr:rowOff>
    </xdr:from>
    <xdr:to>
      <xdr:col>107</xdr:col>
      <xdr:colOff>101600</xdr:colOff>
      <xdr:row>106</xdr:row>
      <xdr:rowOff>48623</xdr:rowOff>
    </xdr:to>
    <xdr:sp macro="" textlink="">
      <xdr:nvSpPr>
        <xdr:cNvPr id="665" name="フローチャート: 判断 664"/>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65150</xdr:rowOff>
    </xdr:from>
    <xdr:ext cx="469744" cy="259045"/>
    <xdr:sp macro="" textlink="">
      <xdr:nvSpPr>
        <xdr:cNvPr id="666"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104</xdr:row>
      <xdr:rowOff>116839</xdr:rowOff>
    </xdr:from>
    <xdr:to>
      <xdr:col>102</xdr:col>
      <xdr:colOff>165100</xdr:colOff>
      <xdr:row>105</xdr:row>
      <xdr:rowOff>46989</xdr:rowOff>
    </xdr:to>
    <xdr:sp macro="" textlink="">
      <xdr:nvSpPr>
        <xdr:cNvPr id="667" name="フローチャート: 判断 666"/>
        <xdr:cNvSpPr/>
      </xdr:nvSpPr>
      <xdr:spPr>
        <a:xfrm>
          <a:off x="19494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103</xdr:row>
      <xdr:rowOff>63516</xdr:rowOff>
    </xdr:from>
    <xdr:ext cx="469744" cy="259045"/>
    <xdr:sp macro="" textlink="">
      <xdr:nvSpPr>
        <xdr:cNvPr id="668" name="n_3aveValue【庁舎】&#10;一人当たり面積"/>
        <xdr:cNvSpPr txBox="1"/>
      </xdr:nvSpPr>
      <xdr:spPr>
        <a:xfrm>
          <a:off x="19310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9" name="テキスト ボックス 6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0" name="テキスト ボックス 6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1" name="テキスト ボックス 6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2" name="テキスト ボックス 6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3" name="テキスト ボックス 6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13970</xdr:rowOff>
    </xdr:from>
    <xdr:to>
      <xdr:col>116</xdr:col>
      <xdr:colOff>114300</xdr:colOff>
      <xdr:row>108</xdr:row>
      <xdr:rowOff>115570</xdr:rowOff>
    </xdr:to>
    <xdr:sp macro="" textlink="">
      <xdr:nvSpPr>
        <xdr:cNvPr id="674" name="楕円 673"/>
        <xdr:cNvSpPr/>
      </xdr:nvSpPr>
      <xdr:spPr>
        <a:xfrm>
          <a:off x="221107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163847</xdr:rowOff>
    </xdr:from>
    <xdr:ext cx="469744" cy="259045"/>
    <xdr:sp macro="" textlink="">
      <xdr:nvSpPr>
        <xdr:cNvPr id="675" name="【庁舎】&#10;一人当たり面積該当値テキスト"/>
        <xdr:cNvSpPr txBox="1"/>
      </xdr:nvSpPr>
      <xdr:spPr>
        <a:xfrm>
          <a:off x="221996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22134</xdr:rowOff>
    </xdr:from>
    <xdr:to>
      <xdr:col>112</xdr:col>
      <xdr:colOff>38100</xdr:colOff>
      <xdr:row>108</xdr:row>
      <xdr:rowOff>123734</xdr:rowOff>
    </xdr:to>
    <xdr:sp macro="" textlink="">
      <xdr:nvSpPr>
        <xdr:cNvPr id="676" name="楕円 675"/>
        <xdr:cNvSpPr/>
      </xdr:nvSpPr>
      <xdr:spPr>
        <a:xfrm>
          <a:off x="21272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64770</xdr:rowOff>
    </xdr:from>
    <xdr:to>
      <xdr:col>116</xdr:col>
      <xdr:colOff>63500</xdr:colOff>
      <xdr:row>108</xdr:row>
      <xdr:rowOff>72934</xdr:rowOff>
    </xdr:to>
    <xdr:cxnSp macro="">
      <xdr:nvCxnSpPr>
        <xdr:cNvPr id="677" name="直線コネクタ 676"/>
        <xdr:cNvCxnSpPr/>
      </xdr:nvCxnSpPr>
      <xdr:spPr>
        <a:xfrm flipV="1">
          <a:off x="21323300" y="1858137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28666</xdr:rowOff>
    </xdr:from>
    <xdr:to>
      <xdr:col>107</xdr:col>
      <xdr:colOff>101600</xdr:colOff>
      <xdr:row>108</xdr:row>
      <xdr:rowOff>130266</xdr:rowOff>
    </xdr:to>
    <xdr:sp macro="" textlink="">
      <xdr:nvSpPr>
        <xdr:cNvPr id="678" name="楕円 677"/>
        <xdr:cNvSpPr/>
      </xdr:nvSpPr>
      <xdr:spPr>
        <a:xfrm>
          <a:off x="20383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72934</xdr:rowOff>
    </xdr:from>
    <xdr:to>
      <xdr:col>111</xdr:col>
      <xdr:colOff>177800</xdr:colOff>
      <xdr:row>108</xdr:row>
      <xdr:rowOff>79466</xdr:rowOff>
    </xdr:to>
    <xdr:cxnSp macro="">
      <xdr:nvCxnSpPr>
        <xdr:cNvPr id="679" name="直線コネクタ 678"/>
        <xdr:cNvCxnSpPr/>
      </xdr:nvCxnSpPr>
      <xdr:spPr>
        <a:xfrm flipV="1">
          <a:off x="20434300" y="185895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31931</xdr:rowOff>
    </xdr:from>
    <xdr:to>
      <xdr:col>102</xdr:col>
      <xdr:colOff>165100</xdr:colOff>
      <xdr:row>108</xdr:row>
      <xdr:rowOff>133531</xdr:rowOff>
    </xdr:to>
    <xdr:sp macro="" textlink="">
      <xdr:nvSpPr>
        <xdr:cNvPr id="680" name="楕円 679"/>
        <xdr:cNvSpPr/>
      </xdr:nvSpPr>
      <xdr:spPr>
        <a:xfrm>
          <a:off x="19494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79466</xdr:rowOff>
    </xdr:from>
    <xdr:to>
      <xdr:col>107</xdr:col>
      <xdr:colOff>50800</xdr:colOff>
      <xdr:row>108</xdr:row>
      <xdr:rowOff>82731</xdr:rowOff>
    </xdr:to>
    <xdr:cxnSp macro="">
      <xdr:nvCxnSpPr>
        <xdr:cNvPr id="681" name="直線コネクタ 680"/>
        <xdr:cNvCxnSpPr/>
      </xdr:nvCxnSpPr>
      <xdr:spPr>
        <a:xfrm flipV="1">
          <a:off x="19545300" y="185960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114861</xdr:rowOff>
    </xdr:from>
    <xdr:ext cx="469744" cy="259045"/>
    <xdr:sp macro="" textlink="">
      <xdr:nvSpPr>
        <xdr:cNvPr id="682" name="n_1mainValue【庁舎】&#10;一人当たり面積"/>
        <xdr:cNvSpPr txBox="1"/>
      </xdr:nvSpPr>
      <xdr:spPr>
        <a:xfrm>
          <a:off x="21075727" y="1863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121393</xdr:rowOff>
    </xdr:from>
    <xdr:ext cx="469744" cy="259045"/>
    <xdr:sp macro="" textlink="">
      <xdr:nvSpPr>
        <xdr:cNvPr id="683" name="n_2mainValue【庁舎】&#10;一人当たり面積"/>
        <xdr:cNvSpPr txBox="1"/>
      </xdr:nvSpPr>
      <xdr:spPr>
        <a:xfrm>
          <a:off x="20199427" y="186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124658</xdr:rowOff>
    </xdr:from>
    <xdr:ext cx="469744" cy="259045"/>
    <xdr:sp macro="" textlink="">
      <xdr:nvSpPr>
        <xdr:cNvPr id="684" name="n_3mainValue【庁舎】&#10;一人当たり面積"/>
        <xdr:cNvSpPr txBox="1"/>
      </xdr:nvSpPr>
      <xdr:spPr>
        <a:xfrm>
          <a:off x="19310427" y="1864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5" name="正方形/長方形 68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6" name="正方形/長方形 68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7" name="テキスト ボックス 68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福祉施設、保健センターの有形固定資産減価償却率が特に高くなっている。各施設とも今後個別施設計画を策定し検討することとなるが、前項での小学校、中央公民館の老朽化対策もあるため、財源の確保も含め、計画的な対策が必要とな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一人当たりの面積については、引き続き適正な規模を維持していく。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7,314
7,186
66.87
4,912,133
4,377,683
534,023
2,710,968
2,800,495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類似団体及び長野県の平均値を下回っている。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当町では、少子高齢化により、労働力人口が減少傾向であり、また、町内の主産業である農業及び観光業が景気低迷等の影響を受け、税収等の大幅な増が見込めない状況である。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72269</xdr:rowOff>
    </xdr:to>
    <xdr:cxnSp macro="">
      <xdr:nvCxnSpPr>
        <xdr:cNvPr id="70" name="直線コネクタ 69"/>
        <xdr:cNvCxnSpPr/>
      </xdr:nvCxnSpPr>
      <xdr:spPr>
        <a:xfrm flipV="1">
          <a:off x="4114800" y="743312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72269</xdr:rowOff>
    </xdr:from>
    <xdr:to>
      <xdr:col>19</xdr:col>
      <xdr:colOff>133350</xdr:colOff>
      <xdr:row>43</xdr:row>
      <xdr:rowOff>83759</xdr:rowOff>
    </xdr:to>
    <xdr:cxnSp macro="">
      <xdr:nvCxnSpPr>
        <xdr:cNvPr id="73" name="直線コネクタ 72"/>
        <xdr:cNvCxnSpPr/>
      </xdr:nvCxnSpPr>
      <xdr:spPr>
        <a:xfrm flipV="1">
          <a:off x="3225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83759</xdr:rowOff>
    </xdr:from>
    <xdr:to>
      <xdr:col>15</xdr:col>
      <xdr:colOff>82550</xdr:colOff>
      <xdr:row>43</xdr:row>
      <xdr:rowOff>95250</xdr:rowOff>
    </xdr:to>
    <xdr:cxnSp macro="">
      <xdr:nvCxnSpPr>
        <xdr:cNvPr id="76" name="直線コネクタ 75"/>
        <xdr:cNvCxnSpPr/>
      </xdr:nvCxnSpPr>
      <xdr:spPr>
        <a:xfrm flipV="1">
          <a:off x="2336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9" name="直線コネクタ 78"/>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136374</xdr:rowOff>
    </xdr:from>
    <xdr:to>
      <xdr:col>11</xdr:col>
      <xdr:colOff>82550</xdr:colOff>
      <xdr:row>44</xdr:row>
      <xdr:rowOff>66524</xdr:rowOff>
    </xdr:to>
    <xdr:sp macro="" textlink="">
      <xdr:nvSpPr>
        <xdr:cNvPr id="80" name="フローチャート: 判断 79"/>
        <xdr:cNvSpPr/>
      </xdr:nvSpPr>
      <xdr:spPr>
        <a:xfrm>
          <a:off x="2286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51301</xdr:rowOff>
    </xdr:from>
    <xdr:ext cx="762000" cy="259045"/>
    <xdr:sp macro="" textlink="">
      <xdr:nvSpPr>
        <xdr:cNvPr id="81" name="テキスト ボックス 80"/>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82" name="フローチャート: 判断 81"/>
        <xdr:cNvSpPr/>
      </xdr:nvSpPr>
      <xdr:spPr>
        <a:xfrm>
          <a:off x="1397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83" name="テキスト ボックス 82"/>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0"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21469</xdr:rowOff>
    </xdr:from>
    <xdr:to>
      <xdr:col>19</xdr:col>
      <xdr:colOff>184150</xdr:colOff>
      <xdr:row>43</xdr:row>
      <xdr:rowOff>123069</xdr:rowOff>
    </xdr:to>
    <xdr:sp macro="" textlink="">
      <xdr:nvSpPr>
        <xdr:cNvPr id="91" name="楕円 90"/>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107846</xdr:rowOff>
    </xdr:from>
    <xdr:ext cx="736600" cy="259045"/>
    <xdr:sp macro="" textlink="">
      <xdr:nvSpPr>
        <xdr:cNvPr id="92" name="テキスト ボックス 91"/>
        <xdr:cNvSpPr txBox="1"/>
      </xdr:nvSpPr>
      <xdr:spPr>
        <a:xfrm>
          <a:off x="3733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32959</xdr:rowOff>
    </xdr:from>
    <xdr:to>
      <xdr:col>15</xdr:col>
      <xdr:colOff>133350</xdr:colOff>
      <xdr:row>43</xdr:row>
      <xdr:rowOff>134559</xdr:rowOff>
    </xdr:to>
    <xdr:sp macro="" textlink="">
      <xdr:nvSpPr>
        <xdr:cNvPr id="93" name="楕円 92"/>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119336</xdr:rowOff>
    </xdr:from>
    <xdr:ext cx="762000" cy="259045"/>
    <xdr:sp macro="" textlink="">
      <xdr:nvSpPr>
        <xdr:cNvPr id="94" name="テキスト ボックス 93"/>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156227</xdr:rowOff>
    </xdr:from>
    <xdr:ext cx="762000" cy="259045"/>
    <xdr:sp macro="" textlink="">
      <xdr:nvSpPr>
        <xdr:cNvPr id="96" name="テキスト ボックス 95"/>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98" name="テキスト ボックス 97"/>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類似団体及び長野県の平均値を下回っている。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今後も、義務的経費及び物件費等の抑制により、経常収支比率が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未満を目標とする。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29845</xdr:rowOff>
    </xdr:from>
    <xdr:to>
      <xdr:col>23</xdr:col>
      <xdr:colOff>133350</xdr:colOff>
      <xdr:row>63</xdr:row>
      <xdr:rowOff>62019</xdr:rowOff>
    </xdr:to>
    <xdr:cxnSp macro="">
      <xdr:nvCxnSpPr>
        <xdr:cNvPr id="133" name="直線コネクタ 132"/>
        <xdr:cNvCxnSpPr/>
      </xdr:nvCxnSpPr>
      <xdr:spPr>
        <a:xfrm>
          <a:off x="4114800" y="10831195"/>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4"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40429</xdr:rowOff>
    </xdr:from>
    <xdr:to>
      <xdr:col>19</xdr:col>
      <xdr:colOff>133350</xdr:colOff>
      <xdr:row>63</xdr:row>
      <xdr:rowOff>29845</xdr:rowOff>
    </xdr:to>
    <xdr:cxnSp macro="">
      <xdr:nvCxnSpPr>
        <xdr:cNvPr id="136" name="直線コネクタ 135"/>
        <xdr:cNvCxnSpPr/>
      </xdr:nvCxnSpPr>
      <xdr:spPr>
        <a:xfrm>
          <a:off x="3225800" y="1067032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38" name="テキスト ボックス 137"/>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115358</xdr:rowOff>
    </xdr:from>
    <xdr:to>
      <xdr:col>15</xdr:col>
      <xdr:colOff>82550</xdr:colOff>
      <xdr:row>62</xdr:row>
      <xdr:rowOff>40429</xdr:rowOff>
    </xdr:to>
    <xdr:cxnSp macro="">
      <xdr:nvCxnSpPr>
        <xdr:cNvPr id="139" name="直線コネクタ 138"/>
        <xdr:cNvCxnSpPr/>
      </xdr:nvCxnSpPr>
      <xdr:spPr>
        <a:xfrm>
          <a:off x="2336800" y="10573808"/>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95056</xdr:rowOff>
    </xdr:from>
    <xdr:ext cx="762000" cy="259045"/>
    <xdr:sp macro="" textlink="">
      <xdr:nvSpPr>
        <xdr:cNvPr id="141" name="テキスト ボックス 140"/>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115358</xdr:rowOff>
    </xdr:from>
    <xdr:to>
      <xdr:col>11</xdr:col>
      <xdr:colOff>31750</xdr:colOff>
      <xdr:row>63</xdr:row>
      <xdr:rowOff>1694</xdr:rowOff>
    </xdr:to>
    <xdr:cxnSp macro="">
      <xdr:nvCxnSpPr>
        <xdr:cNvPr id="142" name="直線コネクタ 141"/>
        <xdr:cNvCxnSpPr/>
      </xdr:nvCxnSpPr>
      <xdr:spPr>
        <a:xfrm flipV="1">
          <a:off x="1447800" y="10573808"/>
          <a:ext cx="889000" cy="22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35348</xdr:rowOff>
    </xdr:from>
    <xdr:to>
      <xdr:col>11</xdr:col>
      <xdr:colOff>82550</xdr:colOff>
      <xdr:row>63</xdr:row>
      <xdr:rowOff>136948</xdr:rowOff>
    </xdr:to>
    <xdr:sp macro="" textlink="">
      <xdr:nvSpPr>
        <xdr:cNvPr id="143" name="フローチャート: 判断 142"/>
        <xdr:cNvSpPr/>
      </xdr:nvSpPr>
      <xdr:spPr>
        <a:xfrm>
          <a:off x="2286000" y="1083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121725</xdr:rowOff>
    </xdr:from>
    <xdr:ext cx="762000" cy="259045"/>
    <xdr:sp macro="" textlink="">
      <xdr:nvSpPr>
        <xdr:cNvPr id="144" name="テキスト ボックス 143"/>
        <xdr:cNvSpPr txBox="1"/>
      </xdr:nvSpPr>
      <xdr:spPr>
        <a:xfrm>
          <a:off x="1955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45" name="フローチャート: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11219</xdr:rowOff>
    </xdr:from>
    <xdr:to>
      <xdr:col>23</xdr:col>
      <xdr:colOff>184150</xdr:colOff>
      <xdr:row>63</xdr:row>
      <xdr:rowOff>112819</xdr:rowOff>
    </xdr:to>
    <xdr:sp macro="" textlink="">
      <xdr:nvSpPr>
        <xdr:cNvPr id="152" name="楕円 151"/>
        <xdr:cNvSpPr/>
      </xdr:nvSpPr>
      <xdr:spPr>
        <a:xfrm>
          <a:off x="49022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27746</xdr:rowOff>
    </xdr:from>
    <xdr:ext cx="762000" cy="259045"/>
    <xdr:sp macro="" textlink="">
      <xdr:nvSpPr>
        <xdr:cNvPr id="153" name="財政構造の弾力性該当値テキスト"/>
        <xdr:cNvSpPr txBox="1"/>
      </xdr:nvSpPr>
      <xdr:spPr>
        <a:xfrm>
          <a:off x="50419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150495</xdr:rowOff>
    </xdr:from>
    <xdr:to>
      <xdr:col>19</xdr:col>
      <xdr:colOff>184150</xdr:colOff>
      <xdr:row>63</xdr:row>
      <xdr:rowOff>80645</xdr:rowOff>
    </xdr:to>
    <xdr:sp macro="" textlink="">
      <xdr:nvSpPr>
        <xdr:cNvPr id="154" name="楕円 153"/>
        <xdr:cNvSpPr/>
      </xdr:nvSpPr>
      <xdr:spPr>
        <a:xfrm>
          <a:off x="4064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90822</xdr:rowOff>
    </xdr:from>
    <xdr:ext cx="736600" cy="259045"/>
    <xdr:sp macro="" textlink="">
      <xdr:nvSpPr>
        <xdr:cNvPr id="155" name="テキスト ボックス 154"/>
        <xdr:cNvSpPr txBox="1"/>
      </xdr:nvSpPr>
      <xdr:spPr>
        <a:xfrm>
          <a:off x="3733800" y="1054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161079</xdr:rowOff>
    </xdr:from>
    <xdr:to>
      <xdr:col>15</xdr:col>
      <xdr:colOff>133350</xdr:colOff>
      <xdr:row>62</xdr:row>
      <xdr:rowOff>91229</xdr:rowOff>
    </xdr:to>
    <xdr:sp macro="" textlink="">
      <xdr:nvSpPr>
        <xdr:cNvPr id="156" name="楕円 155"/>
        <xdr:cNvSpPr/>
      </xdr:nvSpPr>
      <xdr:spPr>
        <a:xfrm>
          <a:off x="3175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101406</xdr:rowOff>
    </xdr:from>
    <xdr:ext cx="762000" cy="259045"/>
    <xdr:sp macro="" textlink="">
      <xdr:nvSpPr>
        <xdr:cNvPr id="157" name="テキスト ボックス 156"/>
        <xdr:cNvSpPr txBox="1"/>
      </xdr:nvSpPr>
      <xdr:spPr>
        <a:xfrm>
          <a:off x="2844800" y="1038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64558</xdr:rowOff>
    </xdr:from>
    <xdr:to>
      <xdr:col>11</xdr:col>
      <xdr:colOff>82550</xdr:colOff>
      <xdr:row>61</xdr:row>
      <xdr:rowOff>166158</xdr:rowOff>
    </xdr:to>
    <xdr:sp macro="" textlink="">
      <xdr:nvSpPr>
        <xdr:cNvPr id="158" name="楕円 157"/>
        <xdr:cNvSpPr/>
      </xdr:nvSpPr>
      <xdr:spPr>
        <a:xfrm>
          <a:off x="2286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4885</xdr:rowOff>
    </xdr:from>
    <xdr:ext cx="762000" cy="259045"/>
    <xdr:sp macro="" textlink="">
      <xdr:nvSpPr>
        <xdr:cNvPr id="159" name="テキスト ボックス 158"/>
        <xdr:cNvSpPr txBox="1"/>
      </xdr:nvSpPr>
      <xdr:spPr>
        <a:xfrm>
          <a:off x="1955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122344</xdr:rowOff>
    </xdr:from>
    <xdr:to>
      <xdr:col>7</xdr:col>
      <xdr:colOff>31750</xdr:colOff>
      <xdr:row>63</xdr:row>
      <xdr:rowOff>52494</xdr:rowOff>
    </xdr:to>
    <xdr:sp macro="" textlink="">
      <xdr:nvSpPr>
        <xdr:cNvPr id="160" name="楕円 159"/>
        <xdr:cNvSpPr/>
      </xdr:nvSpPr>
      <xdr:spPr>
        <a:xfrm>
          <a:off x="1397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62671</xdr:rowOff>
    </xdr:from>
    <xdr:ext cx="762000" cy="259045"/>
    <xdr:sp macro="" textlink="">
      <xdr:nvSpPr>
        <xdr:cNvPr id="161" name="テキスト ボックス 160"/>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[200,135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類似団体平均値を下回っているものの、長野県平均値を上回っている。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今後も、引き続き人件費及び物件費等の抑制に努める。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721</xdr:rowOff>
    </xdr:from>
    <xdr:to>
      <xdr:col>23</xdr:col>
      <xdr:colOff>133350</xdr:colOff>
      <xdr:row>82</xdr:row>
      <xdr:rowOff>29494</xdr:rowOff>
    </xdr:to>
    <xdr:cxnSp macro="">
      <xdr:nvCxnSpPr>
        <xdr:cNvPr id="198" name="直線コネクタ 197"/>
        <xdr:cNvCxnSpPr/>
      </xdr:nvCxnSpPr>
      <xdr:spPr>
        <a:xfrm>
          <a:off x="4114800" y="14059621"/>
          <a:ext cx="838200" cy="2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33636</xdr:rowOff>
    </xdr:from>
    <xdr:ext cx="762000" cy="259045"/>
    <xdr:sp macro="" textlink="">
      <xdr:nvSpPr>
        <xdr:cNvPr id="199" name="人件費・物件費等の状況平均値テキスト"/>
        <xdr:cNvSpPr txBox="1"/>
      </xdr:nvSpPr>
      <xdr:spPr>
        <a:xfrm>
          <a:off x="5041900" y="1409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721</xdr:rowOff>
    </xdr:from>
    <xdr:to>
      <xdr:col>19</xdr:col>
      <xdr:colOff>133350</xdr:colOff>
      <xdr:row>82</xdr:row>
      <xdr:rowOff>5071</xdr:rowOff>
    </xdr:to>
    <xdr:cxnSp macro="">
      <xdr:nvCxnSpPr>
        <xdr:cNvPr id="201" name="直線コネクタ 200"/>
        <xdr:cNvCxnSpPr/>
      </xdr:nvCxnSpPr>
      <xdr:spPr>
        <a:xfrm flipV="1">
          <a:off x="3225800" y="14059621"/>
          <a:ext cx="889000" cy="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143791</xdr:rowOff>
    </xdr:from>
    <xdr:ext cx="736600" cy="259045"/>
    <xdr:sp macro="" textlink="">
      <xdr:nvSpPr>
        <xdr:cNvPr id="203" name="テキスト ボックス 202"/>
        <xdr:cNvSpPr txBox="1"/>
      </xdr:nvSpPr>
      <xdr:spPr>
        <a:xfrm>
          <a:off x="3733800" y="142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99501</xdr:rowOff>
    </xdr:from>
    <xdr:to>
      <xdr:col>15</xdr:col>
      <xdr:colOff>82550</xdr:colOff>
      <xdr:row>82</xdr:row>
      <xdr:rowOff>5071</xdr:rowOff>
    </xdr:to>
    <xdr:cxnSp macro="">
      <xdr:nvCxnSpPr>
        <xdr:cNvPr id="204" name="直線コネクタ 203"/>
        <xdr:cNvCxnSpPr/>
      </xdr:nvCxnSpPr>
      <xdr:spPr>
        <a:xfrm>
          <a:off x="2336800" y="13986951"/>
          <a:ext cx="889000" cy="7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99501</xdr:rowOff>
    </xdr:from>
    <xdr:to>
      <xdr:col>11</xdr:col>
      <xdr:colOff>31750</xdr:colOff>
      <xdr:row>81</xdr:row>
      <xdr:rowOff>133494</xdr:rowOff>
    </xdr:to>
    <xdr:cxnSp macro="">
      <xdr:nvCxnSpPr>
        <xdr:cNvPr id="207" name="直線コネクタ 206"/>
        <xdr:cNvCxnSpPr/>
      </xdr:nvCxnSpPr>
      <xdr:spPr>
        <a:xfrm flipV="1">
          <a:off x="1447800" y="13986951"/>
          <a:ext cx="889000" cy="3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14500</xdr:rowOff>
    </xdr:from>
    <xdr:to>
      <xdr:col>11</xdr:col>
      <xdr:colOff>82550</xdr:colOff>
      <xdr:row>83</xdr:row>
      <xdr:rowOff>116100</xdr:rowOff>
    </xdr:to>
    <xdr:sp macro="" textlink="">
      <xdr:nvSpPr>
        <xdr:cNvPr id="208" name="フローチャート: 判断 207"/>
        <xdr:cNvSpPr/>
      </xdr:nvSpPr>
      <xdr:spPr>
        <a:xfrm>
          <a:off x="2286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100877</xdr:rowOff>
    </xdr:from>
    <xdr:ext cx="762000" cy="259045"/>
    <xdr:sp macro="" textlink="">
      <xdr:nvSpPr>
        <xdr:cNvPr id="209" name="テキスト ボックス 208"/>
        <xdr:cNvSpPr txBox="1"/>
      </xdr:nvSpPr>
      <xdr:spPr>
        <a:xfrm>
          <a:off x="1955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28282</xdr:rowOff>
    </xdr:from>
    <xdr:to>
      <xdr:col>7</xdr:col>
      <xdr:colOff>31750</xdr:colOff>
      <xdr:row>83</xdr:row>
      <xdr:rowOff>129882</xdr:rowOff>
    </xdr:to>
    <xdr:sp macro="" textlink="">
      <xdr:nvSpPr>
        <xdr:cNvPr id="210" name="フローチャート: 判断 209"/>
        <xdr:cNvSpPr/>
      </xdr:nvSpPr>
      <xdr:spPr>
        <a:xfrm>
          <a:off x="1397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114659</xdr:rowOff>
    </xdr:from>
    <xdr:ext cx="762000" cy="259045"/>
    <xdr:sp macro="" textlink="">
      <xdr:nvSpPr>
        <xdr:cNvPr id="211" name="テキスト ボックス 210"/>
        <xdr:cNvSpPr txBox="1"/>
      </xdr:nvSpPr>
      <xdr:spPr>
        <a:xfrm>
          <a:off x="1066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150144</xdr:rowOff>
    </xdr:from>
    <xdr:to>
      <xdr:col>23</xdr:col>
      <xdr:colOff>184150</xdr:colOff>
      <xdr:row>82</xdr:row>
      <xdr:rowOff>80294</xdr:rowOff>
    </xdr:to>
    <xdr:sp macro="" textlink="">
      <xdr:nvSpPr>
        <xdr:cNvPr id="217" name="楕円 216"/>
        <xdr:cNvSpPr/>
      </xdr:nvSpPr>
      <xdr:spPr>
        <a:xfrm>
          <a:off x="4902200" y="1403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166671</xdr:rowOff>
    </xdr:from>
    <xdr:ext cx="762000" cy="259045"/>
    <xdr:sp macro="" textlink="">
      <xdr:nvSpPr>
        <xdr:cNvPr id="218" name="人件費・物件費等の状況該当値テキスト"/>
        <xdr:cNvSpPr txBox="1"/>
      </xdr:nvSpPr>
      <xdr:spPr>
        <a:xfrm>
          <a:off x="5041900" y="138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121371</xdr:rowOff>
    </xdr:from>
    <xdr:to>
      <xdr:col>19</xdr:col>
      <xdr:colOff>184150</xdr:colOff>
      <xdr:row>82</xdr:row>
      <xdr:rowOff>51521</xdr:rowOff>
    </xdr:to>
    <xdr:sp macro="" textlink="">
      <xdr:nvSpPr>
        <xdr:cNvPr id="219" name="楕円 218"/>
        <xdr:cNvSpPr/>
      </xdr:nvSpPr>
      <xdr:spPr>
        <a:xfrm>
          <a:off x="4064000" y="1400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61698</xdr:rowOff>
    </xdr:from>
    <xdr:ext cx="736600" cy="259045"/>
    <xdr:sp macro="" textlink="">
      <xdr:nvSpPr>
        <xdr:cNvPr id="220" name="テキスト ボックス 219"/>
        <xdr:cNvSpPr txBox="1"/>
      </xdr:nvSpPr>
      <xdr:spPr>
        <a:xfrm>
          <a:off x="3733800" y="1377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125721</xdr:rowOff>
    </xdr:from>
    <xdr:to>
      <xdr:col>15</xdr:col>
      <xdr:colOff>133350</xdr:colOff>
      <xdr:row>82</xdr:row>
      <xdr:rowOff>55871</xdr:rowOff>
    </xdr:to>
    <xdr:sp macro="" textlink="">
      <xdr:nvSpPr>
        <xdr:cNvPr id="221" name="楕円 220"/>
        <xdr:cNvSpPr/>
      </xdr:nvSpPr>
      <xdr:spPr>
        <a:xfrm>
          <a:off x="3175000" y="1401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66048</xdr:rowOff>
    </xdr:from>
    <xdr:ext cx="762000" cy="259045"/>
    <xdr:sp macro="" textlink="">
      <xdr:nvSpPr>
        <xdr:cNvPr id="222" name="テキスト ボックス 221"/>
        <xdr:cNvSpPr txBox="1"/>
      </xdr:nvSpPr>
      <xdr:spPr>
        <a:xfrm>
          <a:off x="2844800" y="1378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48701</xdr:rowOff>
    </xdr:from>
    <xdr:to>
      <xdr:col>11</xdr:col>
      <xdr:colOff>82550</xdr:colOff>
      <xdr:row>81</xdr:row>
      <xdr:rowOff>150301</xdr:rowOff>
    </xdr:to>
    <xdr:sp macro="" textlink="">
      <xdr:nvSpPr>
        <xdr:cNvPr id="223" name="楕円 222"/>
        <xdr:cNvSpPr/>
      </xdr:nvSpPr>
      <xdr:spPr>
        <a:xfrm>
          <a:off x="2286000" y="1393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160478</xdr:rowOff>
    </xdr:from>
    <xdr:ext cx="762000" cy="259045"/>
    <xdr:sp macro="" textlink="">
      <xdr:nvSpPr>
        <xdr:cNvPr id="224" name="テキスト ボックス 223"/>
        <xdr:cNvSpPr txBox="1"/>
      </xdr:nvSpPr>
      <xdr:spPr>
        <a:xfrm>
          <a:off x="1955800" y="137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82694</xdr:rowOff>
    </xdr:from>
    <xdr:to>
      <xdr:col>7</xdr:col>
      <xdr:colOff>31750</xdr:colOff>
      <xdr:row>82</xdr:row>
      <xdr:rowOff>12844</xdr:rowOff>
    </xdr:to>
    <xdr:sp macro="" textlink="">
      <xdr:nvSpPr>
        <xdr:cNvPr id="225" name="楕円 224"/>
        <xdr:cNvSpPr/>
      </xdr:nvSpPr>
      <xdr:spPr>
        <a:xfrm>
          <a:off x="1397000" y="139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23021</xdr:rowOff>
    </xdr:from>
    <xdr:ext cx="762000" cy="259045"/>
    <xdr:sp macro="" textlink="">
      <xdr:nvSpPr>
        <xdr:cNvPr id="226" name="テキスト ボックス 225"/>
        <xdr:cNvSpPr txBox="1"/>
      </xdr:nvSpPr>
      <xdr:spPr>
        <a:xfrm>
          <a:off x="1066800" y="1373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類似団体及び長野県の平均値を上回っている。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職員給与等の適正化に努めているが、平成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年度に定年退職者及び中途退職者が多く、これに伴う職員補充を行ったことにより、指数が増加した。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47978</xdr:rowOff>
    </xdr:from>
    <xdr:to>
      <xdr:col>81</xdr:col>
      <xdr:colOff>44450</xdr:colOff>
      <xdr:row>86</xdr:row>
      <xdr:rowOff>115005</xdr:rowOff>
    </xdr:to>
    <xdr:cxnSp macro="">
      <xdr:nvCxnSpPr>
        <xdr:cNvPr id="260" name="直線コネクタ 259"/>
        <xdr:cNvCxnSpPr/>
      </xdr:nvCxnSpPr>
      <xdr:spPr>
        <a:xfrm flipV="1">
          <a:off x="16179800" y="14792678"/>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115005</xdr:rowOff>
    </xdr:from>
    <xdr:to>
      <xdr:col>77</xdr:col>
      <xdr:colOff>44450</xdr:colOff>
      <xdr:row>87</xdr:row>
      <xdr:rowOff>50800</xdr:rowOff>
    </xdr:to>
    <xdr:cxnSp macro="">
      <xdr:nvCxnSpPr>
        <xdr:cNvPr id="263" name="直線コネクタ 262"/>
        <xdr:cNvCxnSpPr/>
      </xdr:nvCxnSpPr>
      <xdr:spPr>
        <a:xfrm flipV="1">
          <a:off x="15290800" y="1485970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65" name="テキスト ボックス 264"/>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117828</xdr:rowOff>
    </xdr:to>
    <xdr:cxnSp macro="">
      <xdr:nvCxnSpPr>
        <xdr:cNvPr id="266" name="直線コネクタ 265"/>
        <xdr:cNvCxnSpPr/>
      </xdr:nvCxnSpPr>
      <xdr:spPr>
        <a:xfrm flipV="1">
          <a:off x="14401800" y="149669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68" name="テキスト ボックス 267"/>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69145</xdr:rowOff>
    </xdr:from>
    <xdr:to>
      <xdr:col>68</xdr:col>
      <xdr:colOff>152400</xdr:colOff>
      <xdr:row>87</xdr:row>
      <xdr:rowOff>117828</xdr:rowOff>
    </xdr:to>
    <xdr:cxnSp macro="">
      <xdr:nvCxnSpPr>
        <xdr:cNvPr id="269" name="直線コネクタ 268"/>
        <xdr:cNvCxnSpPr/>
      </xdr:nvCxnSpPr>
      <xdr:spPr>
        <a:xfrm>
          <a:off x="13512800" y="14470945"/>
          <a:ext cx="889000" cy="56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165805</xdr:rowOff>
    </xdr:from>
    <xdr:to>
      <xdr:col>68</xdr:col>
      <xdr:colOff>203200</xdr:colOff>
      <xdr:row>85</xdr:row>
      <xdr:rowOff>95955</xdr:rowOff>
    </xdr:to>
    <xdr:sp macro="" textlink="">
      <xdr:nvSpPr>
        <xdr:cNvPr id="270" name="フローチャート: 判断 269"/>
        <xdr:cNvSpPr/>
      </xdr:nvSpPr>
      <xdr:spPr>
        <a:xfrm>
          <a:off x="14351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106132</xdr:rowOff>
    </xdr:from>
    <xdr:ext cx="762000" cy="259045"/>
    <xdr:sp macro="" textlink="">
      <xdr:nvSpPr>
        <xdr:cNvPr id="271" name="テキスト ボックス 270"/>
        <xdr:cNvSpPr txBox="1"/>
      </xdr:nvSpPr>
      <xdr:spPr>
        <a:xfrm>
          <a:off x="14020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72" name="フローチャート: 判断 271"/>
        <xdr:cNvSpPr/>
      </xdr:nvSpPr>
      <xdr:spPr>
        <a:xfrm>
          <a:off x="13462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40516</xdr:rowOff>
    </xdr:from>
    <xdr:ext cx="762000" cy="259045"/>
    <xdr:sp macro="" textlink="">
      <xdr:nvSpPr>
        <xdr:cNvPr id="273" name="テキスト ボックス 272"/>
        <xdr:cNvSpPr txBox="1"/>
      </xdr:nvSpPr>
      <xdr:spPr>
        <a:xfrm>
          <a:off x="13131800" y="146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79" name="楕円 278"/>
        <xdr:cNvSpPr/>
      </xdr:nvSpPr>
      <xdr:spPr>
        <a:xfrm>
          <a:off x="169672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140705</xdr:rowOff>
    </xdr:from>
    <xdr:ext cx="762000" cy="259045"/>
    <xdr:sp macro="" textlink="">
      <xdr:nvSpPr>
        <xdr:cNvPr id="280" name="給与水準   （国との比較）該当値テキスト"/>
        <xdr:cNvSpPr txBox="1"/>
      </xdr:nvSpPr>
      <xdr:spPr>
        <a:xfrm>
          <a:off x="17106900" y="1471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64205</xdr:rowOff>
    </xdr:from>
    <xdr:to>
      <xdr:col>77</xdr:col>
      <xdr:colOff>95250</xdr:colOff>
      <xdr:row>86</xdr:row>
      <xdr:rowOff>165805</xdr:rowOff>
    </xdr:to>
    <xdr:sp macro="" textlink="">
      <xdr:nvSpPr>
        <xdr:cNvPr id="281" name="楕円 280"/>
        <xdr:cNvSpPr/>
      </xdr:nvSpPr>
      <xdr:spPr>
        <a:xfrm>
          <a:off x="16129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82" name="テキスト ボックス 281"/>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3" name="楕円 282"/>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4" name="テキスト ボックス 283"/>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67028</xdr:rowOff>
    </xdr:from>
    <xdr:to>
      <xdr:col>68</xdr:col>
      <xdr:colOff>203200</xdr:colOff>
      <xdr:row>87</xdr:row>
      <xdr:rowOff>168628</xdr:rowOff>
    </xdr:to>
    <xdr:sp macro="" textlink="">
      <xdr:nvSpPr>
        <xdr:cNvPr id="285" name="楕円 284"/>
        <xdr:cNvSpPr/>
      </xdr:nvSpPr>
      <xdr:spPr>
        <a:xfrm>
          <a:off x="14351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153405</xdr:rowOff>
    </xdr:from>
    <xdr:ext cx="762000" cy="259045"/>
    <xdr:sp macro="" textlink="">
      <xdr:nvSpPr>
        <xdr:cNvPr id="286" name="テキスト ボックス 285"/>
        <xdr:cNvSpPr txBox="1"/>
      </xdr:nvSpPr>
      <xdr:spPr>
        <a:xfrm>
          <a:off x="14020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18345</xdr:rowOff>
    </xdr:from>
    <xdr:to>
      <xdr:col>64</xdr:col>
      <xdr:colOff>152400</xdr:colOff>
      <xdr:row>84</xdr:row>
      <xdr:rowOff>119945</xdr:rowOff>
    </xdr:to>
    <xdr:sp macro="" textlink="">
      <xdr:nvSpPr>
        <xdr:cNvPr id="287" name="楕円 286"/>
        <xdr:cNvSpPr/>
      </xdr:nvSpPr>
      <xdr:spPr>
        <a:xfrm>
          <a:off x="13462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130122</xdr:rowOff>
    </xdr:from>
    <xdr:ext cx="762000" cy="259045"/>
    <xdr:sp macro="" textlink="">
      <xdr:nvSpPr>
        <xdr:cNvPr id="288" name="テキスト ボックス 287"/>
        <xdr:cNvSpPr txBox="1"/>
      </xdr:nvSpPr>
      <xdr:spPr>
        <a:xfrm>
          <a:off x="13131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類似団体と比較して、人口千人当たりの職員数は、少ない状況である。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今後も、行政の効率化等を進め、行政サービス等に配慮した職員数の定員管理に努める。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154019</xdr:rowOff>
    </xdr:from>
    <xdr:to>
      <xdr:col>81</xdr:col>
      <xdr:colOff>44450</xdr:colOff>
      <xdr:row>60</xdr:row>
      <xdr:rowOff>27210</xdr:rowOff>
    </xdr:to>
    <xdr:cxnSp macro="">
      <xdr:nvCxnSpPr>
        <xdr:cNvPr id="319" name="直線コネクタ 318"/>
        <xdr:cNvCxnSpPr/>
      </xdr:nvCxnSpPr>
      <xdr:spPr>
        <a:xfrm>
          <a:off x="16179800" y="10269569"/>
          <a:ext cx="838200" cy="4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148290</xdr:rowOff>
    </xdr:from>
    <xdr:ext cx="762000" cy="259045"/>
    <xdr:sp macro="" textlink="">
      <xdr:nvSpPr>
        <xdr:cNvPr id="320" name="定員管理の状況平均値テキスト"/>
        <xdr:cNvSpPr txBox="1"/>
      </xdr:nvSpPr>
      <xdr:spPr>
        <a:xfrm>
          <a:off x="17106900" y="1026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137128</xdr:rowOff>
    </xdr:from>
    <xdr:to>
      <xdr:col>77</xdr:col>
      <xdr:colOff>44450</xdr:colOff>
      <xdr:row>59</xdr:row>
      <xdr:rowOff>154019</xdr:rowOff>
    </xdr:to>
    <xdr:cxnSp macro="">
      <xdr:nvCxnSpPr>
        <xdr:cNvPr id="322" name="直線コネクタ 321"/>
        <xdr:cNvCxnSpPr/>
      </xdr:nvCxnSpPr>
      <xdr:spPr>
        <a:xfrm>
          <a:off x="15290800" y="10252678"/>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86917</xdr:rowOff>
    </xdr:from>
    <xdr:ext cx="736600" cy="259045"/>
    <xdr:sp macro="" textlink="">
      <xdr:nvSpPr>
        <xdr:cNvPr id="324" name="テキスト ボックス 323"/>
        <xdr:cNvSpPr txBox="1"/>
      </xdr:nvSpPr>
      <xdr:spPr>
        <a:xfrm>
          <a:off x="15798800" y="103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29146</xdr:rowOff>
    </xdr:from>
    <xdr:to>
      <xdr:col>72</xdr:col>
      <xdr:colOff>203200</xdr:colOff>
      <xdr:row>59</xdr:row>
      <xdr:rowOff>137128</xdr:rowOff>
    </xdr:to>
    <xdr:cxnSp macro="">
      <xdr:nvCxnSpPr>
        <xdr:cNvPr id="325" name="直線コネクタ 324"/>
        <xdr:cNvCxnSpPr/>
      </xdr:nvCxnSpPr>
      <xdr:spPr>
        <a:xfrm>
          <a:off x="14401800" y="10144696"/>
          <a:ext cx="889000" cy="10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7" name="テキスト ボックス 326"/>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128206</xdr:rowOff>
    </xdr:from>
    <xdr:to>
      <xdr:col>68</xdr:col>
      <xdr:colOff>152400</xdr:colOff>
      <xdr:row>59</xdr:row>
      <xdr:rowOff>29146</xdr:rowOff>
    </xdr:to>
    <xdr:cxnSp macro="">
      <xdr:nvCxnSpPr>
        <xdr:cNvPr id="328" name="直線コネクタ 327"/>
        <xdr:cNvCxnSpPr/>
      </xdr:nvCxnSpPr>
      <xdr:spPr>
        <a:xfrm>
          <a:off x="13512800" y="1007230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162211</xdr:rowOff>
    </xdr:from>
    <xdr:to>
      <xdr:col>68</xdr:col>
      <xdr:colOff>203200</xdr:colOff>
      <xdr:row>61</xdr:row>
      <xdr:rowOff>92361</xdr:rowOff>
    </xdr:to>
    <xdr:sp macro="" textlink="">
      <xdr:nvSpPr>
        <xdr:cNvPr id="329" name="フローチャート: 判断 328"/>
        <xdr:cNvSpPr/>
      </xdr:nvSpPr>
      <xdr:spPr>
        <a:xfrm>
          <a:off x="14351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77138</xdr:rowOff>
    </xdr:from>
    <xdr:ext cx="762000" cy="259045"/>
    <xdr:sp macro="" textlink="">
      <xdr:nvSpPr>
        <xdr:cNvPr id="330" name="テキスト ボックス 329"/>
        <xdr:cNvSpPr txBox="1"/>
      </xdr:nvSpPr>
      <xdr:spPr>
        <a:xfrm>
          <a:off x="14020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15494</xdr:rowOff>
    </xdr:from>
    <xdr:to>
      <xdr:col>64</xdr:col>
      <xdr:colOff>152400</xdr:colOff>
      <xdr:row>61</xdr:row>
      <xdr:rowOff>117094</xdr:rowOff>
    </xdr:to>
    <xdr:sp macro="" textlink="">
      <xdr:nvSpPr>
        <xdr:cNvPr id="331" name="フローチャート: 判断 330"/>
        <xdr:cNvSpPr/>
      </xdr:nvSpPr>
      <xdr:spPr>
        <a:xfrm>
          <a:off x="13462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101871</xdr:rowOff>
    </xdr:from>
    <xdr:ext cx="762000" cy="259045"/>
    <xdr:sp macro="" textlink="">
      <xdr:nvSpPr>
        <xdr:cNvPr id="332" name="テキスト ボックス 331"/>
        <xdr:cNvSpPr txBox="1"/>
      </xdr:nvSpPr>
      <xdr:spPr>
        <a:xfrm>
          <a:off x="13131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147860</xdr:rowOff>
    </xdr:from>
    <xdr:to>
      <xdr:col>81</xdr:col>
      <xdr:colOff>95250</xdr:colOff>
      <xdr:row>60</xdr:row>
      <xdr:rowOff>78010</xdr:rowOff>
    </xdr:to>
    <xdr:sp macro="" textlink="">
      <xdr:nvSpPr>
        <xdr:cNvPr id="338" name="楕円 337"/>
        <xdr:cNvSpPr/>
      </xdr:nvSpPr>
      <xdr:spPr>
        <a:xfrm>
          <a:off x="16967200" y="102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164387</xdr:rowOff>
    </xdr:from>
    <xdr:ext cx="762000" cy="259045"/>
    <xdr:sp macro="" textlink="">
      <xdr:nvSpPr>
        <xdr:cNvPr id="339" name="定員管理の状況該当値テキスト"/>
        <xdr:cNvSpPr txBox="1"/>
      </xdr:nvSpPr>
      <xdr:spPr>
        <a:xfrm>
          <a:off x="17106900" y="1010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103219</xdr:rowOff>
    </xdr:from>
    <xdr:to>
      <xdr:col>77</xdr:col>
      <xdr:colOff>95250</xdr:colOff>
      <xdr:row>60</xdr:row>
      <xdr:rowOff>33369</xdr:rowOff>
    </xdr:to>
    <xdr:sp macro="" textlink="">
      <xdr:nvSpPr>
        <xdr:cNvPr id="340" name="楕円 339"/>
        <xdr:cNvSpPr/>
      </xdr:nvSpPr>
      <xdr:spPr>
        <a:xfrm>
          <a:off x="16129000" y="1021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43546</xdr:rowOff>
    </xdr:from>
    <xdr:ext cx="736600" cy="259045"/>
    <xdr:sp macro="" textlink="">
      <xdr:nvSpPr>
        <xdr:cNvPr id="341" name="テキスト ボックス 340"/>
        <xdr:cNvSpPr txBox="1"/>
      </xdr:nvSpPr>
      <xdr:spPr>
        <a:xfrm>
          <a:off x="15798800" y="9987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86328</xdr:rowOff>
    </xdr:from>
    <xdr:to>
      <xdr:col>73</xdr:col>
      <xdr:colOff>44450</xdr:colOff>
      <xdr:row>60</xdr:row>
      <xdr:rowOff>16478</xdr:rowOff>
    </xdr:to>
    <xdr:sp macro="" textlink="">
      <xdr:nvSpPr>
        <xdr:cNvPr id="342" name="楕円 341"/>
        <xdr:cNvSpPr/>
      </xdr:nvSpPr>
      <xdr:spPr>
        <a:xfrm>
          <a:off x="15240000" y="1020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26655</xdr:rowOff>
    </xdr:from>
    <xdr:ext cx="762000" cy="259045"/>
    <xdr:sp macro="" textlink="">
      <xdr:nvSpPr>
        <xdr:cNvPr id="343" name="テキスト ボックス 342"/>
        <xdr:cNvSpPr txBox="1"/>
      </xdr:nvSpPr>
      <xdr:spPr>
        <a:xfrm>
          <a:off x="14909800" y="997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149796</xdr:rowOff>
    </xdr:from>
    <xdr:to>
      <xdr:col>68</xdr:col>
      <xdr:colOff>203200</xdr:colOff>
      <xdr:row>59</xdr:row>
      <xdr:rowOff>79946</xdr:rowOff>
    </xdr:to>
    <xdr:sp macro="" textlink="">
      <xdr:nvSpPr>
        <xdr:cNvPr id="344" name="楕円 343"/>
        <xdr:cNvSpPr/>
      </xdr:nvSpPr>
      <xdr:spPr>
        <a:xfrm>
          <a:off x="14351000" y="1009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90123</xdr:rowOff>
    </xdr:from>
    <xdr:ext cx="762000" cy="259045"/>
    <xdr:sp macro="" textlink="">
      <xdr:nvSpPr>
        <xdr:cNvPr id="345" name="テキスト ボックス 344"/>
        <xdr:cNvSpPr txBox="1"/>
      </xdr:nvSpPr>
      <xdr:spPr>
        <a:xfrm>
          <a:off x="14020800" y="986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77406</xdr:rowOff>
    </xdr:from>
    <xdr:to>
      <xdr:col>64</xdr:col>
      <xdr:colOff>152400</xdr:colOff>
      <xdr:row>59</xdr:row>
      <xdr:rowOff>7556</xdr:rowOff>
    </xdr:to>
    <xdr:sp macro="" textlink="">
      <xdr:nvSpPr>
        <xdr:cNvPr id="346" name="楕円 345"/>
        <xdr:cNvSpPr/>
      </xdr:nvSpPr>
      <xdr:spPr>
        <a:xfrm>
          <a:off x="13462000" y="1002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17733</xdr:rowOff>
    </xdr:from>
    <xdr:ext cx="762000" cy="259045"/>
    <xdr:sp macro="" textlink="">
      <xdr:nvSpPr>
        <xdr:cNvPr id="347" name="テキスト ボックス 346"/>
        <xdr:cNvSpPr txBox="1"/>
      </xdr:nvSpPr>
      <xdr:spPr>
        <a:xfrm>
          <a:off x="13131800" y="9790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類似団体平均値</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長野県平均値を上回っている。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地方債新規借入を抑制し、健全な財政運営に努め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ているところではあるが、一部事務組合等への地方債の負担金等が増加傾向である。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59436</xdr:rowOff>
    </xdr:from>
    <xdr:to>
      <xdr:col>81</xdr:col>
      <xdr:colOff>44450</xdr:colOff>
      <xdr:row>40</xdr:row>
      <xdr:rowOff>136652</xdr:rowOff>
    </xdr:to>
    <xdr:cxnSp macro="">
      <xdr:nvCxnSpPr>
        <xdr:cNvPr id="379" name="直線コネクタ 378"/>
        <xdr:cNvCxnSpPr/>
      </xdr:nvCxnSpPr>
      <xdr:spPr>
        <a:xfrm>
          <a:off x="16179800" y="6917436"/>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0"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134366</xdr:rowOff>
    </xdr:from>
    <xdr:to>
      <xdr:col>77</xdr:col>
      <xdr:colOff>44450</xdr:colOff>
      <xdr:row>40</xdr:row>
      <xdr:rowOff>59436</xdr:rowOff>
    </xdr:to>
    <xdr:cxnSp macro="">
      <xdr:nvCxnSpPr>
        <xdr:cNvPr id="382" name="直線コネクタ 381"/>
        <xdr:cNvCxnSpPr/>
      </xdr:nvCxnSpPr>
      <xdr:spPr>
        <a:xfrm>
          <a:off x="15290800" y="682091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4" name="テキスト ボックス 383"/>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161036</xdr:rowOff>
    </xdr:from>
    <xdr:to>
      <xdr:col>72</xdr:col>
      <xdr:colOff>203200</xdr:colOff>
      <xdr:row>39</xdr:row>
      <xdr:rowOff>134366</xdr:rowOff>
    </xdr:to>
    <xdr:cxnSp macro="">
      <xdr:nvCxnSpPr>
        <xdr:cNvPr id="385" name="直線コネクタ 384"/>
        <xdr:cNvCxnSpPr/>
      </xdr:nvCxnSpPr>
      <xdr:spPr>
        <a:xfrm>
          <a:off x="14401800" y="667613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143273</xdr:rowOff>
    </xdr:from>
    <xdr:ext cx="762000" cy="259045"/>
    <xdr:sp macro="" textlink="">
      <xdr:nvSpPr>
        <xdr:cNvPr id="387" name="テキスト ボックス 386"/>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161036</xdr:rowOff>
    </xdr:from>
    <xdr:to>
      <xdr:col>68</xdr:col>
      <xdr:colOff>152400</xdr:colOff>
      <xdr:row>38</xdr:row>
      <xdr:rowOff>161036</xdr:rowOff>
    </xdr:to>
    <xdr:cxnSp macro="">
      <xdr:nvCxnSpPr>
        <xdr:cNvPr id="388" name="直線コネクタ 387"/>
        <xdr:cNvCxnSpPr/>
      </xdr:nvCxnSpPr>
      <xdr:spPr>
        <a:xfrm>
          <a:off x="13512800" y="66761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89" name="フローチャート: 判断 388"/>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0" name="テキスト ボックス 389"/>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1" name="フローチャート: 判断 390"/>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2" name="テキスト ボックス 391"/>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85852</xdr:rowOff>
    </xdr:from>
    <xdr:to>
      <xdr:col>81</xdr:col>
      <xdr:colOff>95250</xdr:colOff>
      <xdr:row>41</xdr:row>
      <xdr:rowOff>16002</xdr:rowOff>
    </xdr:to>
    <xdr:sp macro="" textlink="">
      <xdr:nvSpPr>
        <xdr:cNvPr id="398" name="楕円 397"/>
        <xdr:cNvSpPr/>
      </xdr:nvSpPr>
      <xdr:spPr>
        <a:xfrm>
          <a:off x="169672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57929</xdr:rowOff>
    </xdr:from>
    <xdr:ext cx="762000" cy="259045"/>
    <xdr:sp macro="" textlink="">
      <xdr:nvSpPr>
        <xdr:cNvPr id="399" name="公債費負担の状況該当値テキスト"/>
        <xdr:cNvSpPr txBox="1"/>
      </xdr:nvSpPr>
      <xdr:spPr>
        <a:xfrm>
          <a:off x="17106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8636</xdr:rowOff>
    </xdr:from>
    <xdr:to>
      <xdr:col>77</xdr:col>
      <xdr:colOff>95250</xdr:colOff>
      <xdr:row>40</xdr:row>
      <xdr:rowOff>110236</xdr:rowOff>
    </xdr:to>
    <xdr:sp macro="" textlink="">
      <xdr:nvSpPr>
        <xdr:cNvPr id="400" name="楕円 399"/>
        <xdr:cNvSpPr/>
      </xdr:nvSpPr>
      <xdr:spPr>
        <a:xfrm>
          <a:off x="16129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401" name="テキスト ボックス 400"/>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83566</xdr:rowOff>
    </xdr:from>
    <xdr:to>
      <xdr:col>73</xdr:col>
      <xdr:colOff>44450</xdr:colOff>
      <xdr:row>40</xdr:row>
      <xdr:rowOff>13716</xdr:rowOff>
    </xdr:to>
    <xdr:sp macro="" textlink="">
      <xdr:nvSpPr>
        <xdr:cNvPr id="402" name="楕円 401"/>
        <xdr:cNvSpPr/>
      </xdr:nvSpPr>
      <xdr:spPr>
        <a:xfrm>
          <a:off x="15240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23893</xdr:rowOff>
    </xdr:from>
    <xdr:ext cx="762000" cy="259045"/>
    <xdr:sp macro="" textlink="">
      <xdr:nvSpPr>
        <xdr:cNvPr id="403" name="テキスト ボックス 402"/>
        <xdr:cNvSpPr txBox="1"/>
      </xdr:nvSpPr>
      <xdr:spPr>
        <a:xfrm>
          <a:off x="14909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110236</xdr:rowOff>
    </xdr:from>
    <xdr:to>
      <xdr:col>68</xdr:col>
      <xdr:colOff>203200</xdr:colOff>
      <xdr:row>39</xdr:row>
      <xdr:rowOff>40386</xdr:rowOff>
    </xdr:to>
    <xdr:sp macro="" textlink="">
      <xdr:nvSpPr>
        <xdr:cNvPr id="404" name="楕円 403"/>
        <xdr:cNvSpPr/>
      </xdr:nvSpPr>
      <xdr:spPr>
        <a:xfrm>
          <a:off x="14351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50563</xdr:rowOff>
    </xdr:from>
    <xdr:ext cx="762000" cy="259045"/>
    <xdr:sp macro="" textlink="">
      <xdr:nvSpPr>
        <xdr:cNvPr id="405" name="テキスト ボックス 404"/>
        <xdr:cNvSpPr txBox="1"/>
      </xdr:nvSpPr>
      <xdr:spPr>
        <a:xfrm>
          <a:off x="14020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110236</xdr:rowOff>
    </xdr:from>
    <xdr:to>
      <xdr:col>64</xdr:col>
      <xdr:colOff>152400</xdr:colOff>
      <xdr:row>39</xdr:row>
      <xdr:rowOff>40386</xdr:rowOff>
    </xdr:to>
    <xdr:sp macro="" textlink="">
      <xdr:nvSpPr>
        <xdr:cNvPr id="406" name="楕円 405"/>
        <xdr:cNvSpPr/>
      </xdr:nvSpPr>
      <xdr:spPr>
        <a:xfrm>
          <a:off x="13462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50563</xdr:rowOff>
    </xdr:from>
    <xdr:ext cx="762000" cy="259045"/>
    <xdr:sp macro="" textlink="">
      <xdr:nvSpPr>
        <xdr:cNvPr id="407" name="テキスト ボックス 406"/>
        <xdr:cNvSpPr txBox="1"/>
      </xdr:nvSpPr>
      <xdr:spPr>
        <a:xfrm>
          <a:off x="1313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地方債残高、公営企業債等繰入見込額等の減少、充当可能基金の増額等により、平成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年度から、数値なしとなっている。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今後も、地方債の新規借入を抑制し、充当可能基金の積み増しに努める。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7,314
7,186
66.87
4,912,133
4,377,683
534,023
2,710,968
2,800,495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類似団体平均値を下回っているものの、長野県平均値を上回っている。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今後も、適正な職員数の定員管理により、人件費の抑制に努める。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96520</xdr:rowOff>
    </xdr:to>
    <xdr:cxnSp macro="">
      <xdr:nvCxnSpPr>
        <xdr:cNvPr id="66" name="直線コネクタ 65"/>
        <xdr:cNvCxnSpPr/>
      </xdr:nvCxnSpPr>
      <xdr:spPr>
        <a:xfrm>
          <a:off x="3987800" y="6261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24130</xdr:rowOff>
    </xdr:from>
    <xdr:to>
      <xdr:col>19</xdr:col>
      <xdr:colOff>187325</xdr:colOff>
      <xdr:row>36</xdr:row>
      <xdr:rowOff>88900</xdr:rowOff>
    </xdr:to>
    <xdr:cxnSp macro="">
      <xdr:nvCxnSpPr>
        <xdr:cNvPr id="69" name="直線コネクタ 68"/>
        <xdr:cNvCxnSpPr/>
      </xdr:nvCxnSpPr>
      <xdr:spPr>
        <a:xfrm>
          <a:off x="3098800" y="60248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146050</xdr:rowOff>
    </xdr:from>
    <xdr:to>
      <xdr:col>15</xdr:col>
      <xdr:colOff>98425</xdr:colOff>
      <xdr:row>35</xdr:row>
      <xdr:rowOff>24130</xdr:rowOff>
    </xdr:to>
    <xdr:cxnSp macro="">
      <xdr:nvCxnSpPr>
        <xdr:cNvPr id="72" name="直線コネクタ 71"/>
        <xdr:cNvCxnSpPr/>
      </xdr:nvCxnSpPr>
      <xdr:spPr>
        <a:xfrm>
          <a:off x="2209800" y="58039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146050</xdr:rowOff>
    </xdr:from>
    <xdr:to>
      <xdr:col>11</xdr:col>
      <xdr:colOff>9525</xdr:colOff>
      <xdr:row>35</xdr:row>
      <xdr:rowOff>31750</xdr:rowOff>
    </xdr:to>
    <xdr:cxnSp macro="">
      <xdr:nvCxnSpPr>
        <xdr:cNvPr id="75" name="直線コネクタ 74"/>
        <xdr:cNvCxnSpPr/>
      </xdr:nvCxnSpPr>
      <xdr:spPr>
        <a:xfrm flipV="1">
          <a:off x="1320800" y="5803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xdr:rowOff>
    </xdr:from>
    <xdr:to>
      <xdr:col>11</xdr:col>
      <xdr:colOff>60325</xdr:colOff>
      <xdr:row>36</xdr:row>
      <xdr:rowOff>109220</xdr:rowOff>
    </xdr:to>
    <xdr:sp macro="" textlink="">
      <xdr:nvSpPr>
        <xdr:cNvPr id="76" name="フローチャート: 判断 75"/>
        <xdr:cNvSpPr/>
      </xdr:nvSpPr>
      <xdr:spPr>
        <a:xfrm>
          <a:off x="2159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93997</xdr:rowOff>
    </xdr:from>
    <xdr:ext cx="762000" cy="259045"/>
    <xdr:sp macro="" textlink="">
      <xdr:nvSpPr>
        <xdr:cNvPr id="77" name="テキスト ボックス 76"/>
        <xdr:cNvSpPr txBox="1"/>
      </xdr:nvSpPr>
      <xdr:spPr>
        <a:xfrm>
          <a:off x="1828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62247</xdr:rowOff>
    </xdr:from>
    <xdr:ext cx="762000" cy="259045"/>
    <xdr:sp macro="" textlink="">
      <xdr:nvSpPr>
        <xdr:cNvPr id="86" name="人件費該当値テキスト"/>
        <xdr:cNvSpPr txBox="1"/>
      </xdr:nvSpPr>
      <xdr:spPr>
        <a:xfrm>
          <a:off x="4914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88" name="テキスト ボックス 87"/>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144780</xdr:rowOff>
    </xdr:from>
    <xdr:to>
      <xdr:col>15</xdr:col>
      <xdr:colOff>149225</xdr:colOff>
      <xdr:row>35</xdr:row>
      <xdr:rowOff>74930</xdr:rowOff>
    </xdr:to>
    <xdr:sp macro="" textlink="">
      <xdr:nvSpPr>
        <xdr:cNvPr id="89" name="楕円 88"/>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85107</xdr:rowOff>
    </xdr:from>
    <xdr:ext cx="762000" cy="259045"/>
    <xdr:sp macro="" textlink="">
      <xdr:nvSpPr>
        <xdr:cNvPr id="90" name="テキスト ボックス 89"/>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95250</xdr:rowOff>
    </xdr:from>
    <xdr:to>
      <xdr:col>11</xdr:col>
      <xdr:colOff>60325</xdr:colOff>
      <xdr:row>34</xdr:row>
      <xdr:rowOff>25400</xdr:rowOff>
    </xdr:to>
    <xdr:sp macro="" textlink="">
      <xdr:nvSpPr>
        <xdr:cNvPr id="91" name="楕円 90"/>
        <xdr:cNvSpPr/>
      </xdr:nvSpPr>
      <xdr:spPr>
        <a:xfrm>
          <a:off x="2159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35577</xdr:rowOff>
    </xdr:from>
    <xdr:ext cx="762000" cy="259045"/>
    <xdr:sp macro="" textlink="">
      <xdr:nvSpPr>
        <xdr:cNvPr id="92" name="テキスト ボックス 91"/>
        <xdr:cNvSpPr txBox="1"/>
      </xdr:nvSpPr>
      <xdr:spPr>
        <a:xfrm>
          <a:off x="1828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93" name="楕円 92"/>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94" name="テキスト ボックス 93"/>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類似団体及び長野県平均値を下回っている。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今後も、委託や物品購入等の管理の集中化を図り、経費節減に努める。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153126</xdr:rowOff>
    </xdr:from>
    <xdr:to>
      <xdr:col>82</xdr:col>
      <xdr:colOff>107950</xdr:colOff>
      <xdr:row>15</xdr:row>
      <xdr:rowOff>20864</xdr:rowOff>
    </xdr:to>
    <xdr:cxnSp macro="">
      <xdr:nvCxnSpPr>
        <xdr:cNvPr id="129" name="直線コネクタ 128"/>
        <xdr:cNvCxnSpPr/>
      </xdr:nvCxnSpPr>
      <xdr:spPr>
        <a:xfrm flipV="1">
          <a:off x="15671800" y="255342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164210</xdr:rowOff>
    </xdr:from>
    <xdr:ext cx="762000" cy="259045"/>
    <xdr:sp macro="" textlink="">
      <xdr:nvSpPr>
        <xdr:cNvPr id="130" name="物件費平均値テキスト"/>
        <xdr:cNvSpPr txBox="1"/>
      </xdr:nvSpPr>
      <xdr:spPr>
        <a:xfrm>
          <a:off x="16598900" y="273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48623</xdr:rowOff>
    </xdr:from>
    <xdr:to>
      <xdr:col>78</xdr:col>
      <xdr:colOff>69850</xdr:colOff>
      <xdr:row>15</xdr:row>
      <xdr:rowOff>20864</xdr:rowOff>
    </xdr:to>
    <xdr:cxnSp macro="">
      <xdr:nvCxnSpPr>
        <xdr:cNvPr id="132" name="直線コネクタ 131"/>
        <xdr:cNvCxnSpPr/>
      </xdr:nvCxnSpPr>
      <xdr:spPr>
        <a:xfrm>
          <a:off x="14782800" y="2448923"/>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87465</xdr:rowOff>
    </xdr:from>
    <xdr:ext cx="736600" cy="259045"/>
    <xdr:sp macro="" textlink="">
      <xdr:nvSpPr>
        <xdr:cNvPr id="134" name="テキスト ボックス 133"/>
        <xdr:cNvSpPr txBox="1"/>
      </xdr:nvSpPr>
      <xdr:spPr>
        <a:xfrm>
          <a:off x="15290800" y="283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22497</xdr:rowOff>
    </xdr:from>
    <xdr:to>
      <xdr:col>73</xdr:col>
      <xdr:colOff>180975</xdr:colOff>
      <xdr:row>14</xdr:row>
      <xdr:rowOff>48623</xdr:rowOff>
    </xdr:to>
    <xdr:cxnSp macro="">
      <xdr:nvCxnSpPr>
        <xdr:cNvPr id="135" name="直線コネクタ 134"/>
        <xdr:cNvCxnSpPr/>
      </xdr:nvCxnSpPr>
      <xdr:spPr>
        <a:xfrm>
          <a:off x="13893800" y="242279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7" name="テキスト ボックス 136"/>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22497</xdr:rowOff>
    </xdr:from>
    <xdr:to>
      <xdr:col>69</xdr:col>
      <xdr:colOff>92075</xdr:colOff>
      <xdr:row>14</xdr:row>
      <xdr:rowOff>87812</xdr:rowOff>
    </xdr:to>
    <xdr:cxnSp macro="">
      <xdr:nvCxnSpPr>
        <xdr:cNvPr id="138" name="直線コネクタ 137"/>
        <xdr:cNvCxnSpPr/>
      </xdr:nvCxnSpPr>
      <xdr:spPr>
        <a:xfrm flipV="1">
          <a:off x="13004800" y="242279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54973</xdr:rowOff>
    </xdr:from>
    <xdr:to>
      <xdr:col>69</xdr:col>
      <xdr:colOff>142875</xdr:colOff>
      <xdr:row>15</xdr:row>
      <xdr:rowOff>156573</xdr:rowOff>
    </xdr:to>
    <xdr:sp macro="" textlink="">
      <xdr:nvSpPr>
        <xdr:cNvPr id="139" name="フローチャート: 判断 138"/>
        <xdr:cNvSpPr/>
      </xdr:nvSpPr>
      <xdr:spPr>
        <a:xfrm>
          <a:off x="13843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141350</xdr:rowOff>
    </xdr:from>
    <xdr:ext cx="762000" cy="259045"/>
    <xdr:sp macro="" textlink="">
      <xdr:nvSpPr>
        <xdr:cNvPr id="140" name="テキスト ボックス 139"/>
        <xdr:cNvSpPr txBox="1"/>
      </xdr:nvSpPr>
      <xdr:spPr>
        <a:xfrm>
          <a:off x="13512800" y="271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48441</xdr:rowOff>
    </xdr:from>
    <xdr:to>
      <xdr:col>65</xdr:col>
      <xdr:colOff>53975</xdr:colOff>
      <xdr:row>15</xdr:row>
      <xdr:rowOff>150041</xdr:rowOff>
    </xdr:to>
    <xdr:sp macro="" textlink="">
      <xdr:nvSpPr>
        <xdr:cNvPr id="141" name="フローチャート: 判断 140"/>
        <xdr:cNvSpPr/>
      </xdr:nvSpPr>
      <xdr:spPr>
        <a:xfrm>
          <a:off x="12954000" y="262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134818</xdr:rowOff>
    </xdr:from>
    <xdr:ext cx="762000" cy="259045"/>
    <xdr:sp macro="" textlink="">
      <xdr:nvSpPr>
        <xdr:cNvPr id="142" name="テキスト ボックス 141"/>
        <xdr:cNvSpPr txBox="1"/>
      </xdr:nvSpPr>
      <xdr:spPr>
        <a:xfrm>
          <a:off x="12623800" y="270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102326</xdr:rowOff>
    </xdr:from>
    <xdr:to>
      <xdr:col>82</xdr:col>
      <xdr:colOff>158750</xdr:colOff>
      <xdr:row>15</xdr:row>
      <xdr:rowOff>32476</xdr:rowOff>
    </xdr:to>
    <xdr:sp macro="" textlink="">
      <xdr:nvSpPr>
        <xdr:cNvPr id="148" name="楕円 147"/>
        <xdr:cNvSpPr/>
      </xdr:nvSpPr>
      <xdr:spPr>
        <a:xfrm>
          <a:off x="16459200" y="250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118853</xdr:rowOff>
    </xdr:from>
    <xdr:ext cx="762000" cy="259045"/>
    <xdr:sp macro="" textlink="">
      <xdr:nvSpPr>
        <xdr:cNvPr id="149" name="物件費該当値テキスト"/>
        <xdr:cNvSpPr txBox="1"/>
      </xdr:nvSpPr>
      <xdr:spPr>
        <a:xfrm>
          <a:off x="16598900" y="234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141514</xdr:rowOff>
    </xdr:from>
    <xdr:to>
      <xdr:col>78</xdr:col>
      <xdr:colOff>120650</xdr:colOff>
      <xdr:row>15</xdr:row>
      <xdr:rowOff>71664</xdr:rowOff>
    </xdr:to>
    <xdr:sp macro="" textlink="">
      <xdr:nvSpPr>
        <xdr:cNvPr id="150" name="楕円 149"/>
        <xdr:cNvSpPr/>
      </xdr:nvSpPr>
      <xdr:spPr>
        <a:xfrm>
          <a:off x="15621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81841</xdr:rowOff>
    </xdr:from>
    <xdr:ext cx="736600" cy="259045"/>
    <xdr:sp macro="" textlink="">
      <xdr:nvSpPr>
        <xdr:cNvPr id="151" name="テキスト ボックス 150"/>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169273</xdr:rowOff>
    </xdr:from>
    <xdr:to>
      <xdr:col>74</xdr:col>
      <xdr:colOff>31750</xdr:colOff>
      <xdr:row>14</xdr:row>
      <xdr:rowOff>99423</xdr:rowOff>
    </xdr:to>
    <xdr:sp macro="" textlink="">
      <xdr:nvSpPr>
        <xdr:cNvPr id="152" name="楕円 151"/>
        <xdr:cNvSpPr/>
      </xdr:nvSpPr>
      <xdr:spPr>
        <a:xfrm>
          <a:off x="14732000" y="239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109600</xdr:rowOff>
    </xdr:from>
    <xdr:ext cx="762000" cy="259045"/>
    <xdr:sp macro="" textlink="">
      <xdr:nvSpPr>
        <xdr:cNvPr id="153" name="テキスト ボックス 152"/>
        <xdr:cNvSpPr txBox="1"/>
      </xdr:nvSpPr>
      <xdr:spPr>
        <a:xfrm>
          <a:off x="14401800" y="216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143147</xdr:rowOff>
    </xdr:from>
    <xdr:to>
      <xdr:col>69</xdr:col>
      <xdr:colOff>142875</xdr:colOff>
      <xdr:row>14</xdr:row>
      <xdr:rowOff>73297</xdr:rowOff>
    </xdr:to>
    <xdr:sp macro="" textlink="">
      <xdr:nvSpPr>
        <xdr:cNvPr id="154" name="楕円 153"/>
        <xdr:cNvSpPr/>
      </xdr:nvSpPr>
      <xdr:spPr>
        <a:xfrm>
          <a:off x="13843000" y="237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83474</xdr:rowOff>
    </xdr:from>
    <xdr:ext cx="762000" cy="259045"/>
    <xdr:sp macro="" textlink="">
      <xdr:nvSpPr>
        <xdr:cNvPr id="155" name="テキスト ボックス 154"/>
        <xdr:cNvSpPr txBox="1"/>
      </xdr:nvSpPr>
      <xdr:spPr>
        <a:xfrm>
          <a:off x="13512800" y="214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37012</xdr:rowOff>
    </xdr:from>
    <xdr:to>
      <xdr:col>65</xdr:col>
      <xdr:colOff>53975</xdr:colOff>
      <xdr:row>14</xdr:row>
      <xdr:rowOff>138612</xdr:rowOff>
    </xdr:to>
    <xdr:sp macro="" textlink="">
      <xdr:nvSpPr>
        <xdr:cNvPr id="156" name="楕円 155"/>
        <xdr:cNvSpPr/>
      </xdr:nvSpPr>
      <xdr:spPr>
        <a:xfrm>
          <a:off x="12954000" y="24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148789</xdr:rowOff>
    </xdr:from>
    <xdr:ext cx="762000" cy="259045"/>
    <xdr:sp macro="" textlink="">
      <xdr:nvSpPr>
        <xdr:cNvPr id="157" name="テキスト ボックス 156"/>
        <xdr:cNvSpPr txBox="1"/>
      </xdr:nvSpPr>
      <xdr:spPr>
        <a:xfrm>
          <a:off x="12623800" y="220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類似団体及び長野県の平均値を下回っているが、今後も、扶助制度に対応できる財政運営に努める。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54</xdr:row>
      <xdr:rowOff>31750</xdr:rowOff>
    </xdr:to>
    <xdr:cxnSp macro="">
      <xdr:nvCxnSpPr>
        <xdr:cNvPr id="190" name="直線コネクタ 189"/>
        <xdr:cNvCxnSpPr/>
      </xdr:nvCxnSpPr>
      <xdr:spPr>
        <a:xfrm>
          <a:off x="3987800" y="92519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91"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127000</xdr:rowOff>
    </xdr:from>
    <xdr:to>
      <xdr:col>19</xdr:col>
      <xdr:colOff>187325</xdr:colOff>
      <xdr:row>53</xdr:row>
      <xdr:rowOff>165100</xdr:rowOff>
    </xdr:to>
    <xdr:cxnSp macro="">
      <xdr:nvCxnSpPr>
        <xdr:cNvPr id="193" name="直線コネクタ 192"/>
        <xdr:cNvCxnSpPr/>
      </xdr:nvCxnSpPr>
      <xdr:spPr>
        <a:xfrm>
          <a:off x="3098800" y="9213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5" name="テキスト ボックス 194"/>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127000</xdr:rowOff>
    </xdr:from>
    <xdr:to>
      <xdr:col>15</xdr:col>
      <xdr:colOff>98425</xdr:colOff>
      <xdr:row>53</xdr:row>
      <xdr:rowOff>146050</xdr:rowOff>
    </xdr:to>
    <xdr:cxnSp macro="">
      <xdr:nvCxnSpPr>
        <xdr:cNvPr id="196" name="直線コネクタ 195"/>
        <xdr:cNvCxnSpPr/>
      </xdr:nvCxnSpPr>
      <xdr:spPr>
        <a:xfrm flipV="1">
          <a:off x="2209800" y="921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124477</xdr:rowOff>
    </xdr:from>
    <xdr:ext cx="762000" cy="259045"/>
    <xdr:sp macro="" textlink="">
      <xdr:nvSpPr>
        <xdr:cNvPr id="198" name="テキスト ボックス 197"/>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54</xdr:row>
      <xdr:rowOff>12700</xdr:rowOff>
    </xdr:to>
    <xdr:cxnSp macro="">
      <xdr:nvCxnSpPr>
        <xdr:cNvPr id="199" name="直線コネクタ 198"/>
        <xdr:cNvCxnSpPr/>
      </xdr:nvCxnSpPr>
      <xdr:spPr>
        <a:xfrm flipV="1">
          <a:off x="1320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200" name="フローチャート: 判断 199"/>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201" name="テキスト ボックス 200"/>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02" name="フローチャート: 判断 201"/>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143527</xdr:rowOff>
    </xdr:from>
    <xdr:ext cx="762000" cy="259045"/>
    <xdr:sp macro="" textlink="">
      <xdr:nvSpPr>
        <xdr:cNvPr id="203" name="テキスト ボックス 202"/>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152400</xdr:rowOff>
    </xdr:from>
    <xdr:to>
      <xdr:col>24</xdr:col>
      <xdr:colOff>76200</xdr:colOff>
      <xdr:row>54</xdr:row>
      <xdr:rowOff>82550</xdr:rowOff>
    </xdr:to>
    <xdr:sp macro="" textlink="">
      <xdr:nvSpPr>
        <xdr:cNvPr id="209" name="楕円 208"/>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168927</xdr:rowOff>
    </xdr:from>
    <xdr:ext cx="762000" cy="259045"/>
    <xdr:sp macro="" textlink="">
      <xdr:nvSpPr>
        <xdr:cNvPr id="210" name="扶助費該当値テキスト"/>
        <xdr:cNvSpPr txBox="1"/>
      </xdr:nvSpPr>
      <xdr:spPr>
        <a:xfrm>
          <a:off x="4914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114300</xdr:rowOff>
    </xdr:from>
    <xdr:to>
      <xdr:col>20</xdr:col>
      <xdr:colOff>38100</xdr:colOff>
      <xdr:row>54</xdr:row>
      <xdr:rowOff>44450</xdr:rowOff>
    </xdr:to>
    <xdr:sp macro="" textlink="">
      <xdr:nvSpPr>
        <xdr:cNvPr id="211" name="楕円 210"/>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54627</xdr:rowOff>
    </xdr:from>
    <xdr:ext cx="736600" cy="259045"/>
    <xdr:sp macro="" textlink="">
      <xdr:nvSpPr>
        <xdr:cNvPr id="212" name="テキスト ボックス 211"/>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76200</xdr:rowOff>
    </xdr:from>
    <xdr:to>
      <xdr:col>15</xdr:col>
      <xdr:colOff>149225</xdr:colOff>
      <xdr:row>54</xdr:row>
      <xdr:rowOff>6350</xdr:rowOff>
    </xdr:to>
    <xdr:sp macro="" textlink="">
      <xdr:nvSpPr>
        <xdr:cNvPr id="213" name="楕円 212"/>
        <xdr:cNvSpPr/>
      </xdr:nvSpPr>
      <xdr:spPr>
        <a:xfrm>
          <a:off x="3048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16527</xdr:rowOff>
    </xdr:from>
    <xdr:ext cx="762000" cy="259045"/>
    <xdr:sp macro="" textlink="">
      <xdr:nvSpPr>
        <xdr:cNvPr id="214" name="テキスト ボックス 213"/>
        <xdr:cNvSpPr txBox="1"/>
      </xdr:nvSpPr>
      <xdr:spPr>
        <a:xfrm>
          <a:off x="2717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5" name="楕円 214"/>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6" name="テキスト ボックス 215"/>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7" name="楕円 216"/>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8" name="テキスト ボックス 217"/>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類似団体及び長野県平均値を上回っている。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下水道事業維持管理経費等により、比率が高くなっているため、今後改善を図っていく。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99568</xdr:rowOff>
    </xdr:from>
    <xdr:to>
      <xdr:col>82</xdr:col>
      <xdr:colOff>107950</xdr:colOff>
      <xdr:row>58</xdr:row>
      <xdr:rowOff>168148</xdr:rowOff>
    </xdr:to>
    <xdr:cxnSp macro="">
      <xdr:nvCxnSpPr>
        <xdr:cNvPr id="248" name="直線コネクタ 247"/>
        <xdr:cNvCxnSpPr/>
      </xdr:nvCxnSpPr>
      <xdr:spPr>
        <a:xfrm flipV="1">
          <a:off x="15671800" y="1004366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17289</xdr:rowOff>
    </xdr:from>
    <xdr:ext cx="762000" cy="259045"/>
    <xdr:sp macro="" textlink="">
      <xdr:nvSpPr>
        <xdr:cNvPr id="249" name="その他平均値テキスト"/>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168148</xdr:rowOff>
    </xdr:from>
    <xdr:to>
      <xdr:col>78</xdr:col>
      <xdr:colOff>69850</xdr:colOff>
      <xdr:row>59</xdr:row>
      <xdr:rowOff>10414</xdr:rowOff>
    </xdr:to>
    <xdr:cxnSp macro="">
      <xdr:nvCxnSpPr>
        <xdr:cNvPr id="251" name="直線コネクタ 250"/>
        <xdr:cNvCxnSpPr/>
      </xdr:nvCxnSpPr>
      <xdr:spPr>
        <a:xfrm flipV="1">
          <a:off x="14782800" y="101122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53" name="テキスト ボックス 252"/>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104140</xdr:rowOff>
    </xdr:from>
    <xdr:to>
      <xdr:col>73</xdr:col>
      <xdr:colOff>180975</xdr:colOff>
      <xdr:row>59</xdr:row>
      <xdr:rowOff>10414</xdr:rowOff>
    </xdr:to>
    <xdr:cxnSp macro="">
      <xdr:nvCxnSpPr>
        <xdr:cNvPr id="254" name="直線コネクタ 253"/>
        <xdr:cNvCxnSpPr/>
      </xdr:nvCxnSpPr>
      <xdr:spPr>
        <a:xfrm>
          <a:off x="13893800" y="100482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56" name="テキスト ボックス 255"/>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104140</xdr:rowOff>
    </xdr:from>
    <xdr:to>
      <xdr:col>69</xdr:col>
      <xdr:colOff>92075</xdr:colOff>
      <xdr:row>59</xdr:row>
      <xdr:rowOff>10414</xdr:rowOff>
    </xdr:to>
    <xdr:cxnSp macro="">
      <xdr:nvCxnSpPr>
        <xdr:cNvPr id="257" name="直線コネクタ 256"/>
        <xdr:cNvCxnSpPr/>
      </xdr:nvCxnSpPr>
      <xdr:spPr>
        <a:xfrm flipV="1">
          <a:off x="13004800" y="100482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8" name="フローチャート: 判断 257"/>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9" name="テキスト ボックス 258"/>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60" name="フローチャート: 判断 259"/>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61" name="テキスト ボックス 260"/>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48768</xdr:rowOff>
    </xdr:from>
    <xdr:to>
      <xdr:col>82</xdr:col>
      <xdr:colOff>158750</xdr:colOff>
      <xdr:row>58</xdr:row>
      <xdr:rowOff>150368</xdr:rowOff>
    </xdr:to>
    <xdr:sp macro="" textlink="">
      <xdr:nvSpPr>
        <xdr:cNvPr id="267" name="楕円 266"/>
        <xdr:cNvSpPr/>
      </xdr:nvSpPr>
      <xdr:spPr>
        <a:xfrm>
          <a:off x="16459200" y="99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20845</xdr:rowOff>
    </xdr:from>
    <xdr:ext cx="762000" cy="259045"/>
    <xdr:sp macro="" textlink="">
      <xdr:nvSpPr>
        <xdr:cNvPr id="268" name="その他該当値テキスト"/>
        <xdr:cNvSpPr txBox="1"/>
      </xdr:nvSpPr>
      <xdr:spPr>
        <a:xfrm>
          <a:off x="16598900" y="996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117348</xdr:rowOff>
    </xdr:from>
    <xdr:to>
      <xdr:col>78</xdr:col>
      <xdr:colOff>120650</xdr:colOff>
      <xdr:row>59</xdr:row>
      <xdr:rowOff>47498</xdr:rowOff>
    </xdr:to>
    <xdr:sp macro="" textlink="">
      <xdr:nvSpPr>
        <xdr:cNvPr id="269" name="楕円 268"/>
        <xdr:cNvSpPr/>
      </xdr:nvSpPr>
      <xdr:spPr>
        <a:xfrm>
          <a:off x="15621000" y="100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32275</xdr:rowOff>
    </xdr:from>
    <xdr:ext cx="736600" cy="259045"/>
    <xdr:sp macro="" textlink="">
      <xdr:nvSpPr>
        <xdr:cNvPr id="270" name="テキスト ボックス 269"/>
        <xdr:cNvSpPr txBox="1"/>
      </xdr:nvSpPr>
      <xdr:spPr>
        <a:xfrm>
          <a:off x="15290800" y="10147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131064</xdr:rowOff>
    </xdr:from>
    <xdr:to>
      <xdr:col>74</xdr:col>
      <xdr:colOff>31750</xdr:colOff>
      <xdr:row>59</xdr:row>
      <xdr:rowOff>61214</xdr:rowOff>
    </xdr:to>
    <xdr:sp macro="" textlink="">
      <xdr:nvSpPr>
        <xdr:cNvPr id="271" name="楕円 270"/>
        <xdr:cNvSpPr/>
      </xdr:nvSpPr>
      <xdr:spPr>
        <a:xfrm>
          <a:off x="14732000" y="1007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45991</xdr:rowOff>
    </xdr:from>
    <xdr:ext cx="762000" cy="259045"/>
    <xdr:sp macro="" textlink="">
      <xdr:nvSpPr>
        <xdr:cNvPr id="272" name="テキスト ボックス 271"/>
        <xdr:cNvSpPr txBox="1"/>
      </xdr:nvSpPr>
      <xdr:spPr>
        <a:xfrm>
          <a:off x="14401800" y="1016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53340</xdr:rowOff>
    </xdr:from>
    <xdr:to>
      <xdr:col>69</xdr:col>
      <xdr:colOff>142875</xdr:colOff>
      <xdr:row>58</xdr:row>
      <xdr:rowOff>154940</xdr:rowOff>
    </xdr:to>
    <xdr:sp macro="" textlink="">
      <xdr:nvSpPr>
        <xdr:cNvPr id="273" name="楕円 272"/>
        <xdr:cNvSpPr/>
      </xdr:nvSpPr>
      <xdr:spPr>
        <a:xfrm>
          <a:off x="13843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139717</xdr:rowOff>
    </xdr:from>
    <xdr:ext cx="762000" cy="259045"/>
    <xdr:sp macro="" textlink="">
      <xdr:nvSpPr>
        <xdr:cNvPr id="274" name="テキスト ボックス 273"/>
        <xdr:cNvSpPr txBox="1"/>
      </xdr:nvSpPr>
      <xdr:spPr>
        <a:xfrm>
          <a:off x="13512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131064</xdr:rowOff>
    </xdr:from>
    <xdr:to>
      <xdr:col>65</xdr:col>
      <xdr:colOff>53975</xdr:colOff>
      <xdr:row>59</xdr:row>
      <xdr:rowOff>61214</xdr:rowOff>
    </xdr:to>
    <xdr:sp macro="" textlink="">
      <xdr:nvSpPr>
        <xdr:cNvPr id="275" name="楕円 274"/>
        <xdr:cNvSpPr/>
      </xdr:nvSpPr>
      <xdr:spPr>
        <a:xfrm>
          <a:off x="12954000" y="1007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45991</xdr:rowOff>
    </xdr:from>
    <xdr:ext cx="762000" cy="259045"/>
    <xdr:sp macro="" textlink="">
      <xdr:nvSpPr>
        <xdr:cNvPr id="276" name="テキスト ボックス 275"/>
        <xdr:cNvSpPr txBox="1"/>
      </xdr:nvSpPr>
      <xdr:spPr>
        <a:xfrm>
          <a:off x="12623800" y="1016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年度まで、当町が一部事務組合（川西保健衛生施設組合）の管理町であり、同組合の普通交付税の一部を受け、その同額を同組合に補助費等として支出しており、比率が高くなっていた。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年度から、同組合の管理町ではなくなったため、比率は低くなったが、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また、数値が高くなってきているため、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引き続き町単独補助金等の見直しを行う。</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51562</xdr:rowOff>
    </xdr:from>
    <xdr:to>
      <xdr:col>82</xdr:col>
      <xdr:colOff>107950</xdr:colOff>
      <xdr:row>37</xdr:row>
      <xdr:rowOff>170434</xdr:rowOff>
    </xdr:to>
    <xdr:cxnSp macro="">
      <xdr:nvCxnSpPr>
        <xdr:cNvPr id="306" name="直線コネクタ 305"/>
        <xdr:cNvCxnSpPr/>
      </xdr:nvCxnSpPr>
      <xdr:spPr>
        <a:xfrm>
          <a:off x="15671800" y="639521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7"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51562</xdr:rowOff>
    </xdr:from>
    <xdr:to>
      <xdr:col>78</xdr:col>
      <xdr:colOff>69850</xdr:colOff>
      <xdr:row>37</xdr:row>
      <xdr:rowOff>65278</xdr:rowOff>
    </xdr:to>
    <xdr:cxnSp macro="">
      <xdr:nvCxnSpPr>
        <xdr:cNvPr id="309" name="直線コネクタ 308"/>
        <xdr:cNvCxnSpPr/>
      </xdr:nvCxnSpPr>
      <xdr:spPr>
        <a:xfrm flipV="1">
          <a:off x="14782800" y="63952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1" name="テキスト ボックス 310"/>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65278</xdr:rowOff>
    </xdr:from>
    <xdr:to>
      <xdr:col>73</xdr:col>
      <xdr:colOff>180975</xdr:colOff>
      <xdr:row>37</xdr:row>
      <xdr:rowOff>161290</xdr:rowOff>
    </xdr:to>
    <xdr:cxnSp macro="">
      <xdr:nvCxnSpPr>
        <xdr:cNvPr id="312" name="直線コネクタ 311"/>
        <xdr:cNvCxnSpPr/>
      </xdr:nvCxnSpPr>
      <xdr:spPr>
        <a:xfrm flipV="1">
          <a:off x="13893800" y="64089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4" name="テキスト ボックス 313"/>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133858</xdr:rowOff>
    </xdr:from>
    <xdr:to>
      <xdr:col>69</xdr:col>
      <xdr:colOff>92075</xdr:colOff>
      <xdr:row>37</xdr:row>
      <xdr:rowOff>161290</xdr:rowOff>
    </xdr:to>
    <xdr:cxnSp macro="">
      <xdr:nvCxnSpPr>
        <xdr:cNvPr id="315" name="直線コネクタ 314"/>
        <xdr:cNvCxnSpPr/>
      </xdr:nvCxnSpPr>
      <xdr:spPr>
        <a:xfrm>
          <a:off x="13004800" y="64775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6" name="フローチャート: 判断 315"/>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7" name="テキスト ボックス 316"/>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8" name="フローチャート: 判断 317"/>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9" name="テキスト ボックス 318"/>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119634</xdr:rowOff>
    </xdr:from>
    <xdr:to>
      <xdr:col>82</xdr:col>
      <xdr:colOff>158750</xdr:colOff>
      <xdr:row>38</xdr:row>
      <xdr:rowOff>49785</xdr:rowOff>
    </xdr:to>
    <xdr:sp macro="" textlink="">
      <xdr:nvSpPr>
        <xdr:cNvPr id="325" name="楕円 324"/>
        <xdr:cNvSpPr/>
      </xdr:nvSpPr>
      <xdr:spPr>
        <a:xfrm>
          <a:off x="16459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91711</xdr:rowOff>
    </xdr:from>
    <xdr:ext cx="762000" cy="259045"/>
    <xdr:sp macro="" textlink="">
      <xdr:nvSpPr>
        <xdr:cNvPr id="326" name="補助費等該当値テキスト"/>
        <xdr:cNvSpPr txBox="1"/>
      </xdr:nvSpPr>
      <xdr:spPr>
        <a:xfrm>
          <a:off x="16598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xdr:rowOff>
    </xdr:from>
    <xdr:to>
      <xdr:col>78</xdr:col>
      <xdr:colOff>120650</xdr:colOff>
      <xdr:row>37</xdr:row>
      <xdr:rowOff>102362</xdr:rowOff>
    </xdr:to>
    <xdr:sp macro="" textlink="">
      <xdr:nvSpPr>
        <xdr:cNvPr id="327" name="楕円 326"/>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28" name="テキスト ボックス 327"/>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14478</xdr:rowOff>
    </xdr:from>
    <xdr:to>
      <xdr:col>74</xdr:col>
      <xdr:colOff>31750</xdr:colOff>
      <xdr:row>37</xdr:row>
      <xdr:rowOff>116078</xdr:rowOff>
    </xdr:to>
    <xdr:sp macro="" textlink="">
      <xdr:nvSpPr>
        <xdr:cNvPr id="329" name="楕円 328"/>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30" name="テキスト ボックス 329"/>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31" name="楕円 330"/>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32" name="テキスト ボックス 331"/>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83058</xdr:rowOff>
    </xdr:from>
    <xdr:to>
      <xdr:col>65</xdr:col>
      <xdr:colOff>53975</xdr:colOff>
      <xdr:row>38</xdr:row>
      <xdr:rowOff>13208</xdr:rowOff>
    </xdr:to>
    <xdr:sp macro="" textlink="">
      <xdr:nvSpPr>
        <xdr:cNvPr id="333" name="楕円 332"/>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169435</xdr:rowOff>
    </xdr:from>
    <xdr:ext cx="762000" cy="259045"/>
    <xdr:sp macro="" textlink="">
      <xdr:nvSpPr>
        <xdr:cNvPr id="334" name="テキスト ボックス 333"/>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類似団体及び長野県平均値を下回っている。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年度及び平成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年度に、公的資金補償金免除繰上償還を実施したこと等から数値が改善されている。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今後も、地方債の新規借入を抑制し、数値改善に努める。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75</xdr:row>
      <xdr:rowOff>92710</xdr:rowOff>
    </xdr:to>
    <xdr:cxnSp macro="">
      <xdr:nvCxnSpPr>
        <xdr:cNvPr id="364" name="直線コネクタ 363"/>
        <xdr:cNvCxnSpPr/>
      </xdr:nvCxnSpPr>
      <xdr:spPr>
        <a:xfrm>
          <a:off x="3987800" y="12951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5"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133858</xdr:rowOff>
    </xdr:to>
    <xdr:cxnSp macro="">
      <xdr:nvCxnSpPr>
        <xdr:cNvPr id="367" name="直線コネクタ 366"/>
        <xdr:cNvCxnSpPr/>
      </xdr:nvCxnSpPr>
      <xdr:spPr>
        <a:xfrm flipV="1">
          <a:off x="3098800" y="129514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133858</xdr:rowOff>
    </xdr:from>
    <xdr:to>
      <xdr:col>15</xdr:col>
      <xdr:colOff>98425</xdr:colOff>
      <xdr:row>75</xdr:row>
      <xdr:rowOff>152146</xdr:rowOff>
    </xdr:to>
    <xdr:cxnSp macro="">
      <xdr:nvCxnSpPr>
        <xdr:cNvPr id="370" name="直線コネクタ 369"/>
        <xdr:cNvCxnSpPr/>
      </xdr:nvCxnSpPr>
      <xdr:spPr>
        <a:xfrm flipV="1">
          <a:off x="2209800" y="129926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2" name="テキスト ボックス 371"/>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152146</xdr:rowOff>
    </xdr:from>
    <xdr:to>
      <xdr:col>11</xdr:col>
      <xdr:colOff>9525</xdr:colOff>
      <xdr:row>75</xdr:row>
      <xdr:rowOff>170435</xdr:rowOff>
    </xdr:to>
    <xdr:cxnSp macro="">
      <xdr:nvCxnSpPr>
        <xdr:cNvPr id="373" name="直線コネクタ 372"/>
        <xdr:cNvCxnSpPr/>
      </xdr:nvCxnSpPr>
      <xdr:spPr>
        <a:xfrm flipV="1">
          <a:off x="1320800" y="130108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160782</xdr:rowOff>
    </xdr:from>
    <xdr:to>
      <xdr:col>11</xdr:col>
      <xdr:colOff>60325</xdr:colOff>
      <xdr:row>78</xdr:row>
      <xdr:rowOff>90932</xdr:rowOff>
    </xdr:to>
    <xdr:sp macro="" textlink="">
      <xdr:nvSpPr>
        <xdr:cNvPr id="374" name="フローチャート: 判断 373"/>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75709</xdr:rowOff>
    </xdr:from>
    <xdr:ext cx="762000" cy="259045"/>
    <xdr:sp macro="" textlink="">
      <xdr:nvSpPr>
        <xdr:cNvPr id="375" name="テキスト ボックス 374"/>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25908</xdr:rowOff>
    </xdr:from>
    <xdr:to>
      <xdr:col>6</xdr:col>
      <xdr:colOff>171450</xdr:colOff>
      <xdr:row>78</xdr:row>
      <xdr:rowOff>127508</xdr:rowOff>
    </xdr:to>
    <xdr:sp macro="" textlink="">
      <xdr:nvSpPr>
        <xdr:cNvPr id="376" name="フローチャート: 判断 375"/>
        <xdr:cNvSpPr/>
      </xdr:nvSpPr>
      <xdr:spPr>
        <a:xfrm>
          <a:off x="1270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112285</xdr:rowOff>
    </xdr:from>
    <xdr:ext cx="762000" cy="259045"/>
    <xdr:sp macro="" textlink="">
      <xdr:nvSpPr>
        <xdr:cNvPr id="377" name="テキスト ボックス 376"/>
        <xdr:cNvSpPr txBox="1"/>
      </xdr:nvSpPr>
      <xdr:spPr>
        <a:xfrm>
          <a:off x="939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83" name="楕円 382"/>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58437</xdr:rowOff>
    </xdr:from>
    <xdr:ext cx="762000" cy="259045"/>
    <xdr:sp macro="" textlink="">
      <xdr:nvSpPr>
        <xdr:cNvPr id="384" name="公債費該当値テキスト"/>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85" name="楕円 384"/>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86" name="テキスト ボックス 385"/>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83058</xdr:rowOff>
    </xdr:from>
    <xdr:to>
      <xdr:col>15</xdr:col>
      <xdr:colOff>149225</xdr:colOff>
      <xdr:row>76</xdr:row>
      <xdr:rowOff>13208</xdr:rowOff>
    </xdr:to>
    <xdr:sp macro="" textlink="">
      <xdr:nvSpPr>
        <xdr:cNvPr id="387" name="楕円 386"/>
        <xdr:cNvSpPr/>
      </xdr:nvSpPr>
      <xdr:spPr>
        <a:xfrm>
          <a:off x="3048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23385</xdr:rowOff>
    </xdr:from>
    <xdr:ext cx="762000" cy="259045"/>
    <xdr:sp macro="" textlink="">
      <xdr:nvSpPr>
        <xdr:cNvPr id="388" name="テキスト ボックス 387"/>
        <xdr:cNvSpPr txBox="1"/>
      </xdr:nvSpPr>
      <xdr:spPr>
        <a:xfrm>
          <a:off x="2717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101346</xdr:rowOff>
    </xdr:from>
    <xdr:to>
      <xdr:col>11</xdr:col>
      <xdr:colOff>60325</xdr:colOff>
      <xdr:row>76</xdr:row>
      <xdr:rowOff>31496</xdr:rowOff>
    </xdr:to>
    <xdr:sp macro="" textlink="">
      <xdr:nvSpPr>
        <xdr:cNvPr id="389" name="楕円 388"/>
        <xdr:cNvSpPr/>
      </xdr:nvSpPr>
      <xdr:spPr>
        <a:xfrm>
          <a:off x="2159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41673</xdr:rowOff>
    </xdr:from>
    <xdr:ext cx="762000" cy="259045"/>
    <xdr:sp macro="" textlink="">
      <xdr:nvSpPr>
        <xdr:cNvPr id="390" name="テキスト ボックス 389"/>
        <xdr:cNvSpPr txBox="1"/>
      </xdr:nvSpPr>
      <xdr:spPr>
        <a:xfrm>
          <a:off x="1828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91" name="楕円 390"/>
        <xdr:cNvSpPr/>
      </xdr:nvSpPr>
      <xdr:spPr>
        <a:xfrm>
          <a:off x="1270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59961</xdr:rowOff>
    </xdr:from>
    <xdr:ext cx="762000" cy="259045"/>
    <xdr:sp macro="" textlink="">
      <xdr:nvSpPr>
        <xdr:cNvPr id="392" name="テキスト ボックス 391"/>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類似団体及び長野県平均値を上回っている。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補助費等及びその他の比率が高いことが主要因である。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145287</xdr:rowOff>
    </xdr:from>
    <xdr:to>
      <xdr:col>82</xdr:col>
      <xdr:colOff>107950</xdr:colOff>
      <xdr:row>77</xdr:row>
      <xdr:rowOff>10413</xdr:rowOff>
    </xdr:to>
    <xdr:cxnSp macro="">
      <xdr:nvCxnSpPr>
        <xdr:cNvPr id="423" name="直線コネクタ 422"/>
        <xdr:cNvCxnSpPr/>
      </xdr:nvCxnSpPr>
      <xdr:spPr>
        <a:xfrm>
          <a:off x="15671800" y="1317548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24" name="公債費以外平均値テキスト"/>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92710</xdr:rowOff>
    </xdr:from>
    <xdr:to>
      <xdr:col>78</xdr:col>
      <xdr:colOff>69850</xdr:colOff>
      <xdr:row>76</xdr:row>
      <xdr:rowOff>145287</xdr:rowOff>
    </xdr:to>
    <xdr:cxnSp macro="">
      <xdr:nvCxnSpPr>
        <xdr:cNvPr id="426" name="直線コネクタ 425"/>
        <xdr:cNvCxnSpPr/>
      </xdr:nvCxnSpPr>
      <xdr:spPr>
        <a:xfrm>
          <a:off x="14782800" y="12951460"/>
          <a:ext cx="889000" cy="22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28" name="テキスト ボックス 427"/>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136144</xdr:rowOff>
    </xdr:from>
    <xdr:to>
      <xdr:col>73</xdr:col>
      <xdr:colOff>180975</xdr:colOff>
      <xdr:row>75</xdr:row>
      <xdr:rowOff>92710</xdr:rowOff>
    </xdr:to>
    <xdr:cxnSp macro="">
      <xdr:nvCxnSpPr>
        <xdr:cNvPr id="429" name="直線コネクタ 428"/>
        <xdr:cNvCxnSpPr/>
      </xdr:nvCxnSpPr>
      <xdr:spPr>
        <a:xfrm>
          <a:off x="13893800" y="1282344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1" name="テキスト ボックス 430"/>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136144</xdr:rowOff>
    </xdr:from>
    <xdr:to>
      <xdr:col>69</xdr:col>
      <xdr:colOff>92075</xdr:colOff>
      <xdr:row>76</xdr:row>
      <xdr:rowOff>35561</xdr:rowOff>
    </xdr:to>
    <xdr:cxnSp macro="">
      <xdr:nvCxnSpPr>
        <xdr:cNvPr id="432" name="直線コネクタ 431"/>
        <xdr:cNvCxnSpPr/>
      </xdr:nvCxnSpPr>
      <xdr:spPr>
        <a:xfrm flipV="1">
          <a:off x="13004800" y="12823444"/>
          <a:ext cx="889000" cy="24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39624</xdr:rowOff>
    </xdr:from>
    <xdr:to>
      <xdr:col>69</xdr:col>
      <xdr:colOff>142875</xdr:colOff>
      <xdr:row>74</xdr:row>
      <xdr:rowOff>141224</xdr:rowOff>
    </xdr:to>
    <xdr:sp macro="" textlink="">
      <xdr:nvSpPr>
        <xdr:cNvPr id="433" name="フローチャート: 判断 432"/>
        <xdr:cNvSpPr/>
      </xdr:nvSpPr>
      <xdr:spPr>
        <a:xfrm>
          <a:off x="13843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151401</xdr:rowOff>
    </xdr:from>
    <xdr:ext cx="762000" cy="259045"/>
    <xdr:sp macro="" textlink="">
      <xdr:nvSpPr>
        <xdr:cNvPr id="434" name="テキスト ボックス 433"/>
        <xdr:cNvSpPr txBox="1"/>
      </xdr:nvSpPr>
      <xdr:spPr>
        <a:xfrm>
          <a:off x="13512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62484</xdr:rowOff>
    </xdr:from>
    <xdr:to>
      <xdr:col>65</xdr:col>
      <xdr:colOff>53975</xdr:colOff>
      <xdr:row>74</xdr:row>
      <xdr:rowOff>164084</xdr:rowOff>
    </xdr:to>
    <xdr:sp macro="" textlink="">
      <xdr:nvSpPr>
        <xdr:cNvPr id="435" name="フローチャート: 判断 434"/>
        <xdr:cNvSpPr/>
      </xdr:nvSpPr>
      <xdr:spPr>
        <a:xfrm>
          <a:off x="12954000" y="127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2811</xdr:rowOff>
    </xdr:from>
    <xdr:ext cx="762000" cy="259045"/>
    <xdr:sp macro="" textlink="">
      <xdr:nvSpPr>
        <xdr:cNvPr id="436" name="テキスト ボックス 435"/>
        <xdr:cNvSpPr txBox="1"/>
      </xdr:nvSpPr>
      <xdr:spPr>
        <a:xfrm>
          <a:off x="12623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131063</xdr:rowOff>
    </xdr:from>
    <xdr:to>
      <xdr:col>82</xdr:col>
      <xdr:colOff>158750</xdr:colOff>
      <xdr:row>77</xdr:row>
      <xdr:rowOff>61213</xdr:rowOff>
    </xdr:to>
    <xdr:sp macro="" textlink="">
      <xdr:nvSpPr>
        <xdr:cNvPr id="442" name="楕円 441"/>
        <xdr:cNvSpPr/>
      </xdr:nvSpPr>
      <xdr:spPr>
        <a:xfrm>
          <a:off x="16459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103140</xdr:rowOff>
    </xdr:from>
    <xdr:ext cx="762000" cy="259045"/>
    <xdr:sp macro="" textlink="">
      <xdr:nvSpPr>
        <xdr:cNvPr id="443" name="公債費以外該当値テキスト"/>
        <xdr:cNvSpPr txBox="1"/>
      </xdr:nvSpPr>
      <xdr:spPr>
        <a:xfrm>
          <a:off x="16598900" y="131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94487</xdr:rowOff>
    </xdr:from>
    <xdr:to>
      <xdr:col>78</xdr:col>
      <xdr:colOff>120650</xdr:colOff>
      <xdr:row>77</xdr:row>
      <xdr:rowOff>24637</xdr:rowOff>
    </xdr:to>
    <xdr:sp macro="" textlink="">
      <xdr:nvSpPr>
        <xdr:cNvPr id="444" name="楕円 443"/>
        <xdr:cNvSpPr/>
      </xdr:nvSpPr>
      <xdr:spPr>
        <a:xfrm>
          <a:off x="15621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9414</xdr:rowOff>
    </xdr:from>
    <xdr:ext cx="736600" cy="259045"/>
    <xdr:sp macro="" textlink="">
      <xdr:nvSpPr>
        <xdr:cNvPr id="445" name="テキスト ボックス 444"/>
        <xdr:cNvSpPr txBox="1"/>
      </xdr:nvSpPr>
      <xdr:spPr>
        <a:xfrm>
          <a:off x="15290800" y="13211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41910</xdr:rowOff>
    </xdr:from>
    <xdr:to>
      <xdr:col>74</xdr:col>
      <xdr:colOff>31750</xdr:colOff>
      <xdr:row>75</xdr:row>
      <xdr:rowOff>143510</xdr:rowOff>
    </xdr:to>
    <xdr:sp macro="" textlink="">
      <xdr:nvSpPr>
        <xdr:cNvPr id="446" name="楕円 445"/>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47" name="テキスト ボックス 446"/>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85344</xdr:rowOff>
    </xdr:from>
    <xdr:to>
      <xdr:col>69</xdr:col>
      <xdr:colOff>142875</xdr:colOff>
      <xdr:row>75</xdr:row>
      <xdr:rowOff>15494</xdr:rowOff>
    </xdr:to>
    <xdr:sp macro="" textlink="">
      <xdr:nvSpPr>
        <xdr:cNvPr id="448" name="楕円 447"/>
        <xdr:cNvSpPr/>
      </xdr:nvSpPr>
      <xdr:spPr>
        <a:xfrm>
          <a:off x="13843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271</xdr:rowOff>
    </xdr:from>
    <xdr:ext cx="762000" cy="259045"/>
    <xdr:sp macro="" textlink="">
      <xdr:nvSpPr>
        <xdr:cNvPr id="449" name="テキスト ボックス 448"/>
        <xdr:cNvSpPr txBox="1"/>
      </xdr:nvSpPr>
      <xdr:spPr>
        <a:xfrm>
          <a:off x="13512800" y="128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50" name="楕円 449"/>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71138</xdr:rowOff>
    </xdr:from>
    <xdr:ext cx="762000" cy="259045"/>
    <xdr:sp macro="" textlink="">
      <xdr:nvSpPr>
        <xdr:cNvPr id="451" name="テキスト ボックス 450"/>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67841</xdr:rowOff>
    </xdr:from>
    <xdr:to>
      <xdr:col>29</xdr:col>
      <xdr:colOff>127000</xdr:colOff>
      <xdr:row>18</xdr:row>
      <xdr:rowOff>100037</xdr:rowOff>
    </xdr:to>
    <xdr:cxnSp macro="">
      <xdr:nvCxnSpPr>
        <xdr:cNvPr id="48" name="直線コネクタ 47"/>
        <xdr:cNvCxnSpPr/>
      </xdr:nvCxnSpPr>
      <xdr:spPr bwMode="auto">
        <a:xfrm flipV="1">
          <a:off x="5003800" y="3201566"/>
          <a:ext cx="647700" cy="32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166778</xdr:rowOff>
    </xdr:from>
    <xdr:ext cx="762000" cy="259045"/>
    <xdr:sp macro="" textlink="">
      <xdr:nvSpPr>
        <xdr:cNvPr id="49" name="人口1人当たり決算額の推移平均値テキスト130"/>
        <xdr:cNvSpPr txBox="1"/>
      </xdr:nvSpPr>
      <xdr:spPr>
        <a:xfrm>
          <a:off x="5740400" y="295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100037</xdr:rowOff>
    </xdr:from>
    <xdr:to>
      <xdr:col>26</xdr:col>
      <xdr:colOff>50800</xdr:colOff>
      <xdr:row>19</xdr:row>
      <xdr:rowOff>15693</xdr:rowOff>
    </xdr:to>
    <xdr:cxnSp macro="">
      <xdr:nvCxnSpPr>
        <xdr:cNvPr id="51" name="直線コネクタ 50"/>
        <xdr:cNvCxnSpPr/>
      </xdr:nvCxnSpPr>
      <xdr:spPr bwMode="auto">
        <a:xfrm flipV="1">
          <a:off x="4305300" y="3233762"/>
          <a:ext cx="698500" cy="87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102740</xdr:rowOff>
    </xdr:from>
    <xdr:ext cx="736600" cy="259045"/>
    <xdr:sp macro="" textlink="">
      <xdr:nvSpPr>
        <xdr:cNvPr id="53" name="テキスト ボックス 52"/>
        <xdr:cNvSpPr txBox="1"/>
      </xdr:nvSpPr>
      <xdr:spPr>
        <a:xfrm>
          <a:off x="4622800" y="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4849</xdr:rowOff>
    </xdr:from>
    <xdr:to>
      <xdr:col>22</xdr:col>
      <xdr:colOff>114300</xdr:colOff>
      <xdr:row>19</xdr:row>
      <xdr:rowOff>15693</xdr:rowOff>
    </xdr:to>
    <xdr:cxnSp macro="">
      <xdr:nvCxnSpPr>
        <xdr:cNvPr id="54" name="直線コネクタ 53"/>
        <xdr:cNvCxnSpPr/>
      </xdr:nvCxnSpPr>
      <xdr:spPr bwMode="auto">
        <a:xfrm>
          <a:off x="3606800" y="3310024"/>
          <a:ext cx="698500" cy="10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108263</xdr:rowOff>
    </xdr:from>
    <xdr:ext cx="762000" cy="259045"/>
    <xdr:sp macro="" textlink="">
      <xdr:nvSpPr>
        <xdr:cNvPr id="56" name="テキスト ボックス 55"/>
        <xdr:cNvSpPr txBox="1"/>
      </xdr:nvSpPr>
      <xdr:spPr>
        <a:xfrm>
          <a:off x="3924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151363</xdr:rowOff>
    </xdr:from>
    <xdr:to>
      <xdr:col>18</xdr:col>
      <xdr:colOff>177800</xdr:colOff>
      <xdr:row>19</xdr:row>
      <xdr:rowOff>4849</xdr:rowOff>
    </xdr:to>
    <xdr:cxnSp macro="">
      <xdr:nvCxnSpPr>
        <xdr:cNvPr id="57" name="直線コネクタ 56"/>
        <xdr:cNvCxnSpPr/>
      </xdr:nvCxnSpPr>
      <xdr:spPr bwMode="auto">
        <a:xfrm>
          <a:off x="2908300" y="3285088"/>
          <a:ext cx="698500" cy="24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18349</xdr:rowOff>
    </xdr:from>
    <xdr:to>
      <xdr:col>19</xdr:col>
      <xdr:colOff>38100</xdr:colOff>
      <xdr:row>16</xdr:row>
      <xdr:rowOff>119949</xdr:rowOff>
    </xdr:to>
    <xdr:sp macro="" textlink="">
      <xdr:nvSpPr>
        <xdr:cNvPr id="58" name="フローチャート: 判断 57"/>
        <xdr:cNvSpPr/>
      </xdr:nvSpPr>
      <xdr:spPr bwMode="auto">
        <a:xfrm>
          <a:off x="35560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130126</xdr:rowOff>
    </xdr:from>
    <xdr:ext cx="762000" cy="259045"/>
    <xdr:sp macro="" textlink="">
      <xdr:nvSpPr>
        <xdr:cNvPr id="59" name="テキスト ボックス 58"/>
        <xdr:cNvSpPr txBox="1"/>
      </xdr:nvSpPr>
      <xdr:spPr>
        <a:xfrm>
          <a:off x="3225800" y="257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150781</xdr:rowOff>
    </xdr:from>
    <xdr:to>
      <xdr:col>15</xdr:col>
      <xdr:colOff>101600</xdr:colOff>
      <xdr:row>16</xdr:row>
      <xdr:rowOff>80931</xdr:rowOff>
    </xdr:to>
    <xdr:sp macro="" textlink="">
      <xdr:nvSpPr>
        <xdr:cNvPr id="60" name="フローチャート: 判断 59"/>
        <xdr:cNvSpPr/>
      </xdr:nvSpPr>
      <xdr:spPr bwMode="auto">
        <a:xfrm>
          <a:off x="2857500" y="2770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91108</xdr:rowOff>
    </xdr:from>
    <xdr:ext cx="762000" cy="259045"/>
    <xdr:sp macro="" textlink="">
      <xdr:nvSpPr>
        <xdr:cNvPr id="61" name="テキスト ボックス 60"/>
        <xdr:cNvSpPr txBox="1"/>
      </xdr:nvSpPr>
      <xdr:spPr>
        <a:xfrm>
          <a:off x="2527300" y="253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17041</xdr:rowOff>
    </xdr:from>
    <xdr:to>
      <xdr:col>29</xdr:col>
      <xdr:colOff>177800</xdr:colOff>
      <xdr:row>18</xdr:row>
      <xdr:rowOff>118642</xdr:rowOff>
    </xdr:to>
    <xdr:sp macro="" textlink="">
      <xdr:nvSpPr>
        <xdr:cNvPr id="67" name="楕円 66"/>
        <xdr:cNvSpPr/>
      </xdr:nvSpPr>
      <xdr:spPr bwMode="auto">
        <a:xfrm>
          <a:off x="5600700" y="315076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160568</xdr:rowOff>
    </xdr:from>
    <xdr:ext cx="762000" cy="259045"/>
    <xdr:sp macro="" textlink="">
      <xdr:nvSpPr>
        <xdr:cNvPr id="68" name="人口1人当たり決算額の推移該当値テキスト130"/>
        <xdr:cNvSpPr txBox="1"/>
      </xdr:nvSpPr>
      <xdr:spPr>
        <a:xfrm>
          <a:off x="5740400" y="312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49237</xdr:rowOff>
    </xdr:from>
    <xdr:to>
      <xdr:col>26</xdr:col>
      <xdr:colOff>101600</xdr:colOff>
      <xdr:row>18</xdr:row>
      <xdr:rowOff>150837</xdr:rowOff>
    </xdr:to>
    <xdr:sp macro="" textlink="">
      <xdr:nvSpPr>
        <xdr:cNvPr id="69" name="楕円 68"/>
        <xdr:cNvSpPr/>
      </xdr:nvSpPr>
      <xdr:spPr bwMode="auto">
        <a:xfrm>
          <a:off x="4953000" y="3182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135614</xdr:rowOff>
    </xdr:from>
    <xdr:ext cx="736600" cy="259045"/>
    <xdr:sp macro="" textlink="">
      <xdr:nvSpPr>
        <xdr:cNvPr id="70" name="テキスト ボックス 69"/>
        <xdr:cNvSpPr txBox="1"/>
      </xdr:nvSpPr>
      <xdr:spPr>
        <a:xfrm>
          <a:off x="4622800" y="3269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136343</xdr:rowOff>
    </xdr:from>
    <xdr:to>
      <xdr:col>22</xdr:col>
      <xdr:colOff>165100</xdr:colOff>
      <xdr:row>19</xdr:row>
      <xdr:rowOff>66493</xdr:rowOff>
    </xdr:to>
    <xdr:sp macro="" textlink="">
      <xdr:nvSpPr>
        <xdr:cNvPr id="71" name="楕円 70"/>
        <xdr:cNvSpPr/>
      </xdr:nvSpPr>
      <xdr:spPr bwMode="auto">
        <a:xfrm>
          <a:off x="4254500" y="3270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51270</xdr:rowOff>
    </xdr:from>
    <xdr:ext cx="762000" cy="259045"/>
    <xdr:sp macro="" textlink="">
      <xdr:nvSpPr>
        <xdr:cNvPr id="72" name="テキスト ボックス 71"/>
        <xdr:cNvSpPr txBox="1"/>
      </xdr:nvSpPr>
      <xdr:spPr>
        <a:xfrm>
          <a:off x="3924300" y="335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125499</xdr:rowOff>
    </xdr:from>
    <xdr:to>
      <xdr:col>19</xdr:col>
      <xdr:colOff>38100</xdr:colOff>
      <xdr:row>19</xdr:row>
      <xdr:rowOff>55649</xdr:rowOff>
    </xdr:to>
    <xdr:sp macro="" textlink="">
      <xdr:nvSpPr>
        <xdr:cNvPr id="73" name="楕円 72"/>
        <xdr:cNvSpPr/>
      </xdr:nvSpPr>
      <xdr:spPr bwMode="auto">
        <a:xfrm>
          <a:off x="3556000" y="3259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40426</xdr:rowOff>
    </xdr:from>
    <xdr:ext cx="762000" cy="259045"/>
    <xdr:sp macro="" textlink="">
      <xdr:nvSpPr>
        <xdr:cNvPr id="74" name="テキスト ボックス 73"/>
        <xdr:cNvSpPr txBox="1"/>
      </xdr:nvSpPr>
      <xdr:spPr>
        <a:xfrm>
          <a:off x="3225800" y="33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100563</xdr:rowOff>
    </xdr:from>
    <xdr:to>
      <xdr:col>15</xdr:col>
      <xdr:colOff>101600</xdr:colOff>
      <xdr:row>19</xdr:row>
      <xdr:rowOff>30713</xdr:rowOff>
    </xdr:to>
    <xdr:sp macro="" textlink="">
      <xdr:nvSpPr>
        <xdr:cNvPr id="75" name="楕円 74"/>
        <xdr:cNvSpPr/>
      </xdr:nvSpPr>
      <xdr:spPr bwMode="auto">
        <a:xfrm>
          <a:off x="2857500" y="3234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15490</xdr:rowOff>
    </xdr:from>
    <xdr:ext cx="762000" cy="259045"/>
    <xdr:sp macro="" textlink="">
      <xdr:nvSpPr>
        <xdr:cNvPr id="76" name="テキスト ボックス 75"/>
        <xdr:cNvSpPr txBox="1"/>
      </xdr:nvSpPr>
      <xdr:spPr>
        <a:xfrm>
          <a:off x="2527300" y="332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121018</xdr:rowOff>
    </xdr:from>
    <xdr:to>
      <xdr:col>29</xdr:col>
      <xdr:colOff>127000</xdr:colOff>
      <xdr:row>35</xdr:row>
      <xdr:rowOff>157709</xdr:rowOff>
    </xdr:to>
    <xdr:cxnSp macro="">
      <xdr:nvCxnSpPr>
        <xdr:cNvPr id="109" name="直線コネクタ 108"/>
        <xdr:cNvCxnSpPr/>
      </xdr:nvCxnSpPr>
      <xdr:spPr bwMode="auto">
        <a:xfrm flipV="1">
          <a:off x="5003800" y="6731368"/>
          <a:ext cx="647700" cy="36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228478</xdr:rowOff>
    </xdr:from>
    <xdr:ext cx="762000" cy="259045"/>
    <xdr:sp macro="" textlink="">
      <xdr:nvSpPr>
        <xdr:cNvPr id="110" name="人口1人当たり決算額の推移平均値テキスト445"/>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33941</xdr:rowOff>
    </xdr:from>
    <xdr:to>
      <xdr:col>26</xdr:col>
      <xdr:colOff>50800</xdr:colOff>
      <xdr:row>35</xdr:row>
      <xdr:rowOff>157709</xdr:rowOff>
    </xdr:to>
    <xdr:cxnSp macro="">
      <xdr:nvCxnSpPr>
        <xdr:cNvPr id="112" name="直線コネクタ 111"/>
        <xdr:cNvCxnSpPr/>
      </xdr:nvCxnSpPr>
      <xdr:spPr bwMode="auto">
        <a:xfrm>
          <a:off x="4305300" y="6644291"/>
          <a:ext cx="698500" cy="123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147134</xdr:rowOff>
    </xdr:from>
    <xdr:ext cx="736600" cy="259045"/>
    <xdr:sp macro="" textlink="">
      <xdr:nvSpPr>
        <xdr:cNvPr id="114" name="テキスト ボックス 113"/>
        <xdr:cNvSpPr txBox="1"/>
      </xdr:nvSpPr>
      <xdr:spPr>
        <a:xfrm>
          <a:off x="4622800" y="6414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33941</xdr:rowOff>
    </xdr:from>
    <xdr:to>
      <xdr:col>22</xdr:col>
      <xdr:colOff>114300</xdr:colOff>
      <xdr:row>35</xdr:row>
      <xdr:rowOff>280886</xdr:rowOff>
    </xdr:to>
    <xdr:cxnSp macro="">
      <xdr:nvCxnSpPr>
        <xdr:cNvPr id="115" name="直線コネクタ 114"/>
        <xdr:cNvCxnSpPr/>
      </xdr:nvCxnSpPr>
      <xdr:spPr bwMode="auto">
        <a:xfrm flipV="1">
          <a:off x="3606800" y="6644291"/>
          <a:ext cx="698500" cy="246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118857</xdr:rowOff>
    </xdr:from>
    <xdr:ext cx="762000" cy="259045"/>
    <xdr:sp macro="" textlink="">
      <xdr:nvSpPr>
        <xdr:cNvPr id="117" name="テキスト ボックス 116"/>
        <xdr:cNvSpPr txBox="1"/>
      </xdr:nvSpPr>
      <xdr:spPr>
        <a:xfrm>
          <a:off x="3924300" y="67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280886</xdr:rowOff>
    </xdr:from>
    <xdr:to>
      <xdr:col>18</xdr:col>
      <xdr:colOff>177800</xdr:colOff>
      <xdr:row>35</xdr:row>
      <xdr:rowOff>339731</xdr:rowOff>
    </xdr:to>
    <xdr:cxnSp macro="">
      <xdr:nvCxnSpPr>
        <xdr:cNvPr id="118" name="直線コネクタ 117"/>
        <xdr:cNvCxnSpPr/>
      </xdr:nvCxnSpPr>
      <xdr:spPr bwMode="auto">
        <a:xfrm flipV="1">
          <a:off x="2908300" y="6891236"/>
          <a:ext cx="698500" cy="58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191757</xdr:rowOff>
    </xdr:from>
    <xdr:to>
      <xdr:col>19</xdr:col>
      <xdr:colOff>38100</xdr:colOff>
      <xdr:row>34</xdr:row>
      <xdr:rowOff>293357</xdr:rowOff>
    </xdr:to>
    <xdr:sp macro="" textlink="">
      <xdr:nvSpPr>
        <xdr:cNvPr id="119" name="フローチャート: 判断 118"/>
        <xdr:cNvSpPr/>
      </xdr:nvSpPr>
      <xdr:spPr bwMode="auto">
        <a:xfrm>
          <a:off x="3556000" y="64592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303534</xdr:rowOff>
    </xdr:from>
    <xdr:ext cx="762000" cy="259045"/>
    <xdr:sp macro="" textlink="">
      <xdr:nvSpPr>
        <xdr:cNvPr id="120" name="テキスト ボックス 119"/>
        <xdr:cNvSpPr txBox="1"/>
      </xdr:nvSpPr>
      <xdr:spPr>
        <a:xfrm>
          <a:off x="3225800" y="622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159734</xdr:rowOff>
    </xdr:from>
    <xdr:to>
      <xdr:col>15</xdr:col>
      <xdr:colOff>101600</xdr:colOff>
      <xdr:row>34</xdr:row>
      <xdr:rowOff>261334</xdr:rowOff>
    </xdr:to>
    <xdr:sp macro="" textlink="">
      <xdr:nvSpPr>
        <xdr:cNvPr id="121" name="フローチャート: 判断 120"/>
        <xdr:cNvSpPr/>
      </xdr:nvSpPr>
      <xdr:spPr bwMode="auto">
        <a:xfrm>
          <a:off x="2857500" y="6427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271511</xdr:rowOff>
    </xdr:from>
    <xdr:ext cx="762000" cy="259045"/>
    <xdr:sp macro="" textlink="">
      <xdr:nvSpPr>
        <xdr:cNvPr id="122" name="テキスト ボックス 121"/>
        <xdr:cNvSpPr txBox="1"/>
      </xdr:nvSpPr>
      <xdr:spPr>
        <a:xfrm>
          <a:off x="2527300" y="619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70218</xdr:rowOff>
    </xdr:from>
    <xdr:to>
      <xdr:col>29</xdr:col>
      <xdr:colOff>177800</xdr:colOff>
      <xdr:row>35</xdr:row>
      <xdr:rowOff>171818</xdr:rowOff>
    </xdr:to>
    <xdr:sp macro="" textlink="">
      <xdr:nvSpPr>
        <xdr:cNvPr id="128" name="楕円 127"/>
        <xdr:cNvSpPr/>
      </xdr:nvSpPr>
      <xdr:spPr bwMode="auto">
        <a:xfrm>
          <a:off x="5600700" y="6680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42295</xdr:rowOff>
    </xdr:from>
    <xdr:ext cx="762000" cy="259045"/>
    <xdr:sp macro="" textlink="">
      <xdr:nvSpPr>
        <xdr:cNvPr id="129" name="人口1人当たり決算額の推移該当値テキスト445"/>
        <xdr:cNvSpPr txBox="1"/>
      </xdr:nvSpPr>
      <xdr:spPr>
        <a:xfrm>
          <a:off x="5740400" y="665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106909</xdr:rowOff>
    </xdr:from>
    <xdr:to>
      <xdr:col>26</xdr:col>
      <xdr:colOff>101600</xdr:colOff>
      <xdr:row>35</xdr:row>
      <xdr:rowOff>208509</xdr:rowOff>
    </xdr:to>
    <xdr:sp macro="" textlink="">
      <xdr:nvSpPr>
        <xdr:cNvPr id="130" name="楕円 129"/>
        <xdr:cNvSpPr/>
      </xdr:nvSpPr>
      <xdr:spPr bwMode="auto">
        <a:xfrm>
          <a:off x="4953000" y="6717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193286</xdr:rowOff>
    </xdr:from>
    <xdr:ext cx="736600" cy="259045"/>
    <xdr:sp macro="" textlink="">
      <xdr:nvSpPr>
        <xdr:cNvPr id="131" name="テキスト ボックス 130"/>
        <xdr:cNvSpPr txBox="1"/>
      </xdr:nvSpPr>
      <xdr:spPr>
        <a:xfrm>
          <a:off x="4622800" y="6803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326041</xdr:rowOff>
    </xdr:from>
    <xdr:to>
      <xdr:col>22</xdr:col>
      <xdr:colOff>165100</xdr:colOff>
      <xdr:row>35</xdr:row>
      <xdr:rowOff>84741</xdr:rowOff>
    </xdr:to>
    <xdr:sp macro="" textlink="">
      <xdr:nvSpPr>
        <xdr:cNvPr id="132" name="楕円 131"/>
        <xdr:cNvSpPr/>
      </xdr:nvSpPr>
      <xdr:spPr bwMode="auto">
        <a:xfrm>
          <a:off x="4254500" y="6593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94918</xdr:rowOff>
    </xdr:from>
    <xdr:ext cx="762000" cy="259045"/>
    <xdr:sp macro="" textlink="">
      <xdr:nvSpPr>
        <xdr:cNvPr id="133" name="テキスト ボックス 132"/>
        <xdr:cNvSpPr txBox="1"/>
      </xdr:nvSpPr>
      <xdr:spPr>
        <a:xfrm>
          <a:off x="3924300" y="636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230086</xdr:rowOff>
    </xdr:from>
    <xdr:to>
      <xdr:col>19</xdr:col>
      <xdr:colOff>38100</xdr:colOff>
      <xdr:row>35</xdr:row>
      <xdr:rowOff>331686</xdr:rowOff>
    </xdr:to>
    <xdr:sp macro="" textlink="">
      <xdr:nvSpPr>
        <xdr:cNvPr id="134" name="楕円 133"/>
        <xdr:cNvSpPr/>
      </xdr:nvSpPr>
      <xdr:spPr bwMode="auto">
        <a:xfrm>
          <a:off x="3556000" y="6840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316463</xdr:rowOff>
    </xdr:from>
    <xdr:ext cx="762000" cy="259045"/>
    <xdr:sp macro="" textlink="">
      <xdr:nvSpPr>
        <xdr:cNvPr id="135" name="テキスト ボックス 134"/>
        <xdr:cNvSpPr txBox="1"/>
      </xdr:nvSpPr>
      <xdr:spPr>
        <a:xfrm>
          <a:off x="3225800" y="692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288931</xdr:rowOff>
    </xdr:from>
    <xdr:to>
      <xdr:col>15</xdr:col>
      <xdr:colOff>101600</xdr:colOff>
      <xdr:row>36</xdr:row>
      <xdr:rowOff>47631</xdr:rowOff>
    </xdr:to>
    <xdr:sp macro="" textlink="">
      <xdr:nvSpPr>
        <xdr:cNvPr id="136" name="楕円 135"/>
        <xdr:cNvSpPr/>
      </xdr:nvSpPr>
      <xdr:spPr bwMode="auto">
        <a:xfrm>
          <a:off x="2857500" y="6899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32408</xdr:rowOff>
    </xdr:from>
    <xdr:ext cx="762000" cy="259045"/>
    <xdr:sp macro="" textlink="">
      <xdr:nvSpPr>
        <xdr:cNvPr id="137" name="テキスト ボックス 136"/>
        <xdr:cNvSpPr txBox="1"/>
      </xdr:nvSpPr>
      <xdr:spPr>
        <a:xfrm>
          <a:off x="2527300" y="698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7,314
7,186
66.87
4,912,133
4,377,683
534,023
2,710,968
2,800,495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20112</xdr:rowOff>
    </xdr:from>
    <xdr:to>
      <xdr:col>24</xdr:col>
      <xdr:colOff>63500</xdr:colOff>
      <xdr:row>37</xdr:row>
      <xdr:rowOff>29682</xdr:rowOff>
    </xdr:to>
    <xdr:cxnSp macro="">
      <xdr:nvCxnSpPr>
        <xdr:cNvPr id="61" name="直線コネクタ 60"/>
        <xdr:cNvCxnSpPr/>
      </xdr:nvCxnSpPr>
      <xdr:spPr>
        <a:xfrm flipV="1">
          <a:off x="3797300" y="6363762"/>
          <a:ext cx="838200" cy="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91333</xdr:rowOff>
    </xdr:from>
    <xdr:ext cx="599010" cy="259045"/>
    <xdr:sp macro="" textlink="">
      <xdr:nvSpPr>
        <xdr:cNvPr id="62" name="人件費平均値テキスト"/>
        <xdr:cNvSpPr txBox="1"/>
      </xdr:nvSpPr>
      <xdr:spPr>
        <a:xfrm>
          <a:off x="4686300" y="6092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29682</xdr:rowOff>
    </xdr:from>
    <xdr:to>
      <xdr:col>19</xdr:col>
      <xdr:colOff>177800</xdr:colOff>
      <xdr:row>37</xdr:row>
      <xdr:rowOff>115964</xdr:rowOff>
    </xdr:to>
    <xdr:cxnSp macro="">
      <xdr:nvCxnSpPr>
        <xdr:cNvPr id="64" name="直線コネクタ 63"/>
        <xdr:cNvCxnSpPr/>
      </xdr:nvCxnSpPr>
      <xdr:spPr>
        <a:xfrm flipV="1">
          <a:off x="2908300" y="6373332"/>
          <a:ext cx="889000" cy="8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17975</xdr:rowOff>
    </xdr:from>
    <xdr:ext cx="599010" cy="259045"/>
    <xdr:sp macro="" textlink="">
      <xdr:nvSpPr>
        <xdr:cNvPr id="66" name="テキスト ボックス 65"/>
        <xdr:cNvSpPr txBox="1"/>
      </xdr:nvSpPr>
      <xdr:spPr>
        <a:xfrm>
          <a:off x="3497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115964</xdr:rowOff>
    </xdr:from>
    <xdr:to>
      <xdr:col>15</xdr:col>
      <xdr:colOff>50800</xdr:colOff>
      <xdr:row>38</xdr:row>
      <xdr:rowOff>529</xdr:rowOff>
    </xdr:to>
    <xdr:cxnSp macro="">
      <xdr:nvCxnSpPr>
        <xdr:cNvPr id="67" name="直線コネクタ 66"/>
        <xdr:cNvCxnSpPr/>
      </xdr:nvCxnSpPr>
      <xdr:spPr>
        <a:xfrm flipV="1">
          <a:off x="2019300" y="6459614"/>
          <a:ext cx="889000" cy="5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114402</xdr:rowOff>
    </xdr:from>
    <xdr:to>
      <xdr:col>10</xdr:col>
      <xdr:colOff>114300</xdr:colOff>
      <xdr:row>38</xdr:row>
      <xdr:rowOff>529</xdr:rowOff>
    </xdr:to>
    <xdr:cxnSp macro="">
      <xdr:nvCxnSpPr>
        <xdr:cNvPr id="70" name="直線コネクタ 69"/>
        <xdr:cNvCxnSpPr/>
      </xdr:nvCxnSpPr>
      <xdr:spPr>
        <a:xfrm>
          <a:off x="1130300" y="6458052"/>
          <a:ext cx="889000" cy="5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160545</xdr:rowOff>
    </xdr:from>
    <xdr:ext cx="599010" cy="259045"/>
    <xdr:sp macro="" textlink="">
      <xdr:nvSpPr>
        <xdr:cNvPr id="72" name="テキスト ボックス 71"/>
        <xdr:cNvSpPr txBox="1"/>
      </xdr:nvSpPr>
      <xdr:spPr>
        <a:xfrm>
          <a:off x="1719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125623</xdr:rowOff>
    </xdr:from>
    <xdr:ext cx="599010" cy="259045"/>
    <xdr:sp macro="" textlink="">
      <xdr:nvSpPr>
        <xdr:cNvPr id="74" name="テキスト ボックス 73"/>
        <xdr:cNvSpPr txBox="1"/>
      </xdr:nvSpPr>
      <xdr:spPr>
        <a:xfrm>
          <a:off x="830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140762</xdr:rowOff>
    </xdr:from>
    <xdr:to>
      <xdr:col>24</xdr:col>
      <xdr:colOff>114300</xdr:colOff>
      <xdr:row>37</xdr:row>
      <xdr:rowOff>70912</xdr:rowOff>
    </xdr:to>
    <xdr:sp macro="" textlink="">
      <xdr:nvSpPr>
        <xdr:cNvPr id="80" name="楕円 79"/>
        <xdr:cNvSpPr/>
      </xdr:nvSpPr>
      <xdr:spPr>
        <a:xfrm>
          <a:off x="4584700" y="631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119189</xdr:rowOff>
    </xdr:from>
    <xdr:ext cx="534377" cy="259045"/>
    <xdr:sp macro="" textlink="">
      <xdr:nvSpPr>
        <xdr:cNvPr id="81" name="人件費該当値テキスト"/>
        <xdr:cNvSpPr txBox="1"/>
      </xdr:nvSpPr>
      <xdr:spPr>
        <a:xfrm>
          <a:off x="4686300" y="629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150332</xdr:rowOff>
    </xdr:from>
    <xdr:to>
      <xdr:col>20</xdr:col>
      <xdr:colOff>38100</xdr:colOff>
      <xdr:row>37</xdr:row>
      <xdr:rowOff>80482</xdr:rowOff>
    </xdr:to>
    <xdr:sp macro="" textlink="">
      <xdr:nvSpPr>
        <xdr:cNvPr id="82" name="楕円 81"/>
        <xdr:cNvSpPr/>
      </xdr:nvSpPr>
      <xdr:spPr>
        <a:xfrm>
          <a:off x="3746500" y="632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71609</xdr:rowOff>
    </xdr:from>
    <xdr:ext cx="534377" cy="259045"/>
    <xdr:sp macro="" textlink="">
      <xdr:nvSpPr>
        <xdr:cNvPr id="83" name="テキスト ボックス 82"/>
        <xdr:cNvSpPr txBox="1"/>
      </xdr:nvSpPr>
      <xdr:spPr>
        <a:xfrm>
          <a:off x="3530111" y="64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65164</xdr:rowOff>
    </xdr:from>
    <xdr:to>
      <xdr:col>15</xdr:col>
      <xdr:colOff>101600</xdr:colOff>
      <xdr:row>37</xdr:row>
      <xdr:rowOff>166763</xdr:rowOff>
    </xdr:to>
    <xdr:sp macro="" textlink="">
      <xdr:nvSpPr>
        <xdr:cNvPr id="84" name="楕円 83"/>
        <xdr:cNvSpPr/>
      </xdr:nvSpPr>
      <xdr:spPr>
        <a:xfrm>
          <a:off x="2857500" y="64088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157890</xdr:rowOff>
    </xdr:from>
    <xdr:ext cx="534377" cy="259045"/>
    <xdr:sp macro="" textlink="">
      <xdr:nvSpPr>
        <xdr:cNvPr id="85" name="テキスト ボックス 84"/>
        <xdr:cNvSpPr txBox="1"/>
      </xdr:nvSpPr>
      <xdr:spPr>
        <a:xfrm>
          <a:off x="2641111" y="650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121178</xdr:rowOff>
    </xdr:from>
    <xdr:to>
      <xdr:col>10</xdr:col>
      <xdr:colOff>165100</xdr:colOff>
      <xdr:row>38</xdr:row>
      <xdr:rowOff>51329</xdr:rowOff>
    </xdr:to>
    <xdr:sp macro="" textlink="">
      <xdr:nvSpPr>
        <xdr:cNvPr id="86" name="楕円 85"/>
        <xdr:cNvSpPr/>
      </xdr:nvSpPr>
      <xdr:spPr>
        <a:xfrm>
          <a:off x="1968500" y="64648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42456</xdr:rowOff>
    </xdr:from>
    <xdr:ext cx="534377" cy="259045"/>
    <xdr:sp macro="" textlink="">
      <xdr:nvSpPr>
        <xdr:cNvPr id="87" name="テキスト ボックス 86"/>
        <xdr:cNvSpPr txBox="1"/>
      </xdr:nvSpPr>
      <xdr:spPr>
        <a:xfrm>
          <a:off x="1752111" y="655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63602</xdr:rowOff>
    </xdr:from>
    <xdr:to>
      <xdr:col>6</xdr:col>
      <xdr:colOff>38100</xdr:colOff>
      <xdr:row>37</xdr:row>
      <xdr:rowOff>165202</xdr:rowOff>
    </xdr:to>
    <xdr:sp macro="" textlink="">
      <xdr:nvSpPr>
        <xdr:cNvPr id="88" name="楕円 87"/>
        <xdr:cNvSpPr/>
      </xdr:nvSpPr>
      <xdr:spPr>
        <a:xfrm>
          <a:off x="1079500" y="64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156329</xdr:rowOff>
    </xdr:from>
    <xdr:ext cx="534377" cy="259045"/>
    <xdr:sp macro="" textlink="">
      <xdr:nvSpPr>
        <xdr:cNvPr id="89" name="テキスト ボックス 88"/>
        <xdr:cNvSpPr txBox="1"/>
      </xdr:nvSpPr>
      <xdr:spPr>
        <a:xfrm>
          <a:off x="863111" y="649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115674</xdr:rowOff>
    </xdr:from>
    <xdr:to>
      <xdr:col>24</xdr:col>
      <xdr:colOff>63500</xdr:colOff>
      <xdr:row>57</xdr:row>
      <xdr:rowOff>132059</xdr:rowOff>
    </xdr:to>
    <xdr:cxnSp macro="">
      <xdr:nvCxnSpPr>
        <xdr:cNvPr id="120" name="直線コネクタ 119"/>
        <xdr:cNvCxnSpPr/>
      </xdr:nvCxnSpPr>
      <xdr:spPr>
        <a:xfrm flipV="1">
          <a:off x="3797300" y="9888324"/>
          <a:ext cx="838200" cy="1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45683</xdr:rowOff>
    </xdr:from>
    <xdr:ext cx="599010" cy="259045"/>
    <xdr:sp macro="" textlink="">
      <xdr:nvSpPr>
        <xdr:cNvPr id="121" name="物件費平均値テキスト"/>
        <xdr:cNvSpPr txBox="1"/>
      </xdr:nvSpPr>
      <xdr:spPr>
        <a:xfrm>
          <a:off x="4686300" y="9646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99267</xdr:rowOff>
    </xdr:from>
    <xdr:to>
      <xdr:col>19</xdr:col>
      <xdr:colOff>177800</xdr:colOff>
      <xdr:row>57</xdr:row>
      <xdr:rowOff>132059</xdr:rowOff>
    </xdr:to>
    <xdr:cxnSp macro="">
      <xdr:nvCxnSpPr>
        <xdr:cNvPr id="123" name="直線コネクタ 122"/>
        <xdr:cNvCxnSpPr/>
      </xdr:nvCxnSpPr>
      <xdr:spPr>
        <a:xfrm>
          <a:off x="2908300" y="9871917"/>
          <a:ext cx="889000" cy="3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145971</xdr:rowOff>
    </xdr:from>
    <xdr:ext cx="599010" cy="259045"/>
    <xdr:sp macro="" textlink="">
      <xdr:nvSpPr>
        <xdr:cNvPr id="125" name="テキスト ボックス 124"/>
        <xdr:cNvSpPr txBox="1"/>
      </xdr:nvSpPr>
      <xdr:spPr>
        <a:xfrm>
          <a:off x="3497795" y="957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99267</xdr:rowOff>
    </xdr:from>
    <xdr:to>
      <xdr:col>15</xdr:col>
      <xdr:colOff>50800</xdr:colOff>
      <xdr:row>57</xdr:row>
      <xdr:rowOff>141950</xdr:rowOff>
    </xdr:to>
    <xdr:cxnSp macro="">
      <xdr:nvCxnSpPr>
        <xdr:cNvPr id="126" name="直線コネクタ 125"/>
        <xdr:cNvCxnSpPr/>
      </xdr:nvCxnSpPr>
      <xdr:spPr>
        <a:xfrm flipV="1">
          <a:off x="2019300" y="9871917"/>
          <a:ext cx="889000" cy="4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129280</xdr:rowOff>
    </xdr:from>
    <xdr:ext cx="599010" cy="259045"/>
    <xdr:sp macro="" textlink="">
      <xdr:nvSpPr>
        <xdr:cNvPr id="128" name="テキスト ボックス 127"/>
        <xdr:cNvSpPr txBox="1"/>
      </xdr:nvSpPr>
      <xdr:spPr>
        <a:xfrm>
          <a:off x="2608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129459</xdr:rowOff>
    </xdr:from>
    <xdr:to>
      <xdr:col>10</xdr:col>
      <xdr:colOff>114300</xdr:colOff>
      <xdr:row>57</xdr:row>
      <xdr:rowOff>141950</xdr:rowOff>
    </xdr:to>
    <xdr:cxnSp macro="">
      <xdr:nvCxnSpPr>
        <xdr:cNvPr id="129" name="直線コネクタ 128"/>
        <xdr:cNvCxnSpPr/>
      </xdr:nvCxnSpPr>
      <xdr:spPr>
        <a:xfrm>
          <a:off x="1130300" y="9902109"/>
          <a:ext cx="889000" cy="1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158568</xdr:rowOff>
    </xdr:from>
    <xdr:to>
      <xdr:col>10</xdr:col>
      <xdr:colOff>165100</xdr:colOff>
      <xdr:row>57</xdr:row>
      <xdr:rowOff>88718</xdr:rowOff>
    </xdr:to>
    <xdr:sp macro="" textlink="">
      <xdr:nvSpPr>
        <xdr:cNvPr id="130" name="フローチャート: 判断 129"/>
        <xdr:cNvSpPr/>
      </xdr:nvSpPr>
      <xdr:spPr>
        <a:xfrm>
          <a:off x="1968500" y="975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105245</xdr:rowOff>
    </xdr:from>
    <xdr:ext cx="599010" cy="259045"/>
    <xdr:sp macro="" textlink="">
      <xdr:nvSpPr>
        <xdr:cNvPr id="131" name="テキスト ボックス 130"/>
        <xdr:cNvSpPr txBox="1"/>
      </xdr:nvSpPr>
      <xdr:spPr>
        <a:xfrm>
          <a:off x="1719795" y="953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164478</xdr:rowOff>
    </xdr:from>
    <xdr:to>
      <xdr:col>6</xdr:col>
      <xdr:colOff>38100</xdr:colOff>
      <xdr:row>57</xdr:row>
      <xdr:rowOff>94628</xdr:rowOff>
    </xdr:to>
    <xdr:sp macro="" textlink="">
      <xdr:nvSpPr>
        <xdr:cNvPr id="132" name="フローチャート: 判断 131"/>
        <xdr:cNvSpPr/>
      </xdr:nvSpPr>
      <xdr:spPr>
        <a:xfrm>
          <a:off x="1079500" y="976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111155</xdr:rowOff>
    </xdr:from>
    <xdr:ext cx="599010" cy="259045"/>
    <xdr:sp macro="" textlink="">
      <xdr:nvSpPr>
        <xdr:cNvPr id="133" name="テキスト ボックス 132"/>
        <xdr:cNvSpPr txBox="1"/>
      </xdr:nvSpPr>
      <xdr:spPr>
        <a:xfrm>
          <a:off x="830795" y="954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64874</xdr:rowOff>
    </xdr:from>
    <xdr:to>
      <xdr:col>24</xdr:col>
      <xdr:colOff>114300</xdr:colOff>
      <xdr:row>57</xdr:row>
      <xdr:rowOff>166474</xdr:rowOff>
    </xdr:to>
    <xdr:sp macro="" textlink="">
      <xdr:nvSpPr>
        <xdr:cNvPr id="139" name="楕円 138"/>
        <xdr:cNvSpPr/>
      </xdr:nvSpPr>
      <xdr:spPr>
        <a:xfrm>
          <a:off x="4584700" y="98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43301</xdr:rowOff>
    </xdr:from>
    <xdr:ext cx="534377" cy="259045"/>
    <xdr:sp macro="" textlink="">
      <xdr:nvSpPr>
        <xdr:cNvPr id="140" name="物件費該当値テキスト"/>
        <xdr:cNvSpPr txBox="1"/>
      </xdr:nvSpPr>
      <xdr:spPr>
        <a:xfrm>
          <a:off x="4686300" y="981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81259</xdr:rowOff>
    </xdr:from>
    <xdr:to>
      <xdr:col>20</xdr:col>
      <xdr:colOff>38100</xdr:colOff>
      <xdr:row>58</xdr:row>
      <xdr:rowOff>11409</xdr:rowOff>
    </xdr:to>
    <xdr:sp macro="" textlink="">
      <xdr:nvSpPr>
        <xdr:cNvPr id="141" name="楕円 140"/>
        <xdr:cNvSpPr/>
      </xdr:nvSpPr>
      <xdr:spPr>
        <a:xfrm>
          <a:off x="3746500" y="985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2536</xdr:rowOff>
    </xdr:from>
    <xdr:ext cx="534377" cy="259045"/>
    <xdr:sp macro="" textlink="">
      <xdr:nvSpPr>
        <xdr:cNvPr id="142" name="テキスト ボックス 141"/>
        <xdr:cNvSpPr txBox="1"/>
      </xdr:nvSpPr>
      <xdr:spPr>
        <a:xfrm>
          <a:off x="3530111" y="994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48467</xdr:rowOff>
    </xdr:from>
    <xdr:to>
      <xdr:col>15</xdr:col>
      <xdr:colOff>101600</xdr:colOff>
      <xdr:row>57</xdr:row>
      <xdr:rowOff>150067</xdr:rowOff>
    </xdr:to>
    <xdr:sp macro="" textlink="">
      <xdr:nvSpPr>
        <xdr:cNvPr id="143" name="楕円 142"/>
        <xdr:cNvSpPr/>
      </xdr:nvSpPr>
      <xdr:spPr>
        <a:xfrm>
          <a:off x="2857500" y="982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141194</xdr:rowOff>
    </xdr:from>
    <xdr:ext cx="599010" cy="259045"/>
    <xdr:sp macro="" textlink="">
      <xdr:nvSpPr>
        <xdr:cNvPr id="144" name="テキスト ボックス 143"/>
        <xdr:cNvSpPr txBox="1"/>
      </xdr:nvSpPr>
      <xdr:spPr>
        <a:xfrm>
          <a:off x="2608795" y="991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91150</xdr:rowOff>
    </xdr:from>
    <xdr:to>
      <xdr:col>10</xdr:col>
      <xdr:colOff>165100</xdr:colOff>
      <xdr:row>58</xdr:row>
      <xdr:rowOff>21300</xdr:rowOff>
    </xdr:to>
    <xdr:sp macro="" textlink="">
      <xdr:nvSpPr>
        <xdr:cNvPr id="145" name="楕円 144"/>
        <xdr:cNvSpPr/>
      </xdr:nvSpPr>
      <xdr:spPr>
        <a:xfrm>
          <a:off x="1968500" y="98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12427</xdr:rowOff>
    </xdr:from>
    <xdr:ext cx="534377" cy="259045"/>
    <xdr:sp macro="" textlink="">
      <xdr:nvSpPr>
        <xdr:cNvPr id="146" name="テキスト ボックス 145"/>
        <xdr:cNvSpPr txBox="1"/>
      </xdr:nvSpPr>
      <xdr:spPr>
        <a:xfrm>
          <a:off x="1752111" y="995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78659</xdr:rowOff>
    </xdr:from>
    <xdr:to>
      <xdr:col>6</xdr:col>
      <xdr:colOff>38100</xdr:colOff>
      <xdr:row>58</xdr:row>
      <xdr:rowOff>8809</xdr:rowOff>
    </xdr:to>
    <xdr:sp macro="" textlink="">
      <xdr:nvSpPr>
        <xdr:cNvPr id="147" name="楕円 146"/>
        <xdr:cNvSpPr/>
      </xdr:nvSpPr>
      <xdr:spPr>
        <a:xfrm>
          <a:off x="1079500" y="985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171386</xdr:rowOff>
    </xdr:from>
    <xdr:ext cx="534377" cy="259045"/>
    <xdr:sp macro="" textlink="">
      <xdr:nvSpPr>
        <xdr:cNvPr id="148" name="テキスト ボックス 147"/>
        <xdr:cNvSpPr txBox="1"/>
      </xdr:nvSpPr>
      <xdr:spPr>
        <a:xfrm>
          <a:off x="863111" y="994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25305</xdr:rowOff>
    </xdr:from>
    <xdr:to>
      <xdr:col>24</xdr:col>
      <xdr:colOff>63500</xdr:colOff>
      <xdr:row>78</xdr:row>
      <xdr:rowOff>67614</xdr:rowOff>
    </xdr:to>
    <xdr:cxnSp macro="">
      <xdr:nvCxnSpPr>
        <xdr:cNvPr id="177" name="直線コネクタ 176"/>
        <xdr:cNvCxnSpPr/>
      </xdr:nvCxnSpPr>
      <xdr:spPr>
        <a:xfrm flipV="1">
          <a:off x="3797300" y="13398405"/>
          <a:ext cx="838200" cy="4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8" name="維持補修費平均値テキスト"/>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36677</xdr:rowOff>
    </xdr:from>
    <xdr:to>
      <xdr:col>19</xdr:col>
      <xdr:colOff>177800</xdr:colOff>
      <xdr:row>78</xdr:row>
      <xdr:rowOff>67614</xdr:rowOff>
    </xdr:to>
    <xdr:cxnSp macro="">
      <xdr:nvCxnSpPr>
        <xdr:cNvPr id="180" name="直線コネクタ 179"/>
        <xdr:cNvCxnSpPr/>
      </xdr:nvCxnSpPr>
      <xdr:spPr>
        <a:xfrm>
          <a:off x="2908300" y="13409777"/>
          <a:ext cx="889000" cy="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82" name="テキスト ボックス 181"/>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36677</xdr:rowOff>
    </xdr:from>
    <xdr:to>
      <xdr:col>15</xdr:col>
      <xdr:colOff>50800</xdr:colOff>
      <xdr:row>78</xdr:row>
      <xdr:rowOff>86303</xdr:rowOff>
    </xdr:to>
    <xdr:cxnSp macro="">
      <xdr:nvCxnSpPr>
        <xdr:cNvPr id="183" name="直線コネクタ 182"/>
        <xdr:cNvCxnSpPr/>
      </xdr:nvCxnSpPr>
      <xdr:spPr>
        <a:xfrm flipV="1">
          <a:off x="2019300" y="13409777"/>
          <a:ext cx="889000" cy="4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5" name="テキスト ボックス 184"/>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86303</xdr:rowOff>
    </xdr:from>
    <xdr:to>
      <xdr:col>10</xdr:col>
      <xdr:colOff>114300</xdr:colOff>
      <xdr:row>78</xdr:row>
      <xdr:rowOff>104629</xdr:rowOff>
    </xdr:to>
    <xdr:cxnSp macro="">
      <xdr:nvCxnSpPr>
        <xdr:cNvPr id="186" name="直線コネクタ 185"/>
        <xdr:cNvCxnSpPr/>
      </xdr:nvCxnSpPr>
      <xdr:spPr>
        <a:xfrm flipV="1">
          <a:off x="1130300" y="13459403"/>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60992</xdr:rowOff>
    </xdr:from>
    <xdr:to>
      <xdr:col>10</xdr:col>
      <xdr:colOff>165100</xdr:colOff>
      <xdr:row>77</xdr:row>
      <xdr:rowOff>162592</xdr:rowOff>
    </xdr:to>
    <xdr:sp macro="" textlink="">
      <xdr:nvSpPr>
        <xdr:cNvPr id="187" name="フローチャート: 判断 186"/>
        <xdr:cNvSpPr/>
      </xdr:nvSpPr>
      <xdr:spPr>
        <a:xfrm>
          <a:off x="1968500" y="13262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7669</xdr:rowOff>
    </xdr:from>
    <xdr:ext cx="534377" cy="259045"/>
    <xdr:sp macro="" textlink="">
      <xdr:nvSpPr>
        <xdr:cNvPr id="188" name="テキスト ボックス 187"/>
        <xdr:cNvSpPr txBox="1"/>
      </xdr:nvSpPr>
      <xdr:spPr>
        <a:xfrm>
          <a:off x="1752111" y="1303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26549</xdr:rowOff>
    </xdr:from>
    <xdr:to>
      <xdr:col>6</xdr:col>
      <xdr:colOff>38100</xdr:colOff>
      <xdr:row>77</xdr:row>
      <xdr:rowOff>128149</xdr:rowOff>
    </xdr:to>
    <xdr:sp macro="" textlink="">
      <xdr:nvSpPr>
        <xdr:cNvPr id="189" name="フローチャート: 判断 188"/>
        <xdr:cNvSpPr/>
      </xdr:nvSpPr>
      <xdr:spPr>
        <a:xfrm>
          <a:off x="1079500" y="1322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144676</xdr:rowOff>
    </xdr:from>
    <xdr:ext cx="534377" cy="259045"/>
    <xdr:sp macro="" textlink="">
      <xdr:nvSpPr>
        <xdr:cNvPr id="190" name="テキスト ボックス 189"/>
        <xdr:cNvSpPr txBox="1"/>
      </xdr:nvSpPr>
      <xdr:spPr>
        <a:xfrm>
          <a:off x="863111" y="130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145955</xdr:rowOff>
    </xdr:from>
    <xdr:to>
      <xdr:col>24</xdr:col>
      <xdr:colOff>114300</xdr:colOff>
      <xdr:row>78</xdr:row>
      <xdr:rowOff>76105</xdr:rowOff>
    </xdr:to>
    <xdr:sp macro="" textlink="">
      <xdr:nvSpPr>
        <xdr:cNvPr id="196" name="楕円 195"/>
        <xdr:cNvSpPr/>
      </xdr:nvSpPr>
      <xdr:spPr>
        <a:xfrm>
          <a:off x="4584700" y="133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124382</xdr:rowOff>
    </xdr:from>
    <xdr:ext cx="534377" cy="259045"/>
    <xdr:sp macro="" textlink="">
      <xdr:nvSpPr>
        <xdr:cNvPr id="197" name="維持補修費該当値テキスト"/>
        <xdr:cNvSpPr txBox="1"/>
      </xdr:nvSpPr>
      <xdr:spPr>
        <a:xfrm>
          <a:off x="4686300" y="1332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16814</xdr:rowOff>
    </xdr:from>
    <xdr:to>
      <xdr:col>20</xdr:col>
      <xdr:colOff>38100</xdr:colOff>
      <xdr:row>78</xdr:row>
      <xdr:rowOff>118414</xdr:rowOff>
    </xdr:to>
    <xdr:sp macro="" textlink="">
      <xdr:nvSpPr>
        <xdr:cNvPr id="198" name="楕円 197"/>
        <xdr:cNvSpPr/>
      </xdr:nvSpPr>
      <xdr:spPr>
        <a:xfrm>
          <a:off x="3746500" y="1338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109541</xdr:rowOff>
    </xdr:from>
    <xdr:ext cx="469744" cy="259045"/>
    <xdr:sp macro="" textlink="">
      <xdr:nvSpPr>
        <xdr:cNvPr id="199" name="テキスト ボックス 198"/>
        <xdr:cNvSpPr txBox="1"/>
      </xdr:nvSpPr>
      <xdr:spPr>
        <a:xfrm>
          <a:off x="3562428" y="1348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157327</xdr:rowOff>
    </xdr:from>
    <xdr:to>
      <xdr:col>15</xdr:col>
      <xdr:colOff>101600</xdr:colOff>
      <xdr:row>78</xdr:row>
      <xdr:rowOff>87477</xdr:rowOff>
    </xdr:to>
    <xdr:sp macro="" textlink="">
      <xdr:nvSpPr>
        <xdr:cNvPr id="200" name="楕円 199"/>
        <xdr:cNvSpPr/>
      </xdr:nvSpPr>
      <xdr:spPr>
        <a:xfrm>
          <a:off x="2857500" y="1335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78604</xdr:rowOff>
    </xdr:from>
    <xdr:ext cx="469744" cy="259045"/>
    <xdr:sp macro="" textlink="">
      <xdr:nvSpPr>
        <xdr:cNvPr id="201" name="テキスト ボックス 200"/>
        <xdr:cNvSpPr txBox="1"/>
      </xdr:nvSpPr>
      <xdr:spPr>
        <a:xfrm>
          <a:off x="2673428" y="1345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35503</xdr:rowOff>
    </xdr:from>
    <xdr:to>
      <xdr:col>10</xdr:col>
      <xdr:colOff>165100</xdr:colOff>
      <xdr:row>78</xdr:row>
      <xdr:rowOff>137103</xdr:rowOff>
    </xdr:to>
    <xdr:sp macro="" textlink="">
      <xdr:nvSpPr>
        <xdr:cNvPr id="202" name="楕円 201"/>
        <xdr:cNvSpPr/>
      </xdr:nvSpPr>
      <xdr:spPr>
        <a:xfrm>
          <a:off x="1968500" y="1340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128230</xdr:rowOff>
    </xdr:from>
    <xdr:ext cx="469744" cy="259045"/>
    <xdr:sp macro="" textlink="">
      <xdr:nvSpPr>
        <xdr:cNvPr id="203" name="テキスト ボックス 202"/>
        <xdr:cNvSpPr txBox="1"/>
      </xdr:nvSpPr>
      <xdr:spPr>
        <a:xfrm>
          <a:off x="1784428" y="1350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53829</xdr:rowOff>
    </xdr:from>
    <xdr:to>
      <xdr:col>6</xdr:col>
      <xdr:colOff>38100</xdr:colOff>
      <xdr:row>78</xdr:row>
      <xdr:rowOff>155429</xdr:rowOff>
    </xdr:to>
    <xdr:sp macro="" textlink="">
      <xdr:nvSpPr>
        <xdr:cNvPr id="204" name="楕円 203"/>
        <xdr:cNvSpPr/>
      </xdr:nvSpPr>
      <xdr:spPr>
        <a:xfrm>
          <a:off x="1079500" y="1342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146556</xdr:rowOff>
    </xdr:from>
    <xdr:ext cx="469744" cy="259045"/>
    <xdr:sp macro="" textlink="">
      <xdr:nvSpPr>
        <xdr:cNvPr id="205" name="テキスト ボックス 204"/>
        <xdr:cNvSpPr txBox="1"/>
      </xdr:nvSpPr>
      <xdr:spPr>
        <a:xfrm>
          <a:off x="895428" y="135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131099</xdr:rowOff>
    </xdr:from>
    <xdr:to>
      <xdr:col>24</xdr:col>
      <xdr:colOff>63500</xdr:colOff>
      <xdr:row>97</xdr:row>
      <xdr:rowOff>137057</xdr:rowOff>
    </xdr:to>
    <xdr:cxnSp macro="">
      <xdr:nvCxnSpPr>
        <xdr:cNvPr id="239" name="直線コネクタ 238"/>
        <xdr:cNvCxnSpPr/>
      </xdr:nvCxnSpPr>
      <xdr:spPr>
        <a:xfrm>
          <a:off x="3797300" y="16761749"/>
          <a:ext cx="838200" cy="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71815</xdr:rowOff>
    </xdr:from>
    <xdr:ext cx="534377" cy="259045"/>
    <xdr:sp macro="" textlink="">
      <xdr:nvSpPr>
        <xdr:cNvPr id="240" name="扶助費平均値テキスト"/>
        <xdr:cNvSpPr txBox="1"/>
      </xdr:nvSpPr>
      <xdr:spPr>
        <a:xfrm>
          <a:off x="4686300" y="1635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129870</xdr:rowOff>
    </xdr:from>
    <xdr:to>
      <xdr:col>19</xdr:col>
      <xdr:colOff>177800</xdr:colOff>
      <xdr:row>97</xdr:row>
      <xdr:rowOff>131099</xdr:rowOff>
    </xdr:to>
    <xdr:cxnSp macro="">
      <xdr:nvCxnSpPr>
        <xdr:cNvPr id="242" name="直線コネクタ 241"/>
        <xdr:cNvCxnSpPr/>
      </xdr:nvCxnSpPr>
      <xdr:spPr>
        <a:xfrm>
          <a:off x="2908300" y="16760520"/>
          <a:ext cx="889000" cy="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4" name="テキスト ボックス 243"/>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129870</xdr:rowOff>
    </xdr:from>
    <xdr:to>
      <xdr:col>15</xdr:col>
      <xdr:colOff>50800</xdr:colOff>
      <xdr:row>97</xdr:row>
      <xdr:rowOff>156373</xdr:rowOff>
    </xdr:to>
    <xdr:cxnSp macro="">
      <xdr:nvCxnSpPr>
        <xdr:cNvPr id="245" name="直線コネクタ 244"/>
        <xdr:cNvCxnSpPr/>
      </xdr:nvCxnSpPr>
      <xdr:spPr>
        <a:xfrm flipV="1">
          <a:off x="2019300" y="16760520"/>
          <a:ext cx="889000" cy="2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7" name="テキスト ボックス 246"/>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148129</xdr:rowOff>
    </xdr:from>
    <xdr:to>
      <xdr:col>10</xdr:col>
      <xdr:colOff>114300</xdr:colOff>
      <xdr:row>97</xdr:row>
      <xdr:rowOff>156373</xdr:rowOff>
    </xdr:to>
    <xdr:cxnSp macro="">
      <xdr:nvCxnSpPr>
        <xdr:cNvPr id="248" name="直線コネクタ 247"/>
        <xdr:cNvCxnSpPr/>
      </xdr:nvCxnSpPr>
      <xdr:spPr>
        <a:xfrm>
          <a:off x="1130300" y="16778779"/>
          <a:ext cx="889000" cy="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132562</xdr:rowOff>
    </xdr:from>
    <xdr:to>
      <xdr:col>10</xdr:col>
      <xdr:colOff>165100</xdr:colOff>
      <xdr:row>96</xdr:row>
      <xdr:rowOff>62712</xdr:rowOff>
    </xdr:to>
    <xdr:sp macro="" textlink="">
      <xdr:nvSpPr>
        <xdr:cNvPr id="249" name="フローチャート: 判断 248"/>
        <xdr:cNvSpPr/>
      </xdr:nvSpPr>
      <xdr:spPr>
        <a:xfrm>
          <a:off x="1968500" y="1642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79239</xdr:rowOff>
    </xdr:from>
    <xdr:ext cx="534377" cy="259045"/>
    <xdr:sp macro="" textlink="">
      <xdr:nvSpPr>
        <xdr:cNvPr id="250" name="テキスト ボックス 249"/>
        <xdr:cNvSpPr txBox="1"/>
      </xdr:nvSpPr>
      <xdr:spPr>
        <a:xfrm>
          <a:off x="1752111" y="1619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156322</xdr:rowOff>
    </xdr:from>
    <xdr:to>
      <xdr:col>6</xdr:col>
      <xdr:colOff>38100</xdr:colOff>
      <xdr:row>96</xdr:row>
      <xdr:rowOff>86472</xdr:rowOff>
    </xdr:to>
    <xdr:sp macro="" textlink="">
      <xdr:nvSpPr>
        <xdr:cNvPr id="251" name="フローチャート: 判断 250"/>
        <xdr:cNvSpPr/>
      </xdr:nvSpPr>
      <xdr:spPr>
        <a:xfrm>
          <a:off x="1079500" y="1644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102999</xdr:rowOff>
    </xdr:from>
    <xdr:ext cx="534377" cy="259045"/>
    <xdr:sp macro="" textlink="">
      <xdr:nvSpPr>
        <xdr:cNvPr id="252" name="テキスト ボックス 251"/>
        <xdr:cNvSpPr txBox="1"/>
      </xdr:nvSpPr>
      <xdr:spPr>
        <a:xfrm>
          <a:off x="863111" y="1621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86257</xdr:rowOff>
    </xdr:from>
    <xdr:to>
      <xdr:col>24</xdr:col>
      <xdr:colOff>114300</xdr:colOff>
      <xdr:row>98</xdr:row>
      <xdr:rowOff>16407</xdr:rowOff>
    </xdr:to>
    <xdr:sp macro="" textlink="">
      <xdr:nvSpPr>
        <xdr:cNvPr id="258" name="楕円 257"/>
        <xdr:cNvSpPr/>
      </xdr:nvSpPr>
      <xdr:spPr>
        <a:xfrm>
          <a:off x="4584700" y="1671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64684</xdr:rowOff>
    </xdr:from>
    <xdr:ext cx="534377" cy="259045"/>
    <xdr:sp macro="" textlink="">
      <xdr:nvSpPr>
        <xdr:cNvPr id="259" name="扶助費該当値テキスト"/>
        <xdr:cNvSpPr txBox="1"/>
      </xdr:nvSpPr>
      <xdr:spPr>
        <a:xfrm>
          <a:off x="4686300" y="166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80299</xdr:rowOff>
    </xdr:from>
    <xdr:to>
      <xdr:col>20</xdr:col>
      <xdr:colOff>38100</xdr:colOff>
      <xdr:row>98</xdr:row>
      <xdr:rowOff>10449</xdr:rowOff>
    </xdr:to>
    <xdr:sp macro="" textlink="">
      <xdr:nvSpPr>
        <xdr:cNvPr id="260" name="楕円 259"/>
        <xdr:cNvSpPr/>
      </xdr:nvSpPr>
      <xdr:spPr>
        <a:xfrm>
          <a:off x="3746500" y="1671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1576</xdr:rowOff>
    </xdr:from>
    <xdr:ext cx="534377" cy="259045"/>
    <xdr:sp macro="" textlink="">
      <xdr:nvSpPr>
        <xdr:cNvPr id="261" name="テキスト ボックス 260"/>
        <xdr:cNvSpPr txBox="1"/>
      </xdr:nvSpPr>
      <xdr:spPr>
        <a:xfrm>
          <a:off x="3530111" y="1680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79070</xdr:rowOff>
    </xdr:from>
    <xdr:to>
      <xdr:col>15</xdr:col>
      <xdr:colOff>101600</xdr:colOff>
      <xdr:row>98</xdr:row>
      <xdr:rowOff>9220</xdr:rowOff>
    </xdr:to>
    <xdr:sp macro="" textlink="">
      <xdr:nvSpPr>
        <xdr:cNvPr id="262" name="楕円 261"/>
        <xdr:cNvSpPr/>
      </xdr:nvSpPr>
      <xdr:spPr>
        <a:xfrm>
          <a:off x="2857500" y="1670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347</xdr:rowOff>
    </xdr:from>
    <xdr:ext cx="534377" cy="259045"/>
    <xdr:sp macro="" textlink="">
      <xdr:nvSpPr>
        <xdr:cNvPr id="263" name="テキスト ボックス 262"/>
        <xdr:cNvSpPr txBox="1"/>
      </xdr:nvSpPr>
      <xdr:spPr>
        <a:xfrm>
          <a:off x="2641111" y="168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105573</xdr:rowOff>
    </xdr:from>
    <xdr:to>
      <xdr:col>10</xdr:col>
      <xdr:colOff>165100</xdr:colOff>
      <xdr:row>98</xdr:row>
      <xdr:rowOff>35723</xdr:rowOff>
    </xdr:to>
    <xdr:sp macro="" textlink="">
      <xdr:nvSpPr>
        <xdr:cNvPr id="264" name="楕円 263"/>
        <xdr:cNvSpPr/>
      </xdr:nvSpPr>
      <xdr:spPr>
        <a:xfrm>
          <a:off x="1968500" y="1673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26850</xdr:rowOff>
    </xdr:from>
    <xdr:ext cx="534377" cy="259045"/>
    <xdr:sp macro="" textlink="">
      <xdr:nvSpPr>
        <xdr:cNvPr id="265" name="テキスト ボックス 264"/>
        <xdr:cNvSpPr txBox="1"/>
      </xdr:nvSpPr>
      <xdr:spPr>
        <a:xfrm>
          <a:off x="1752111" y="1682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97329</xdr:rowOff>
    </xdr:from>
    <xdr:to>
      <xdr:col>6</xdr:col>
      <xdr:colOff>38100</xdr:colOff>
      <xdr:row>98</xdr:row>
      <xdr:rowOff>27479</xdr:rowOff>
    </xdr:to>
    <xdr:sp macro="" textlink="">
      <xdr:nvSpPr>
        <xdr:cNvPr id="266" name="楕円 265"/>
        <xdr:cNvSpPr/>
      </xdr:nvSpPr>
      <xdr:spPr>
        <a:xfrm>
          <a:off x="1079500" y="1672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18606</xdr:rowOff>
    </xdr:from>
    <xdr:ext cx="534377" cy="259045"/>
    <xdr:sp macro="" textlink="">
      <xdr:nvSpPr>
        <xdr:cNvPr id="267" name="テキスト ボックス 266"/>
        <xdr:cNvSpPr txBox="1"/>
      </xdr:nvSpPr>
      <xdr:spPr>
        <a:xfrm>
          <a:off x="863111" y="1682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127340</xdr:rowOff>
    </xdr:from>
    <xdr:to>
      <xdr:col>55</xdr:col>
      <xdr:colOff>0</xdr:colOff>
      <xdr:row>37</xdr:row>
      <xdr:rowOff>16523</xdr:rowOff>
    </xdr:to>
    <xdr:cxnSp macro="">
      <xdr:nvCxnSpPr>
        <xdr:cNvPr id="296" name="直線コネクタ 295"/>
        <xdr:cNvCxnSpPr/>
      </xdr:nvCxnSpPr>
      <xdr:spPr>
        <a:xfrm flipV="1">
          <a:off x="9639300" y="6299540"/>
          <a:ext cx="838200" cy="6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113177</xdr:rowOff>
    </xdr:from>
    <xdr:ext cx="534377" cy="259045"/>
    <xdr:sp macro="" textlink="">
      <xdr:nvSpPr>
        <xdr:cNvPr id="297" name="補助費等平均値テキスト"/>
        <xdr:cNvSpPr txBox="1"/>
      </xdr:nvSpPr>
      <xdr:spPr>
        <a:xfrm>
          <a:off x="10528300" y="6285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16523</xdr:rowOff>
    </xdr:from>
    <xdr:to>
      <xdr:col>50</xdr:col>
      <xdr:colOff>114300</xdr:colOff>
      <xdr:row>37</xdr:row>
      <xdr:rowOff>29621</xdr:rowOff>
    </xdr:to>
    <xdr:cxnSp macro="">
      <xdr:nvCxnSpPr>
        <xdr:cNvPr id="299" name="直線コネクタ 298"/>
        <xdr:cNvCxnSpPr/>
      </xdr:nvCxnSpPr>
      <xdr:spPr>
        <a:xfrm flipV="1">
          <a:off x="8750300" y="6360173"/>
          <a:ext cx="889000" cy="1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62651</xdr:rowOff>
    </xdr:from>
    <xdr:ext cx="599010" cy="259045"/>
    <xdr:sp macro="" textlink="">
      <xdr:nvSpPr>
        <xdr:cNvPr id="301" name="テキスト ボックス 300"/>
        <xdr:cNvSpPr txBox="1"/>
      </xdr:nvSpPr>
      <xdr:spPr>
        <a:xfrm>
          <a:off x="9339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29621</xdr:rowOff>
    </xdr:from>
    <xdr:to>
      <xdr:col>45</xdr:col>
      <xdr:colOff>177800</xdr:colOff>
      <xdr:row>37</xdr:row>
      <xdr:rowOff>57777</xdr:rowOff>
    </xdr:to>
    <xdr:cxnSp macro="">
      <xdr:nvCxnSpPr>
        <xdr:cNvPr id="302" name="直線コネクタ 301"/>
        <xdr:cNvCxnSpPr/>
      </xdr:nvCxnSpPr>
      <xdr:spPr>
        <a:xfrm flipV="1">
          <a:off x="7861300" y="6373271"/>
          <a:ext cx="889000" cy="2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87393</xdr:rowOff>
    </xdr:from>
    <xdr:ext cx="534377" cy="259045"/>
    <xdr:sp macro="" textlink="">
      <xdr:nvSpPr>
        <xdr:cNvPr id="304" name="テキスト ボックス 303"/>
        <xdr:cNvSpPr txBox="1"/>
      </xdr:nvSpPr>
      <xdr:spPr>
        <a:xfrm>
          <a:off x="8483111" y="60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57777</xdr:rowOff>
    </xdr:from>
    <xdr:to>
      <xdr:col>41</xdr:col>
      <xdr:colOff>50800</xdr:colOff>
      <xdr:row>37</xdr:row>
      <xdr:rowOff>75121</xdr:rowOff>
    </xdr:to>
    <xdr:cxnSp macro="">
      <xdr:nvCxnSpPr>
        <xdr:cNvPr id="305" name="直線コネクタ 304"/>
        <xdr:cNvCxnSpPr/>
      </xdr:nvCxnSpPr>
      <xdr:spPr>
        <a:xfrm flipV="1">
          <a:off x="6972300" y="6401427"/>
          <a:ext cx="889000" cy="1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159877</xdr:rowOff>
    </xdr:from>
    <xdr:to>
      <xdr:col>41</xdr:col>
      <xdr:colOff>101600</xdr:colOff>
      <xdr:row>36</xdr:row>
      <xdr:rowOff>90027</xdr:rowOff>
    </xdr:to>
    <xdr:sp macro="" textlink="">
      <xdr:nvSpPr>
        <xdr:cNvPr id="306" name="フローチャート: 判断 305"/>
        <xdr:cNvSpPr/>
      </xdr:nvSpPr>
      <xdr:spPr>
        <a:xfrm>
          <a:off x="7810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106554</xdr:rowOff>
    </xdr:from>
    <xdr:ext cx="599010" cy="259045"/>
    <xdr:sp macro="" textlink="">
      <xdr:nvSpPr>
        <xdr:cNvPr id="307" name="テキスト ボックス 306"/>
        <xdr:cNvSpPr txBox="1"/>
      </xdr:nvSpPr>
      <xdr:spPr>
        <a:xfrm>
          <a:off x="7561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28923</xdr:rowOff>
    </xdr:from>
    <xdr:to>
      <xdr:col>36</xdr:col>
      <xdr:colOff>165100</xdr:colOff>
      <xdr:row>36</xdr:row>
      <xdr:rowOff>130523</xdr:rowOff>
    </xdr:to>
    <xdr:sp macro="" textlink="">
      <xdr:nvSpPr>
        <xdr:cNvPr id="308" name="フローチャート: 判断 307"/>
        <xdr:cNvSpPr/>
      </xdr:nvSpPr>
      <xdr:spPr>
        <a:xfrm>
          <a:off x="6921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147050</xdr:rowOff>
    </xdr:from>
    <xdr:ext cx="599010" cy="259045"/>
    <xdr:sp macro="" textlink="">
      <xdr:nvSpPr>
        <xdr:cNvPr id="309" name="テキスト ボックス 308"/>
        <xdr:cNvSpPr txBox="1"/>
      </xdr:nvSpPr>
      <xdr:spPr>
        <a:xfrm>
          <a:off x="6672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76540</xdr:rowOff>
    </xdr:from>
    <xdr:to>
      <xdr:col>55</xdr:col>
      <xdr:colOff>50800</xdr:colOff>
      <xdr:row>37</xdr:row>
      <xdr:rowOff>6690</xdr:rowOff>
    </xdr:to>
    <xdr:sp macro="" textlink="">
      <xdr:nvSpPr>
        <xdr:cNvPr id="315" name="楕円 314"/>
        <xdr:cNvSpPr/>
      </xdr:nvSpPr>
      <xdr:spPr>
        <a:xfrm>
          <a:off x="10426700" y="624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99417</xdr:rowOff>
    </xdr:from>
    <xdr:ext cx="599010" cy="259045"/>
    <xdr:sp macro="" textlink="">
      <xdr:nvSpPr>
        <xdr:cNvPr id="316" name="補助費等該当値テキスト"/>
        <xdr:cNvSpPr txBox="1"/>
      </xdr:nvSpPr>
      <xdr:spPr>
        <a:xfrm>
          <a:off x="10528300" y="6100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137173</xdr:rowOff>
    </xdr:from>
    <xdr:to>
      <xdr:col>50</xdr:col>
      <xdr:colOff>165100</xdr:colOff>
      <xdr:row>37</xdr:row>
      <xdr:rowOff>67323</xdr:rowOff>
    </xdr:to>
    <xdr:sp macro="" textlink="">
      <xdr:nvSpPr>
        <xdr:cNvPr id="317" name="楕円 316"/>
        <xdr:cNvSpPr/>
      </xdr:nvSpPr>
      <xdr:spPr>
        <a:xfrm>
          <a:off x="9588500" y="630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58450</xdr:rowOff>
    </xdr:from>
    <xdr:ext cx="534377" cy="259045"/>
    <xdr:sp macro="" textlink="">
      <xdr:nvSpPr>
        <xdr:cNvPr id="318" name="テキスト ボックス 317"/>
        <xdr:cNvSpPr txBox="1"/>
      </xdr:nvSpPr>
      <xdr:spPr>
        <a:xfrm>
          <a:off x="9372111" y="640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150271</xdr:rowOff>
    </xdr:from>
    <xdr:to>
      <xdr:col>46</xdr:col>
      <xdr:colOff>38100</xdr:colOff>
      <xdr:row>37</xdr:row>
      <xdr:rowOff>80421</xdr:rowOff>
    </xdr:to>
    <xdr:sp macro="" textlink="">
      <xdr:nvSpPr>
        <xdr:cNvPr id="319" name="楕円 318"/>
        <xdr:cNvSpPr/>
      </xdr:nvSpPr>
      <xdr:spPr>
        <a:xfrm>
          <a:off x="8699500" y="632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71548</xdr:rowOff>
    </xdr:from>
    <xdr:ext cx="534377" cy="259045"/>
    <xdr:sp macro="" textlink="">
      <xdr:nvSpPr>
        <xdr:cNvPr id="320" name="テキスト ボックス 319"/>
        <xdr:cNvSpPr txBox="1"/>
      </xdr:nvSpPr>
      <xdr:spPr>
        <a:xfrm>
          <a:off x="8483111" y="641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6977</xdr:rowOff>
    </xdr:from>
    <xdr:to>
      <xdr:col>41</xdr:col>
      <xdr:colOff>101600</xdr:colOff>
      <xdr:row>37</xdr:row>
      <xdr:rowOff>108577</xdr:rowOff>
    </xdr:to>
    <xdr:sp macro="" textlink="">
      <xdr:nvSpPr>
        <xdr:cNvPr id="321" name="楕円 320"/>
        <xdr:cNvSpPr/>
      </xdr:nvSpPr>
      <xdr:spPr>
        <a:xfrm>
          <a:off x="7810500" y="635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99704</xdr:rowOff>
    </xdr:from>
    <xdr:ext cx="534377" cy="259045"/>
    <xdr:sp macro="" textlink="">
      <xdr:nvSpPr>
        <xdr:cNvPr id="322" name="テキスト ボックス 321"/>
        <xdr:cNvSpPr txBox="1"/>
      </xdr:nvSpPr>
      <xdr:spPr>
        <a:xfrm>
          <a:off x="7594111" y="644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24321</xdr:rowOff>
    </xdr:from>
    <xdr:to>
      <xdr:col>36</xdr:col>
      <xdr:colOff>165100</xdr:colOff>
      <xdr:row>37</xdr:row>
      <xdr:rowOff>125921</xdr:rowOff>
    </xdr:to>
    <xdr:sp macro="" textlink="">
      <xdr:nvSpPr>
        <xdr:cNvPr id="323" name="楕円 322"/>
        <xdr:cNvSpPr/>
      </xdr:nvSpPr>
      <xdr:spPr>
        <a:xfrm>
          <a:off x="6921500" y="636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117048</xdr:rowOff>
    </xdr:from>
    <xdr:ext cx="534377" cy="259045"/>
    <xdr:sp macro="" textlink="">
      <xdr:nvSpPr>
        <xdr:cNvPr id="324" name="テキスト ボックス 323"/>
        <xdr:cNvSpPr txBox="1"/>
      </xdr:nvSpPr>
      <xdr:spPr>
        <a:xfrm>
          <a:off x="6705111" y="646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11252</xdr:rowOff>
    </xdr:from>
    <xdr:to>
      <xdr:col>55</xdr:col>
      <xdr:colOff>0</xdr:colOff>
      <xdr:row>59</xdr:row>
      <xdr:rowOff>25215</xdr:rowOff>
    </xdr:to>
    <xdr:cxnSp macro="">
      <xdr:nvCxnSpPr>
        <xdr:cNvPr id="353" name="直線コネクタ 352"/>
        <xdr:cNvCxnSpPr/>
      </xdr:nvCxnSpPr>
      <xdr:spPr>
        <a:xfrm flipV="1">
          <a:off x="9639300" y="10126802"/>
          <a:ext cx="838200" cy="1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12159</xdr:rowOff>
    </xdr:from>
    <xdr:to>
      <xdr:col>50</xdr:col>
      <xdr:colOff>114300</xdr:colOff>
      <xdr:row>59</xdr:row>
      <xdr:rowOff>25215</xdr:rowOff>
    </xdr:to>
    <xdr:cxnSp macro="">
      <xdr:nvCxnSpPr>
        <xdr:cNvPr id="356" name="直線コネクタ 355"/>
        <xdr:cNvCxnSpPr/>
      </xdr:nvCxnSpPr>
      <xdr:spPr>
        <a:xfrm>
          <a:off x="8750300" y="10127709"/>
          <a:ext cx="889000" cy="1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64959</xdr:rowOff>
    </xdr:from>
    <xdr:ext cx="599010" cy="259045"/>
    <xdr:sp macro="" textlink="">
      <xdr:nvSpPr>
        <xdr:cNvPr id="358" name="テキスト ボックス 357"/>
        <xdr:cNvSpPr txBox="1"/>
      </xdr:nvSpPr>
      <xdr:spPr>
        <a:xfrm>
          <a:off x="9339795" y="983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163786</xdr:rowOff>
    </xdr:from>
    <xdr:to>
      <xdr:col>45</xdr:col>
      <xdr:colOff>177800</xdr:colOff>
      <xdr:row>59</xdr:row>
      <xdr:rowOff>12159</xdr:rowOff>
    </xdr:to>
    <xdr:cxnSp macro="">
      <xdr:nvCxnSpPr>
        <xdr:cNvPr id="359" name="直線コネクタ 358"/>
        <xdr:cNvCxnSpPr/>
      </xdr:nvCxnSpPr>
      <xdr:spPr>
        <a:xfrm>
          <a:off x="7861300" y="10107886"/>
          <a:ext cx="889000" cy="1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58951</xdr:rowOff>
    </xdr:from>
    <xdr:ext cx="599010" cy="259045"/>
    <xdr:sp macro="" textlink="">
      <xdr:nvSpPr>
        <xdr:cNvPr id="361" name="テキスト ボックス 360"/>
        <xdr:cNvSpPr txBox="1"/>
      </xdr:nvSpPr>
      <xdr:spPr>
        <a:xfrm>
          <a:off x="8450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163786</xdr:rowOff>
    </xdr:from>
    <xdr:to>
      <xdr:col>41</xdr:col>
      <xdr:colOff>50800</xdr:colOff>
      <xdr:row>59</xdr:row>
      <xdr:rowOff>7713</xdr:rowOff>
    </xdr:to>
    <xdr:cxnSp macro="">
      <xdr:nvCxnSpPr>
        <xdr:cNvPr id="362" name="直線コネクタ 361"/>
        <xdr:cNvCxnSpPr/>
      </xdr:nvCxnSpPr>
      <xdr:spPr>
        <a:xfrm flipV="1">
          <a:off x="6972300" y="10107886"/>
          <a:ext cx="889000" cy="1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103305</xdr:rowOff>
    </xdr:from>
    <xdr:to>
      <xdr:col>41</xdr:col>
      <xdr:colOff>101600</xdr:colOff>
      <xdr:row>59</xdr:row>
      <xdr:rowOff>33455</xdr:rowOff>
    </xdr:to>
    <xdr:sp macro="" textlink="">
      <xdr:nvSpPr>
        <xdr:cNvPr id="363" name="フローチャート: 判断 362"/>
        <xdr:cNvSpPr/>
      </xdr:nvSpPr>
      <xdr:spPr>
        <a:xfrm>
          <a:off x="7810500" y="1004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49982</xdr:rowOff>
    </xdr:from>
    <xdr:ext cx="599010" cy="259045"/>
    <xdr:sp macro="" textlink="">
      <xdr:nvSpPr>
        <xdr:cNvPr id="364" name="テキスト ボックス 363"/>
        <xdr:cNvSpPr txBox="1"/>
      </xdr:nvSpPr>
      <xdr:spPr>
        <a:xfrm>
          <a:off x="7561795" y="9822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98168</xdr:rowOff>
    </xdr:from>
    <xdr:to>
      <xdr:col>36</xdr:col>
      <xdr:colOff>165100</xdr:colOff>
      <xdr:row>59</xdr:row>
      <xdr:rowOff>28318</xdr:rowOff>
    </xdr:to>
    <xdr:sp macro="" textlink="">
      <xdr:nvSpPr>
        <xdr:cNvPr id="365" name="フローチャート: 判断 364"/>
        <xdr:cNvSpPr/>
      </xdr:nvSpPr>
      <xdr:spPr>
        <a:xfrm>
          <a:off x="6921500" y="100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44845</xdr:rowOff>
    </xdr:from>
    <xdr:ext cx="599010" cy="259045"/>
    <xdr:sp macro="" textlink="">
      <xdr:nvSpPr>
        <xdr:cNvPr id="366" name="テキスト ボックス 365"/>
        <xdr:cNvSpPr txBox="1"/>
      </xdr:nvSpPr>
      <xdr:spPr>
        <a:xfrm>
          <a:off x="6672795" y="981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131902</xdr:rowOff>
    </xdr:from>
    <xdr:to>
      <xdr:col>55</xdr:col>
      <xdr:colOff>50800</xdr:colOff>
      <xdr:row>59</xdr:row>
      <xdr:rowOff>62052</xdr:rowOff>
    </xdr:to>
    <xdr:sp macro="" textlink="">
      <xdr:nvSpPr>
        <xdr:cNvPr id="372" name="楕円 371"/>
        <xdr:cNvSpPr/>
      </xdr:nvSpPr>
      <xdr:spPr>
        <a:xfrm>
          <a:off x="10426700" y="1007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99792</xdr:rowOff>
    </xdr:from>
    <xdr:ext cx="534377" cy="259045"/>
    <xdr:sp macro="" textlink="">
      <xdr:nvSpPr>
        <xdr:cNvPr id="373" name="普通建設事業費該当値テキスト"/>
        <xdr:cNvSpPr txBox="1"/>
      </xdr:nvSpPr>
      <xdr:spPr>
        <a:xfrm>
          <a:off x="10528300" y="1004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145865</xdr:rowOff>
    </xdr:from>
    <xdr:to>
      <xdr:col>50</xdr:col>
      <xdr:colOff>165100</xdr:colOff>
      <xdr:row>59</xdr:row>
      <xdr:rowOff>76015</xdr:rowOff>
    </xdr:to>
    <xdr:sp macro="" textlink="">
      <xdr:nvSpPr>
        <xdr:cNvPr id="374" name="楕円 373"/>
        <xdr:cNvSpPr/>
      </xdr:nvSpPr>
      <xdr:spPr>
        <a:xfrm>
          <a:off x="9588500" y="1008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67142</xdr:rowOff>
    </xdr:from>
    <xdr:ext cx="534377" cy="259045"/>
    <xdr:sp macro="" textlink="">
      <xdr:nvSpPr>
        <xdr:cNvPr id="375" name="テキスト ボックス 374"/>
        <xdr:cNvSpPr txBox="1"/>
      </xdr:nvSpPr>
      <xdr:spPr>
        <a:xfrm>
          <a:off x="9372111" y="1018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132809</xdr:rowOff>
    </xdr:from>
    <xdr:to>
      <xdr:col>46</xdr:col>
      <xdr:colOff>38100</xdr:colOff>
      <xdr:row>59</xdr:row>
      <xdr:rowOff>62959</xdr:rowOff>
    </xdr:to>
    <xdr:sp macro="" textlink="">
      <xdr:nvSpPr>
        <xdr:cNvPr id="376" name="楕円 375"/>
        <xdr:cNvSpPr/>
      </xdr:nvSpPr>
      <xdr:spPr>
        <a:xfrm>
          <a:off x="8699500" y="1007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54086</xdr:rowOff>
    </xdr:from>
    <xdr:ext cx="534377" cy="259045"/>
    <xdr:sp macro="" textlink="">
      <xdr:nvSpPr>
        <xdr:cNvPr id="377" name="テキスト ボックス 376"/>
        <xdr:cNvSpPr txBox="1"/>
      </xdr:nvSpPr>
      <xdr:spPr>
        <a:xfrm>
          <a:off x="8483111" y="1016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112986</xdr:rowOff>
    </xdr:from>
    <xdr:to>
      <xdr:col>41</xdr:col>
      <xdr:colOff>101600</xdr:colOff>
      <xdr:row>59</xdr:row>
      <xdr:rowOff>43136</xdr:rowOff>
    </xdr:to>
    <xdr:sp macro="" textlink="">
      <xdr:nvSpPr>
        <xdr:cNvPr id="378" name="楕円 377"/>
        <xdr:cNvSpPr/>
      </xdr:nvSpPr>
      <xdr:spPr>
        <a:xfrm>
          <a:off x="7810500" y="100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34263</xdr:rowOff>
    </xdr:from>
    <xdr:ext cx="599010" cy="259045"/>
    <xdr:sp macro="" textlink="">
      <xdr:nvSpPr>
        <xdr:cNvPr id="379" name="テキスト ボックス 378"/>
        <xdr:cNvSpPr txBox="1"/>
      </xdr:nvSpPr>
      <xdr:spPr>
        <a:xfrm>
          <a:off x="7561795" y="1014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128363</xdr:rowOff>
    </xdr:from>
    <xdr:to>
      <xdr:col>36</xdr:col>
      <xdr:colOff>165100</xdr:colOff>
      <xdr:row>59</xdr:row>
      <xdr:rowOff>58513</xdr:rowOff>
    </xdr:to>
    <xdr:sp macro="" textlink="">
      <xdr:nvSpPr>
        <xdr:cNvPr id="380" name="楕円 379"/>
        <xdr:cNvSpPr/>
      </xdr:nvSpPr>
      <xdr:spPr>
        <a:xfrm>
          <a:off x="6921500" y="100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49640</xdr:rowOff>
    </xdr:from>
    <xdr:ext cx="534377" cy="259045"/>
    <xdr:sp macro="" textlink="">
      <xdr:nvSpPr>
        <xdr:cNvPr id="381" name="テキスト ボックス 380"/>
        <xdr:cNvSpPr txBox="1"/>
      </xdr:nvSpPr>
      <xdr:spPr>
        <a:xfrm>
          <a:off x="6705111" y="1016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134435</xdr:rowOff>
    </xdr:from>
    <xdr:to>
      <xdr:col>55</xdr:col>
      <xdr:colOff>0</xdr:colOff>
      <xdr:row>78</xdr:row>
      <xdr:rowOff>135480</xdr:rowOff>
    </xdr:to>
    <xdr:cxnSp macro="">
      <xdr:nvCxnSpPr>
        <xdr:cNvPr id="408" name="直線コネクタ 407"/>
        <xdr:cNvCxnSpPr/>
      </xdr:nvCxnSpPr>
      <xdr:spPr>
        <a:xfrm flipV="1">
          <a:off x="9639300" y="13507535"/>
          <a:ext cx="8382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135480</xdr:rowOff>
    </xdr:from>
    <xdr:to>
      <xdr:col>50</xdr:col>
      <xdr:colOff>114300</xdr:colOff>
      <xdr:row>78</xdr:row>
      <xdr:rowOff>139700</xdr:rowOff>
    </xdr:to>
    <xdr:cxnSp macro="">
      <xdr:nvCxnSpPr>
        <xdr:cNvPr id="411" name="直線コネクタ 410"/>
        <xdr:cNvCxnSpPr/>
      </xdr:nvCxnSpPr>
      <xdr:spPr>
        <a:xfrm flipV="1">
          <a:off x="8750300" y="13508580"/>
          <a:ext cx="889000" cy="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116619</xdr:rowOff>
    </xdr:from>
    <xdr:to>
      <xdr:col>45</xdr:col>
      <xdr:colOff>177800</xdr:colOff>
      <xdr:row>78</xdr:row>
      <xdr:rowOff>139700</xdr:rowOff>
    </xdr:to>
    <xdr:cxnSp macro="">
      <xdr:nvCxnSpPr>
        <xdr:cNvPr id="414" name="直線コネクタ 413"/>
        <xdr:cNvCxnSpPr/>
      </xdr:nvCxnSpPr>
      <xdr:spPr>
        <a:xfrm>
          <a:off x="7861300" y="13489719"/>
          <a:ext cx="889000" cy="2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116619</xdr:rowOff>
    </xdr:from>
    <xdr:to>
      <xdr:col>41</xdr:col>
      <xdr:colOff>50800</xdr:colOff>
      <xdr:row>78</xdr:row>
      <xdr:rowOff>131197</xdr:rowOff>
    </xdr:to>
    <xdr:cxnSp macro="">
      <xdr:nvCxnSpPr>
        <xdr:cNvPr id="417" name="直線コネクタ 416"/>
        <xdr:cNvCxnSpPr/>
      </xdr:nvCxnSpPr>
      <xdr:spPr>
        <a:xfrm flipV="1">
          <a:off x="6972300" y="13489719"/>
          <a:ext cx="889000" cy="1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56623</xdr:rowOff>
    </xdr:from>
    <xdr:to>
      <xdr:col>41</xdr:col>
      <xdr:colOff>101600</xdr:colOff>
      <xdr:row>78</xdr:row>
      <xdr:rowOff>158223</xdr:rowOff>
    </xdr:to>
    <xdr:sp macro="" textlink="">
      <xdr:nvSpPr>
        <xdr:cNvPr id="418" name="フローチャート: 判断 417"/>
        <xdr:cNvSpPr/>
      </xdr:nvSpPr>
      <xdr:spPr>
        <a:xfrm>
          <a:off x="7810500" y="1342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3300</xdr:rowOff>
    </xdr:from>
    <xdr:ext cx="534377" cy="259045"/>
    <xdr:sp macro="" textlink="">
      <xdr:nvSpPr>
        <xdr:cNvPr id="419" name="テキスト ボックス 418"/>
        <xdr:cNvSpPr txBox="1"/>
      </xdr:nvSpPr>
      <xdr:spPr>
        <a:xfrm>
          <a:off x="7594111" y="1320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55225</xdr:rowOff>
    </xdr:from>
    <xdr:to>
      <xdr:col>36</xdr:col>
      <xdr:colOff>165100</xdr:colOff>
      <xdr:row>78</xdr:row>
      <xdr:rowOff>156825</xdr:rowOff>
    </xdr:to>
    <xdr:sp macro="" textlink="">
      <xdr:nvSpPr>
        <xdr:cNvPr id="420" name="フローチャート: 判断 419"/>
        <xdr:cNvSpPr/>
      </xdr:nvSpPr>
      <xdr:spPr>
        <a:xfrm>
          <a:off x="6921500" y="1342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1902</xdr:rowOff>
    </xdr:from>
    <xdr:ext cx="534377" cy="259045"/>
    <xdr:sp macro="" textlink="">
      <xdr:nvSpPr>
        <xdr:cNvPr id="421" name="テキスト ボックス 420"/>
        <xdr:cNvSpPr txBox="1"/>
      </xdr:nvSpPr>
      <xdr:spPr>
        <a:xfrm>
          <a:off x="6705111" y="1320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83635</xdr:rowOff>
    </xdr:from>
    <xdr:to>
      <xdr:col>55</xdr:col>
      <xdr:colOff>50800</xdr:colOff>
      <xdr:row>79</xdr:row>
      <xdr:rowOff>13785</xdr:rowOff>
    </xdr:to>
    <xdr:sp macro="" textlink="">
      <xdr:nvSpPr>
        <xdr:cNvPr id="427" name="楕円 426"/>
        <xdr:cNvSpPr/>
      </xdr:nvSpPr>
      <xdr:spPr>
        <a:xfrm>
          <a:off x="10426700" y="1345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51278</xdr:rowOff>
    </xdr:from>
    <xdr:ext cx="534377" cy="259045"/>
    <xdr:sp macro="" textlink="">
      <xdr:nvSpPr>
        <xdr:cNvPr id="428" name="普通建設事業費 （ うち新規整備　）該当値テキスト"/>
        <xdr:cNvSpPr txBox="1"/>
      </xdr:nvSpPr>
      <xdr:spPr>
        <a:xfrm>
          <a:off x="10528300" y="1342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84680</xdr:rowOff>
    </xdr:from>
    <xdr:to>
      <xdr:col>50</xdr:col>
      <xdr:colOff>165100</xdr:colOff>
      <xdr:row>79</xdr:row>
      <xdr:rowOff>14830</xdr:rowOff>
    </xdr:to>
    <xdr:sp macro="" textlink="">
      <xdr:nvSpPr>
        <xdr:cNvPr id="429" name="楕円 428"/>
        <xdr:cNvSpPr/>
      </xdr:nvSpPr>
      <xdr:spPr>
        <a:xfrm>
          <a:off x="9588500" y="1345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5957</xdr:rowOff>
    </xdr:from>
    <xdr:ext cx="469744" cy="259045"/>
    <xdr:sp macro="" textlink="">
      <xdr:nvSpPr>
        <xdr:cNvPr id="430" name="テキスト ボックス 429"/>
        <xdr:cNvSpPr txBox="1"/>
      </xdr:nvSpPr>
      <xdr:spPr>
        <a:xfrm>
          <a:off x="9404428" y="1355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31" name="楕円 430"/>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32" name="テキスト ボックス 431"/>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65819</xdr:rowOff>
    </xdr:from>
    <xdr:to>
      <xdr:col>41</xdr:col>
      <xdr:colOff>101600</xdr:colOff>
      <xdr:row>78</xdr:row>
      <xdr:rowOff>167419</xdr:rowOff>
    </xdr:to>
    <xdr:sp macro="" textlink="">
      <xdr:nvSpPr>
        <xdr:cNvPr id="433" name="楕円 432"/>
        <xdr:cNvSpPr/>
      </xdr:nvSpPr>
      <xdr:spPr>
        <a:xfrm>
          <a:off x="7810500" y="1343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158546</xdr:rowOff>
    </xdr:from>
    <xdr:ext cx="534377" cy="259045"/>
    <xdr:sp macro="" textlink="">
      <xdr:nvSpPr>
        <xdr:cNvPr id="434" name="テキスト ボックス 433"/>
        <xdr:cNvSpPr txBox="1"/>
      </xdr:nvSpPr>
      <xdr:spPr>
        <a:xfrm>
          <a:off x="7594111" y="1353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80397</xdr:rowOff>
    </xdr:from>
    <xdr:to>
      <xdr:col>36</xdr:col>
      <xdr:colOff>165100</xdr:colOff>
      <xdr:row>79</xdr:row>
      <xdr:rowOff>10547</xdr:rowOff>
    </xdr:to>
    <xdr:sp macro="" textlink="">
      <xdr:nvSpPr>
        <xdr:cNvPr id="435" name="楕円 434"/>
        <xdr:cNvSpPr/>
      </xdr:nvSpPr>
      <xdr:spPr>
        <a:xfrm>
          <a:off x="6921500" y="1345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1674</xdr:rowOff>
    </xdr:from>
    <xdr:ext cx="534377" cy="259045"/>
    <xdr:sp macro="" textlink="">
      <xdr:nvSpPr>
        <xdr:cNvPr id="436" name="テキスト ボックス 435"/>
        <xdr:cNvSpPr txBox="1"/>
      </xdr:nvSpPr>
      <xdr:spPr>
        <a:xfrm>
          <a:off x="6705111" y="1354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141371</xdr:rowOff>
    </xdr:from>
    <xdr:to>
      <xdr:col>55</xdr:col>
      <xdr:colOff>0</xdr:colOff>
      <xdr:row>98</xdr:row>
      <xdr:rowOff>51918</xdr:rowOff>
    </xdr:to>
    <xdr:cxnSp macro="">
      <xdr:nvCxnSpPr>
        <xdr:cNvPr id="463" name="直線コネクタ 462"/>
        <xdr:cNvCxnSpPr/>
      </xdr:nvCxnSpPr>
      <xdr:spPr>
        <a:xfrm flipV="1">
          <a:off x="9639300" y="16772021"/>
          <a:ext cx="838200" cy="8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92608</xdr:rowOff>
    </xdr:from>
    <xdr:ext cx="534377" cy="259045"/>
    <xdr:sp macro="" textlink="">
      <xdr:nvSpPr>
        <xdr:cNvPr id="464" name="普通建設事業費 （ うち更新整備　）平均値テキスト"/>
        <xdr:cNvSpPr txBox="1"/>
      </xdr:nvSpPr>
      <xdr:spPr>
        <a:xfrm>
          <a:off x="10528300" y="16723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148112</xdr:rowOff>
    </xdr:from>
    <xdr:to>
      <xdr:col>50</xdr:col>
      <xdr:colOff>114300</xdr:colOff>
      <xdr:row>98</xdr:row>
      <xdr:rowOff>51918</xdr:rowOff>
    </xdr:to>
    <xdr:cxnSp macro="">
      <xdr:nvCxnSpPr>
        <xdr:cNvPr id="466" name="直線コネクタ 465"/>
        <xdr:cNvCxnSpPr/>
      </xdr:nvCxnSpPr>
      <xdr:spPr>
        <a:xfrm>
          <a:off x="8750300" y="16778762"/>
          <a:ext cx="889000" cy="7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70283</xdr:rowOff>
    </xdr:from>
    <xdr:ext cx="534377" cy="259045"/>
    <xdr:sp macro="" textlink="">
      <xdr:nvSpPr>
        <xdr:cNvPr id="468" name="テキスト ボックス 467"/>
        <xdr:cNvSpPr txBox="1"/>
      </xdr:nvSpPr>
      <xdr:spPr>
        <a:xfrm>
          <a:off x="9372111" y="165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148112</xdr:rowOff>
    </xdr:from>
    <xdr:to>
      <xdr:col>45</xdr:col>
      <xdr:colOff>177800</xdr:colOff>
      <xdr:row>97</xdr:row>
      <xdr:rowOff>167202</xdr:rowOff>
    </xdr:to>
    <xdr:cxnSp macro="">
      <xdr:nvCxnSpPr>
        <xdr:cNvPr id="469" name="直線コネクタ 468"/>
        <xdr:cNvCxnSpPr/>
      </xdr:nvCxnSpPr>
      <xdr:spPr>
        <a:xfrm flipV="1">
          <a:off x="7861300" y="16778762"/>
          <a:ext cx="889000" cy="1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52050</xdr:rowOff>
    </xdr:from>
    <xdr:ext cx="534377" cy="259045"/>
    <xdr:sp macro="" textlink="">
      <xdr:nvSpPr>
        <xdr:cNvPr id="471" name="テキスト ボックス 470"/>
        <xdr:cNvSpPr txBox="1"/>
      </xdr:nvSpPr>
      <xdr:spPr>
        <a:xfrm>
          <a:off x="8483111" y="1685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167202</xdr:rowOff>
    </xdr:from>
    <xdr:to>
      <xdr:col>41</xdr:col>
      <xdr:colOff>50800</xdr:colOff>
      <xdr:row>98</xdr:row>
      <xdr:rowOff>39125</xdr:rowOff>
    </xdr:to>
    <xdr:cxnSp macro="">
      <xdr:nvCxnSpPr>
        <xdr:cNvPr id="472" name="直線コネクタ 471"/>
        <xdr:cNvCxnSpPr/>
      </xdr:nvCxnSpPr>
      <xdr:spPr>
        <a:xfrm flipV="1">
          <a:off x="6972300" y="16797852"/>
          <a:ext cx="889000" cy="4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106800</xdr:rowOff>
    </xdr:from>
    <xdr:to>
      <xdr:col>41</xdr:col>
      <xdr:colOff>101600</xdr:colOff>
      <xdr:row>98</xdr:row>
      <xdr:rowOff>36950</xdr:rowOff>
    </xdr:to>
    <xdr:sp macro="" textlink="">
      <xdr:nvSpPr>
        <xdr:cNvPr id="473" name="フローチャート: 判断 472"/>
        <xdr:cNvSpPr/>
      </xdr:nvSpPr>
      <xdr:spPr>
        <a:xfrm>
          <a:off x="7810500" y="167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53477</xdr:rowOff>
    </xdr:from>
    <xdr:ext cx="534377" cy="259045"/>
    <xdr:sp macro="" textlink="">
      <xdr:nvSpPr>
        <xdr:cNvPr id="474" name="テキスト ボックス 473"/>
        <xdr:cNvSpPr txBox="1"/>
      </xdr:nvSpPr>
      <xdr:spPr>
        <a:xfrm>
          <a:off x="7594111" y="1651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89764</xdr:rowOff>
    </xdr:from>
    <xdr:to>
      <xdr:col>36</xdr:col>
      <xdr:colOff>165100</xdr:colOff>
      <xdr:row>98</xdr:row>
      <xdr:rowOff>19914</xdr:rowOff>
    </xdr:to>
    <xdr:sp macro="" textlink="">
      <xdr:nvSpPr>
        <xdr:cNvPr id="475" name="フローチャート: 判断 474"/>
        <xdr:cNvSpPr/>
      </xdr:nvSpPr>
      <xdr:spPr>
        <a:xfrm>
          <a:off x="6921500" y="1672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36441</xdr:rowOff>
    </xdr:from>
    <xdr:ext cx="534377" cy="259045"/>
    <xdr:sp macro="" textlink="">
      <xdr:nvSpPr>
        <xdr:cNvPr id="476" name="テキスト ボックス 475"/>
        <xdr:cNvSpPr txBox="1"/>
      </xdr:nvSpPr>
      <xdr:spPr>
        <a:xfrm>
          <a:off x="6705111" y="1649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90571</xdr:rowOff>
    </xdr:from>
    <xdr:to>
      <xdr:col>55</xdr:col>
      <xdr:colOff>50800</xdr:colOff>
      <xdr:row>98</xdr:row>
      <xdr:rowOff>20721</xdr:rowOff>
    </xdr:to>
    <xdr:sp macro="" textlink="">
      <xdr:nvSpPr>
        <xdr:cNvPr id="482" name="楕円 481"/>
        <xdr:cNvSpPr/>
      </xdr:nvSpPr>
      <xdr:spPr>
        <a:xfrm>
          <a:off x="10426700" y="1672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113448</xdr:rowOff>
    </xdr:from>
    <xdr:ext cx="534377" cy="259045"/>
    <xdr:sp macro="" textlink="">
      <xdr:nvSpPr>
        <xdr:cNvPr id="483" name="普通建設事業費 （ うち更新整備　）該当値テキスト"/>
        <xdr:cNvSpPr txBox="1"/>
      </xdr:nvSpPr>
      <xdr:spPr>
        <a:xfrm>
          <a:off x="10528300" y="1657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1118</xdr:rowOff>
    </xdr:from>
    <xdr:to>
      <xdr:col>50</xdr:col>
      <xdr:colOff>165100</xdr:colOff>
      <xdr:row>98</xdr:row>
      <xdr:rowOff>102718</xdr:rowOff>
    </xdr:to>
    <xdr:sp macro="" textlink="">
      <xdr:nvSpPr>
        <xdr:cNvPr id="484" name="楕円 483"/>
        <xdr:cNvSpPr/>
      </xdr:nvSpPr>
      <xdr:spPr>
        <a:xfrm>
          <a:off x="9588500" y="1680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93845</xdr:rowOff>
    </xdr:from>
    <xdr:ext cx="534377" cy="259045"/>
    <xdr:sp macro="" textlink="">
      <xdr:nvSpPr>
        <xdr:cNvPr id="485" name="テキスト ボックス 484"/>
        <xdr:cNvSpPr txBox="1"/>
      </xdr:nvSpPr>
      <xdr:spPr>
        <a:xfrm>
          <a:off x="9372111" y="1689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97312</xdr:rowOff>
    </xdr:from>
    <xdr:to>
      <xdr:col>46</xdr:col>
      <xdr:colOff>38100</xdr:colOff>
      <xdr:row>98</xdr:row>
      <xdr:rowOff>27462</xdr:rowOff>
    </xdr:to>
    <xdr:sp macro="" textlink="">
      <xdr:nvSpPr>
        <xdr:cNvPr id="486" name="楕円 485"/>
        <xdr:cNvSpPr/>
      </xdr:nvSpPr>
      <xdr:spPr>
        <a:xfrm>
          <a:off x="8699500" y="1672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43989</xdr:rowOff>
    </xdr:from>
    <xdr:ext cx="534377" cy="259045"/>
    <xdr:sp macro="" textlink="">
      <xdr:nvSpPr>
        <xdr:cNvPr id="487" name="テキスト ボックス 486"/>
        <xdr:cNvSpPr txBox="1"/>
      </xdr:nvSpPr>
      <xdr:spPr>
        <a:xfrm>
          <a:off x="8483111" y="1650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116402</xdr:rowOff>
    </xdr:from>
    <xdr:to>
      <xdr:col>41</xdr:col>
      <xdr:colOff>101600</xdr:colOff>
      <xdr:row>98</xdr:row>
      <xdr:rowOff>46552</xdr:rowOff>
    </xdr:to>
    <xdr:sp macro="" textlink="">
      <xdr:nvSpPr>
        <xdr:cNvPr id="488" name="楕円 487"/>
        <xdr:cNvSpPr/>
      </xdr:nvSpPr>
      <xdr:spPr>
        <a:xfrm>
          <a:off x="7810500" y="1674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37679</xdr:rowOff>
    </xdr:from>
    <xdr:ext cx="534377" cy="259045"/>
    <xdr:sp macro="" textlink="">
      <xdr:nvSpPr>
        <xdr:cNvPr id="489" name="テキスト ボックス 488"/>
        <xdr:cNvSpPr txBox="1"/>
      </xdr:nvSpPr>
      <xdr:spPr>
        <a:xfrm>
          <a:off x="7594111" y="1683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159775</xdr:rowOff>
    </xdr:from>
    <xdr:to>
      <xdr:col>36</xdr:col>
      <xdr:colOff>165100</xdr:colOff>
      <xdr:row>98</xdr:row>
      <xdr:rowOff>89925</xdr:rowOff>
    </xdr:to>
    <xdr:sp macro="" textlink="">
      <xdr:nvSpPr>
        <xdr:cNvPr id="490" name="楕円 489"/>
        <xdr:cNvSpPr/>
      </xdr:nvSpPr>
      <xdr:spPr>
        <a:xfrm>
          <a:off x="6921500" y="1679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81052</xdr:rowOff>
    </xdr:from>
    <xdr:ext cx="534377" cy="259045"/>
    <xdr:sp macro="" textlink="">
      <xdr:nvSpPr>
        <xdr:cNvPr id="491" name="テキスト ボックス 490"/>
        <xdr:cNvSpPr txBox="1"/>
      </xdr:nvSpPr>
      <xdr:spPr>
        <a:xfrm>
          <a:off x="6705111" y="1688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137222</xdr:rowOff>
    </xdr:from>
    <xdr:to>
      <xdr:col>85</xdr:col>
      <xdr:colOff>127000</xdr:colOff>
      <xdr:row>38</xdr:row>
      <xdr:rowOff>139700</xdr:rowOff>
    </xdr:to>
    <xdr:cxnSp macro="">
      <xdr:nvCxnSpPr>
        <xdr:cNvPr id="518" name="直線コネクタ 517"/>
        <xdr:cNvCxnSpPr/>
      </xdr:nvCxnSpPr>
      <xdr:spPr>
        <a:xfrm>
          <a:off x="15481300" y="6652322"/>
          <a:ext cx="8382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130249</xdr:rowOff>
    </xdr:from>
    <xdr:to>
      <xdr:col>81</xdr:col>
      <xdr:colOff>50800</xdr:colOff>
      <xdr:row>38</xdr:row>
      <xdr:rowOff>137222</xdr:rowOff>
    </xdr:to>
    <xdr:cxnSp macro="">
      <xdr:nvCxnSpPr>
        <xdr:cNvPr id="521" name="直線コネクタ 520"/>
        <xdr:cNvCxnSpPr/>
      </xdr:nvCxnSpPr>
      <xdr:spPr>
        <a:xfrm>
          <a:off x="14592300" y="6645349"/>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130249</xdr:rowOff>
    </xdr:from>
    <xdr:to>
      <xdr:col>76</xdr:col>
      <xdr:colOff>114300</xdr:colOff>
      <xdr:row>38</xdr:row>
      <xdr:rowOff>130956</xdr:rowOff>
    </xdr:to>
    <xdr:cxnSp macro="">
      <xdr:nvCxnSpPr>
        <xdr:cNvPr id="524" name="直線コネクタ 523"/>
        <xdr:cNvCxnSpPr/>
      </xdr:nvCxnSpPr>
      <xdr:spPr>
        <a:xfrm flipV="1">
          <a:off x="13703300" y="6645349"/>
          <a:ext cx="889000" cy="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130956</xdr:rowOff>
    </xdr:from>
    <xdr:to>
      <xdr:col>71</xdr:col>
      <xdr:colOff>177800</xdr:colOff>
      <xdr:row>38</xdr:row>
      <xdr:rowOff>132017</xdr:rowOff>
    </xdr:to>
    <xdr:cxnSp macro="">
      <xdr:nvCxnSpPr>
        <xdr:cNvPr id="527" name="直線コネクタ 526"/>
        <xdr:cNvCxnSpPr/>
      </xdr:nvCxnSpPr>
      <xdr:spPr>
        <a:xfrm flipV="1">
          <a:off x="12814300" y="6646056"/>
          <a:ext cx="889000" cy="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8" name="フローチャート: 判断 527"/>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9" name="テキスト ボックス 528"/>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30" name="フローチャート: 判断 529"/>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31" name="テキスト ボックス 530"/>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249299" cy="259045"/>
    <xdr:sp macro="" textlink="">
      <xdr:nvSpPr>
        <xdr:cNvPr id="538" name="災害復旧事業費該当値テキスト"/>
        <xdr:cNvSpPr txBox="1"/>
      </xdr:nvSpPr>
      <xdr:spPr>
        <a:xfrm>
          <a:off x="16370300" y="65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86422</xdr:rowOff>
    </xdr:from>
    <xdr:to>
      <xdr:col>81</xdr:col>
      <xdr:colOff>101600</xdr:colOff>
      <xdr:row>39</xdr:row>
      <xdr:rowOff>16572</xdr:rowOff>
    </xdr:to>
    <xdr:sp macro="" textlink="">
      <xdr:nvSpPr>
        <xdr:cNvPr id="539" name="楕円 538"/>
        <xdr:cNvSpPr/>
      </xdr:nvSpPr>
      <xdr:spPr>
        <a:xfrm>
          <a:off x="15430500" y="660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7699</xdr:rowOff>
    </xdr:from>
    <xdr:ext cx="469744" cy="259045"/>
    <xdr:sp macro="" textlink="">
      <xdr:nvSpPr>
        <xdr:cNvPr id="540" name="テキスト ボックス 539"/>
        <xdr:cNvSpPr txBox="1"/>
      </xdr:nvSpPr>
      <xdr:spPr>
        <a:xfrm>
          <a:off x="15246428" y="669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79449</xdr:rowOff>
    </xdr:from>
    <xdr:to>
      <xdr:col>76</xdr:col>
      <xdr:colOff>165100</xdr:colOff>
      <xdr:row>39</xdr:row>
      <xdr:rowOff>9599</xdr:rowOff>
    </xdr:to>
    <xdr:sp macro="" textlink="">
      <xdr:nvSpPr>
        <xdr:cNvPr id="541" name="楕円 540"/>
        <xdr:cNvSpPr/>
      </xdr:nvSpPr>
      <xdr:spPr>
        <a:xfrm>
          <a:off x="14541500" y="659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726</xdr:rowOff>
    </xdr:from>
    <xdr:ext cx="469744" cy="259045"/>
    <xdr:sp macro="" textlink="">
      <xdr:nvSpPr>
        <xdr:cNvPr id="542" name="テキスト ボックス 541"/>
        <xdr:cNvSpPr txBox="1"/>
      </xdr:nvSpPr>
      <xdr:spPr>
        <a:xfrm>
          <a:off x="14357428" y="668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80156</xdr:rowOff>
    </xdr:from>
    <xdr:to>
      <xdr:col>72</xdr:col>
      <xdr:colOff>38100</xdr:colOff>
      <xdr:row>39</xdr:row>
      <xdr:rowOff>10306</xdr:rowOff>
    </xdr:to>
    <xdr:sp macro="" textlink="">
      <xdr:nvSpPr>
        <xdr:cNvPr id="543" name="楕円 542"/>
        <xdr:cNvSpPr/>
      </xdr:nvSpPr>
      <xdr:spPr>
        <a:xfrm>
          <a:off x="13652500" y="659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1433</xdr:rowOff>
    </xdr:from>
    <xdr:ext cx="469744" cy="259045"/>
    <xdr:sp macro="" textlink="">
      <xdr:nvSpPr>
        <xdr:cNvPr id="544" name="テキスト ボックス 543"/>
        <xdr:cNvSpPr txBox="1"/>
      </xdr:nvSpPr>
      <xdr:spPr>
        <a:xfrm>
          <a:off x="13468428" y="6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81217</xdr:rowOff>
    </xdr:from>
    <xdr:to>
      <xdr:col>67</xdr:col>
      <xdr:colOff>101600</xdr:colOff>
      <xdr:row>39</xdr:row>
      <xdr:rowOff>11367</xdr:rowOff>
    </xdr:to>
    <xdr:sp macro="" textlink="">
      <xdr:nvSpPr>
        <xdr:cNvPr id="545" name="楕円 544"/>
        <xdr:cNvSpPr/>
      </xdr:nvSpPr>
      <xdr:spPr>
        <a:xfrm>
          <a:off x="12763500" y="659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2494</xdr:rowOff>
    </xdr:from>
    <xdr:ext cx="469744" cy="259045"/>
    <xdr:sp macro="" textlink="">
      <xdr:nvSpPr>
        <xdr:cNvPr id="546" name="テキスト ボックス 545"/>
        <xdr:cNvSpPr txBox="1"/>
      </xdr:nvSpPr>
      <xdr:spPr>
        <a:xfrm>
          <a:off x="12579428" y="668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55</xdr:row>
      <xdr:rowOff>54627</xdr:rowOff>
    </xdr:from>
    <xdr:ext cx="312906" cy="259045"/>
    <xdr:sp macro="" textlink="">
      <xdr:nvSpPr>
        <xdr:cNvPr id="560" name="テキスト ボックス 55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52</xdr:row>
      <xdr:rowOff>111777</xdr:rowOff>
    </xdr:from>
    <xdr:ext cx="312906" cy="259045"/>
    <xdr:sp macro="" textlink="">
      <xdr:nvSpPr>
        <xdr:cNvPr id="562" name="テキスト ボックス 56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168927</xdr:rowOff>
    </xdr:from>
    <xdr:ext cx="312906" cy="259045"/>
    <xdr:sp macro="" textlink="">
      <xdr:nvSpPr>
        <xdr:cNvPr id="564" name="テキスト ボックス 56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8" name="直線コネクタ 56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7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2" name="直線コネクタ 57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7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5" name="フローチャート: 判断 57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7" name="フローチャート: 判断 576"/>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8" name="テキスト ボックス 577"/>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80" name="フローチャート: 判断 579"/>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1" name="テキスト ボックス 58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111760</xdr:rowOff>
    </xdr:from>
    <xdr:to>
      <xdr:col>72</xdr:col>
      <xdr:colOff>38100</xdr:colOff>
      <xdr:row>53</xdr:row>
      <xdr:rowOff>41910</xdr:rowOff>
    </xdr:to>
    <xdr:sp macro="" textlink="">
      <xdr:nvSpPr>
        <xdr:cNvPr id="583" name="フローチャート: 判断 582"/>
        <xdr:cNvSpPr/>
      </xdr:nvSpPr>
      <xdr:spPr>
        <a:xfrm>
          <a:off x="13652500" y="902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51</xdr:row>
      <xdr:rowOff>58437</xdr:rowOff>
    </xdr:from>
    <xdr:ext cx="313932" cy="259045"/>
    <xdr:sp macro="" textlink="">
      <xdr:nvSpPr>
        <xdr:cNvPr id="584" name="テキスト ボックス 583"/>
        <xdr:cNvSpPr txBox="1"/>
      </xdr:nvSpPr>
      <xdr:spPr>
        <a:xfrm>
          <a:off x="13546333" y="88023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146050</xdr:rowOff>
    </xdr:from>
    <xdr:to>
      <xdr:col>67</xdr:col>
      <xdr:colOff>101600</xdr:colOff>
      <xdr:row>52</xdr:row>
      <xdr:rowOff>76200</xdr:rowOff>
    </xdr:to>
    <xdr:sp macro="" textlink="">
      <xdr:nvSpPr>
        <xdr:cNvPr id="585" name="フローチャート: 判断 584"/>
        <xdr:cNvSpPr/>
      </xdr:nvSpPr>
      <xdr:spPr>
        <a:xfrm>
          <a:off x="12763500" y="889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50</xdr:row>
      <xdr:rowOff>92727</xdr:rowOff>
    </xdr:from>
    <xdr:ext cx="313932" cy="259045"/>
    <xdr:sp macro="" textlink="">
      <xdr:nvSpPr>
        <xdr:cNvPr id="586" name="テキスト ボックス 585"/>
        <xdr:cNvSpPr txBox="1"/>
      </xdr:nvSpPr>
      <xdr:spPr>
        <a:xfrm>
          <a:off x="12657333" y="8665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9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5" name="テキスト ボックス 594"/>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7" name="テキスト ボックス 596"/>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23" name="直線コネクタ 622"/>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24" name="公債費最小値テキスト"/>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25" name="直線コネクタ 624"/>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6" name="公債費最大値テキスト"/>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7" name="直線コネクタ 626"/>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148245</xdr:rowOff>
    </xdr:from>
    <xdr:to>
      <xdr:col>85</xdr:col>
      <xdr:colOff>127000</xdr:colOff>
      <xdr:row>77</xdr:row>
      <xdr:rowOff>149580</xdr:rowOff>
    </xdr:to>
    <xdr:cxnSp macro="">
      <xdr:nvCxnSpPr>
        <xdr:cNvPr id="628" name="直線コネクタ 627"/>
        <xdr:cNvCxnSpPr/>
      </xdr:nvCxnSpPr>
      <xdr:spPr>
        <a:xfrm flipV="1">
          <a:off x="15481300" y="13349895"/>
          <a:ext cx="8382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29" name="公債費平均値テキスト"/>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30" name="フローチャート: 判断 629"/>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132628</xdr:rowOff>
    </xdr:from>
    <xdr:to>
      <xdr:col>81</xdr:col>
      <xdr:colOff>50800</xdr:colOff>
      <xdr:row>77</xdr:row>
      <xdr:rowOff>149580</xdr:rowOff>
    </xdr:to>
    <xdr:cxnSp macro="">
      <xdr:nvCxnSpPr>
        <xdr:cNvPr id="631" name="直線コネクタ 630"/>
        <xdr:cNvCxnSpPr/>
      </xdr:nvCxnSpPr>
      <xdr:spPr>
        <a:xfrm>
          <a:off x="14592300" y="13334278"/>
          <a:ext cx="889000" cy="1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32" name="フローチャート: 判断 631"/>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33" name="テキスト ボックス 632"/>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113881</xdr:rowOff>
    </xdr:from>
    <xdr:to>
      <xdr:col>76</xdr:col>
      <xdr:colOff>114300</xdr:colOff>
      <xdr:row>77</xdr:row>
      <xdr:rowOff>132628</xdr:rowOff>
    </xdr:to>
    <xdr:cxnSp macro="">
      <xdr:nvCxnSpPr>
        <xdr:cNvPr id="634" name="直線コネクタ 633"/>
        <xdr:cNvCxnSpPr/>
      </xdr:nvCxnSpPr>
      <xdr:spPr>
        <a:xfrm>
          <a:off x="13703300" y="13315531"/>
          <a:ext cx="889000" cy="1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35" name="フローチャート: 判断 634"/>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6" name="テキスト ボックス 635"/>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113881</xdr:rowOff>
    </xdr:from>
    <xdr:to>
      <xdr:col>71</xdr:col>
      <xdr:colOff>177800</xdr:colOff>
      <xdr:row>77</xdr:row>
      <xdr:rowOff>124671</xdr:rowOff>
    </xdr:to>
    <xdr:cxnSp macro="">
      <xdr:nvCxnSpPr>
        <xdr:cNvPr id="637" name="直線コネクタ 636"/>
        <xdr:cNvCxnSpPr/>
      </xdr:nvCxnSpPr>
      <xdr:spPr>
        <a:xfrm flipV="1">
          <a:off x="12814300" y="13315531"/>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8" name="フローチャート: 判断 637"/>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9" name="テキスト ボックス 638"/>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40" name="フローチャート: 判断 639"/>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46290</xdr:rowOff>
    </xdr:from>
    <xdr:ext cx="599010" cy="259045"/>
    <xdr:sp macro="" textlink="">
      <xdr:nvSpPr>
        <xdr:cNvPr id="641" name="テキスト ボックス 640"/>
        <xdr:cNvSpPr txBox="1"/>
      </xdr:nvSpPr>
      <xdr:spPr>
        <a:xfrm>
          <a:off x="12514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97445</xdr:rowOff>
    </xdr:from>
    <xdr:to>
      <xdr:col>85</xdr:col>
      <xdr:colOff>177800</xdr:colOff>
      <xdr:row>78</xdr:row>
      <xdr:rowOff>27595</xdr:rowOff>
    </xdr:to>
    <xdr:sp macro="" textlink="">
      <xdr:nvSpPr>
        <xdr:cNvPr id="647" name="楕円 646"/>
        <xdr:cNvSpPr/>
      </xdr:nvSpPr>
      <xdr:spPr>
        <a:xfrm>
          <a:off x="16268700" y="1329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75872</xdr:rowOff>
    </xdr:from>
    <xdr:ext cx="534377" cy="259045"/>
    <xdr:sp macro="" textlink="">
      <xdr:nvSpPr>
        <xdr:cNvPr id="648" name="公債費該当値テキスト"/>
        <xdr:cNvSpPr txBox="1"/>
      </xdr:nvSpPr>
      <xdr:spPr>
        <a:xfrm>
          <a:off x="16370300" y="1327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98780</xdr:rowOff>
    </xdr:from>
    <xdr:to>
      <xdr:col>81</xdr:col>
      <xdr:colOff>101600</xdr:colOff>
      <xdr:row>78</xdr:row>
      <xdr:rowOff>28930</xdr:rowOff>
    </xdr:to>
    <xdr:sp macro="" textlink="">
      <xdr:nvSpPr>
        <xdr:cNvPr id="649" name="楕円 648"/>
        <xdr:cNvSpPr/>
      </xdr:nvSpPr>
      <xdr:spPr>
        <a:xfrm>
          <a:off x="15430500" y="133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20057</xdr:rowOff>
    </xdr:from>
    <xdr:ext cx="534377" cy="259045"/>
    <xdr:sp macro="" textlink="">
      <xdr:nvSpPr>
        <xdr:cNvPr id="650" name="テキスト ボックス 649"/>
        <xdr:cNvSpPr txBox="1"/>
      </xdr:nvSpPr>
      <xdr:spPr>
        <a:xfrm>
          <a:off x="15214111" y="1339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81828</xdr:rowOff>
    </xdr:from>
    <xdr:to>
      <xdr:col>76</xdr:col>
      <xdr:colOff>165100</xdr:colOff>
      <xdr:row>78</xdr:row>
      <xdr:rowOff>11978</xdr:rowOff>
    </xdr:to>
    <xdr:sp macro="" textlink="">
      <xdr:nvSpPr>
        <xdr:cNvPr id="651" name="楕円 650"/>
        <xdr:cNvSpPr/>
      </xdr:nvSpPr>
      <xdr:spPr>
        <a:xfrm>
          <a:off x="14541500" y="1328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3105</xdr:rowOff>
    </xdr:from>
    <xdr:ext cx="534377" cy="259045"/>
    <xdr:sp macro="" textlink="">
      <xdr:nvSpPr>
        <xdr:cNvPr id="652" name="テキスト ボックス 651"/>
        <xdr:cNvSpPr txBox="1"/>
      </xdr:nvSpPr>
      <xdr:spPr>
        <a:xfrm>
          <a:off x="14325111" y="1337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63081</xdr:rowOff>
    </xdr:from>
    <xdr:to>
      <xdr:col>72</xdr:col>
      <xdr:colOff>38100</xdr:colOff>
      <xdr:row>77</xdr:row>
      <xdr:rowOff>164681</xdr:rowOff>
    </xdr:to>
    <xdr:sp macro="" textlink="">
      <xdr:nvSpPr>
        <xdr:cNvPr id="653" name="楕円 652"/>
        <xdr:cNvSpPr/>
      </xdr:nvSpPr>
      <xdr:spPr>
        <a:xfrm>
          <a:off x="13652500" y="1326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155808</xdr:rowOff>
    </xdr:from>
    <xdr:ext cx="534377" cy="259045"/>
    <xdr:sp macro="" textlink="">
      <xdr:nvSpPr>
        <xdr:cNvPr id="654" name="テキスト ボックス 653"/>
        <xdr:cNvSpPr txBox="1"/>
      </xdr:nvSpPr>
      <xdr:spPr>
        <a:xfrm>
          <a:off x="13436111" y="1335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73871</xdr:rowOff>
    </xdr:from>
    <xdr:to>
      <xdr:col>67</xdr:col>
      <xdr:colOff>101600</xdr:colOff>
      <xdr:row>78</xdr:row>
      <xdr:rowOff>4021</xdr:rowOff>
    </xdr:to>
    <xdr:sp macro="" textlink="">
      <xdr:nvSpPr>
        <xdr:cNvPr id="655" name="楕円 654"/>
        <xdr:cNvSpPr/>
      </xdr:nvSpPr>
      <xdr:spPr>
        <a:xfrm>
          <a:off x="12763500" y="1327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166598</xdr:rowOff>
    </xdr:from>
    <xdr:ext cx="534377" cy="259045"/>
    <xdr:sp macro="" textlink="">
      <xdr:nvSpPr>
        <xdr:cNvPr id="656" name="テキスト ボックス 655"/>
        <xdr:cNvSpPr txBox="1"/>
      </xdr:nvSpPr>
      <xdr:spPr>
        <a:xfrm>
          <a:off x="12547111" y="1336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82" name="直線コネクタ 681"/>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83" name="積立金最小値テキスト"/>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84" name="直線コネクタ 683"/>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85" name="積立金最大値テキスト"/>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6" name="直線コネクタ 685"/>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28505</xdr:rowOff>
    </xdr:from>
    <xdr:to>
      <xdr:col>85</xdr:col>
      <xdr:colOff>127000</xdr:colOff>
      <xdr:row>99</xdr:row>
      <xdr:rowOff>66548</xdr:rowOff>
    </xdr:to>
    <xdr:cxnSp macro="">
      <xdr:nvCxnSpPr>
        <xdr:cNvPr id="687" name="直線コネクタ 686"/>
        <xdr:cNvCxnSpPr/>
      </xdr:nvCxnSpPr>
      <xdr:spPr>
        <a:xfrm>
          <a:off x="15481300" y="17002055"/>
          <a:ext cx="838200" cy="3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88" name="積立金平均値テキスト"/>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9" name="フローチャート: 判断 688"/>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28505</xdr:rowOff>
    </xdr:from>
    <xdr:to>
      <xdr:col>81</xdr:col>
      <xdr:colOff>50800</xdr:colOff>
      <xdr:row>99</xdr:row>
      <xdr:rowOff>62212</xdr:rowOff>
    </xdr:to>
    <xdr:cxnSp macro="">
      <xdr:nvCxnSpPr>
        <xdr:cNvPr id="690" name="直線コネクタ 689"/>
        <xdr:cNvCxnSpPr/>
      </xdr:nvCxnSpPr>
      <xdr:spPr>
        <a:xfrm flipV="1">
          <a:off x="14592300" y="17002055"/>
          <a:ext cx="889000" cy="3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91" name="フローチャート: 判断 690"/>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89936</xdr:rowOff>
    </xdr:from>
    <xdr:ext cx="534377" cy="259045"/>
    <xdr:sp macro="" textlink="">
      <xdr:nvSpPr>
        <xdr:cNvPr id="692" name="テキスト ボックス 691"/>
        <xdr:cNvSpPr txBox="1"/>
      </xdr:nvSpPr>
      <xdr:spPr>
        <a:xfrm>
          <a:off x="15214111" y="170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9913</xdr:rowOff>
    </xdr:from>
    <xdr:to>
      <xdr:col>76</xdr:col>
      <xdr:colOff>114300</xdr:colOff>
      <xdr:row>99</xdr:row>
      <xdr:rowOff>62212</xdr:rowOff>
    </xdr:to>
    <xdr:cxnSp macro="">
      <xdr:nvCxnSpPr>
        <xdr:cNvPr id="693" name="直線コネクタ 692"/>
        <xdr:cNvCxnSpPr/>
      </xdr:nvCxnSpPr>
      <xdr:spPr>
        <a:xfrm>
          <a:off x="13703300" y="16983463"/>
          <a:ext cx="889000" cy="5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94" name="フローチャート: 判断 693"/>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110676</xdr:rowOff>
    </xdr:from>
    <xdr:ext cx="534377" cy="259045"/>
    <xdr:sp macro="" textlink="">
      <xdr:nvSpPr>
        <xdr:cNvPr id="695" name="テキスト ボックス 694"/>
        <xdr:cNvSpPr txBox="1"/>
      </xdr:nvSpPr>
      <xdr:spPr>
        <a:xfrm>
          <a:off x="14325111" y="167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9913</xdr:rowOff>
    </xdr:from>
    <xdr:to>
      <xdr:col>71</xdr:col>
      <xdr:colOff>177800</xdr:colOff>
      <xdr:row>99</xdr:row>
      <xdr:rowOff>73995</xdr:rowOff>
    </xdr:to>
    <xdr:cxnSp macro="">
      <xdr:nvCxnSpPr>
        <xdr:cNvPr id="696" name="直線コネクタ 695"/>
        <xdr:cNvCxnSpPr/>
      </xdr:nvCxnSpPr>
      <xdr:spPr>
        <a:xfrm flipV="1">
          <a:off x="12814300" y="16983463"/>
          <a:ext cx="889000" cy="6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139902</xdr:rowOff>
    </xdr:from>
    <xdr:to>
      <xdr:col>72</xdr:col>
      <xdr:colOff>38100</xdr:colOff>
      <xdr:row>99</xdr:row>
      <xdr:rowOff>70052</xdr:rowOff>
    </xdr:to>
    <xdr:sp macro="" textlink="">
      <xdr:nvSpPr>
        <xdr:cNvPr id="697" name="フローチャート: 判断 696"/>
        <xdr:cNvSpPr/>
      </xdr:nvSpPr>
      <xdr:spPr>
        <a:xfrm>
          <a:off x="13652500" y="1694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61179</xdr:rowOff>
    </xdr:from>
    <xdr:ext cx="534377" cy="259045"/>
    <xdr:sp macro="" textlink="">
      <xdr:nvSpPr>
        <xdr:cNvPr id="698" name="テキスト ボックス 697"/>
        <xdr:cNvSpPr txBox="1"/>
      </xdr:nvSpPr>
      <xdr:spPr>
        <a:xfrm>
          <a:off x="13436111" y="1703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155786</xdr:rowOff>
    </xdr:from>
    <xdr:to>
      <xdr:col>67</xdr:col>
      <xdr:colOff>101600</xdr:colOff>
      <xdr:row>99</xdr:row>
      <xdr:rowOff>85936</xdr:rowOff>
    </xdr:to>
    <xdr:sp macro="" textlink="">
      <xdr:nvSpPr>
        <xdr:cNvPr id="699" name="フローチャート: 判断 698"/>
        <xdr:cNvSpPr/>
      </xdr:nvSpPr>
      <xdr:spPr>
        <a:xfrm>
          <a:off x="12763500" y="169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102463</xdr:rowOff>
    </xdr:from>
    <xdr:ext cx="534377" cy="259045"/>
    <xdr:sp macro="" textlink="">
      <xdr:nvSpPr>
        <xdr:cNvPr id="700" name="テキスト ボックス 699"/>
        <xdr:cNvSpPr txBox="1"/>
      </xdr:nvSpPr>
      <xdr:spPr>
        <a:xfrm>
          <a:off x="12547111" y="167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15748</xdr:rowOff>
    </xdr:from>
    <xdr:to>
      <xdr:col>85</xdr:col>
      <xdr:colOff>177800</xdr:colOff>
      <xdr:row>99</xdr:row>
      <xdr:rowOff>117348</xdr:rowOff>
    </xdr:to>
    <xdr:sp macro="" textlink="">
      <xdr:nvSpPr>
        <xdr:cNvPr id="706" name="楕円 705"/>
        <xdr:cNvSpPr/>
      </xdr:nvSpPr>
      <xdr:spPr>
        <a:xfrm>
          <a:off x="16268700" y="1698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145588</xdr:rowOff>
    </xdr:from>
    <xdr:ext cx="534377" cy="259045"/>
    <xdr:sp macro="" textlink="">
      <xdr:nvSpPr>
        <xdr:cNvPr id="707" name="積立金該当値テキスト"/>
        <xdr:cNvSpPr txBox="1"/>
      </xdr:nvSpPr>
      <xdr:spPr>
        <a:xfrm>
          <a:off x="16370300" y="1694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149155</xdr:rowOff>
    </xdr:from>
    <xdr:to>
      <xdr:col>81</xdr:col>
      <xdr:colOff>101600</xdr:colOff>
      <xdr:row>99</xdr:row>
      <xdr:rowOff>79305</xdr:rowOff>
    </xdr:to>
    <xdr:sp macro="" textlink="">
      <xdr:nvSpPr>
        <xdr:cNvPr id="708" name="楕円 707"/>
        <xdr:cNvSpPr/>
      </xdr:nvSpPr>
      <xdr:spPr>
        <a:xfrm>
          <a:off x="15430500" y="1695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95832</xdr:rowOff>
    </xdr:from>
    <xdr:ext cx="534377" cy="259045"/>
    <xdr:sp macro="" textlink="">
      <xdr:nvSpPr>
        <xdr:cNvPr id="709" name="テキスト ボックス 708"/>
        <xdr:cNvSpPr txBox="1"/>
      </xdr:nvSpPr>
      <xdr:spPr>
        <a:xfrm>
          <a:off x="15214111" y="167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11412</xdr:rowOff>
    </xdr:from>
    <xdr:to>
      <xdr:col>76</xdr:col>
      <xdr:colOff>165100</xdr:colOff>
      <xdr:row>99</xdr:row>
      <xdr:rowOff>113012</xdr:rowOff>
    </xdr:to>
    <xdr:sp macro="" textlink="">
      <xdr:nvSpPr>
        <xdr:cNvPr id="710" name="楕円 709"/>
        <xdr:cNvSpPr/>
      </xdr:nvSpPr>
      <xdr:spPr>
        <a:xfrm>
          <a:off x="14541500" y="1698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104139</xdr:rowOff>
    </xdr:from>
    <xdr:ext cx="534377" cy="259045"/>
    <xdr:sp macro="" textlink="">
      <xdr:nvSpPr>
        <xdr:cNvPr id="711" name="テキスト ボックス 710"/>
        <xdr:cNvSpPr txBox="1"/>
      </xdr:nvSpPr>
      <xdr:spPr>
        <a:xfrm>
          <a:off x="14325111" y="1707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130563</xdr:rowOff>
    </xdr:from>
    <xdr:to>
      <xdr:col>72</xdr:col>
      <xdr:colOff>38100</xdr:colOff>
      <xdr:row>99</xdr:row>
      <xdr:rowOff>60713</xdr:rowOff>
    </xdr:to>
    <xdr:sp macro="" textlink="">
      <xdr:nvSpPr>
        <xdr:cNvPr id="712" name="楕円 711"/>
        <xdr:cNvSpPr/>
      </xdr:nvSpPr>
      <xdr:spPr>
        <a:xfrm>
          <a:off x="13652500" y="1693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77240</xdr:rowOff>
    </xdr:from>
    <xdr:ext cx="534377" cy="259045"/>
    <xdr:sp macro="" textlink="">
      <xdr:nvSpPr>
        <xdr:cNvPr id="713" name="テキスト ボックス 712"/>
        <xdr:cNvSpPr txBox="1"/>
      </xdr:nvSpPr>
      <xdr:spPr>
        <a:xfrm>
          <a:off x="13436111" y="1670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23195</xdr:rowOff>
    </xdr:from>
    <xdr:to>
      <xdr:col>67</xdr:col>
      <xdr:colOff>101600</xdr:colOff>
      <xdr:row>99</xdr:row>
      <xdr:rowOff>124795</xdr:rowOff>
    </xdr:to>
    <xdr:sp macro="" textlink="">
      <xdr:nvSpPr>
        <xdr:cNvPr id="714" name="楕円 713"/>
        <xdr:cNvSpPr/>
      </xdr:nvSpPr>
      <xdr:spPr>
        <a:xfrm>
          <a:off x="12763500" y="169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115922</xdr:rowOff>
    </xdr:from>
    <xdr:ext cx="534377" cy="259045"/>
    <xdr:sp macro="" textlink="">
      <xdr:nvSpPr>
        <xdr:cNvPr id="715" name="テキスト ボックス 714"/>
        <xdr:cNvSpPr txBox="1"/>
      </xdr:nvSpPr>
      <xdr:spPr>
        <a:xfrm>
          <a:off x="12547111" y="1708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6" name="直線コネクタ 72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7" name="テキスト ボックス 72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0" name="直線コネクタ 72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1" name="テキスト ボックス 730"/>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35" name="直線コネクタ 734"/>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6"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7" name="直線コネクタ 73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8" name="投資及び出資金最大値テキスト"/>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9" name="直線コネクタ 738"/>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0" name="直線コネクタ 73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41" name="投資及び出資金平均値テキスト"/>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42" name="フローチャート: 判断 741"/>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3" name="直線コネクタ 74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44" name="フローチャート: 判断 743"/>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45" name="テキスト ボックス 744"/>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6" name="直線コネクタ 74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7" name="フローチャート: 判断 746"/>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8" name="テキスト ボックス 747"/>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9" name="直線コネクタ 74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147765</xdr:rowOff>
    </xdr:from>
    <xdr:to>
      <xdr:col>102</xdr:col>
      <xdr:colOff>165100</xdr:colOff>
      <xdr:row>37</xdr:row>
      <xdr:rowOff>77915</xdr:rowOff>
    </xdr:to>
    <xdr:sp macro="" textlink="">
      <xdr:nvSpPr>
        <xdr:cNvPr id="750" name="フローチャート: 判断 749"/>
        <xdr:cNvSpPr/>
      </xdr:nvSpPr>
      <xdr:spPr>
        <a:xfrm>
          <a:off x="19494500" y="631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94442</xdr:rowOff>
    </xdr:from>
    <xdr:ext cx="469744" cy="259045"/>
    <xdr:sp macro="" textlink="">
      <xdr:nvSpPr>
        <xdr:cNvPr id="751" name="テキスト ボックス 750"/>
        <xdr:cNvSpPr txBox="1"/>
      </xdr:nvSpPr>
      <xdr:spPr>
        <a:xfrm>
          <a:off x="19310428" y="609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63240</xdr:rowOff>
    </xdr:from>
    <xdr:to>
      <xdr:col>98</xdr:col>
      <xdr:colOff>38100</xdr:colOff>
      <xdr:row>36</xdr:row>
      <xdr:rowOff>164840</xdr:rowOff>
    </xdr:to>
    <xdr:sp macro="" textlink="">
      <xdr:nvSpPr>
        <xdr:cNvPr id="752" name="フローチャート: 判断 751"/>
        <xdr:cNvSpPr/>
      </xdr:nvSpPr>
      <xdr:spPr>
        <a:xfrm>
          <a:off x="18605500" y="62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9917</xdr:rowOff>
    </xdr:from>
    <xdr:ext cx="469744" cy="259045"/>
    <xdr:sp macro="" textlink="">
      <xdr:nvSpPr>
        <xdr:cNvPr id="753" name="テキスト ボックス 752"/>
        <xdr:cNvSpPr txBox="1"/>
      </xdr:nvSpPr>
      <xdr:spPr>
        <a:xfrm>
          <a:off x="18421428" y="601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9" name="楕円 75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60"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1" name="楕円 76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2" name="テキスト ボックス 76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3" name="楕円 76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4" name="テキスト ボックス 76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5" name="楕円 76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6" name="テキスト ボックス 76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7" name="楕円 76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8" name="テキスト ボックス 76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82" name="テキスト ボックス 78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84" name="テキスト ボックス 78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6" name="テキスト ボックス 78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8" name="テキスト ボックス 78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0" name="テキスト ボックス 78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94" name="直線コネクタ 793"/>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95" name="貸付金最小値テキスト"/>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7" name="貸付金最大値テキスト"/>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8" name="直線コネクタ 797"/>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59811</xdr:rowOff>
    </xdr:from>
    <xdr:to>
      <xdr:col>116</xdr:col>
      <xdr:colOff>63500</xdr:colOff>
      <xdr:row>59</xdr:row>
      <xdr:rowOff>60853</xdr:rowOff>
    </xdr:to>
    <xdr:cxnSp macro="">
      <xdr:nvCxnSpPr>
        <xdr:cNvPr id="799" name="直線コネクタ 798"/>
        <xdr:cNvCxnSpPr/>
      </xdr:nvCxnSpPr>
      <xdr:spPr>
        <a:xfrm flipV="1">
          <a:off x="21323300" y="10175361"/>
          <a:ext cx="8382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17632</xdr:rowOff>
    </xdr:from>
    <xdr:ext cx="469744" cy="259045"/>
    <xdr:sp macro="" textlink="">
      <xdr:nvSpPr>
        <xdr:cNvPr id="800" name="貸付金平均値テキスト"/>
        <xdr:cNvSpPr txBox="1"/>
      </xdr:nvSpPr>
      <xdr:spPr>
        <a:xfrm>
          <a:off x="22212300" y="101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801" name="フローチャート: 判断 800"/>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60666</xdr:rowOff>
    </xdr:from>
    <xdr:to>
      <xdr:col>111</xdr:col>
      <xdr:colOff>177800</xdr:colOff>
      <xdr:row>59</xdr:row>
      <xdr:rowOff>60853</xdr:rowOff>
    </xdr:to>
    <xdr:cxnSp macro="">
      <xdr:nvCxnSpPr>
        <xdr:cNvPr id="802" name="直線コネクタ 801"/>
        <xdr:cNvCxnSpPr/>
      </xdr:nvCxnSpPr>
      <xdr:spPr>
        <a:xfrm>
          <a:off x="20434300" y="10176216"/>
          <a:ext cx="889000" cy="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803" name="フローチャート: 判断 802"/>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129891</xdr:rowOff>
    </xdr:from>
    <xdr:ext cx="469744" cy="259045"/>
    <xdr:sp macro="" textlink="">
      <xdr:nvSpPr>
        <xdr:cNvPr id="804" name="テキスト ボックス 803"/>
        <xdr:cNvSpPr txBox="1"/>
      </xdr:nvSpPr>
      <xdr:spPr>
        <a:xfrm>
          <a:off x="21088428" y="1024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57832</xdr:rowOff>
    </xdr:from>
    <xdr:to>
      <xdr:col>107</xdr:col>
      <xdr:colOff>50800</xdr:colOff>
      <xdr:row>59</xdr:row>
      <xdr:rowOff>60666</xdr:rowOff>
    </xdr:to>
    <xdr:cxnSp macro="">
      <xdr:nvCxnSpPr>
        <xdr:cNvPr id="805" name="直線コネクタ 804"/>
        <xdr:cNvCxnSpPr/>
      </xdr:nvCxnSpPr>
      <xdr:spPr>
        <a:xfrm>
          <a:off x="19545300" y="10173382"/>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6" name="フローチャート: 判断 805"/>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129102</xdr:rowOff>
    </xdr:from>
    <xdr:ext cx="469744" cy="259045"/>
    <xdr:sp macro="" textlink="">
      <xdr:nvSpPr>
        <xdr:cNvPr id="807" name="テキスト ボックス 806"/>
        <xdr:cNvSpPr txBox="1"/>
      </xdr:nvSpPr>
      <xdr:spPr>
        <a:xfrm>
          <a:off x="20199428" y="102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55712</xdr:rowOff>
    </xdr:from>
    <xdr:to>
      <xdr:col>102</xdr:col>
      <xdr:colOff>114300</xdr:colOff>
      <xdr:row>59</xdr:row>
      <xdr:rowOff>57832</xdr:rowOff>
    </xdr:to>
    <xdr:cxnSp macro="">
      <xdr:nvCxnSpPr>
        <xdr:cNvPr id="808" name="直線コネクタ 807"/>
        <xdr:cNvCxnSpPr/>
      </xdr:nvCxnSpPr>
      <xdr:spPr>
        <a:xfrm>
          <a:off x="18656300" y="10171262"/>
          <a:ext cx="889000" cy="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30496</xdr:rowOff>
    </xdr:from>
    <xdr:to>
      <xdr:col>102</xdr:col>
      <xdr:colOff>165100</xdr:colOff>
      <xdr:row>59</xdr:row>
      <xdr:rowOff>132096</xdr:rowOff>
    </xdr:to>
    <xdr:sp macro="" textlink="">
      <xdr:nvSpPr>
        <xdr:cNvPr id="809" name="フローチャート: 判断 808"/>
        <xdr:cNvSpPr/>
      </xdr:nvSpPr>
      <xdr:spPr>
        <a:xfrm>
          <a:off x="19494500" y="1014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123223</xdr:rowOff>
    </xdr:from>
    <xdr:ext cx="469744" cy="259045"/>
    <xdr:sp macro="" textlink="">
      <xdr:nvSpPr>
        <xdr:cNvPr id="810" name="テキスト ボックス 809"/>
        <xdr:cNvSpPr txBox="1"/>
      </xdr:nvSpPr>
      <xdr:spPr>
        <a:xfrm>
          <a:off x="19310428" y="1023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28749</xdr:rowOff>
    </xdr:from>
    <xdr:to>
      <xdr:col>98</xdr:col>
      <xdr:colOff>38100</xdr:colOff>
      <xdr:row>59</xdr:row>
      <xdr:rowOff>130349</xdr:rowOff>
    </xdr:to>
    <xdr:sp macro="" textlink="">
      <xdr:nvSpPr>
        <xdr:cNvPr id="811" name="フローチャート: 判断 810"/>
        <xdr:cNvSpPr/>
      </xdr:nvSpPr>
      <xdr:spPr>
        <a:xfrm>
          <a:off x="18605500" y="101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121476</xdr:rowOff>
    </xdr:from>
    <xdr:ext cx="469744" cy="259045"/>
    <xdr:sp macro="" textlink="">
      <xdr:nvSpPr>
        <xdr:cNvPr id="812" name="テキスト ボックス 811"/>
        <xdr:cNvSpPr txBox="1"/>
      </xdr:nvSpPr>
      <xdr:spPr>
        <a:xfrm>
          <a:off x="18421428" y="1023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9011</xdr:rowOff>
    </xdr:from>
    <xdr:to>
      <xdr:col>116</xdr:col>
      <xdr:colOff>114300</xdr:colOff>
      <xdr:row>59</xdr:row>
      <xdr:rowOff>110611</xdr:rowOff>
    </xdr:to>
    <xdr:sp macro="" textlink="">
      <xdr:nvSpPr>
        <xdr:cNvPr id="818" name="楕円 817"/>
        <xdr:cNvSpPr/>
      </xdr:nvSpPr>
      <xdr:spPr>
        <a:xfrm>
          <a:off x="22110700" y="101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139838</xdr:rowOff>
    </xdr:from>
    <xdr:ext cx="534377" cy="259045"/>
    <xdr:sp macro="" textlink="">
      <xdr:nvSpPr>
        <xdr:cNvPr id="819" name="貸付金該当値テキスト"/>
        <xdr:cNvSpPr txBox="1"/>
      </xdr:nvSpPr>
      <xdr:spPr>
        <a:xfrm>
          <a:off x="22212300" y="991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10053</xdr:rowOff>
    </xdr:from>
    <xdr:to>
      <xdr:col>112</xdr:col>
      <xdr:colOff>38100</xdr:colOff>
      <xdr:row>59</xdr:row>
      <xdr:rowOff>111653</xdr:rowOff>
    </xdr:to>
    <xdr:sp macro="" textlink="">
      <xdr:nvSpPr>
        <xdr:cNvPr id="820" name="楕円 819"/>
        <xdr:cNvSpPr/>
      </xdr:nvSpPr>
      <xdr:spPr>
        <a:xfrm>
          <a:off x="21272500" y="1012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128180</xdr:rowOff>
    </xdr:from>
    <xdr:ext cx="534377" cy="259045"/>
    <xdr:sp macro="" textlink="">
      <xdr:nvSpPr>
        <xdr:cNvPr id="821" name="テキスト ボックス 820"/>
        <xdr:cNvSpPr txBox="1"/>
      </xdr:nvSpPr>
      <xdr:spPr>
        <a:xfrm>
          <a:off x="21056111" y="990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9866</xdr:rowOff>
    </xdr:from>
    <xdr:to>
      <xdr:col>107</xdr:col>
      <xdr:colOff>101600</xdr:colOff>
      <xdr:row>59</xdr:row>
      <xdr:rowOff>111466</xdr:rowOff>
    </xdr:to>
    <xdr:sp macro="" textlink="">
      <xdr:nvSpPr>
        <xdr:cNvPr id="822" name="楕円 821"/>
        <xdr:cNvSpPr/>
      </xdr:nvSpPr>
      <xdr:spPr>
        <a:xfrm>
          <a:off x="20383500" y="1012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127993</xdr:rowOff>
    </xdr:from>
    <xdr:ext cx="534377" cy="259045"/>
    <xdr:sp macro="" textlink="">
      <xdr:nvSpPr>
        <xdr:cNvPr id="823" name="テキスト ボックス 822"/>
        <xdr:cNvSpPr txBox="1"/>
      </xdr:nvSpPr>
      <xdr:spPr>
        <a:xfrm>
          <a:off x="20167111" y="990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7032</xdr:rowOff>
    </xdr:from>
    <xdr:to>
      <xdr:col>102</xdr:col>
      <xdr:colOff>165100</xdr:colOff>
      <xdr:row>59</xdr:row>
      <xdr:rowOff>108632</xdr:rowOff>
    </xdr:to>
    <xdr:sp macro="" textlink="">
      <xdr:nvSpPr>
        <xdr:cNvPr id="824" name="楕円 823"/>
        <xdr:cNvSpPr/>
      </xdr:nvSpPr>
      <xdr:spPr>
        <a:xfrm>
          <a:off x="19494500" y="1012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125159</xdr:rowOff>
    </xdr:from>
    <xdr:ext cx="534377" cy="259045"/>
    <xdr:sp macro="" textlink="">
      <xdr:nvSpPr>
        <xdr:cNvPr id="825" name="テキスト ボックス 824"/>
        <xdr:cNvSpPr txBox="1"/>
      </xdr:nvSpPr>
      <xdr:spPr>
        <a:xfrm>
          <a:off x="19278111" y="989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4912</xdr:rowOff>
    </xdr:from>
    <xdr:to>
      <xdr:col>98</xdr:col>
      <xdr:colOff>38100</xdr:colOff>
      <xdr:row>59</xdr:row>
      <xdr:rowOff>106512</xdr:rowOff>
    </xdr:to>
    <xdr:sp macro="" textlink="">
      <xdr:nvSpPr>
        <xdr:cNvPr id="826" name="楕円 825"/>
        <xdr:cNvSpPr/>
      </xdr:nvSpPr>
      <xdr:spPr>
        <a:xfrm>
          <a:off x="18605500" y="1012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123039</xdr:rowOff>
    </xdr:from>
    <xdr:ext cx="534377" cy="259045"/>
    <xdr:sp macro="" textlink="">
      <xdr:nvSpPr>
        <xdr:cNvPr id="827" name="テキスト ボックス 826"/>
        <xdr:cNvSpPr txBox="1"/>
      </xdr:nvSpPr>
      <xdr:spPr>
        <a:xfrm>
          <a:off x="18389111" y="989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52" name="直線コネクタ 851"/>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53" name="繰出金最小値テキスト"/>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54" name="直線コネクタ 853"/>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55" name="繰出金最大値テキスト"/>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6" name="直線コネクタ 855"/>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19177</xdr:rowOff>
    </xdr:from>
    <xdr:to>
      <xdr:col>116</xdr:col>
      <xdr:colOff>63500</xdr:colOff>
      <xdr:row>75</xdr:row>
      <xdr:rowOff>114021</xdr:rowOff>
    </xdr:to>
    <xdr:cxnSp macro="">
      <xdr:nvCxnSpPr>
        <xdr:cNvPr id="857" name="直線コネクタ 856"/>
        <xdr:cNvCxnSpPr/>
      </xdr:nvCxnSpPr>
      <xdr:spPr>
        <a:xfrm>
          <a:off x="21323300" y="12877927"/>
          <a:ext cx="838200" cy="9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119778</xdr:rowOff>
    </xdr:from>
    <xdr:ext cx="534377" cy="259045"/>
    <xdr:sp macro="" textlink="">
      <xdr:nvSpPr>
        <xdr:cNvPr id="858" name="繰出金平均値テキスト"/>
        <xdr:cNvSpPr txBox="1"/>
      </xdr:nvSpPr>
      <xdr:spPr>
        <a:xfrm>
          <a:off x="22212300" y="129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9" name="フローチャート: 判断 858"/>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1956</xdr:rowOff>
    </xdr:from>
    <xdr:to>
      <xdr:col>111</xdr:col>
      <xdr:colOff>177800</xdr:colOff>
      <xdr:row>75</xdr:row>
      <xdr:rowOff>19177</xdr:rowOff>
    </xdr:to>
    <xdr:cxnSp macro="">
      <xdr:nvCxnSpPr>
        <xdr:cNvPr id="860" name="直線コネクタ 859"/>
        <xdr:cNvCxnSpPr/>
      </xdr:nvCxnSpPr>
      <xdr:spPr>
        <a:xfrm>
          <a:off x="20434300" y="12860706"/>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61" name="フローチャート: 判断 860"/>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55211</xdr:rowOff>
    </xdr:from>
    <xdr:ext cx="534377" cy="259045"/>
    <xdr:sp macro="" textlink="">
      <xdr:nvSpPr>
        <xdr:cNvPr id="862" name="テキスト ボックス 861"/>
        <xdr:cNvSpPr txBox="1"/>
      </xdr:nvSpPr>
      <xdr:spPr>
        <a:xfrm>
          <a:off x="21056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1956</xdr:rowOff>
    </xdr:from>
    <xdr:to>
      <xdr:col>107</xdr:col>
      <xdr:colOff>50800</xdr:colOff>
      <xdr:row>75</xdr:row>
      <xdr:rowOff>6376</xdr:rowOff>
    </xdr:to>
    <xdr:cxnSp macro="">
      <xdr:nvCxnSpPr>
        <xdr:cNvPr id="863" name="直線コネクタ 862"/>
        <xdr:cNvCxnSpPr/>
      </xdr:nvCxnSpPr>
      <xdr:spPr>
        <a:xfrm flipV="1">
          <a:off x="19545300" y="12860706"/>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64" name="フローチャート: 判断 863"/>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39158</xdr:rowOff>
    </xdr:from>
    <xdr:ext cx="534377" cy="259045"/>
    <xdr:sp macro="" textlink="">
      <xdr:nvSpPr>
        <xdr:cNvPr id="865" name="テキスト ボックス 864"/>
        <xdr:cNvSpPr txBox="1"/>
      </xdr:nvSpPr>
      <xdr:spPr>
        <a:xfrm>
          <a:off x="20167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151917</xdr:rowOff>
    </xdr:from>
    <xdr:to>
      <xdr:col>102</xdr:col>
      <xdr:colOff>114300</xdr:colOff>
      <xdr:row>75</xdr:row>
      <xdr:rowOff>6376</xdr:rowOff>
    </xdr:to>
    <xdr:cxnSp macro="">
      <xdr:nvCxnSpPr>
        <xdr:cNvPr id="866" name="直線コネクタ 865"/>
        <xdr:cNvCxnSpPr/>
      </xdr:nvCxnSpPr>
      <xdr:spPr>
        <a:xfrm>
          <a:off x="18656300" y="12839217"/>
          <a:ext cx="8890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38824</xdr:rowOff>
    </xdr:from>
    <xdr:to>
      <xdr:col>102</xdr:col>
      <xdr:colOff>165100</xdr:colOff>
      <xdr:row>75</xdr:row>
      <xdr:rowOff>140424</xdr:rowOff>
    </xdr:to>
    <xdr:sp macro="" textlink="">
      <xdr:nvSpPr>
        <xdr:cNvPr id="867" name="フローチャート: 判断 866"/>
        <xdr:cNvSpPr/>
      </xdr:nvSpPr>
      <xdr:spPr>
        <a:xfrm>
          <a:off x="19494500" y="128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131551</xdr:rowOff>
    </xdr:from>
    <xdr:ext cx="534377" cy="259045"/>
    <xdr:sp macro="" textlink="">
      <xdr:nvSpPr>
        <xdr:cNvPr id="868" name="テキスト ボックス 867"/>
        <xdr:cNvSpPr txBox="1"/>
      </xdr:nvSpPr>
      <xdr:spPr>
        <a:xfrm>
          <a:off x="19278111" y="1299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33045</xdr:rowOff>
    </xdr:from>
    <xdr:to>
      <xdr:col>98</xdr:col>
      <xdr:colOff>38100</xdr:colOff>
      <xdr:row>75</xdr:row>
      <xdr:rowOff>134645</xdr:rowOff>
    </xdr:to>
    <xdr:sp macro="" textlink="">
      <xdr:nvSpPr>
        <xdr:cNvPr id="869" name="フローチャート: 判断 868"/>
        <xdr:cNvSpPr/>
      </xdr:nvSpPr>
      <xdr:spPr>
        <a:xfrm>
          <a:off x="18605500" y="128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125773</xdr:rowOff>
    </xdr:from>
    <xdr:ext cx="534377" cy="259045"/>
    <xdr:sp macro="" textlink="">
      <xdr:nvSpPr>
        <xdr:cNvPr id="870" name="テキスト ボックス 869"/>
        <xdr:cNvSpPr txBox="1"/>
      </xdr:nvSpPr>
      <xdr:spPr>
        <a:xfrm>
          <a:off x="18389111" y="1298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63221</xdr:rowOff>
    </xdr:from>
    <xdr:to>
      <xdr:col>116</xdr:col>
      <xdr:colOff>114300</xdr:colOff>
      <xdr:row>75</xdr:row>
      <xdr:rowOff>164821</xdr:rowOff>
    </xdr:to>
    <xdr:sp macro="" textlink="">
      <xdr:nvSpPr>
        <xdr:cNvPr id="876" name="楕円 875"/>
        <xdr:cNvSpPr/>
      </xdr:nvSpPr>
      <xdr:spPr>
        <a:xfrm>
          <a:off x="22110700" y="1292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86098</xdr:rowOff>
    </xdr:from>
    <xdr:ext cx="534377" cy="259045"/>
    <xdr:sp macro="" textlink="">
      <xdr:nvSpPr>
        <xdr:cNvPr id="877" name="繰出金該当値テキスト"/>
        <xdr:cNvSpPr txBox="1"/>
      </xdr:nvSpPr>
      <xdr:spPr>
        <a:xfrm>
          <a:off x="22212300" y="1277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139827</xdr:rowOff>
    </xdr:from>
    <xdr:to>
      <xdr:col>112</xdr:col>
      <xdr:colOff>38100</xdr:colOff>
      <xdr:row>75</xdr:row>
      <xdr:rowOff>69977</xdr:rowOff>
    </xdr:to>
    <xdr:sp macro="" textlink="">
      <xdr:nvSpPr>
        <xdr:cNvPr id="878" name="楕円 877"/>
        <xdr:cNvSpPr/>
      </xdr:nvSpPr>
      <xdr:spPr>
        <a:xfrm>
          <a:off x="21272500" y="1282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86504</xdr:rowOff>
    </xdr:from>
    <xdr:ext cx="534377" cy="259045"/>
    <xdr:sp macro="" textlink="">
      <xdr:nvSpPr>
        <xdr:cNvPr id="879" name="テキスト ボックス 878"/>
        <xdr:cNvSpPr txBox="1"/>
      </xdr:nvSpPr>
      <xdr:spPr>
        <a:xfrm>
          <a:off x="21056111" y="1260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122606</xdr:rowOff>
    </xdr:from>
    <xdr:to>
      <xdr:col>107</xdr:col>
      <xdr:colOff>101600</xdr:colOff>
      <xdr:row>75</xdr:row>
      <xdr:rowOff>52756</xdr:rowOff>
    </xdr:to>
    <xdr:sp macro="" textlink="">
      <xdr:nvSpPr>
        <xdr:cNvPr id="880" name="楕円 879"/>
        <xdr:cNvSpPr/>
      </xdr:nvSpPr>
      <xdr:spPr>
        <a:xfrm>
          <a:off x="20383500" y="1280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69283</xdr:rowOff>
    </xdr:from>
    <xdr:ext cx="534377" cy="259045"/>
    <xdr:sp macro="" textlink="">
      <xdr:nvSpPr>
        <xdr:cNvPr id="881" name="テキスト ボックス 880"/>
        <xdr:cNvSpPr txBox="1"/>
      </xdr:nvSpPr>
      <xdr:spPr>
        <a:xfrm>
          <a:off x="20167111" y="125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127026</xdr:rowOff>
    </xdr:from>
    <xdr:to>
      <xdr:col>102</xdr:col>
      <xdr:colOff>165100</xdr:colOff>
      <xdr:row>75</xdr:row>
      <xdr:rowOff>57176</xdr:rowOff>
    </xdr:to>
    <xdr:sp macro="" textlink="">
      <xdr:nvSpPr>
        <xdr:cNvPr id="882" name="楕円 881"/>
        <xdr:cNvSpPr/>
      </xdr:nvSpPr>
      <xdr:spPr>
        <a:xfrm>
          <a:off x="19494500" y="1281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73703</xdr:rowOff>
    </xdr:from>
    <xdr:ext cx="534377" cy="259045"/>
    <xdr:sp macro="" textlink="">
      <xdr:nvSpPr>
        <xdr:cNvPr id="883" name="テキスト ボックス 882"/>
        <xdr:cNvSpPr txBox="1"/>
      </xdr:nvSpPr>
      <xdr:spPr>
        <a:xfrm>
          <a:off x="19278111" y="1258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101117</xdr:rowOff>
    </xdr:from>
    <xdr:to>
      <xdr:col>98</xdr:col>
      <xdr:colOff>38100</xdr:colOff>
      <xdr:row>75</xdr:row>
      <xdr:rowOff>31267</xdr:rowOff>
    </xdr:to>
    <xdr:sp macro="" textlink="">
      <xdr:nvSpPr>
        <xdr:cNvPr id="884" name="楕円 883"/>
        <xdr:cNvSpPr/>
      </xdr:nvSpPr>
      <xdr:spPr>
        <a:xfrm>
          <a:off x="18605500" y="1278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47794</xdr:rowOff>
    </xdr:from>
    <xdr:ext cx="534377" cy="259045"/>
    <xdr:sp macro="" textlink="">
      <xdr:nvSpPr>
        <xdr:cNvPr id="885" name="テキスト ボックス 884"/>
        <xdr:cNvSpPr txBox="1"/>
      </xdr:nvSpPr>
      <xdr:spPr>
        <a:xfrm>
          <a:off x="18389111" y="1256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全般的には、類似団体の平均値を下回っている。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住民一人当たりのコストは、人口密度及び高齢化率等の影響を大きく受けるため、少子高齢化が進む当町では、数値に大きな影響がある。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今後も、義務的経費、投資的経費及び公債費等の抑制により、健全な財政運営に努めるとともに、普通建設事業費（更新整備）の増加が懸念されるため、計画的に事業を進めていく。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7,314
7,186
66.87
4,912,133
4,377,683
534,023
2,710,968
2,800,495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95758</xdr:rowOff>
    </xdr:from>
    <xdr:to>
      <xdr:col>24</xdr:col>
      <xdr:colOff>63500</xdr:colOff>
      <xdr:row>34</xdr:row>
      <xdr:rowOff>146431</xdr:rowOff>
    </xdr:to>
    <xdr:cxnSp macro="">
      <xdr:nvCxnSpPr>
        <xdr:cNvPr id="61" name="直線コネクタ 60"/>
        <xdr:cNvCxnSpPr/>
      </xdr:nvCxnSpPr>
      <xdr:spPr>
        <a:xfrm flipV="1">
          <a:off x="3797300" y="5925058"/>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30751</xdr:rowOff>
    </xdr:from>
    <xdr:ext cx="469744" cy="259045"/>
    <xdr:sp macro="" textlink="">
      <xdr:nvSpPr>
        <xdr:cNvPr id="62" name="議会費平均値テキスト"/>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146431</xdr:rowOff>
    </xdr:from>
    <xdr:to>
      <xdr:col>19</xdr:col>
      <xdr:colOff>177800</xdr:colOff>
      <xdr:row>34</xdr:row>
      <xdr:rowOff>155575</xdr:rowOff>
    </xdr:to>
    <xdr:cxnSp macro="">
      <xdr:nvCxnSpPr>
        <xdr:cNvPr id="64" name="直線コネクタ 63"/>
        <xdr:cNvCxnSpPr/>
      </xdr:nvCxnSpPr>
      <xdr:spPr>
        <a:xfrm flipV="1">
          <a:off x="2908300" y="597573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3827</xdr:rowOff>
    </xdr:from>
    <xdr:ext cx="469744" cy="259045"/>
    <xdr:sp macro="" textlink="">
      <xdr:nvSpPr>
        <xdr:cNvPr id="66" name="テキスト ボックス 65"/>
        <xdr:cNvSpPr txBox="1"/>
      </xdr:nvSpPr>
      <xdr:spPr>
        <a:xfrm>
          <a:off x="3562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85090</xdr:rowOff>
    </xdr:from>
    <xdr:to>
      <xdr:col>15</xdr:col>
      <xdr:colOff>50800</xdr:colOff>
      <xdr:row>34</xdr:row>
      <xdr:rowOff>155575</xdr:rowOff>
    </xdr:to>
    <xdr:cxnSp macro="">
      <xdr:nvCxnSpPr>
        <xdr:cNvPr id="67" name="直線コネクタ 66"/>
        <xdr:cNvCxnSpPr/>
      </xdr:nvCxnSpPr>
      <xdr:spPr>
        <a:xfrm>
          <a:off x="2019300" y="591439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162450</xdr:rowOff>
    </xdr:from>
    <xdr:ext cx="469744" cy="259045"/>
    <xdr:sp macro="" textlink="">
      <xdr:nvSpPr>
        <xdr:cNvPr id="69" name="テキスト ボックス 68"/>
        <xdr:cNvSpPr txBox="1"/>
      </xdr:nvSpPr>
      <xdr:spPr>
        <a:xfrm>
          <a:off x="2673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85090</xdr:rowOff>
    </xdr:from>
    <xdr:to>
      <xdr:col>10</xdr:col>
      <xdr:colOff>114300</xdr:colOff>
      <xdr:row>34</xdr:row>
      <xdr:rowOff>138303</xdr:rowOff>
    </xdr:to>
    <xdr:cxnSp macro="">
      <xdr:nvCxnSpPr>
        <xdr:cNvPr id="70" name="直線コネクタ 69"/>
        <xdr:cNvCxnSpPr/>
      </xdr:nvCxnSpPr>
      <xdr:spPr>
        <a:xfrm flipV="1">
          <a:off x="1130300" y="5914390"/>
          <a:ext cx="889000" cy="5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18161</xdr:rowOff>
    </xdr:from>
    <xdr:to>
      <xdr:col>10</xdr:col>
      <xdr:colOff>165100</xdr:colOff>
      <xdr:row>33</xdr:row>
      <xdr:rowOff>119761</xdr:rowOff>
    </xdr:to>
    <xdr:sp macro="" textlink="">
      <xdr:nvSpPr>
        <xdr:cNvPr id="71" name="フローチャート: 判断 70"/>
        <xdr:cNvSpPr/>
      </xdr:nvSpPr>
      <xdr:spPr>
        <a:xfrm>
          <a:off x="1968500" y="567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136288</xdr:rowOff>
    </xdr:from>
    <xdr:ext cx="534377" cy="259045"/>
    <xdr:sp macro="" textlink="">
      <xdr:nvSpPr>
        <xdr:cNvPr id="72" name="テキスト ボックス 71"/>
        <xdr:cNvSpPr txBox="1"/>
      </xdr:nvSpPr>
      <xdr:spPr>
        <a:xfrm>
          <a:off x="1752111" y="545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6223</xdr:rowOff>
    </xdr:from>
    <xdr:to>
      <xdr:col>6</xdr:col>
      <xdr:colOff>38100</xdr:colOff>
      <xdr:row>33</xdr:row>
      <xdr:rowOff>107823</xdr:rowOff>
    </xdr:to>
    <xdr:sp macro="" textlink="">
      <xdr:nvSpPr>
        <xdr:cNvPr id="73" name="フローチャート: 判断 72"/>
        <xdr:cNvSpPr/>
      </xdr:nvSpPr>
      <xdr:spPr>
        <a:xfrm>
          <a:off x="1079500" y="566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124350</xdr:rowOff>
    </xdr:from>
    <xdr:ext cx="534377" cy="259045"/>
    <xdr:sp macro="" textlink="">
      <xdr:nvSpPr>
        <xdr:cNvPr id="74" name="テキスト ボックス 73"/>
        <xdr:cNvSpPr txBox="1"/>
      </xdr:nvSpPr>
      <xdr:spPr>
        <a:xfrm>
          <a:off x="863111" y="54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44958</xdr:rowOff>
    </xdr:from>
    <xdr:to>
      <xdr:col>24</xdr:col>
      <xdr:colOff>114300</xdr:colOff>
      <xdr:row>34</xdr:row>
      <xdr:rowOff>146558</xdr:rowOff>
    </xdr:to>
    <xdr:sp macro="" textlink="">
      <xdr:nvSpPr>
        <xdr:cNvPr id="80" name="楕円 79"/>
        <xdr:cNvSpPr/>
      </xdr:nvSpPr>
      <xdr:spPr>
        <a:xfrm>
          <a:off x="4584700" y="587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67835</xdr:rowOff>
    </xdr:from>
    <xdr:ext cx="469744" cy="259045"/>
    <xdr:sp macro="" textlink="">
      <xdr:nvSpPr>
        <xdr:cNvPr id="81" name="議会費該当値テキスト"/>
        <xdr:cNvSpPr txBox="1"/>
      </xdr:nvSpPr>
      <xdr:spPr>
        <a:xfrm>
          <a:off x="4686300" y="572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95631</xdr:rowOff>
    </xdr:from>
    <xdr:to>
      <xdr:col>20</xdr:col>
      <xdr:colOff>38100</xdr:colOff>
      <xdr:row>35</xdr:row>
      <xdr:rowOff>25781</xdr:rowOff>
    </xdr:to>
    <xdr:sp macro="" textlink="">
      <xdr:nvSpPr>
        <xdr:cNvPr id="82" name="楕円 81"/>
        <xdr:cNvSpPr/>
      </xdr:nvSpPr>
      <xdr:spPr>
        <a:xfrm>
          <a:off x="3746500" y="592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16908</xdr:rowOff>
    </xdr:from>
    <xdr:ext cx="469744" cy="259045"/>
    <xdr:sp macro="" textlink="">
      <xdr:nvSpPr>
        <xdr:cNvPr id="83" name="テキスト ボックス 82"/>
        <xdr:cNvSpPr txBox="1"/>
      </xdr:nvSpPr>
      <xdr:spPr>
        <a:xfrm>
          <a:off x="3562428" y="601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104775</xdr:rowOff>
    </xdr:from>
    <xdr:to>
      <xdr:col>15</xdr:col>
      <xdr:colOff>101600</xdr:colOff>
      <xdr:row>35</xdr:row>
      <xdr:rowOff>34925</xdr:rowOff>
    </xdr:to>
    <xdr:sp macro="" textlink="">
      <xdr:nvSpPr>
        <xdr:cNvPr id="84" name="楕円 83"/>
        <xdr:cNvSpPr/>
      </xdr:nvSpPr>
      <xdr:spPr>
        <a:xfrm>
          <a:off x="2857500" y="59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26052</xdr:rowOff>
    </xdr:from>
    <xdr:ext cx="469744" cy="259045"/>
    <xdr:sp macro="" textlink="">
      <xdr:nvSpPr>
        <xdr:cNvPr id="85" name="テキスト ボックス 84"/>
        <xdr:cNvSpPr txBox="1"/>
      </xdr:nvSpPr>
      <xdr:spPr>
        <a:xfrm>
          <a:off x="2673428" y="602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34290</xdr:rowOff>
    </xdr:from>
    <xdr:to>
      <xdr:col>10</xdr:col>
      <xdr:colOff>165100</xdr:colOff>
      <xdr:row>34</xdr:row>
      <xdr:rowOff>135890</xdr:rowOff>
    </xdr:to>
    <xdr:sp macro="" textlink="">
      <xdr:nvSpPr>
        <xdr:cNvPr id="86" name="楕円 85"/>
        <xdr:cNvSpPr/>
      </xdr:nvSpPr>
      <xdr:spPr>
        <a:xfrm>
          <a:off x="1968500" y="586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127017</xdr:rowOff>
    </xdr:from>
    <xdr:ext cx="469744" cy="259045"/>
    <xdr:sp macro="" textlink="">
      <xdr:nvSpPr>
        <xdr:cNvPr id="87" name="テキスト ボックス 86"/>
        <xdr:cNvSpPr txBox="1"/>
      </xdr:nvSpPr>
      <xdr:spPr>
        <a:xfrm>
          <a:off x="1784428" y="595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87503</xdr:rowOff>
    </xdr:from>
    <xdr:to>
      <xdr:col>6</xdr:col>
      <xdr:colOff>38100</xdr:colOff>
      <xdr:row>35</xdr:row>
      <xdr:rowOff>17653</xdr:rowOff>
    </xdr:to>
    <xdr:sp macro="" textlink="">
      <xdr:nvSpPr>
        <xdr:cNvPr id="88" name="楕円 87"/>
        <xdr:cNvSpPr/>
      </xdr:nvSpPr>
      <xdr:spPr>
        <a:xfrm>
          <a:off x="1079500" y="591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8780</xdr:rowOff>
    </xdr:from>
    <xdr:ext cx="469744" cy="259045"/>
    <xdr:sp macro="" textlink="">
      <xdr:nvSpPr>
        <xdr:cNvPr id="89" name="テキスト ボックス 88"/>
        <xdr:cNvSpPr txBox="1"/>
      </xdr:nvSpPr>
      <xdr:spPr>
        <a:xfrm>
          <a:off x="895428" y="6009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50949</xdr:rowOff>
    </xdr:from>
    <xdr:to>
      <xdr:col>24</xdr:col>
      <xdr:colOff>63500</xdr:colOff>
      <xdr:row>58</xdr:row>
      <xdr:rowOff>72709</xdr:rowOff>
    </xdr:to>
    <xdr:cxnSp macro="">
      <xdr:nvCxnSpPr>
        <xdr:cNvPr id="118" name="直線コネクタ 117"/>
        <xdr:cNvCxnSpPr/>
      </xdr:nvCxnSpPr>
      <xdr:spPr>
        <a:xfrm>
          <a:off x="3797300" y="9995049"/>
          <a:ext cx="838200" cy="2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24856</xdr:rowOff>
    </xdr:from>
    <xdr:ext cx="599010" cy="259045"/>
    <xdr:sp macro="" textlink="">
      <xdr:nvSpPr>
        <xdr:cNvPr id="119" name="総務費平均値テキスト"/>
        <xdr:cNvSpPr txBox="1"/>
      </xdr:nvSpPr>
      <xdr:spPr>
        <a:xfrm>
          <a:off x="4686300" y="9797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50949</xdr:rowOff>
    </xdr:from>
    <xdr:to>
      <xdr:col>19</xdr:col>
      <xdr:colOff>177800</xdr:colOff>
      <xdr:row>58</xdr:row>
      <xdr:rowOff>69969</xdr:rowOff>
    </xdr:to>
    <xdr:cxnSp macro="">
      <xdr:nvCxnSpPr>
        <xdr:cNvPr id="121" name="直線コネクタ 120"/>
        <xdr:cNvCxnSpPr/>
      </xdr:nvCxnSpPr>
      <xdr:spPr>
        <a:xfrm flipV="1">
          <a:off x="2908300" y="9995049"/>
          <a:ext cx="889000" cy="1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113592</xdr:rowOff>
    </xdr:from>
    <xdr:ext cx="599010" cy="259045"/>
    <xdr:sp macro="" textlink="">
      <xdr:nvSpPr>
        <xdr:cNvPr id="123" name="テキスト ボックス 122"/>
        <xdr:cNvSpPr txBox="1"/>
      </xdr:nvSpPr>
      <xdr:spPr>
        <a:xfrm>
          <a:off x="3497795" y="97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52929</xdr:rowOff>
    </xdr:from>
    <xdr:to>
      <xdr:col>15</xdr:col>
      <xdr:colOff>50800</xdr:colOff>
      <xdr:row>58</xdr:row>
      <xdr:rowOff>69969</xdr:rowOff>
    </xdr:to>
    <xdr:cxnSp macro="">
      <xdr:nvCxnSpPr>
        <xdr:cNvPr id="124" name="直線コネクタ 123"/>
        <xdr:cNvCxnSpPr/>
      </xdr:nvCxnSpPr>
      <xdr:spPr>
        <a:xfrm>
          <a:off x="2019300" y="9997029"/>
          <a:ext cx="889000" cy="1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113478</xdr:rowOff>
    </xdr:from>
    <xdr:ext cx="599010" cy="259045"/>
    <xdr:sp macro="" textlink="">
      <xdr:nvSpPr>
        <xdr:cNvPr id="126" name="テキスト ボックス 125"/>
        <xdr:cNvSpPr txBox="1"/>
      </xdr:nvSpPr>
      <xdr:spPr>
        <a:xfrm>
          <a:off x="2608795" y="971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52929</xdr:rowOff>
    </xdr:from>
    <xdr:to>
      <xdr:col>10</xdr:col>
      <xdr:colOff>114300</xdr:colOff>
      <xdr:row>58</xdr:row>
      <xdr:rowOff>103068</xdr:rowOff>
    </xdr:to>
    <xdr:cxnSp macro="">
      <xdr:nvCxnSpPr>
        <xdr:cNvPr id="127" name="直線コネクタ 126"/>
        <xdr:cNvCxnSpPr/>
      </xdr:nvCxnSpPr>
      <xdr:spPr>
        <a:xfrm flipV="1">
          <a:off x="1130300" y="9997029"/>
          <a:ext cx="889000" cy="5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124933</xdr:rowOff>
    </xdr:from>
    <xdr:to>
      <xdr:col>10</xdr:col>
      <xdr:colOff>165100</xdr:colOff>
      <xdr:row>58</xdr:row>
      <xdr:rowOff>55083</xdr:rowOff>
    </xdr:to>
    <xdr:sp macro="" textlink="">
      <xdr:nvSpPr>
        <xdr:cNvPr id="128" name="フローチャート: 判断 127"/>
        <xdr:cNvSpPr/>
      </xdr:nvSpPr>
      <xdr:spPr>
        <a:xfrm>
          <a:off x="1968500" y="989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71610</xdr:rowOff>
    </xdr:from>
    <xdr:ext cx="599010" cy="259045"/>
    <xdr:sp macro="" textlink="">
      <xdr:nvSpPr>
        <xdr:cNvPr id="129" name="テキスト ボックス 128"/>
        <xdr:cNvSpPr txBox="1"/>
      </xdr:nvSpPr>
      <xdr:spPr>
        <a:xfrm>
          <a:off x="1719795" y="967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142147</xdr:rowOff>
    </xdr:from>
    <xdr:to>
      <xdr:col>6</xdr:col>
      <xdr:colOff>38100</xdr:colOff>
      <xdr:row>58</xdr:row>
      <xdr:rowOff>72297</xdr:rowOff>
    </xdr:to>
    <xdr:sp macro="" textlink="">
      <xdr:nvSpPr>
        <xdr:cNvPr id="130" name="フローチャート: 判断 129"/>
        <xdr:cNvSpPr/>
      </xdr:nvSpPr>
      <xdr:spPr>
        <a:xfrm>
          <a:off x="1079500" y="99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88824</xdr:rowOff>
    </xdr:from>
    <xdr:ext cx="599010" cy="259045"/>
    <xdr:sp macro="" textlink="">
      <xdr:nvSpPr>
        <xdr:cNvPr id="131" name="テキスト ボックス 130"/>
        <xdr:cNvSpPr txBox="1"/>
      </xdr:nvSpPr>
      <xdr:spPr>
        <a:xfrm>
          <a:off x="830795" y="9690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21909</xdr:rowOff>
    </xdr:from>
    <xdr:to>
      <xdr:col>24</xdr:col>
      <xdr:colOff>114300</xdr:colOff>
      <xdr:row>58</xdr:row>
      <xdr:rowOff>123509</xdr:rowOff>
    </xdr:to>
    <xdr:sp macro="" textlink="">
      <xdr:nvSpPr>
        <xdr:cNvPr id="137" name="楕円 136"/>
        <xdr:cNvSpPr/>
      </xdr:nvSpPr>
      <xdr:spPr>
        <a:xfrm>
          <a:off x="4584700" y="996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151856</xdr:rowOff>
    </xdr:from>
    <xdr:ext cx="599010" cy="259045"/>
    <xdr:sp macro="" textlink="">
      <xdr:nvSpPr>
        <xdr:cNvPr id="138" name="総務費該当値テキスト"/>
        <xdr:cNvSpPr txBox="1"/>
      </xdr:nvSpPr>
      <xdr:spPr>
        <a:xfrm>
          <a:off x="4686300" y="992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149</xdr:rowOff>
    </xdr:from>
    <xdr:to>
      <xdr:col>20</xdr:col>
      <xdr:colOff>38100</xdr:colOff>
      <xdr:row>58</xdr:row>
      <xdr:rowOff>101749</xdr:rowOff>
    </xdr:to>
    <xdr:sp macro="" textlink="">
      <xdr:nvSpPr>
        <xdr:cNvPr id="139" name="楕円 138"/>
        <xdr:cNvSpPr/>
      </xdr:nvSpPr>
      <xdr:spPr>
        <a:xfrm>
          <a:off x="3746500" y="994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92876</xdr:rowOff>
    </xdr:from>
    <xdr:ext cx="599010" cy="259045"/>
    <xdr:sp macro="" textlink="">
      <xdr:nvSpPr>
        <xdr:cNvPr id="140" name="テキスト ボックス 139"/>
        <xdr:cNvSpPr txBox="1"/>
      </xdr:nvSpPr>
      <xdr:spPr>
        <a:xfrm>
          <a:off x="3497795" y="100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19169</xdr:rowOff>
    </xdr:from>
    <xdr:to>
      <xdr:col>15</xdr:col>
      <xdr:colOff>101600</xdr:colOff>
      <xdr:row>58</xdr:row>
      <xdr:rowOff>120769</xdr:rowOff>
    </xdr:to>
    <xdr:sp macro="" textlink="">
      <xdr:nvSpPr>
        <xdr:cNvPr id="141" name="楕円 140"/>
        <xdr:cNvSpPr/>
      </xdr:nvSpPr>
      <xdr:spPr>
        <a:xfrm>
          <a:off x="2857500" y="996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111896</xdr:rowOff>
    </xdr:from>
    <xdr:ext cx="599010" cy="259045"/>
    <xdr:sp macro="" textlink="">
      <xdr:nvSpPr>
        <xdr:cNvPr id="142" name="テキスト ボックス 141"/>
        <xdr:cNvSpPr txBox="1"/>
      </xdr:nvSpPr>
      <xdr:spPr>
        <a:xfrm>
          <a:off x="2608795" y="1005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2129</xdr:rowOff>
    </xdr:from>
    <xdr:to>
      <xdr:col>10</xdr:col>
      <xdr:colOff>165100</xdr:colOff>
      <xdr:row>58</xdr:row>
      <xdr:rowOff>103729</xdr:rowOff>
    </xdr:to>
    <xdr:sp macro="" textlink="">
      <xdr:nvSpPr>
        <xdr:cNvPr id="143" name="楕円 142"/>
        <xdr:cNvSpPr/>
      </xdr:nvSpPr>
      <xdr:spPr>
        <a:xfrm>
          <a:off x="1968500" y="994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94856</xdr:rowOff>
    </xdr:from>
    <xdr:ext cx="599010" cy="259045"/>
    <xdr:sp macro="" textlink="">
      <xdr:nvSpPr>
        <xdr:cNvPr id="144" name="テキスト ボックス 143"/>
        <xdr:cNvSpPr txBox="1"/>
      </xdr:nvSpPr>
      <xdr:spPr>
        <a:xfrm>
          <a:off x="1719795" y="1003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52268</xdr:rowOff>
    </xdr:from>
    <xdr:to>
      <xdr:col>6</xdr:col>
      <xdr:colOff>38100</xdr:colOff>
      <xdr:row>58</xdr:row>
      <xdr:rowOff>153868</xdr:rowOff>
    </xdr:to>
    <xdr:sp macro="" textlink="">
      <xdr:nvSpPr>
        <xdr:cNvPr id="145" name="楕円 144"/>
        <xdr:cNvSpPr/>
      </xdr:nvSpPr>
      <xdr:spPr>
        <a:xfrm>
          <a:off x="1079500" y="999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144995</xdr:rowOff>
    </xdr:from>
    <xdr:ext cx="534377" cy="259045"/>
    <xdr:sp macro="" textlink="">
      <xdr:nvSpPr>
        <xdr:cNvPr id="146" name="テキスト ボックス 145"/>
        <xdr:cNvSpPr txBox="1"/>
      </xdr:nvSpPr>
      <xdr:spPr>
        <a:xfrm>
          <a:off x="863111" y="100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66365</xdr:rowOff>
    </xdr:from>
    <xdr:to>
      <xdr:col>24</xdr:col>
      <xdr:colOff>63500</xdr:colOff>
      <xdr:row>77</xdr:row>
      <xdr:rowOff>62768</xdr:rowOff>
    </xdr:to>
    <xdr:cxnSp macro="">
      <xdr:nvCxnSpPr>
        <xdr:cNvPr id="176" name="直線コネクタ 175"/>
        <xdr:cNvCxnSpPr/>
      </xdr:nvCxnSpPr>
      <xdr:spPr>
        <a:xfrm flipV="1">
          <a:off x="3797300" y="12925115"/>
          <a:ext cx="838200" cy="33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66778</xdr:rowOff>
    </xdr:from>
    <xdr:ext cx="599010" cy="259045"/>
    <xdr:sp macro="" textlink="">
      <xdr:nvSpPr>
        <xdr:cNvPr id="177" name="民生費平均値テキスト"/>
        <xdr:cNvSpPr txBox="1"/>
      </xdr:nvSpPr>
      <xdr:spPr>
        <a:xfrm>
          <a:off x="4686300" y="13096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62768</xdr:rowOff>
    </xdr:from>
    <xdr:to>
      <xdr:col>19</xdr:col>
      <xdr:colOff>177800</xdr:colOff>
      <xdr:row>77</xdr:row>
      <xdr:rowOff>136416</xdr:rowOff>
    </xdr:to>
    <xdr:cxnSp macro="">
      <xdr:nvCxnSpPr>
        <xdr:cNvPr id="179" name="直線コネクタ 178"/>
        <xdr:cNvCxnSpPr/>
      </xdr:nvCxnSpPr>
      <xdr:spPr>
        <a:xfrm flipV="1">
          <a:off x="2908300" y="13264418"/>
          <a:ext cx="889000" cy="7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24147</xdr:rowOff>
    </xdr:from>
    <xdr:ext cx="599010" cy="259045"/>
    <xdr:sp macro="" textlink="">
      <xdr:nvSpPr>
        <xdr:cNvPr id="181" name="テキスト ボックス 180"/>
        <xdr:cNvSpPr txBox="1"/>
      </xdr:nvSpPr>
      <xdr:spPr>
        <a:xfrm>
          <a:off x="3497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136416</xdr:rowOff>
    </xdr:from>
    <xdr:to>
      <xdr:col>15</xdr:col>
      <xdr:colOff>50800</xdr:colOff>
      <xdr:row>77</xdr:row>
      <xdr:rowOff>155192</xdr:rowOff>
    </xdr:to>
    <xdr:cxnSp macro="">
      <xdr:nvCxnSpPr>
        <xdr:cNvPr id="182" name="直線コネクタ 181"/>
        <xdr:cNvCxnSpPr/>
      </xdr:nvCxnSpPr>
      <xdr:spPr>
        <a:xfrm flipV="1">
          <a:off x="2019300" y="13338066"/>
          <a:ext cx="889000" cy="1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169339</xdr:rowOff>
    </xdr:from>
    <xdr:ext cx="599010" cy="259045"/>
    <xdr:sp macro="" textlink="">
      <xdr:nvSpPr>
        <xdr:cNvPr id="184" name="テキスト ボックス 183"/>
        <xdr:cNvSpPr txBox="1"/>
      </xdr:nvSpPr>
      <xdr:spPr>
        <a:xfrm>
          <a:off x="2608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23137</xdr:rowOff>
    </xdr:from>
    <xdr:to>
      <xdr:col>10</xdr:col>
      <xdr:colOff>114300</xdr:colOff>
      <xdr:row>77</xdr:row>
      <xdr:rowOff>155192</xdr:rowOff>
    </xdr:to>
    <xdr:cxnSp macro="">
      <xdr:nvCxnSpPr>
        <xdr:cNvPr id="185" name="直線コネクタ 184"/>
        <xdr:cNvCxnSpPr/>
      </xdr:nvCxnSpPr>
      <xdr:spPr>
        <a:xfrm>
          <a:off x="1130300" y="13224787"/>
          <a:ext cx="889000" cy="13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128059</xdr:rowOff>
    </xdr:from>
    <xdr:to>
      <xdr:col>10</xdr:col>
      <xdr:colOff>165100</xdr:colOff>
      <xdr:row>76</xdr:row>
      <xdr:rowOff>58209</xdr:rowOff>
    </xdr:to>
    <xdr:sp macro="" textlink="">
      <xdr:nvSpPr>
        <xdr:cNvPr id="186" name="フローチャート: 判断 185"/>
        <xdr:cNvSpPr/>
      </xdr:nvSpPr>
      <xdr:spPr>
        <a:xfrm>
          <a:off x="1968500" y="1298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74736</xdr:rowOff>
    </xdr:from>
    <xdr:ext cx="599010" cy="259045"/>
    <xdr:sp macro="" textlink="">
      <xdr:nvSpPr>
        <xdr:cNvPr id="187" name="テキスト ボックス 186"/>
        <xdr:cNvSpPr txBox="1"/>
      </xdr:nvSpPr>
      <xdr:spPr>
        <a:xfrm>
          <a:off x="1719795" y="1276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124462</xdr:rowOff>
    </xdr:from>
    <xdr:to>
      <xdr:col>6</xdr:col>
      <xdr:colOff>38100</xdr:colOff>
      <xdr:row>76</xdr:row>
      <xdr:rowOff>54612</xdr:rowOff>
    </xdr:to>
    <xdr:sp macro="" textlink="">
      <xdr:nvSpPr>
        <xdr:cNvPr id="188" name="フローチャート: 判断 187"/>
        <xdr:cNvSpPr/>
      </xdr:nvSpPr>
      <xdr:spPr>
        <a:xfrm>
          <a:off x="1079500" y="1298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71139</xdr:rowOff>
    </xdr:from>
    <xdr:ext cx="599010" cy="259045"/>
    <xdr:sp macro="" textlink="">
      <xdr:nvSpPr>
        <xdr:cNvPr id="189" name="テキスト ボックス 188"/>
        <xdr:cNvSpPr txBox="1"/>
      </xdr:nvSpPr>
      <xdr:spPr>
        <a:xfrm>
          <a:off x="830795" y="1275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15565</xdr:rowOff>
    </xdr:from>
    <xdr:to>
      <xdr:col>24</xdr:col>
      <xdr:colOff>114300</xdr:colOff>
      <xdr:row>75</xdr:row>
      <xdr:rowOff>117165</xdr:rowOff>
    </xdr:to>
    <xdr:sp macro="" textlink="">
      <xdr:nvSpPr>
        <xdr:cNvPr id="195" name="楕円 194"/>
        <xdr:cNvSpPr/>
      </xdr:nvSpPr>
      <xdr:spPr>
        <a:xfrm>
          <a:off x="4584700" y="128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38442</xdr:rowOff>
    </xdr:from>
    <xdr:ext cx="599010" cy="259045"/>
    <xdr:sp macro="" textlink="">
      <xdr:nvSpPr>
        <xdr:cNvPr id="196" name="民生費該当値テキスト"/>
        <xdr:cNvSpPr txBox="1"/>
      </xdr:nvSpPr>
      <xdr:spPr>
        <a:xfrm>
          <a:off x="4686300" y="1272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11968</xdr:rowOff>
    </xdr:from>
    <xdr:to>
      <xdr:col>20</xdr:col>
      <xdr:colOff>38100</xdr:colOff>
      <xdr:row>77</xdr:row>
      <xdr:rowOff>113568</xdr:rowOff>
    </xdr:to>
    <xdr:sp macro="" textlink="">
      <xdr:nvSpPr>
        <xdr:cNvPr id="197" name="楕円 196"/>
        <xdr:cNvSpPr/>
      </xdr:nvSpPr>
      <xdr:spPr>
        <a:xfrm>
          <a:off x="3746500" y="1321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104695</xdr:rowOff>
    </xdr:from>
    <xdr:ext cx="599010" cy="259045"/>
    <xdr:sp macro="" textlink="">
      <xdr:nvSpPr>
        <xdr:cNvPr id="198" name="テキスト ボックス 197"/>
        <xdr:cNvSpPr txBox="1"/>
      </xdr:nvSpPr>
      <xdr:spPr>
        <a:xfrm>
          <a:off x="3497795" y="1330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85616</xdr:rowOff>
    </xdr:from>
    <xdr:to>
      <xdr:col>15</xdr:col>
      <xdr:colOff>101600</xdr:colOff>
      <xdr:row>78</xdr:row>
      <xdr:rowOff>15766</xdr:rowOff>
    </xdr:to>
    <xdr:sp macro="" textlink="">
      <xdr:nvSpPr>
        <xdr:cNvPr id="199" name="楕円 198"/>
        <xdr:cNvSpPr/>
      </xdr:nvSpPr>
      <xdr:spPr>
        <a:xfrm>
          <a:off x="2857500" y="1328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6893</xdr:rowOff>
    </xdr:from>
    <xdr:ext cx="599010" cy="259045"/>
    <xdr:sp macro="" textlink="">
      <xdr:nvSpPr>
        <xdr:cNvPr id="200" name="テキスト ボックス 199"/>
        <xdr:cNvSpPr txBox="1"/>
      </xdr:nvSpPr>
      <xdr:spPr>
        <a:xfrm>
          <a:off x="2608795" y="1337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104392</xdr:rowOff>
    </xdr:from>
    <xdr:to>
      <xdr:col>10</xdr:col>
      <xdr:colOff>165100</xdr:colOff>
      <xdr:row>78</xdr:row>
      <xdr:rowOff>34542</xdr:rowOff>
    </xdr:to>
    <xdr:sp macro="" textlink="">
      <xdr:nvSpPr>
        <xdr:cNvPr id="201" name="楕円 200"/>
        <xdr:cNvSpPr/>
      </xdr:nvSpPr>
      <xdr:spPr>
        <a:xfrm>
          <a:off x="1968500" y="1330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25669</xdr:rowOff>
    </xdr:from>
    <xdr:ext cx="599010" cy="259045"/>
    <xdr:sp macro="" textlink="">
      <xdr:nvSpPr>
        <xdr:cNvPr id="202" name="テキスト ボックス 201"/>
        <xdr:cNvSpPr txBox="1"/>
      </xdr:nvSpPr>
      <xdr:spPr>
        <a:xfrm>
          <a:off x="1719795" y="13398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143787</xdr:rowOff>
    </xdr:from>
    <xdr:to>
      <xdr:col>6</xdr:col>
      <xdr:colOff>38100</xdr:colOff>
      <xdr:row>77</xdr:row>
      <xdr:rowOff>73937</xdr:rowOff>
    </xdr:to>
    <xdr:sp macro="" textlink="">
      <xdr:nvSpPr>
        <xdr:cNvPr id="203" name="楕円 202"/>
        <xdr:cNvSpPr/>
      </xdr:nvSpPr>
      <xdr:spPr>
        <a:xfrm>
          <a:off x="1079500" y="1317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65064</xdr:rowOff>
    </xdr:from>
    <xdr:ext cx="599010" cy="259045"/>
    <xdr:sp macro="" textlink="">
      <xdr:nvSpPr>
        <xdr:cNvPr id="204" name="テキスト ボックス 203"/>
        <xdr:cNvSpPr txBox="1"/>
      </xdr:nvSpPr>
      <xdr:spPr>
        <a:xfrm>
          <a:off x="830795" y="13266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137069</xdr:rowOff>
    </xdr:from>
    <xdr:to>
      <xdr:col>24</xdr:col>
      <xdr:colOff>63500</xdr:colOff>
      <xdr:row>98</xdr:row>
      <xdr:rowOff>141470</xdr:rowOff>
    </xdr:to>
    <xdr:cxnSp macro="">
      <xdr:nvCxnSpPr>
        <xdr:cNvPr id="233" name="直線コネクタ 232"/>
        <xdr:cNvCxnSpPr/>
      </xdr:nvCxnSpPr>
      <xdr:spPr>
        <a:xfrm flipV="1">
          <a:off x="3797300" y="16939169"/>
          <a:ext cx="838200" cy="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75314</xdr:rowOff>
    </xdr:from>
    <xdr:ext cx="534377" cy="259045"/>
    <xdr:sp macro="" textlink="">
      <xdr:nvSpPr>
        <xdr:cNvPr id="234" name="衛生費平均値テキスト"/>
        <xdr:cNvSpPr txBox="1"/>
      </xdr:nvSpPr>
      <xdr:spPr>
        <a:xfrm>
          <a:off x="4686300" y="16705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120959</xdr:rowOff>
    </xdr:from>
    <xdr:to>
      <xdr:col>19</xdr:col>
      <xdr:colOff>177800</xdr:colOff>
      <xdr:row>98</xdr:row>
      <xdr:rowOff>141470</xdr:rowOff>
    </xdr:to>
    <xdr:cxnSp macro="">
      <xdr:nvCxnSpPr>
        <xdr:cNvPr id="236" name="直線コネクタ 235"/>
        <xdr:cNvCxnSpPr/>
      </xdr:nvCxnSpPr>
      <xdr:spPr>
        <a:xfrm>
          <a:off x="2908300" y="16923059"/>
          <a:ext cx="8890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166229</xdr:rowOff>
    </xdr:from>
    <xdr:ext cx="534377" cy="259045"/>
    <xdr:sp macro="" textlink="">
      <xdr:nvSpPr>
        <xdr:cNvPr id="238" name="テキスト ボックス 237"/>
        <xdr:cNvSpPr txBox="1"/>
      </xdr:nvSpPr>
      <xdr:spPr>
        <a:xfrm>
          <a:off x="3530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104890</xdr:rowOff>
    </xdr:from>
    <xdr:to>
      <xdr:col>15</xdr:col>
      <xdr:colOff>50800</xdr:colOff>
      <xdr:row>98</xdr:row>
      <xdr:rowOff>120959</xdr:rowOff>
    </xdr:to>
    <xdr:cxnSp macro="">
      <xdr:nvCxnSpPr>
        <xdr:cNvPr id="239" name="直線コネクタ 238"/>
        <xdr:cNvCxnSpPr/>
      </xdr:nvCxnSpPr>
      <xdr:spPr>
        <a:xfrm>
          <a:off x="2019300" y="16906990"/>
          <a:ext cx="889000" cy="1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104890</xdr:rowOff>
    </xdr:from>
    <xdr:to>
      <xdr:col>10</xdr:col>
      <xdr:colOff>114300</xdr:colOff>
      <xdr:row>98</xdr:row>
      <xdr:rowOff>117322</xdr:rowOff>
    </xdr:to>
    <xdr:cxnSp macro="">
      <xdr:nvCxnSpPr>
        <xdr:cNvPr id="242" name="直線コネクタ 241"/>
        <xdr:cNvCxnSpPr/>
      </xdr:nvCxnSpPr>
      <xdr:spPr>
        <a:xfrm flipV="1">
          <a:off x="1130300" y="16906990"/>
          <a:ext cx="889000" cy="1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15966</xdr:rowOff>
    </xdr:from>
    <xdr:to>
      <xdr:col>10</xdr:col>
      <xdr:colOff>165100</xdr:colOff>
      <xdr:row>98</xdr:row>
      <xdr:rowOff>117566</xdr:rowOff>
    </xdr:to>
    <xdr:sp macro="" textlink="">
      <xdr:nvSpPr>
        <xdr:cNvPr id="243" name="フローチャート: 判断 242"/>
        <xdr:cNvSpPr/>
      </xdr:nvSpPr>
      <xdr:spPr>
        <a:xfrm>
          <a:off x="1968500" y="1681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134093</xdr:rowOff>
    </xdr:from>
    <xdr:ext cx="534377" cy="259045"/>
    <xdr:sp macro="" textlink="">
      <xdr:nvSpPr>
        <xdr:cNvPr id="244" name="テキスト ボックス 243"/>
        <xdr:cNvSpPr txBox="1"/>
      </xdr:nvSpPr>
      <xdr:spPr>
        <a:xfrm>
          <a:off x="1752111" y="1659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9868</xdr:rowOff>
    </xdr:from>
    <xdr:to>
      <xdr:col>6</xdr:col>
      <xdr:colOff>38100</xdr:colOff>
      <xdr:row>98</xdr:row>
      <xdr:rowOff>111468</xdr:rowOff>
    </xdr:to>
    <xdr:sp macro="" textlink="">
      <xdr:nvSpPr>
        <xdr:cNvPr id="245" name="フローチャート: 判断 244"/>
        <xdr:cNvSpPr/>
      </xdr:nvSpPr>
      <xdr:spPr>
        <a:xfrm>
          <a:off x="1079500" y="1681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127995</xdr:rowOff>
    </xdr:from>
    <xdr:ext cx="534377" cy="259045"/>
    <xdr:sp macro="" textlink="">
      <xdr:nvSpPr>
        <xdr:cNvPr id="246" name="テキスト ボックス 245"/>
        <xdr:cNvSpPr txBox="1"/>
      </xdr:nvSpPr>
      <xdr:spPr>
        <a:xfrm>
          <a:off x="863111" y="165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86269</xdr:rowOff>
    </xdr:from>
    <xdr:to>
      <xdr:col>24</xdr:col>
      <xdr:colOff>114300</xdr:colOff>
      <xdr:row>99</xdr:row>
      <xdr:rowOff>16419</xdr:rowOff>
    </xdr:to>
    <xdr:sp macro="" textlink="">
      <xdr:nvSpPr>
        <xdr:cNvPr id="252" name="楕円 251"/>
        <xdr:cNvSpPr/>
      </xdr:nvSpPr>
      <xdr:spPr>
        <a:xfrm>
          <a:off x="4584700" y="1688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30863</xdr:rowOff>
    </xdr:from>
    <xdr:ext cx="534377" cy="259045"/>
    <xdr:sp macro="" textlink="">
      <xdr:nvSpPr>
        <xdr:cNvPr id="253" name="衛生費該当値テキスト"/>
        <xdr:cNvSpPr txBox="1"/>
      </xdr:nvSpPr>
      <xdr:spPr>
        <a:xfrm>
          <a:off x="4686300" y="168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90670</xdr:rowOff>
    </xdr:from>
    <xdr:to>
      <xdr:col>20</xdr:col>
      <xdr:colOff>38100</xdr:colOff>
      <xdr:row>99</xdr:row>
      <xdr:rowOff>20820</xdr:rowOff>
    </xdr:to>
    <xdr:sp macro="" textlink="">
      <xdr:nvSpPr>
        <xdr:cNvPr id="254" name="楕円 253"/>
        <xdr:cNvSpPr/>
      </xdr:nvSpPr>
      <xdr:spPr>
        <a:xfrm>
          <a:off x="3746500" y="1689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11947</xdr:rowOff>
    </xdr:from>
    <xdr:ext cx="534377" cy="259045"/>
    <xdr:sp macro="" textlink="">
      <xdr:nvSpPr>
        <xdr:cNvPr id="255" name="テキスト ボックス 254"/>
        <xdr:cNvSpPr txBox="1"/>
      </xdr:nvSpPr>
      <xdr:spPr>
        <a:xfrm>
          <a:off x="3530111" y="1698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70159</xdr:rowOff>
    </xdr:from>
    <xdr:to>
      <xdr:col>15</xdr:col>
      <xdr:colOff>101600</xdr:colOff>
      <xdr:row>99</xdr:row>
      <xdr:rowOff>309</xdr:rowOff>
    </xdr:to>
    <xdr:sp macro="" textlink="">
      <xdr:nvSpPr>
        <xdr:cNvPr id="256" name="楕円 255"/>
        <xdr:cNvSpPr/>
      </xdr:nvSpPr>
      <xdr:spPr>
        <a:xfrm>
          <a:off x="2857500" y="1687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162886</xdr:rowOff>
    </xdr:from>
    <xdr:ext cx="534377" cy="259045"/>
    <xdr:sp macro="" textlink="">
      <xdr:nvSpPr>
        <xdr:cNvPr id="257" name="テキスト ボックス 256"/>
        <xdr:cNvSpPr txBox="1"/>
      </xdr:nvSpPr>
      <xdr:spPr>
        <a:xfrm>
          <a:off x="2641111" y="1696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54090</xdr:rowOff>
    </xdr:from>
    <xdr:to>
      <xdr:col>10</xdr:col>
      <xdr:colOff>165100</xdr:colOff>
      <xdr:row>98</xdr:row>
      <xdr:rowOff>155690</xdr:rowOff>
    </xdr:to>
    <xdr:sp macro="" textlink="">
      <xdr:nvSpPr>
        <xdr:cNvPr id="258" name="楕円 257"/>
        <xdr:cNvSpPr/>
      </xdr:nvSpPr>
      <xdr:spPr>
        <a:xfrm>
          <a:off x="1968500" y="168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146817</xdr:rowOff>
    </xdr:from>
    <xdr:ext cx="534377" cy="259045"/>
    <xdr:sp macro="" textlink="">
      <xdr:nvSpPr>
        <xdr:cNvPr id="259" name="テキスト ボックス 258"/>
        <xdr:cNvSpPr txBox="1"/>
      </xdr:nvSpPr>
      <xdr:spPr>
        <a:xfrm>
          <a:off x="1752111" y="1694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66522</xdr:rowOff>
    </xdr:from>
    <xdr:to>
      <xdr:col>6</xdr:col>
      <xdr:colOff>38100</xdr:colOff>
      <xdr:row>98</xdr:row>
      <xdr:rowOff>168122</xdr:rowOff>
    </xdr:to>
    <xdr:sp macro="" textlink="">
      <xdr:nvSpPr>
        <xdr:cNvPr id="260" name="楕円 259"/>
        <xdr:cNvSpPr/>
      </xdr:nvSpPr>
      <xdr:spPr>
        <a:xfrm>
          <a:off x="1079500" y="1686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159249</xdr:rowOff>
    </xdr:from>
    <xdr:ext cx="534377" cy="259045"/>
    <xdr:sp macro="" textlink="">
      <xdr:nvSpPr>
        <xdr:cNvPr id="261" name="テキスト ボックス 260"/>
        <xdr:cNvSpPr txBox="1"/>
      </xdr:nvSpPr>
      <xdr:spPr>
        <a:xfrm>
          <a:off x="863111" y="1696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91" name="労働費平均値テキスト"/>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5" name="テキスト ボックス 294"/>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61849</xdr:rowOff>
    </xdr:from>
    <xdr:to>
      <xdr:col>41</xdr:col>
      <xdr:colOff>101600</xdr:colOff>
      <xdr:row>36</xdr:row>
      <xdr:rowOff>163449</xdr:rowOff>
    </xdr:to>
    <xdr:sp macro="" textlink="">
      <xdr:nvSpPr>
        <xdr:cNvPr id="300" name="フローチャート: 判断 299"/>
        <xdr:cNvSpPr/>
      </xdr:nvSpPr>
      <xdr:spPr>
        <a:xfrm>
          <a:off x="7810500" y="623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8526</xdr:rowOff>
    </xdr:from>
    <xdr:ext cx="469744" cy="259045"/>
    <xdr:sp macro="" textlink="">
      <xdr:nvSpPr>
        <xdr:cNvPr id="301" name="テキスト ボックス 300"/>
        <xdr:cNvSpPr txBox="1"/>
      </xdr:nvSpPr>
      <xdr:spPr>
        <a:xfrm>
          <a:off x="7626428" y="600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87376</xdr:rowOff>
    </xdr:from>
    <xdr:to>
      <xdr:col>36</xdr:col>
      <xdr:colOff>165100</xdr:colOff>
      <xdr:row>37</xdr:row>
      <xdr:rowOff>17526</xdr:rowOff>
    </xdr:to>
    <xdr:sp macro="" textlink="">
      <xdr:nvSpPr>
        <xdr:cNvPr id="302" name="フローチャート: 判断 301"/>
        <xdr:cNvSpPr/>
      </xdr:nvSpPr>
      <xdr:spPr>
        <a:xfrm>
          <a:off x="6921500" y="625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34053</xdr:rowOff>
    </xdr:from>
    <xdr:ext cx="469744" cy="259045"/>
    <xdr:sp macro="" textlink="">
      <xdr:nvSpPr>
        <xdr:cNvPr id="303" name="テキスト ボックス 302"/>
        <xdr:cNvSpPr txBox="1"/>
      </xdr:nvSpPr>
      <xdr:spPr>
        <a:xfrm>
          <a:off x="6737428" y="603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128140</xdr:rowOff>
    </xdr:from>
    <xdr:to>
      <xdr:col>55</xdr:col>
      <xdr:colOff>0</xdr:colOff>
      <xdr:row>58</xdr:row>
      <xdr:rowOff>129029</xdr:rowOff>
    </xdr:to>
    <xdr:cxnSp macro="">
      <xdr:nvCxnSpPr>
        <xdr:cNvPr id="347" name="直線コネクタ 346"/>
        <xdr:cNvCxnSpPr/>
      </xdr:nvCxnSpPr>
      <xdr:spPr>
        <a:xfrm flipV="1">
          <a:off x="9639300" y="10072240"/>
          <a:ext cx="8382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98910</xdr:rowOff>
    </xdr:from>
    <xdr:ext cx="534377" cy="259045"/>
    <xdr:sp macro="" textlink="">
      <xdr:nvSpPr>
        <xdr:cNvPr id="348" name="農林水産業費平均値テキスト"/>
        <xdr:cNvSpPr txBox="1"/>
      </xdr:nvSpPr>
      <xdr:spPr>
        <a:xfrm>
          <a:off x="10528300" y="987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129029</xdr:rowOff>
    </xdr:from>
    <xdr:to>
      <xdr:col>50</xdr:col>
      <xdr:colOff>114300</xdr:colOff>
      <xdr:row>58</xdr:row>
      <xdr:rowOff>133465</xdr:rowOff>
    </xdr:to>
    <xdr:cxnSp macro="">
      <xdr:nvCxnSpPr>
        <xdr:cNvPr id="350" name="直線コネクタ 349"/>
        <xdr:cNvCxnSpPr/>
      </xdr:nvCxnSpPr>
      <xdr:spPr>
        <a:xfrm flipV="1">
          <a:off x="8750300" y="10073129"/>
          <a:ext cx="889000" cy="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133465</xdr:rowOff>
    </xdr:from>
    <xdr:to>
      <xdr:col>45</xdr:col>
      <xdr:colOff>177800</xdr:colOff>
      <xdr:row>58</xdr:row>
      <xdr:rowOff>138517</xdr:rowOff>
    </xdr:to>
    <xdr:cxnSp macro="">
      <xdr:nvCxnSpPr>
        <xdr:cNvPr id="353" name="直線コネクタ 352"/>
        <xdr:cNvCxnSpPr/>
      </xdr:nvCxnSpPr>
      <xdr:spPr>
        <a:xfrm flipV="1">
          <a:off x="7861300" y="10077565"/>
          <a:ext cx="8890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11050</xdr:rowOff>
    </xdr:from>
    <xdr:ext cx="534377" cy="259045"/>
    <xdr:sp macro="" textlink="">
      <xdr:nvSpPr>
        <xdr:cNvPr id="355" name="テキスト ボックス 354"/>
        <xdr:cNvSpPr txBox="1"/>
      </xdr:nvSpPr>
      <xdr:spPr>
        <a:xfrm>
          <a:off x="8483111" y="97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129116</xdr:rowOff>
    </xdr:from>
    <xdr:to>
      <xdr:col>41</xdr:col>
      <xdr:colOff>50800</xdr:colOff>
      <xdr:row>58</xdr:row>
      <xdr:rowOff>138517</xdr:rowOff>
    </xdr:to>
    <xdr:cxnSp macro="">
      <xdr:nvCxnSpPr>
        <xdr:cNvPr id="356" name="直線コネクタ 355"/>
        <xdr:cNvCxnSpPr/>
      </xdr:nvCxnSpPr>
      <xdr:spPr>
        <a:xfrm>
          <a:off x="6972300" y="10073216"/>
          <a:ext cx="889000" cy="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168022</xdr:rowOff>
    </xdr:from>
    <xdr:to>
      <xdr:col>41</xdr:col>
      <xdr:colOff>101600</xdr:colOff>
      <xdr:row>58</xdr:row>
      <xdr:rowOff>98172</xdr:rowOff>
    </xdr:to>
    <xdr:sp macro="" textlink="">
      <xdr:nvSpPr>
        <xdr:cNvPr id="357" name="フローチャート: 判断 356"/>
        <xdr:cNvSpPr/>
      </xdr:nvSpPr>
      <xdr:spPr>
        <a:xfrm>
          <a:off x="7810500" y="994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114699</xdr:rowOff>
    </xdr:from>
    <xdr:ext cx="534377" cy="259045"/>
    <xdr:sp macro="" textlink="">
      <xdr:nvSpPr>
        <xdr:cNvPr id="358" name="テキスト ボックス 357"/>
        <xdr:cNvSpPr txBox="1"/>
      </xdr:nvSpPr>
      <xdr:spPr>
        <a:xfrm>
          <a:off x="7594111" y="971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164399</xdr:rowOff>
    </xdr:from>
    <xdr:to>
      <xdr:col>36</xdr:col>
      <xdr:colOff>165100</xdr:colOff>
      <xdr:row>58</xdr:row>
      <xdr:rowOff>94549</xdr:rowOff>
    </xdr:to>
    <xdr:sp macro="" textlink="">
      <xdr:nvSpPr>
        <xdr:cNvPr id="359" name="フローチャート: 判断 358"/>
        <xdr:cNvSpPr/>
      </xdr:nvSpPr>
      <xdr:spPr>
        <a:xfrm>
          <a:off x="6921500" y="993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111076</xdr:rowOff>
    </xdr:from>
    <xdr:ext cx="534377" cy="259045"/>
    <xdr:sp macro="" textlink="">
      <xdr:nvSpPr>
        <xdr:cNvPr id="360" name="テキスト ボックス 359"/>
        <xdr:cNvSpPr txBox="1"/>
      </xdr:nvSpPr>
      <xdr:spPr>
        <a:xfrm>
          <a:off x="6705111" y="971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77340</xdr:rowOff>
    </xdr:from>
    <xdr:to>
      <xdr:col>55</xdr:col>
      <xdr:colOff>50800</xdr:colOff>
      <xdr:row>59</xdr:row>
      <xdr:rowOff>7490</xdr:rowOff>
    </xdr:to>
    <xdr:sp macro="" textlink="">
      <xdr:nvSpPr>
        <xdr:cNvPr id="366" name="楕円 365"/>
        <xdr:cNvSpPr/>
      </xdr:nvSpPr>
      <xdr:spPr>
        <a:xfrm>
          <a:off x="10426700" y="1002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54460</xdr:rowOff>
    </xdr:from>
    <xdr:ext cx="534377" cy="259045"/>
    <xdr:sp macro="" textlink="">
      <xdr:nvSpPr>
        <xdr:cNvPr id="367" name="農林水産業費該当値テキスト"/>
        <xdr:cNvSpPr txBox="1"/>
      </xdr:nvSpPr>
      <xdr:spPr>
        <a:xfrm>
          <a:off x="10528300" y="999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78229</xdr:rowOff>
    </xdr:from>
    <xdr:to>
      <xdr:col>50</xdr:col>
      <xdr:colOff>165100</xdr:colOff>
      <xdr:row>59</xdr:row>
      <xdr:rowOff>8379</xdr:rowOff>
    </xdr:to>
    <xdr:sp macro="" textlink="">
      <xdr:nvSpPr>
        <xdr:cNvPr id="368" name="楕円 367"/>
        <xdr:cNvSpPr/>
      </xdr:nvSpPr>
      <xdr:spPr>
        <a:xfrm>
          <a:off x="9588500" y="1002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170956</xdr:rowOff>
    </xdr:from>
    <xdr:ext cx="534377" cy="259045"/>
    <xdr:sp macro="" textlink="">
      <xdr:nvSpPr>
        <xdr:cNvPr id="369" name="テキスト ボックス 368"/>
        <xdr:cNvSpPr txBox="1"/>
      </xdr:nvSpPr>
      <xdr:spPr>
        <a:xfrm>
          <a:off x="9372111" y="1011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82665</xdr:rowOff>
    </xdr:from>
    <xdr:to>
      <xdr:col>46</xdr:col>
      <xdr:colOff>38100</xdr:colOff>
      <xdr:row>59</xdr:row>
      <xdr:rowOff>12815</xdr:rowOff>
    </xdr:to>
    <xdr:sp macro="" textlink="">
      <xdr:nvSpPr>
        <xdr:cNvPr id="370" name="楕円 369"/>
        <xdr:cNvSpPr/>
      </xdr:nvSpPr>
      <xdr:spPr>
        <a:xfrm>
          <a:off x="8699500" y="1002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3942</xdr:rowOff>
    </xdr:from>
    <xdr:ext cx="534377" cy="259045"/>
    <xdr:sp macro="" textlink="">
      <xdr:nvSpPr>
        <xdr:cNvPr id="371" name="テキスト ボックス 370"/>
        <xdr:cNvSpPr txBox="1"/>
      </xdr:nvSpPr>
      <xdr:spPr>
        <a:xfrm>
          <a:off x="8483111" y="1011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87717</xdr:rowOff>
    </xdr:from>
    <xdr:to>
      <xdr:col>41</xdr:col>
      <xdr:colOff>101600</xdr:colOff>
      <xdr:row>59</xdr:row>
      <xdr:rowOff>17867</xdr:rowOff>
    </xdr:to>
    <xdr:sp macro="" textlink="">
      <xdr:nvSpPr>
        <xdr:cNvPr id="372" name="楕円 371"/>
        <xdr:cNvSpPr/>
      </xdr:nvSpPr>
      <xdr:spPr>
        <a:xfrm>
          <a:off x="7810500" y="1003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8994</xdr:rowOff>
    </xdr:from>
    <xdr:ext cx="534377" cy="259045"/>
    <xdr:sp macro="" textlink="">
      <xdr:nvSpPr>
        <xdr:cNvPr id="373" name="テキスト ボックス 372"/>
        <xdr:cNvSpPr txBox="1"/>
      </xdr:nvSpPr>
      <xdr:spPr>
        <a:xfrm>
          <a:off x="7594111" y="1012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78316</xdr:rowOff>
    </xdr:from>
    <xdr:to>
      <xdr:col>36</xdr:col>
      <xdr:colOff>165100</xdr:colOff>
      <xdr:row>59</xdr:row>
      <xdr:rowOff>8466</xdr:rowOff>
    </xdr:to>
    <xdr:sp macro="" textlink="">
      <xdr:nvSpPr>
        <xdr:cNvPr id="374" name="楕円 373"/>
        <xdr:cNvSpPr/>
      </xdr:nvSpPr>
      <xdr:spPr>
        <a:xfrm>
          <a:off x="6921500" y="1002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171043</xdr:rowOff>
    </xdr:from>
    <xdr:ext cx="534377" cy="259045"/>
    <xdr:sp macro="" textlink="">
      <xdr:nvSpPr>
        <xdr:cNvPr id="375" name="テキスト ボックス 374"/>
        <xdr:cNvSpPr txBox="1"/>
      </xdr:nvSpPr>
      <xdr:spPr>
        <a:xfrm>
          <a:off x="6705111" y="1011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6068</xdr:rowOff>
    </xdr:from>
    <xdr:to>
      <xdr:col>55</xdr:col>
      <xdr:colOff>0</xdr:colOff>
      <xdr:row>77</xdr:row>
      <xdr:rowOff>29682</xdr:rowOff>
    </xdr:to>
    <xdr:cxnSp macro="">
      <xdr:nvCxnSpPr>
        <xdr:cNvPr id="404" name="直線コネクタ 403"/>
        <xdr:cNvCxnSpPr/>
      </xdr:nvCxnSpPr>
      <xdr:spPr>
        <a:xfrm flipV="1">
          <a:off x="9639300" y="13207718"/>
          <a:ext cx="838200" cy="2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2672</xdr:rowOff>
    </xdr:from>
    <xdr:ext cx="534377" cy="259045"/>
    <xdr:sp macro="" textlink="">
      <xdr:nvSpPr>
        <xdr:cNvPr id="405" name="商工費平均値テキスト"/>
        <xdr:cNvSpPr txBox="1"/>
      </xdr:nvSpPr>
      <xdr:spPr>
        <a:xfrm>
          <a:off x="10528300" y="13375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29682</xdr:rowOff>
    </xdr:from>
    <xdr:to>
      <xdr:col>50</xdr:col>
      <xdr:colOff>114300</xdr:colOff>
      <xdr:row>77</xdr:row>
      <xdr:rowOff>50059</xdr:rowOff>
    </xdr:to>
    <xdr:cxnSp macro="">
      <xdr:nvCxnSpPr>
        <xdr:cNvPr id="407" name="直線コネクタ 406"/>
        <xdr:cNvCxnSpPr/>
      </xdr:nvCxnSpPr>
      <xdr:spPr>
        <a:xfrm flipV="1">
          <a:off x="8750300" y="13231332"/>
          <a:ext cx="889000" cy="2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95521</xdr:rowOff>
    </xdr:from>
    <xdr:ext cx="534377" cy="259045"/>
    <xdr:sp macro="" textlink="">
      <xdr:nvSpPr>
        <xdr:cNvPr id="409" name="テキスト ボックス 408"/>
        <xdr:cNvSpPr txBox="1"/>
      </xdr:nvSpPr>
      <xdr:spPr>
        <a:xfrm>
          <a:off x="9372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50059</xdr:rowOff>
    </xdr:from>
    <xdr:to>
      <xdr:col>45</xdr:col>
      <xdr:colOff>177800</xdr:colOff>
      <xdr:row>77</xdr:row>
      <xdr:rowOff>85339</xdr:rowOff>
    </xdr:to>
    <xdr:cxnSp macro="">
      <xdr:nvCxnSpPr>
        <xdr:cNvPr id="410" name="直線コネクタ 409"/>
        <xdr:cNvCxnSpPr/>
      </xdr:nvCxnSpPr>
      <xdr:spPr>
        <a:xfrm flipV="1">
          <a:off x="7861300" y="13251709"/>
          <a:ext cx="889000" cy="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120522</xdr:rowOff>
    </xdr:from>
    <xdr:ext cx="534377" cy="259045"/>
    <xdr:sp macro="" textlink="">
      <xdr:nvSpPr>
        <xdr:cNvPr id="412" name="テキスト ボックス 411"/>
        <xdr:cNvSpPr txBox="1"/>
      </xdr:nvSpPr>
      <xdr:spPr>
        <a:xfrm>
          <a:off x="8483111" y="134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85339</xdr:rowOff>
    </xdr:from>
    <xdr:to>
      <xdr:col>41</xdr:col>
      <xdr:colOff>50800</xdr:colOff>
      <xdr:row>77</xdr:row>
      <xdr:rowOff>118692</xdr:rowOff>
    </xdr:to>
    <xdr:cxnSp macro="">
      <xdr:nvCxnSpPr>
        <xdr:cNvPr id="413" name="直線コネクタ 412"/>
        <xdr:cNvCxnSpPr/>
      </xdr:nvCxnSpPr>
      <xdr:spPr>
        <a:xfrm flipV="1">
          <a:off x="6972300" y="13286989"/>
          <a:ext cx="889000" cy="3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130215</xdr:rowOff>
    </xdr:from>
    <xdr:to>
      <xdr:col>41</xdr:col>
      <xdr:colOff>101600</xdr:colOff>
      <xdr:row>78</xdr:row>
      <xdr:rowOff>60365</xdr:rowOff>
    </xdr:to>
    <xdr:sp macro="" textlink="">
      <xdr:nvSpPr>
        <xdr:cNvPr id="414" name="フローチャート: 判断 413"/>
        <xdr:cNvSpPr/>
      </xdr:nvSpPr>
      <xdr:spPr>
        <a:xfrm>
          <a:off x="7810500" y="133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51492</xdr:rowOff>
    </xdr:from>
    <xdr:ext cx="534377" cy="259045"/>
    <xdr:sp macro="" textlink="">
      <xdr:nvSpPr>
        <xdr:cNvPr id="415" name="テキスト ボックス 414"/>
        <xdr:cNvSpPr txBox="1"/>
      </xdr:nvSpPr>
      <xdr:spPr>
        <a:xfrm>
          <a:off x="7594111" y="1342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140922</xdr:rowOff>
    </xdr:from>
    <xdr:to>
      <xdr:col>36</xdr:col>
      <xdr:colOff>165100</xdr:colOff>
      <xdr:row>78</xdr:row>
      <xdr:rowOff>71072</xdr:rowOff>
    </xdr:to>
    <xdr:sp macro="" textlink="">
      <xdr:nvSpPr>
        <xdr:cNvPr id="416" name="フローチャート: 判断 415"/>
        <xdr:cNvSpPr/>
      </xdr:nvSpPr>
      <xdr:spPr>
        <a:xfrm>
          <a:off x="6921500" y="1334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62199</xdr:rowOff>
    </xdr:from>
    <xdr:ext cx="534377" cy="259045"/>
    <xdr:sp macro="" textlink="">
      <xdr:nvSpPr>
        <xdr:cNvPr id="417" name="テキスト ボックス 416"/>
        <xdr:cNvSpPr txBox="1"/>
      </xdr:nvSpPr>
      <xdr:spPr>
        <a:xfrm>
          <a:off x="6705111" y="1343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126718</xdr:rowOff>
    </xdr:from>
    <xdr:to>
      <xdr:col>55</xdr:col>
      <xdr:colOff>50800</xdr:colOff>
      <xdr:row>77</xdr:row>
      <xdr:rowOff>56868</xdr:rowOff>
    </xdr:to>
    <xdr:sp macro="" textlink="">
      <xdr:nvSpPr>
        <xdr:cNvPr id="423" name="楕円 422"/>
        <xdr:cNvSpPr/>
      </xdr:nvSpPr>
      <xdr:spPr>
        <a:xfrm>
          <a:off x="10426700" y="1315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149595</xdr:rowOff>
    </xdr:from>
    <xdr:ext cx="534377" cy="259045"/>
    <xdr:sp macro="" textlink="">
      <xdr:nvSpPr>
        <xdr:cNvPr id="424" name="商工費該当値テキスト"/>
        <xdr:cNvSpPr txBox="1"/>
      </xdr:nvSpPr>
      <xdr:spPr>
        <a:xfrm>
          <a:off x="10528300" y="130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150332</xdr:rowOff>
    </xdr:from>
    <xdr:to>
      <xdr:col>50</xdr:col>
      <xdr:colOff>165100</xdr:colOff>
      <xdr:row>77</xdr:row>
      <xdr:rowOff>80482</xdr:rowOff>
    </xdr:to>
    <xdr:sp macro="" textlink="">
      <xdr:nvSpPr>
        <xdr:cNvPr id="425" name="楕円 424"/>
        <xdr:cNvSpPr/>
      </xdr:nvSpPr>
      <xdr:spPr>
        <a:xfrm>
          <a:off x="9588500" y="1318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97010</xdr:rowOff>
    </xdr:from>
    <xdr:ext cx="534377" cy="259045"/>
    <xdr:sp macro="" textlink="">
      <xdr:nvSpPr>
        <xdr:cNvPr id="426" name="テキスト ボックス 425"/>
        <xdr:cNvSpPr txBox="1"/>
      </xdr:nvSpPr>
      <xdr:spPr>
        <a:xfrm>
          <a:off x="9372111" y="1295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170709</xdr:rowOff>
    </xdr:from>
    <xdr:to>
      <xdr:col>46</xdr:col>
      <xdr:colOff>38100</xdr:colOff>
      <xdr:row>77</xdr:row>
      <xdr:rowOff>100859</xdr:rowOff>
    </xdr:to>
    <xdr:sp macro="" textlink="">
      <xdr:nvSpPr>
        <xdr:cNvPr id="427" name="楕円 426"/>
        <xdr:cNvSpPr/>
      </xdr:nvSpPr>
      <xdr:spPr>
        <a:xfrm>
          <a:off x="8699500" y="1320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117386</xdr:rowOff>
    </xdr:from>
    <xdr:ext cx="534377" cy="259045"/>
    <xdr:sp macro="" textlink="">
      <xdr:nvSpPr>
        <xdr:cNvPr id="428" name="テキスト ボックス 427"/>
        <xdr:cNvSpPr txBox="1"/>
      </xdr:nvSpPr>
      <xdr:spPr>
        <a:xfrm>
          <a:off x="8483111" y="1297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34539</xdr:rowOff>
    </xdr:from>
    <xdr:to>
      <xdr:col>41</xdr:col>
      <xdr:colOff>101600</xdr:colOff>
      <xdr:row>77</xdr:row>
      <xdr:rowOff>136139</xdr:rowOff>
    </xdr:to>
    <xdr:sp macro="" textlink="">
      <xdr:nvSpPr>
        <xdr:cNvPr id="429" name="楕円 428"/>
        <xdr:cNvSpPr/>
      </xdr:nvSpPr>
      <xdr:spPr>
        <a:xfrm>
          <a:off x="7810500" y="1323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152666</xdr:rowOff>
    </xdr:from>
    <xdr:ext cx="534377" cy="259045"/>
    <xdr:sp macro="" textlink="">
      <xdr:nvSpPr>
        <xdr:cNvPr id="430" name="テキスト ボックス 429"/>
        <xdr:cNvSpPr txBox="1"/>
      </xdr:nvSpPr>
      <xdr:spPr>
        <a:xfrm>
          <a:off x="7594111" y="1301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67892</xdr:rowOff>
    </xdr:from>
    <xdr:to>
      <xdr:col>36</xdr:col>
      <xdr:colOff>165100</xdr:colOff>
      <xdr:row>77</xdr:row>
      <xdr:rowOff>169492</xdr:rowOff>
    </xdr:to>
    <xdr:sp macro="" textlink="">
      <xdr:nvSpPr>
        <xdr:cNvPr id="431" name="楕円 430"/>
        <xdr:cNvSpPr/>
      </xdr:nvSpPr>
      <xdr:spPr>
        <a:xfrm>
          <a:off x="6921500" y="1326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14569</xdr:rowOff>
    </xdr:from>
    <xdr:ext cx="534377" cy="259045"/>
    <xdr:sp macro="" textlink="">
      <xdr:nvSpPr>
        <xdr:cNvPr id="432" name="テキスト ボックス 431"/>
        <xdr:cNvSpPr txBox="1"/>
      </xdr:nvSpPr>
      <xdr:spPr>
        <a:xfrm>
          <a:off x="6705111" y="1304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114849</xdr:rowOff>
    </xdr:from>
    <xdr:to>
      <xdr:col>55</xdr:col>
      <xdr:colOff>0</xdr:colOff>
      <xdr:row>98</xdr:row>
      <xdr:rowOff>115315</xdr:rowOff>
    </xdr:to>
    <xdr:cxnSp macro="">
      <xdr:nvCxnSpPr>
        <xdr:cNvPr id="459" name="直線コネクタ 458"/>
        <xdr:cNvCxnSpPr/>
      </xdr:nvCxnSpPr>
      <xdr:spPr>
        <a:xfrm>
          <a:off x="9639300" y="16916949"/>
          <a:ext cx="838200" cy="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98664</xdr:rowOff>
    </xdr:from>
    <xdr:to>
      <xdr:col>50</xdr:col>
      <xdr:colOff>114300</xdr:colOff>
      <xdr:row>98</xdr:row>
      <xdr:rowOff>114849</xdr:rowOff>
    </xdr:to>
    <xdr:cxnSp macro="">
      <xdr:nvCxnSpPr>
        <xdr:cNvPr id="462" name="直線コネクタ 461"/>
        <xdr:cNvCxnSpPr/>
      </xdr:nvCxnSpPr>
      <xdr:spPr>
        <a:xfrm>
          <a:off x="8750300" y="16900764"/>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171133</xdr:rowOff>
    </xdr:from>
    <xdr:ext cx="534377" cy="259045"/>
    <xdr:sp macro="" textlink="">
      <xdr:nvSpPr>
        <xdr:cNvPr id="464" name="テキスト ボックス 463"/>
        <xdr:cNvSpPr txBox="1"/>
      </xdr:nvSpPr>
      <xdr:spPr>
        <a:xfrm>
          <a:off x="9372111" y="16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98664</xdr:rowOff>
    </xdr:from>
    <xdr:to>
      <xdr:col>45</xdr:col>
      <xdr:colOff>177800</xdr:colOff>
      <xdr:row>98</xdr:row>
      <xdr:rowOff>112220</xdr:rowOff>
    </xdr:to>
    <xdr:cxnSp macro="">
      <xdr:nvCxnSpPr>
        <xdr:cNvPr id="465" name="直線コネクタ 464"/>
        <xdr:cNvCxnSpPr/>
      </xdr:nvCxnSpPr>
      <xdr:spPr>
        <a:xfrm flipV="1">
          <a:off x="7861300" y="16900764"/>
          <a:ext cx="889000" cy="1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141330</xdr:rowOff>
    </xdr:from>
    <xdr:ext cx="534377" cy="259045"/>
    <xdr:sp macro="" textlink="">
      <xdr:nvSpPr>
        <xdr:cNvPr id="467" name="テキスト ボックス 466"/>
        <xdr:cNvSpPr txBox="1"/>
      </xdr:nvSpPr>
      <xdr:spPr>
        <a:xfrm>
          <a:off x="8483111" y="169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100349</xdr:rowOff>
    </xdr:from>
    <xdr:to>
      <xdr:col>41</xdr:col>
      <xdr:colOff>50800</xdr:colOff>
      <xdr:row>98</xdr:row>
      <xdr:rowOff>112220</xdr:rowOff>
    </xdr:to>
    <xdr:cxnSp macro="">
      <xdr:nvCxnSpPr>
        <xdr:cNvPr id="468" name="直線コネクタ 467"/>
        <xdr:cNvCxnSpPr/>
      </xdr:nvCxnSpPr>
      <xdr:spPr>
        <a:xfrm>
          <a:off x="6972300" y="16902449"/>
          <a:ext cx="889000" cy="1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48196</xdr:rowOff>
    </xdr:from>
    <xdr:to>
      <xdr:col>41</xdr:col>
      <xdr:colOff>101600</xdr:colOff>
      <xdr:row>98</xdr:row>
      <xdr:rowOff>149796</xdr:rowOff>
    </xdr:to>
    <xdr:sp macro="" textlink="">
      <xdr:nvSpPr>
        <xdr:cNvPr id="469" name="フローチャート: 判断 468"/>
        <xdr:cNvSpPr/>
      </xdr:nvSpPr>
      <xdr:spPr>
        <a:xfrm>
          <a:off x="7810500" y="1685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166323</xdr:rowOff>
    </xdr:from>
    <xdr:ext cx="534377" cy="259045"/>
    <xdr:sp macro="" textlink="">
      <xdr:nvSpPr>
        <xdr:cNvPr id="470" name="テキスト ボックス 469"/>
        <xdr:cNvSpPr txBox="1"/>
      </xdr:nvSpPr>
      <xdr:spPr>
        <a:xfrm>
          <a:off x="7594111" y="1662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45627</xdr:rowOff>
    </xdr:from>
    <xdr:to>
      <xdr:col>36</xdr:col>
      <xdr:colOff>165100</xdr:colOff>
      <xdr:row>98</xdr:row>
      <xdr:rowOff>147227</xdr:rowOff>
    </xdr:to>
    <xdr:sp macro="" textlink="">
      <xdr:nvSpPr>
        <xdr:cNvPr id="471" name="フローチャート: 判断 470"/>
        <xdr:cNvSpPr/>
      </xdr:nvSpPr>
      <xdr:spPr>
        <a:xfrm>
          <a:off x="6921500" y="1684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163754</xdr:rowOff>
    </xdr:from>
    <xdr:ext cx="534377" cy="259045"/>
    <xdr:sp macro="" textlink="">
      <xdr:nvSpPr>
        <xdr:cNvPr id="472" name="テキスト ボックス 471"/>
        <xdr:cNvSpPr txBox="1"/>
      </xdr:nvSpPr>
      <xdr:spPr>
        <a:xfrm>
          <a:off x="6705111" y="1662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64515</xdr:rowOff>
    </xdr:from>
    <xdr:to>
      <xdr:col>55</xdr:col>
      <xdr:colOff>50800</xdr:colOff>
      <xdr:row>98</xdr:row>
      <xdr:rowOff>166115</xdr:rowOff>
    </xdr:to>
    <xdr:sp macro="" textlink="">
      <xdr:nvSpPr>
        <xdr:cNvPr id="478" name="楕円 477"/>
        <xdr:cNvSpPr/>
      </xdr:nvSpPr>
      <xdr:spPr>
        <a:xfrm>
          <a:off x="10426700" y="168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23739</xdr:rowOff>
    </xdr:from>
    <xdr:ext cx="534377" cy="259045"/>
    <xdr:sp macro="" textlink="">
      <xdr:nvSpPr>
        <xdr:cNvPr id="479" name="土木費該当値テキスト"/>
        <xdr:cNvSpPr txBox="1"/>
      </xdr:nvSpPr>
      <xdr:spPr>
        <a:xfrm>
          <a:off x="10528300" y="1682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64049</xdr:rowOff>
    </xdr:from>
    <xdr:to>
      <xdr:col>50</xdr:col>
      <xdr:colOff>165100</xdr:colOff>
      <xdr:row>98</xdr:row>
      <xdr:rowOff>165649</xdr:rowOff>
    </xdr:to>
    <xdr:sp macro="" textlink="">
      <xdr:nvSpPr>
        <xdr:cNvPr id="480" name="楕円 479"/>
        <xdr:cNvSpPr/>
      </xdr:nvSpPr>
      <xdr:spPr>
        <a:xfrm>
          <a:off x="9588500" y="1686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156776</xdr:rowOff>
    </xdr:from>
    <xdr:ext cx="534377" cy="259045"/>
    <xdr:sp macro="" textlink="">
      <xdr:nvSpPr>
        <xdr:cNvPr id="481" name="テキスト ボックス 480"/>
        <xdr:cNvSpPr txBox="1"/>
      </xdr:nvSpPr>
      <xdr:spPr>
        <a:xfrm>
          <a:off x="9372111" y="1695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47864</xdr:rowOff>
    </xdr:from>
    <xdr:to>
      <xdr:col>46</xdr:col>
      <xdr:colOff>38100</xdr:colOff>
      <xdr:row>98</xdr:row>
      <xdr:rowOff>149464</xdr:rowOff>
    </xdr:to>
    <xdr:sp macro="" textlink="">
      <xdr:nvSpPr>
        <xdr:cNvPr id="482" name="楕円 481"/>
        <xdr:cNvSpPr/>
      </xdr:nvSpPr>
      <xdr:spPr>
        <a:xfrm>
          <a:off x="8699500" y="1684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165991</xdr:rowOff>
    </xdr:from>
    <xdr:ext cx="534377" cy="259045"/>
    <xdr:sp macro="" textlink="">
      <xdr:nvSpPr>
        <xdr:cNvPr id="483" name="テキスト ボックス 482"/>
        <xdr:cNvSpPr txBox="1"/>
      </xdr:nvSpPr>
      <xdr:spPr>
        <a:xfrm>
          <a:off x="8483111" y="1662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61420</xdr:rowOff>
    </xdr:from>
    <xdr:to>
      <xdr:col>41</xdr:col>
      <xdr:colOff>101600</xdr:colOff>
      <xdr:row>98</xdr:row>
      <xdr:rowOff>163020</xdr:rowOff>
    </xdr:to>
    <xdr:sp macro="" textlink="">
      <xdr:nvSpPr>
        <xdr:cNvPr id="484" name="楕円 483"/>
        <xdr:cNvSpPr/>
      </xdr:nvSpPr>
      <xdr:spPr>
        <a:xfrm>
          <a:off x="7810500" y="1686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154147</xdr:rowOff>
    </xdr:from>
    <xdr:ext cx="534377" cy="259045"/>
    <xdr:sp macro="" textlink="">
      <xdr:nvSpPr>
        <xdr:cNvPr id="485" name="テキスト ボックス 484"/>
        <xdr:cNvSpPr txBox="1"/>
      </xdr:nvSpPr>
      <xdr:spPr>
        <a:xfrm>
          <a:off x="7594111" y="1695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49549</xdr:rowOff>
    </xdr:from>
    <xdr:to>
      <xdr:col>36</xdr:col>
      <xdr:colOff>165100</xdr:colOff>
      <xdr:row>98</xdr:row>
      <xdr:rowOff>151149</xdr:rowOff>
    </xdr:to>
    <xdr:sp macro="" textlink="">
      <xdr:nvSpPr>
        <xdr:cNvPr id="486" name="楕円 485"/>
        <xdr:cNvSpPr/>
      </xdr:nvSpPr>
      <xdr:spPr>
        <a:xfrm>
          <a:off x="6921500" y="1685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142276</xdr:rowOff>
    </xdr:from>
    <xdr:ext cx="534377" cy="259045"/>
    <xdr:sp macro="" textlink="">
      <xdr:nvSpPr>
        <xdr:cNvPr id="487" name="テキスト ボックス 486"/>
        <xdr:cNvSpPr txBox="1"/>
      </xdr:nvSpPr>
      <xdr:spPr>
        <a:xfrm>
          <a:off x="6705111" y="1694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41783</xdr:rowOff>
    </xdr:from>
    <xdr:to>
      <xdr:col>85</xdr:col>
      <xdr:colOff>127000</xdr:colOff>
      <xdr:row>39</xdr:row>
      <xdr:rowOff>58204</xdr:rowOff>
    </xdr:to>
    <xdr:cxnSp macro="">
      <xdr:nvCxnSpPr>
        <xdr:cNvPr id="517" name="直線コネクタ 516"/>
        <xdr:cNvCxnSpPr/>
      </xdr:nvCxnSpPr>
      <xdr:spPr>
        <a:xfrm flipV="1">
          <a:off x="15481300" y="6728333"/>
          <a:ext cx="8382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126541</xdr:rowOff>
    </xdr:from>
    <xdr:ext cx="534377" cy="259045"/>
    <xdr:sp macro="" textlink="">
      <xdr:nvSpPr>
        <xdr:cNvPr id="518" name="消防費平均値テキスト"/>
        <xdr:cNvSpPr txBox="1"/>
      </xdr:nvSpPr>
      <xdr:spPr>
        <a:xfrm>
          <a:off x="16370300" y="6298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58204</xdr:rowOff>
    </xdr:from>
    <xdr:to>
      <xdr:col>81</xdr:col>
      <xdr:colOff>50800</xdr:colOff>
      <xdr:row>39</xdr:row>
      <xdr:rowOff>91637</xdr:rowOff>
    </xdr:to>
    <xdr:cxnSp macro="">
      <xdr:nvCxnSpPr>
        <xdr:cNvPr id="520" name="直線コネクタ 519"/>
        <xdr:cNvCxnSpPr/>
      </xdr:nvCxnSpPr>
      <xdr:spPr>
        <a:xfrm flipV="1">
          <a:off x="14592300" y="6744754"/>
          <a:ext cx="889000" cy="3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2" name="テキスト ボックス 521"/>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51060</xdr:rowOff>
    </xdr:from>
    <xdr:to>
      <xdr:col>76</xdr:col>
      <xdr:colOff>114300</xdr:colOff>
      <xdr:row>39</xdr:row>
      <xdr:rowOff>91637</xdr:rowOff>
    </xdr:to>
    <xdr:cxnSp macro="">
      <xdr:nvCxnSpPr>
        <xdr:cNvPr id="523" name="直線コネクタ 522"/>
        <xdr:cNvCxnSpPr/>
      </xdr:nvCxnSpPr>
      <xdr:spPr>
        <a:xfrm>
          <a:off x="13703300" y="5708910"/>
          <a:ext cx="889000" cy="106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5" name="テキスト ボックス 524"/>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51060</xdr:rowOff>
    </xdr:from>
    <xdr:to>
      <xdr:col>71</xdr:col>
      <xdr:colOff>177800</xdr:colOff>
      <xdr:row>39</xdr:row>
      <xdr:rowOff>33172</xdr:rowOff>
    </xdr:to>
    <xdr:cxnSp macro="">
      <xdr:nvCxnSpPr>
        <xdr:cNvPr id="526" name="直線コネクタ 525"/>
        <xdr:cNvCxnSpPr/>
      </xdr:nvCxnSpPr>
      <xdr:spPr>
        <a:xfrm flipV="1">
          <a:off x="12814300" y="5708910"/>
          <a:ext cx="889000" cy="101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14834</xdr:rowOff>
    </xdr:from>
    <xdr:to>
      <xdr:col>72</xdr:col>
      <xdr:colOff>38100</xdr:colOff>
      <xdr:row>36</xdr:row>
      <xdr:rowOff>116434</xdr:rowOff>
    </xdr:to>
    <xdr:sp macro="" textlink="">
      <xdr:nvSpPr>
        <xdr:cNvPr id="527" name="フローチャート: 判断 526"/>
        <xdr:cNvSpPr/>
      </xdr:nvSpPr>
      <xdr:spPr>
        <a:xfrm>
          <a:off x="13652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107561</xdr:rowOff>
    </xdr:from>
    <xdr:ext cx="534377" cy="259045"/>
    <xdr:sp macro="" textlink="">
      <xdr:nvSpPr>
        <xdr:cNvPr id="528" name="テキスト ボックス 527"/>
        <xdr:cNvSpPr txBox="1"/>
      </xdr:nvSpPr>
      <xdr:spPr>
        <a:xfrm>
          <a:off x="13436111" y="627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156337</xdr:rowOff>
    </xdr:from>
    <xdr:to>
      <xdr:col>67</xdr:col>
      <xdr:colOff>101600</xdr:colOff>
      <xdr:row>36</xdr:row>
      <xdr:rowOff>86487</xdr:rowOff>
    </xdr:to>
    <xdr:sp macro="" textlink="">
      <xdr:nvSpPr>
        <xdr:cNvPr id="529" name="フローチャート: 判断 528"/>
        <xdr:cNvSpPr/>
      </xdr:nvSpPr>
      <xdr:spPr>
        <a:xfrm>
          <a:off x="12763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103014</xdr:rowOff>
    </xdr:from>
    <xdr:ext cx="534377" cy="259045"/>
    <xdr:sp macro="" textlink="">
      <xdr:nvSpPr>
        <xdr:cNvPr id="530" name="テキスト ボックス 529"/>
        <xdr:cNvSpPr txBox="1"/>
      </xdr:nvSpPr>
      <xdr:spPr>
        <a:xfrm>
          <a:off x="12547111" y="59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162433</xdr:rowOff>
    </xdr:from>
    <xdr:to>
      <xdr:col>85</xdr:col>
      <xdr:colOff>177800</xdr:colOff>
      <xdr:row>39</xdr:row>
      <xdr:rowOff>92583</xdr:rowOff>
    </xdr:to>
    <xdr:sp macro="" textlink="">
      <xdr:nvSpPr>
        <xdr:cNvPr id="536" name="楕円 535"/>
        <xdr:cNvSpPr/>
      </xdr:nvSpPr>
      <xdr:spPr>
        <a:xfrm>
          <a:off x="162687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77360</xdr:rowOff>
    </xdr:from>
    <xdr:ext cx="534377" cy="259045"/>
    <xdr:sp macro="" textlink="">
      <xdr:nvSpPr>
        <xdr:cNvPr id="537" name="消防費該当値テキスト"/>
        <xdr:cNvSpPr txBox="1"/>
      </xdr:nvSpPr>
      <xdr:spPr>
        <a:xfrm>
          <a:off x="16370300" y="65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7404</xdr:rowOff>
    </xdr:from>
    <xdr:to>
      <xdr:col>81</xdr:col>
      <xdr:colOff>101600</xdr:colOff>
      <xdr:row>39</xdr:row>
      <xdr:rowOff>109004</xdr:rowOff>
    </xdr:to>
    <xdr:sp macro="" textlink="">
      <xdr:nvSpPr>
        <xdr:cNvPr id="538" name="楕円 537"/>
        <xdr:cNvSpPr/>
      </xdr:nvSpPr>
      <xdr:spPr>
        <a:xfrm>
          <a:off x="15430500" y="669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100131</xdr:rowOff>
    </xdr:from>
    <xdr:ext cx="534377" cy="259045"/>
    <xdr:sp macro="" textlink="">
      <xdr:nvSpPr>
        <xdr:cNvPr id="539" name="テキスト ボックス 538"/>
        <xdr:cNvSpPr txBox="1"/>
      </xdr:nvSpPr>
      <xdr:spPr>
        <a:xfrm>
          <a:off x="15214111" y="678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40837</xdr:rowOff>
    </xdr:from>
    <xdr:to>
      <xdr:col>76</xdr:col>
      <xdr:colOff>165100</xdr:colOff>
      <xdr:row>39</xdr:row>
      <xdr:rowOff>142437</xdr:rowOff>
    </xdr:to>
    <xdr:sp macro="" textlink="">
      <xdr:nvSpPr>
        <xdr:cNvPr id="540" name="楕円 539"/>
        <xdr:cNvSpPr/>
      </xdr:nvSpPr>
      <xdr:spPr>
        <a:xfrm>
          <a:off x="14541500" y="67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133564</xdr:rowOff>
    </xdr:from>
    <xdr:ext cx="534377" cy="259045"/>
    <xdr:sp macro="" textlink="">
      <xdr:nvSpPr>
        <xdr:cNvPr id="541" name="テキスト ボックス 540"/>
        <xdr:cNvSpPr txBox="1"/>
      </xdr:nvSpPr>
      <xdr:spPr>
        <a:xfrm>
          <a:off x="14325111" y="682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260</xdr:rowOff>
    </xdr:from>
    <xdr:to>
      <xdr:col>72</xdr:col>
      <xdr:colOff>38100</xdr:colOff>
      <xdr:row>33</xdr:row>
      <xdr:rowOff>101860</xdr:rowOff>
    </xdr:to>
    <xdr:sp macro="" textlink="">
      <xdr:nvSpPr>
        <xdr:cNvPr id="542" name="楕円 541"/>
        <xdr:cNvSpPr/>
      </xdr:nvSpPr>
      <xdr:spPr>
        <a:xfrm>
          <a:off x="13652500" y="565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118387</xdr:rowOff>
    </xdr:from>
    <xdr:ext cx="534377" cy="259045"/>
    <xdr:sp macro="" textlink="">
      <xdr:nvSpPr>
        <xdr:cNvPr id="543" name="テキスト ボックス 542"/>
        <xdr:cNvSpPr txBox="1"/>
      </xdr:nvSpPr>
      <xdr:spPr>
        <a:xfrm>
          <a:off x="13436111" y="543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153822</xdr:rowOff>
    </xdr:from>
    <xdr:to>
      <xdr:col>67</xdr:col>
      <xdr:colOff>101600</xdr:colOff>
      <xdr:row>39</xdr:row>
      <xdr:rowOff>83972</xdr:rowOff>
    </xdr:to>
    <xdr:sp macro="" textlink="">
      <xdr:nvSpPr>
        <xdr:cNvPr id="544" name="楕円 543"/>
        <xdr:cNvSpPr/>
      </xdr:nvSpPr>
      <xdr:spPr>
        <a:xfrm>
          <a:off x="12763500" y="666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75099</xdr:rowOff>
    </xdr:from>
    <xdr:ext cx="534377" cy="259045"/>
    <xdr:sp macro="" textlink="">
      <xdr:nvSpPr>
        <xdr:cNvPr id="545" name="テキスト ボックス 544"/>
        <xdr:cNvSpPr txBox="1"/>
      </xdr:nvSpPr>
      <xdr:spPr>
        <a:xfrm>
          <a:off x="12547111" y="676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100636</xdr:rowOff>
    </xdr:from>
    <xdr:to>
      <xdr:col>85</xdr:col>
      <xdr:colOff>127000</xdr:colOff>
      <xdr:row>57</xdr:row>
      <xdr:rowOff>115820</xdr:rowOff>
    </xdr:to>
    <xdr:cxnSp macro="">
      <xdr:nvCxnSpPr>
        <xdr:cNvPr id="572" name="直線コネクタ 571"/>
        <xdr:cNvCxnSpPr/>
      </xdr:nvCxnSpPr>
      <xdr:spPr>
        <a:xfrm>
          <a:off x="15481300" y="9873286"/>
          <a:ext cx="838200" cy="1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148641</xdr:rowOff>
    </xdr:from>
    <xdr:ext cx="534377" cy="259045"/>
    <xdr:sp macro="" textlink="">
      <xdr:nvSpPr>
        <xdr:cNvPr id="573" name="教育費平均値テキスト"/>
        <xdr:cNvSpPr txBox="1"/>
      </xdr:nvSpPr>
      <xdr:spPr>
        <a:xfrm>
          <a:off x="16370300" y="957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100636</xdr:rowOff>
    </xdr:from>
    <xdr:to>
      <xdr:col>81</xdr:col>
      <xdr:colOff>50800</xdr:colOff>
      <xdr:row>57</xdr:row>
      <xdr:rowOff>112840</xdr:rowOff>
    </xdr:to>
    <xdr:cxnSp macro="">
      <xdr:nvCxnSpPr>
        <xdr:cNvPr id="575" name="直線コネクタ 574"/>
        <xdr:cNvCxnSpPr/>
      </xdr:nvCxnSpPr>
      <xdr:spPr>
        <a:xfrm flipV="1">
          <a:off x="14592300" y="9873286"/>
          <a:ext cx="889000" cy="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46934</xdr:rowOff>
    </xdr:from>
    <xdr:ext cx="534377" cy="259045"/>
    <xdr:sp macro="" textlink="">
      <xdr:nvSpPr>
        <xdr:cNvPr id="577" name="テキスト ボックス 576"/>
        <xdr:cNvSpPr txBox="1"/>
      </xdr:nvSpPr>
      <xdr:spPr>
        <a:xfrm>
          <a:off x="15214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52658</xdr:rowOff>
    </xdr:from>
    <xdr:to>
      <xdr:col>76</xdr:col>
      <xdr:colOff>114300</xdr:colOff>
      <xdr:row>57</xdr:row>
      <xdr:rowOff>112840</xdr:rowOff>
    </xdr:to>
    <xdr:cxnSp macro="">
      <xdr:nvCxnSpPr>
        <xdr:cNvPr id="578" name="直線コネクタ 577"/>
        <xdr:cNvCxnSpPr/>
      </xdr:nvCxnSpPr>
      <xdr:spPr>
        <a:xfrm>
          <a:off x="13703300" y="9825308"/>
          <a:ext cx="889000" cy="6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0" name="テキスト ボックス 579"/>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52658</xdr:rowOff>
    </xdr:from>
    <xdr:to>
      <xdr:col>71</xdr:col>
      <xdr:colOff>177800</xdr:colOff>
      <xdr:row>57</xdr:row>
      <xdr:rowOff>120507</xdr:rowOff>
    </xdr:to>
    <xdr:cxnSp macro="">
      <xdr:nvCxnSpPr>
        <xdr:cNvPr id="581" name="直線コネクタ 580"/>
        <xdr:cNvCxnSpPr/>
      </xdr:nvCxnSpPr>
      <xdr:spPr>
        <a:xfrm flipV="1">
          <a:off x="12814300" y="9825308"/>
          <a:ext cx="889000" cy="6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7052</xdr:rowOff>
    </xdr:from>
    <xdr:to>
      <xdr:col>72</xdr:col>
      <xdr:colOff>38100</xdr:colOff>
      <xdr:row>56</xdr:row>
      <xdr:rowOff>108652</xdr:rowOff>
    </xdr:to>
    <xdr:sp macro="" textlink="">
      <xdr:nvSpPr>
        <xdr:cNvPr id="582" name="フローチャート: 判断 581"/>
        <xdr:cNvSpPr/>
      </xdr:nvSpPr>
      <xdr:spPr>
        <a:xfrm>
          <a:off x="13652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125179</xdr:rowOff>
    </xdr:from>
    <xdr:ext cx="534377" cy="259045"/>
    <xdr:sp macro="" textlink="">
      <xdr:nvSpPr>
        <xdr:cNvPr id="583" name="テキスト ボックス 582"/>
        <xdr:cNvSpPr txBox="1"/>
      </xdr:nvSpPr>
      <xdr:spPr>
        <a:xfrm>
          <a:off x="13436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4273</xdr:rowOff>
    </xdr:from>
    <xdr:to>
      <xdr:col>67</xdr:col>
      <xdr:colOff>101600</xdr:colOff>
      <xdr:row>56</xdr:row>
      <xdr:rowOff>105873</xdr:rowOff>
    </xdr:to>
    <xdr:sp macro="" textlink="">
      <xdr:nvSpPr>
        <xdr:cNvPr id="584" name="フローチャート: 判断 583"/>
        <xdr:cNvSpPr/>
      </xdr:nvSpPr>
      <xdr:spPr>
        <a:xfrm>
          <a:off x="12763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122400</xdr:rowOff>
    </xdr:from>
    <xdr:ext cx="534377" cy="259045"/>
    <xdr:sp macro="" textlink="">
      <xdr:nvSpPr>
        <xdr:cNvPr id="585" name="テキスト ボックス 584"/>
        <xdr:cNvSpPr txBox="1"/>
      </xdr:nvSpPr>
      <xdr:spPr>
        <a:xfrm>
          <a:off x="12547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65020</xdr:rowOff>
    </xdr:from>
    <xdr:to>
      <xdr:col>85</xdr:col>
      <xdr:colOff>177800</xdr:colOff>
      <xdr:row>57</xdr:row>
      <xdr:rowOff>166620</xdr:rowOff>
    </xdr:to>
    <xdr:sp macro="" textlink="">
      <xdr:nvSpPr>
        <xdr:cNvPr id="591" name="楕円 590"/>
        <xdr:cNvSpPr/>
      </xdr:nvSpPr>
      <xdr:spPr>
        <a:xfrm>
          <a:off x="16268700" y="983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151397</xdr:rowOff>
    </xdr:from>
    <xdr:ext cx="534377" cy="259045"/>
    <xdr:sp macro="" textlink="">
      <xdr:nvSpPr>
        <xdr:cNvPr id="592" name="教育費該当値テキスト"/>
        <xdr:cNvSpPr txBox="1"/>
      </xdr:nvSpPr>
      <xdr:spPr>
        <a:xfrm>
          <a:off x="16370300" y="975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49836</xdr:rowOff>
    </xdr:from>
    <xdr:to>
      <xdr:col>81</xdr:col>
      <xdr:colOff>101600</xdr:colOff>
      <xdr:row>57</xdr:row>
      <xdr:rowOff>151436</xdr:rowOff>
    </xdr:to>
    <xdr:sp macro="" textlink="">
      <xdr:nvSpPr>
        <xdr:cNvPr id="593" name="楕円 592"/>
        <xdr:cNvSpPr/>
      </xdr:nvSpPr>
      <xdr:spPr>
        <a:xfrm>
          <a:off x="15430500" y="982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142563</xdr:rowOff>
    </xdr:from>
    <xdr:ext cx="534377" cy="259045"/>
    <xdr:sp macro="" textlink="">
      <xdr:nvSpPr>
        <xdr:cNvPr id="594" name="テキスト ボックス 593"/>
        <xdr:cNvSpPr txBox="1"/>
      </xdr:nvSpPr>
      <xdr:spPr>
        <a:xfrm>
          <a:off x="15214111" y="991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62040</xdr:rowOff>
    </xdr:from>
    <xdr:to>
      <xdr:col>76</xdr:col>
      <xdr:colOff>165100</xdr:colOff>
      <xdr:row>57</xdr:row>
      <xdr:rowOff>163640</xdr:rowOff>
    </xdr:to>
    <xdr:sp macro="" textlink="">
      <xdr:nvSpPr>
        <xdr:cNvPr id="595" name="楕円 594"/>
        <xdr:cNvSpPr/>
      </xdr:nvSpPr>
      <xdr:spPr>
        <a:xfrm>
          <a:off x="14541500" y="983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154767</xdr:rowOff>
    </xdr:from>
    <xdr:ext cx="534377" cy="259045"/>
    <xdr:sp macro="" textlink="">
      <xdr:nvSpPr>
        <xdr:cNvPr id="596" name="テキスト ボックス 595"/>
        <xdr:cNvSpPr txBox="1"/>
      </xdr:nvSpPr>
      <xdr:spPr>
        <a:xfrm>
          <a:off x="14325111" y="992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1858</xdr:rowOff>
    </xdr:from>
    <xdr:to>
      <xdr:col>72</xdr:col>
      <xdr:colOff>38100</xdr:colOff>
      <xdr:row>57</xdr:row>
      <xdr:rowOff>103458</xdr:rowOff>
    </xdr:to>
    <xdr:sp macro="" textlink="">
      <xdr:nvSpPr>
        <xdr:cNvPr id="597" name="楕円 596"/>
        <xdr:cNvSpPr/>
      </xdr:nvSpPr>
      <xdr:spPr>
        <a:xfrm>
          <a:off x="13652500" y="977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94585</xdr:rowOff>
    </xdr:from>
    <xdr:ext cx="534377" cy="259045"/>
    <xdr:sp macro="" textlink="">
      <xdr:nvSpPr>
        <xdr:cNvPr id="598" name="テキスト ボックス 597"/>
        <xdr:cNvSpPr txBox="1"/>
      </xdr:nvSpPr>
      <xdr:spPr>
        <a:xfrm>
          <a:off x="13436111" y="986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69707</xdr:rowOff>
    </xdr:from>
    <xdr:to>
      <xdr:col>67</xdr:col>
      <xdr:colOff>101600</xdr:colOff>
      <xdr:row>57</xdr:row>
      <xdr:rowOff>171307</xdr:rowOff>
    </xdr:to>
    <xdr:sp macro="" textlink="">
      <xdr:nvSpPr>
        <xdr:cNvPr id="599" name="楕円 598"/>
        <xdr:cNvSpPr/>
      </xdr:nvSpPr>
      <xdr:spPr>
        <a:xfrm>
          <a:off x="12763500" y="984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162434</xdr:rowOff>
    </xdr:from>
    <xdr:ext cx="534377" cy="259045"/>
    <xdr:sp macro="" textlink="">
      <xdr:nvSpPr>
        <xdr:cNvPr id="600" name="テキスト ボックス 599"/>
        <xdr:cNvSpPr txBox="1"/>
      </xdr:nvSpPr>
      <xdr:spPr>
        <a:xfrm>
          <a:off x="12547111" y="993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137223</xdr:rowOff>
    </xdr:from>
    <xdr:to>
      <xdr:col>85</xdr:col>
      <xdr:colOff>127000</xdr:colOff>
      <xdr:row>78</xdr:row>
      <xdr:rowOff>139700</xdr:rowOff>
    </xdr:to>
    <xdr:cxnSp macro="">
      <xdr:nvCxnSpPr>
        <xdr:cNvPr id="627" name="直線コネクタ 626"/>
        <xdr:cNvCxnSpPr/>
      </xdr:nvCxnSpPr>
      <xdr:spPr>
        <a:xfrm>
          <a:off x="15481300" y="13510323"/>
          <a:ext cx="8382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130249</xdr:rowOff>
    </xdr:from>
    <xdr:to>
      <xdr:col>81</xdr:col>
      <xdr:colOff>50800</xdr:colOff>
      <xdr:row>78</xdr:row>
      <xdr:rowOff>137223</xdr:rowOff>
    </xdr:to>
    <xdr:cxnSp macro="">
      <xdr:nvCxnSpPr>
        <xdr:cNvPr id="630" name="直線コネクタ 629"/>
        <xdr:cNvCxnSpPr/>
      </xdr:nvCxnSpPr>
      <xdr:spPr>
        <a:xfrm>
          <a:off x="14592300" y="13503349"/>
          <a:ext cx="889000" cy="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130249</xdr:rowOff>
    </xdr:from>
    <xdr:to>
      <xdr:col>76</xdr:col>
      <xdr:colOff>114300</xdr:colOff>
      <xdr:row>78</xdr:row>
      <xdr:rowOff>130956</xdr:rowOff>
    </xdr:to>
    <xdr:cxnSp macro="">
      <xdr:nvCxnSpPr>
        <xdr:cNvPr id="633" name="直線コネクタ 632"/>
        <xdr:cNvCxnSpPr/>
      </xdr:nvCxnSpPr>
      <xdr:spPr>
        <a:xfrm flipV="1">
          <a:off x="13703300" y="13503349"/>
          <a:ext cx="889000" cy="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130956</xdr:rowOff>
    </xdr:from>
    <xdr:to>
      <xdr:col>71</xdr:col>
      <xdr:colOff>177800</xdr:colOff>
      <xdr:row>78</xdr:row>
      <xdr:rowOff>132017</xdr:rowOff>
    </xdr:to>
    <xdr:cxnSp macro="">
      <xdr:nvCxnSpPr>
        <xdr:cNvPr id="636" name="直線コネクタ 635"/>
        <xdr:cNvCxnSpPr/>
      </xdr:nvCxnSpPr>
      <xdr:spPr>
        <a:xfrm flipV="1">
          <a:off x="12814300" y="13504056"/>
          <a:ext cx="889000" cy="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7" name="フローチャート: 判断 636"/>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8" name="テキスト ボックス 637"/>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9" name="フローチャート: 判断 638"/>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40" name="テキスト ボックス 639"/>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6" name="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45082</xdr:rowOff>
    </xdr:from>
    <xdr:ext cx="249299" cy="259045"/>
    <xdr:sp macro="" textlink="">
      <xdr:nvSpPr>
        <xdr:cNvPr id="647" name="災害復旧費該当値テキスト"/>
        <xdr:cNvSpPr txBox="1"/>
      </xdr:nvSpPr>
      <xdr:spPr>
        <a:xfrm>
          <a:off x="16370300" y="13418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86423</xdr:rowOff>
    </xdr:from>
    <xdr:to>
      <xdr:col>81</xdr:col>
      <xdr:colOff>101600</xdr:colOff>
      <xdr:row>79</xdr:row>
      <xdr:rowOff>16573</xdr:rowOff>
    </xdr:to>
    <xdr:sp macro="" textlink="">
      <xdr:nvSpPr>
        <xdr:cNvPr id="648" name="楕円 647"/>
        <xdr:cNvSpPr/>
      </xdr:nvSpPr>
      <xdr:spPr>
        <a:xfrm>
          <a:off x="15430500" y="1345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7700</xdr:rowOff>
    </xdr:from>
    <xdr:ext cx="469744" cy="259045"/>
    <xdr:sp macro="" textlink="">
      <xdr:nvSpPr>
        <xdr:cNvPr id="649" name="テキスト ボックス 648"/>
        <xdr:cNvSpPr txBox="1"/>
      </xdr:nvSpPr>
      <xdr:spPr>
        <a:xfrm>
          <a:off x="15246428" y="1355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79449</xdr:rowOff>
    </xdr:from>
    <xdr:to>
      <xdr:col>76</xdr:col>
      <xdr:colOff>165100</xdr:colOff>
      <xdr:row>79</xdr:row>
      <xdr:rowOff>9599</xdr:rowOff>
    </xdr:to>
    <xdr:sp macro="" textlink="">
      <xdr:nvSpPr>
        <xdr:cNvPr id="650" name="楕円 649"/>
        <xdr:cNvSpPr/>
      </xdr:nvSpPr>
      <xdr:spPr>
        <a:xfrm>
          <a:off x="14541500" y="1345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726</xdr:rowOff>
    </xdr:from>
    <xdr:ext cx="469744" cy="259045"/>
    <xdr:sp macro="" textlink="">
      <xdr:nvSpPr>
        <xdr:cNvPr id="651" name="テキスト ボックス 650"/>
        <xdr:cNvSpPr txBox="1"/>
      </xdr:nvSpPr>
      <xdr:spPr>
        <a:xfrm>
          <a:off x="14357428" y="1354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80156</xdr:rowOff>
    </xdr:from>
    <xdr:to>
      <xdr:col>72</xdr:col>
      <xdr:colOff>38100</xdr:colOff>
      <xdr:row>79</xdr:row>
      <xdr:rowOff>10306</xdr:rowOff>
    </xdr:to>
    <xdr:sp macro="" textlink="">
      <xdr:nvSpPr>
        <xdr:cNvPr id="652" name="楕円 651"/>
        <xdr:cNvSpPr/>
      </xdr:nvSpPr>
      <xdr:spPr>
        <a:xfrm>
          <a:off x="13652500" y="1345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1433</xdr:rowOff>
    </xdr:from>
    <xdr:ext cx="469744" cy="259045"/>
    <xdr:sp macro="" textlink="">
      <xdr:nvSpPr>
        <xdr:cNvPr id="653" name="テキスト ボックス 652"/>
        <xdr:cNvSpPr txBox="1"/>
      </xdr:nvSpPr>
      <xdr:spPr>
        <a:xfrm>
          <a:off x="13468428" y="1354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81217</xdr:rowOff>
    </xdr:from>
    <xdr:to>
      <xdr:col>67</xdr:col>
      <xdr:colOff>101600</xdr:colOff>
      <xdr:row>79</xdr:row>
      <xdr:rowOff>11367</xdr:rowOff>
    </xdr:to>
    <xdr:sp macro="" textlink="">
      <xdr:nvSpPr>
        <xdr:cNvPr id="654" name="楕円 653"/>
        <xdr:cNvSpPr/>
      </xdr:nvSpPr>
      <xdr:spPr>
        <a:xfrm>
          <a:off x="12763500" y="1345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2494</xdr:rowOff>
    </xdr:from>
    <xdr:ext cx="469744" cy="259045"/>
    <xdr:sp macro="" textlink="">
      <xdr:nvSpPr>
        <xdr:cNvPr id="655" name="テキスト ボックス 654"/>
        <xdr:cNvSpPr txBox="1"/>
      </xdr:nvSpPr>
      <xdr:spPr>
        <a:xfrm>
          <a:off x="12579428" y="1354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148245</xdr:rowOff>
    </xdr:from>
    <xdr:to>
      <xdr:col>85</xdr:col>
      <xdr:colOff>127000</xdr:colOff>
      <xdr:row>97</xdr:row>
      <xdr:rowOff>149580</xdr:rowOff>
    </xdr:to>
    <xdr:cxnSp macro="">
      <xdr:nvCxnSpPr>
        <xdr:cNvPr id="682" name="直線コネクタ 681"/>
        <xdr:cNvCxnSpPr/>
      </xdr:nvCxnSpPr>
      <xdr:spPr>
        <a:xfrm flipV="1">
          <a:off x="15481300" y="16778895"/>
          <a:ext cx="8382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83" name="公債費平均値テキスト"/>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132628</xdr:rowOff>
    </xdr:from>
    <xdr:to>
      <xdr:col>81</xdr:col>
      <xdr:colOff>50800</xdr:colOff>
      <xdr:row>97</xdr:row>
      <xdr:rowOff>149580</xdr:rowOff>
    </xdr:to>
    <xdr:cxnSp macro="">
      <xdr:nvCxnSpPr>
        <xdr:cNvPr id="685" name="直線コネクタ 684"/>
        <xdr:cNvCxnSpPr/>
      </xdr:nvCxnSpPr>
      <xdr:spPr>
        <a:xfrm>
          <a:off x="14592300" y="16763278"/>
          <a:ext cx="889000" cy="1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7" name="テキスト ボックス 686"/>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113881</xdr:rowOff>
    </xdr:from>
    <xdr:to>
      <xdr:col>76</xdr:col>
      <xdr:colOff>114300</xdr:colOff>
      <xdr:row>97</xdr:row>
      <xdr:rowOff>132628</xdr:rowOff>
    </xdr:to>
    <xdr:cxnSp macro="">
      <xdr:nvCxnSpPr>
        <xdr:cNvPr id="688" name="直線コネクタ 687"/>
        <xdr:cNvCxnSpPr/>
      </xdr:nvCxnSpPr>
      <xdr:spPr>
        <a:xfrm>
          <a:off x="13703300" y="16744531"/>
          <a:ext cx="889000" cy="1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0" name="テキスト ボックス 689"/>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113881</xdr:rowOff>
    </xdr:from>
    <xdr:to>
      <xdr:col>71</xdr:col>
      <xdr:colOff>177800</xdr:colOff>
      <xdr:row>97</xdr:row>
      <xdr:rowOff>124671</xdr:rowOff>
    </xdr:to>
    <xdr:cxnSp macro="">
      <xdr:nvCxnSpPr>
        <xdr:cNvPr id="691" name="直線コネクタ 690"/>
        <xdr:cNvCxnSpPr/>
      </xdr:nvCxnSpPr>
      <xdr:spPr>
        <a:xfrm flipV="1">
          <a:off x="12814300" y="16744531"/>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2" name="フローチャート: 判断 691"/>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3" name="テキスト ボックス 692"/>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4" name="フローチャート: 判断 693"/>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46116</xdr:rowOff>
    </xdr:from>
    <xdr:ext cx="599010" cy="259045"/>
    <xdr:sp macro="" textlink="">
      <xdr:nvSpPr>
        <xdr:cNvPr id="695" name="テキスト ボックス 694"/>
        <xdr:cNvSpPr txBox="1"/>
      </xdr:nvSpPr>
      <xdr:spPr>
        <a:xfrm>
          <a:off x="12514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97445</xdr:rowOff>
    </xdr:from>
    <xdr:to>
      <xdr:col>85</xdr:col>
      <xdr:colOff>177800</xdr:colOff>
      <xdr:row>98</xdr:row>
      <xdr:rowOff>27595</xdr:rowOff>
    </xdr:to>
    <xdr:sp macro="" textlink="">
      <xdr:nvSpPr>
        <xdr:cNvPr id="701" name="楕円 700"/>
        <xdr:cNvSpPr/>
      </xdr:nvSpPr>
      <xdr:spPr>
        <a:xfrm>
          <a:off x="16268700" y="167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75872</xdr:rowOff>
    </xdr:from>
    <xdr:ext cx="534377" cy="259045"/>
    <xdr:sp macro="" textlink="">
      <xdr:nvSpPr>
        <xdr:cNvPr id="702" name="公債費該当値テキスト"/>
        <xdr:cNvSpPr txBox="1"/>
      </xdr:nvSpPr>
      <xdr:spPr>
        <a:xfrm>
          <a:off x="16370300" y="167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98780</xdr:rowOff>
    </xdr:from>
    <xdr:to>
      <xdr:col>81</xdr:col>
      <xdr:colOff>101600</xdr:colOff>
      <xdr:row>98</xdr:row>
      <xdr:rowOff>28930</xdr:rowOff>
    </xdr:to>
    <xdr:sp macro="" textlink="">
      <xdr:nvSpPr>
        <xdr:cNvPr id="703" name="楕円 702"/>
        <xdr:cNvSpPr/>
      </xdr:nvSpPr>
      <xdr:spPr>
        <a:xfrm>
          <a:off x="15430500" y="1672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20057</xdr:rowOff>
    </xdr:from>
    <xdr:ext cx="534377" cy="259045"/>
    <xdr:sp macro="" textlink="">
      <xdr:nvSpPr>
        <xdr:cNvPr id="704" name="テキスト ボックス 703"/>
        <xdr:cNvSpPr txBox="1"/>
      </xdr:nvSpPr>
      <xdr:spPr>
        <a:xfrm>
          <a:off x="15214111" y="1682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81828</xdr:rowOff>
    </xdr:from>
    <xdr:to>
      <xdr:col>76</xdr:col>
      <xdr:colOff>165100</xdr:colOff>
      <xdr:row>98</xdr:row>
      <xdr:rowOff>11978</xdr:rowOff>
    </xdr:to>
    <xdr:sp macro="" textlink="">
      <xdr:nvSpPr>
        <xdr:cNvPr id="705" name="楕円 704"/>
        <xdr:cNvSpPr/>
      </xdr:nvSpPr>
      <xdr:spPr>
        <a:xfrm>
          <a:off x="14541500" y="1671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3105</xdr:rowOff>
    </xdr:from>
    <xdr:ext cx="534377" cy="259045"/>
    <xdr:sp macro="" textlink="">
      <xdr:nvSpPr>
        <xdr:cNvPr id="706" name="テキスト ボックス 705"/>
        <xdr:cNvSpPr txBox="1"/>
      </xdr:nvSpPr>
      <xdr:spPr>
        <a:xfrm>
          <a:off x="14325111" y="1680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63081</xdr:rowOff>
    </xdr:from>
    <xdr:to>
      <xdr:col>72</xdr:col>
      <xdr:colOff>38100</xdr:colOff>
      <xdr:row>97</xdr:row>
      <xdr:rowOff>164681</xdr:rowOff>
    </xdr:to>
    <xdr:sp macro="" textlink="">
      <xdr:nvSpPr>
        <xdr:cNvPr id="707" name="楕円 706"/>
        <xdr:cNvSpPr/>
      </xdr:nvSpPr>
      <xdr:spPr>
        <a:xfrm>
          <a:off x="13652500" y="1669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155808</xdr:rowOff>
    </xdr:from>
    <xdr:ext cx="534377" cy="259045"/>
    <xdr:sp macro="" textlink="">
      <xdr:nvSpPr>
        <xdr:cNvPr id="708" name="テキスト ボックス 707"/>
        <xdr:cNvSpPr txBox="1"/>
      </xdr:nvSpPr>
      <xdr:spPr>
        <a:xfrm>
          <a:off x="13436111" y="1678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73871</xdr:rowOff>
    </xdr:from>
    <xdr:to>
      <xdr:col>67</xdr:col>
      <xdr:colOff>101600</xdr:colOff>
      <xdr:row>98</xdr:row>
      <xdr:rowOff>4021</xdr:rowOff>
    </xdr:to>
    <xdr:sp macro="" textlink="">
      <xdr:nvSpPr>
        <xdr:cNvPr id="709" name="楕円 708"/>
        <xdr:cNvSpPr/>
      </xdr:nvSpPr>
      <xdr:spPr>
        <a:xfrm>
          <a:off x="12763500" y="1670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166598</xdr:rowOff>
    </xdr:from>
    <xdr:ext cx="534377" cy="259045"/>
    <xdr:sp macro="" textlink="">
      <xdr:nvSpPr>
        <xdr:cNvPr id="710" name="テキスト ボックス 709"/>
        <xdr:cNvSpPr txBox="1"/>
      </xdr:nvSpPr>
      <xdr:spPr>
        <a:xfrm>
          <a:off x="12547111" y="1679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71069</xdr:rowOff>
    </xdr:from>
    <xdr:to>
      <xdr:col>102</xdr:col>
      <xdr:colOff>165100</xdr:colOff>
      <xdr:row>39</xdr:row>
      <xdr:rowOff>1219</xdr:rowOff>
    </xdr:to>
    <xdr:sp macro="" textlink="">
      <xdr:nvSpPr>
        <xdr:cNvPr id="747" name="フローチャート: 判断 746"/>
        <xdr:cNvSpPr/>
      </xdr:nvSpPr>
      <xdr:spPr>
        <a:xfrm>
          <a:off x="19494500" y="65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17746</xdr:rowOff>
    </xdr:from>
    <xdr:ext cx="313932" cy="259045"/>
    <xdr:sp macro="" textlink="">
      <xdr:nvSpPr>
        <xdr:cNvPr id="748" name="テキスト ボックス 747"/>
        <xdr:cNvSpPr txBox="1"/>
      </xdr:nvSpPr>
      <xdr:spPr>
        <a:xfrm>
          <a:off x="19388333" y="6361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49" name="フローチャート: 判断 748"/>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1744</xdr:rowOff>
    </xdr:from>
    <xdr:ext cx="378565" cy="259045"/>
    <xdr:sp macro="" textlink="">
      <xdr:nvSpPr>
        <xdr:cNvPr id="750" name="テキスト ボックス 749"/>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全般的には、類似団体の平均値を下回っている。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商工費については、当町には観光地があり、観光施設の維持管理経費及び辺地対策事業債を活用した事業を実施しているため、例年数値が高くなっている。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民生費については、施設の大規模改修が当年度に実施されたため、一時的に数値が高くなった。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住民一人当たりのコストは、人口密度及び高齢化率等の影響を大きく受けるため、少子高齢化が進む当町では、数値に大きな影響がある。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今後も、行政の効率化等を進め、健全な財政運営に努める。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施設の大規模改修のため、財政調整基金を３億円取り崩ししたため、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財政調整基金残高</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が減少した。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実質収支額は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繰越金が少なかったことから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、ここ数年</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減率となっている。</a:t>
          </a:r>
          <a:endParaRPr lang="ja-JP" altLang="ja-JP" sz="1300">
            <a:effectLst/>
            <a:latin typeface="ＭＳ ゴシック" panose="020B0609070205080204" pitchFamily="49" charset="-128"/>
            <a:ea typeface="ＭＳ ゴシック" panose="020B0609070205080204" pitchFamily="49" charset="-128"/>
          </a:endParaRPr>
        </a:p>
        <a:p>
          <a:pPr rtl="0"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実質単年度収支は、</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財政調整</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基金を取り崩したため</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、減率となっている。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実質赤字や資金不足はなく、連結実質赤字比率は、数値なしとなっている。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全体的には、ほぼ横ばいの状況である。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介護保険特別会計及び国民健康保険特別会計は、厳しい財政運営から、平成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年度に保険料額等の見直しを実施したところであるが、依然として厳しい状況が続いている。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索道事業特別会計は、観光業の冷え込みにより、厳しい財政運営が依然として続いている。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4912133</v>
      </c>
      <c r="BO4" s="430"/>
      <c r="BP4" s="430"/>
      <c r="BQ4" s="430"/>
      <c r="BR4" s="430"/>
      <c r="BS4" s="430"/>
      <c r="BT4" s="430"/>
      <c r="BU4" s="431"/>
      <c r="BV4" s="429">
        <v>4775698</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19.7</v>
      </c>
      <c r="CU4" s="436"/>
      <c r="CV4" s="436"/>
      <c r="CW4" s="436"/>
      <c r="CX4" s="436"/>
      <c r="CY4" s="436"/>
      <c r="CZ4" s="436"/>
      <c r="DA4" s="437"/>
      <c r="DB4" s="435">
        <v>19.600000000000001</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4377683</v>
      </c>
      <c r="BO5" s="467"/>
      <c r="BP5" s="467"/>
      <c r="BQ5" s="467"/>
      <c r="BR5" s="467"/>
      <c r="BS5" s="467"/>
      <c r="BT5" s="467"/>
      <c r="BU5" s="468"/>
      <c r="BV5" s="466">
        <v>4234950</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81.7</v>
      </c>
      <c r="CU5" s="464"/>
      <c r="CV5" s="464"/>
      <c r="CW5" s="464"/>
      <c r="CX5" s="464"/>
      <c r="CY5" s="464"/>
      <c r="CZ5" s="464"/>
      <c r="DA5" s="465"/>
      <c r="DB5" s="463">
        <v>80.900000000000006</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534450</v>
      </c>
      <c r="BO6" s="467"/>
      <c r="BP6" s="467"/>
      <c r="BQ6" s="467"/>
      <c r="BR6" s="467"/>
      <c r="BS6" s="467"/>
      <c r="BT6" s="467"/>
      <c r="BU6" s="468"/>
      <c r="BV6" s="466">
        <v>540748</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85.4</v>
      </c>
      <c r="CU6" s="504"/>
      <c r="CV6" s="504"/>
      <c r="CW6" s="504"/>
      <c r="CX6" s="504"/>
      <c r="CY6" s="504"/>
      <c r="CZ6" s="504"/>
      <c r="DA6" s="505"/>
      <c r="DB6" s="503">
        <v>84.5</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427</v>
      </c>
      <c r="BO7" s="467"/>
      <c r="BP7" s="467"/>
      <c r="BQ7" s="467"/>
      <c r="BR7" s="467"/>
      <c r="BS7" s="467"/>
      <c r="BT7" s="467"/>
      <c r="BU7" s="468"/>
      <c r="BV7" s="466">
        <v>0</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2710968</v>
      </c>
      <c r="CU7" s="467"/>
      <c r="CV7" s="467"/>
      <c r="CW7" s="467"/>
      <c r="CX7" s="467"/>
      <c r="CY7" s="467"/>
      <c r="CZ7" s="467"/>
      <c r="DA7" s="468"/>
      <c r="DB7" s="466">
        <v>2757815</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534023</v>
      </c>
      <c r="BO8" s="467"/>
      <c r="BP8" s="467"/>
      <c r="BQ8" s="467"/>
      <c r="BR8" s="467"/>
      <c r="BS8" s="467"/>
      <c r="BT8" s="467"/>
      <c r="BU8" s="468"/>
      <c r="BV8" s="466">
        <v>540748</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0.36</v>
      </c>
      <c r="CU8" s="507"/>
      <c r="CV8" s="507"/>
      <c r="CW8" s="507"/>
      <c r="CX8" s="507"/>
      <c r="CY8" s="507"/>
      <c r="CZ8" s="507"/>
      <c r="DA8" s="508"/>
      <c r="DB8" s="506">
        <v>0.35</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7265</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-6725</v>
      </c>
      <c r="BO9" s="467"/>
      <c r="BP9" s="467"/>
      <c r="BQ9" s="467"/>
      <c r="BR9" s="467"/>
      <c r="BS9" s="467"/>
      <c r="BT9" s="467"/>
      <c r="BU9" s="468"/>
      <c r="BV9" s="466">
        <v>-72757</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5.9</v>
      </c>
      <c r="CU9" s="464"/>
      <c r="CV9" s="464"/>
      <c r="CW9" s="464"/>
      <c r="CX9" s="464"/>
      <c r="CY9" s="464"/>
      <c r="CZ9" s="464"/>
      <c r="DA9" s="465"/>
      <c r="DB9" s="463">
        <v>6.1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7707</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94</v>
      </c>
      <c r="AV10" s="499"/>
      <c r="AW10" s="499"/>
      <c r="AX10" s="499"/>
      <c r="AY10" s="500" t="s">
        <v>120</v>
      </c>
      <c r="AZ10" s="501"/>
      <c r="BA10" s="501"/>
      <c r="BB10" s="501"/>
      <c r="BC10" s="501"/>
      <c r="BD10" s="501"/>
      <c r="BE10" s="501"/>
      <c r="BF10" s="501"/>
      <c r="BG10" s="501"/>
      <c r="BH10" s="501"/>
      <c r="BI10" s="501"/>
      <c r="BJ10" s="501"/>
      <c r="BK10" s="501"/>
      <c r="BL10" s="501"/>
      <c r="BM10" s="502"/>
      <c r="BN10" s="466">
        <v>1276</v>
      </c>
      <c r="BO10" s="467"/>
      <c r="BP10" s="467"/>
      <c r="BQ10" s="467"/>
      <c r="BR10" s="467"/>
      <c r="BS10" s="467"/>
      <c r="BT10" s="467"/>
      <c r="BU10" s="468"/>
      <c r="BV10" s="466">
        <v>2428</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115</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7314</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94</v>
      </c>
      <c r="AV12" s="499"/>
      <c r="AW12" s="499"/>
      <c r="AX12" s="499"/>
      <c r="AY12" s="500" t="s">
        <v>134</v>
      </c>
      <c r="AZ12" s="501"/>
      <c r="BA12" s="501"/>
      <c r="BB12" s="501"/>
      <c r="BC12" s="501"/>
      <c r="BD12" s="501"/>
      <c r="BE12" s="501"/>
      <c r="BF12" s="501"/>
      <c r="BG12" s="501"/>
      <c r="BH12" s="501"/>
      <c r="BI12" s="501"/>
      <c r="BJ12" s="501"/>
      <c r="BK12" s="501"/>
      <c r="BL12" s="501"/>
      <c r="BM12" s="502"/>
      <c r="BN12" s="466">
        <v>300000</v>
      </c>
      <c r="BO12" s="467"/>
      <c r="BP12" s="467"/>
      <c r="BQ12" s="467"/>
      <c r="BR12" s="467"/>
      <c r="BS12" s="467"/>
      <c r="BT12" s="467"/>
      <c r="BU12" s="468"/>
      <c r="BV12" s="466">
        <v>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7186</v>
      </c>
      <c r="S13" s="548"/>
      <c r="T13" s="548"/>
      <c r="U13" s="548"/>
      <c r="V13" s="549"/>
      <c r="W13" s="482" t="s">
        <v>138</v>
      </c>
      <c r="X13" s="483"/>
      <c r="Y13" s="483"/>
      <c r="Z13" s="483"/>
      <c r="AA13" s="483"/>
      <c r="AB13" s="473"/>
      <c r="AC13" s="517">
        <v>713</v>
      </c>
      <c r="AD13" s="518"/>
      <c r="AE13" s="518"/>
      <c r="AF13" s="518"/>
      <c r="AG13" s="557"/>
      <c r="AH13" s="517">
        <v>968</v>
      </c>
      <c r="AI13" s="518"/>
      <c r="AJ13" s="518"/>
      <c r="AK13" s="518"/>
      <c r="AL13" s="519"/>
      <c r="AM13" s="495" t="s">
        <v>139</v>
      </c>
      <c r="AN13" s="496"/>
      <c r="AO13" s="496"/>
      <c r="AP13" s="496"/>
      <c r="AQ13" s="496"/>
      <c r="AR13" s="496"/>
      <c r="AS13" s="496"/>
      <c r="AT13" s="497"/>
      <c r="AU13" s="498" t="s">
        <v>94</v>
      </c>
      <c r="AV13" s="499"/>
      <c r="AW13" s="499"/>
      <c r="AX13" s="499"/>
      <c r="AY13" s="500" t="s">
        <v>140</v>
      </c>
      <c r="AZ13" s="501"/>
      <c r="BA13" s="501"/>
      <c r="BB13" s="501"/>
      <c r="BC13" s="501"/>
      <c r="BD13" s="501"/>
      <c r="BE13" s="501"/>
      <c r="BF13" s="501"/>
      <c r="BG13" s="501"/>
      <c r="BH13" s="501"/>
      <c r="BI13" s="501"/>
      <c r="BJ13" s="501"/>
      <c r="BK13" s="501"/>
      <c r="BL13" s="501"/>
      <c r="BM13" s="502"/>
      <c r="BN13" s="466">
        <v>-305449</v>
      </c>
      <c r="BO13" s="467"/>
      <c r="BP13" s="467"/>
      <c r="BQ13" s="467"/>
      <c r="BR13" s="467"/>
      <c r="BS13" s="467"/>
      <c r="BT13" s="467"/>
      <c r="BU13" s="468"/>
      <c r="BV13" s="466">
        <v>-70329</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7.6</v>
      </c>
      <c r="CU13" s="464"/>
      <c r="CV13" s="464"/>
      <c r="CW13" s="464"/>
      <c r="CX13" s="464"/>
      <c r="CY13" s="464"/>
      <c r="CZ13" s="464"/>
      <c r="DA13" s="465"/>
      <c r="DB13" s="463">
        <v>6.8</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142</v>
      </c>
      <c r="M14" s="545"/>
      <c r="N14" s="545"/>
      <c r="O14" s="545"/>
      <c r="P14" s="545"/>
      <c r="Q14" s="546"/>
      <c r="R14" s="547">
        <v>7441</v>
      </c>
      <c r="S14" s="548"/>
      <c r="T14" s="548"/>
      <c r="U14" s="548"/>
      <c r="V14" s="549"/>
      <c r="W14" s="456"/>
      <c r="X14" s="457"/>
      <c r="Y14" s="457"/>
      <c r="Z14" s="457"/>
      <c r="AA14" s="457"/>
      <c r="AB14" s="446"/>
      <c r="AC14" s="550">
        <v>17.899999999999999</v>
      </c>
      <c r="AD14" s="551"/>
      <c r="AE14" s="551"/>
      <c r="AF14" s="551"/>
      <c r="AG14" s="552"/>
      <c r="AH14" s="550">
        <v>22.5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t="s">
        <v>136</v>
      </c>
      <c r="CU14" s="562"/>
      <c r="CV14" s="562"/>
      <c r="CW14" s="562"/>
      <c r="CX14" s="562"/>
      <c r="CY14" s="562"/>
      <c r="CZ14" s="562"/>
      <c r="DA14" s="563"/>
      <c r="DB14" s="561" t="s">
        <v>136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144</v>
      </c>
      <c r="N15" s="555"/>
      <c r="O15" s="555"/>
      <c r="P15" s="555"/>
      <c r="Q15" s="556"/>
      <c r="R15" s="547">
        <v>7317</v>
      </c>
      <c r="S15" s="548"/>
      <c r="T15" s="548"/>
      <c r="U15" s="548"/>
      <c r="V15" s="549"/>
      <c r="W15" s="482" t="s">
        <v>145</v>
      </c>
      <c r="X15" s="483"/>
      <c r="Y15" s="483"/>
      <c r="Z15" s="483"/>
      <c r="AA15" s="483"/>
      <c r="AB15" s="473"/>
      <c r="AC15" s="517">
        <v>1067</v>
      </c>
      <c r="AD15" s="518"/>
      <c r="AE15" s="518"/>
      <c r="AF15" s="518"/>
      <c r="AG15" s="557"/>
      <c r="AH15" s="517">
        <v>1093</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863802</v>
      </c>
      <c r="BO15" s="430"/>
      <c r="BP15" s="430"/>
      <c r="BQ15" s="430"/>
      <c r="BR15" s="430"/>
      <c r="BS15" s="430"/>
      <c r="BT15" s="430"/>
      <c r="BU15" s="431"/>
      <c r="BV15" s="429">
        <v>889558</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26.8</v>
      </c>
      <c r="AD16" s="551"/>
      <c r="AE16" s="551"/>
      <c r="AF16" s="551"/>
      <c r="AG16" s="552"/>
      <c r="AH16" s="550">
        <v>25.4</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2362587</v>
      </c>
      <c r="BO16" s="467"/>
      <c r="BP16" s="467"/>
      <c r="BQ16" s="467"/>
      <c r="BR16" s="467"/>
      <c r="BS16" s="467"/>
      <c r="BT16" s="467"/>
      <c r="BU16" s="468"/>
      <c r="BV16" s="466">
        <v>2394308</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2208</v>
      </c>
      <c r="AD17" s="518"/>
      <c r="AE17" s="518"/>
      <c r="AF17" s="518"/>
      <c r="AG17" s="557"/>
      <c r="AH17" s="517">
        <v>2241</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1087749</v>
      </c>
      <c r="BO17" s="467"/>
      <c r="BP17" s="467"/>
      <c r="BQ17" s="467"/>
      <c r="BR17" s="467"/>
      <c r="BS17" s="467"/>
      <c r="BT17" s="467"/>
      <c r="BU17" s="468"/>
      <c r="BV17" s="466">
        <v>1124315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155</v>
      </c>
      <c r="C18" s="509"/>
      <c r="D18" s="509"/>
      <c r="E18" s="578"/>
      <c r="F18" s="578"/>
      <c r="G18" s="578"/>
      <c r="H18" s="578"/>
      <c r="I18" s="578"/>
      <c r="J18" s="578"/>
      <c r="K18" s="578"/>
      <c r="L18" s="579">
        <v>66.87</v>
      </c>
      <c r="M18" s="579"/>
      <c r="N18" s="579"/>
      <c r="O18" s="579"/>
      <c r="P18" s="579"/>
      <c r="Q18" s="579"/>
      <c r="R18" s="580"/>
      <c r="S18" s="580"/>
      <c r="T18" s="580"/>
      <c r="U18" s="580"/>
      <c r="V18" s="581"/>
      <c r="W18" s="484"/>
      <c r="X18" s="485"/>
      <c r="Y18" s="485"/>
      <c r="Z18" s="485"/>
      <c r="AA18" s="485"/>
      <c r="AB18" s="476"/>
      <c r="AC18" s="582">
        <v>55.4</v>
      </c>
      <c r="AD18" s="583"/>
      <c r="AE18" s="583"/>
      <c r="AF18" s="583"/>
      <c r="AG18" s="584"/>
      <c r="AH18" s="582">
        <v>52.1</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2359457</v>
      </c>
      <c r="BO18" s="467"/>
      <c r="BP18" s="467"/>
      <c r="BQ18" s="467"/>
      <c r="BR18" s="467"/>
      <c r="BS18" s="467"/>
      <c r="BT18" s="467"/>
      <c r="BU18" s="468"/>
      <c r="BV18" s="466">
        <v>2356557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157</v>
      </c>
      <c r="C19" s="509"/>
      <c r="D19" s="509"/>
      <c r="E19" s="578"/>
      <c r="F19" s="578"/>
      <c r="G19" s="578"/>
      <c r="H19" s="578"/>
      <c r="I19" s="578"/>
      <c r="J19" s="578"/>
      <c r="K19" s="578"/>
      <c r="L19" s="586">
        <v>109</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3934901</v>
      </c>
      <c r="BO19" s="467"/>
      <c r="BP19" s="467"/>
      <c r="BQ19" s="467"/>
      <c r="BR19" s="467"/>
      <c r="BS19" s="467"/>
      <c r="BT19" s="467"/>
      <c r="BU19" s="468"/>
      <c r="BV19" s="466">
        <v>3811854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159</v>
      </c>
      <c r="C20" s="509"/>
      <c r="D20" s="509"/>
      <c r="E20" s="578"/>
      <c r="F20" s="578"/>
      <c r="G20" s="578"/>
      <c r="H20" s="578"/>
      <c r="I20" s="578"/>
      <c r="J20" s="578"/>
      <c r="K20" s="578"/>
      <c r="L20" s="586">
        <v>2682</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2800495</v>
      </c>
      <c r="BO23" s="467"/>
      <c r="BP23" s="467"/>
      <c r="BQ23" s="467"/>
      <c r="BR23" s="467"/>
      <c r="BS23" s="467"/>
      <c r="BT23" s="467"/>
      <c r="BU23" s="468"/>
      <c r="BV23" s="466">
        <v>2848314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168</v>
      </c>
      <c r="F24" s="496"/>
      <c r="G24" s="496"/>
      <c r="H24" s="496"/>
      <c r="I24" s="496"/>
      <c r="J24" s="496"/>
      <c r="K24" s="497"/>
      <c r="L24" s="517">
        <v>1</v>
      </c>
      <c r="M24" s="518"/>
      <c r="N24" s="518"/>
      <c r="O24" s="518"/>
      <c r="P24" s="557"/>
      <c r="Q24" s="517">
        <v>6810</v>
      </c>
      <c r="R24" s="518"/>
      <c r="S24" s="518"/>
      <c r="T24" s="518"/>
      <c r="U24" s="518"/>
      <c r="V24" s="557"/>
      <c r="W24" s="616"/>
      <c r="X24" s="604"/>
      <c r="Y24" s="605"/>
      <c r="Z24" s="516" t="s">
        <v>169</v>
      </c>
      <c r="AA24" s="496"/>
      <c r="AB24" s="496"/>
      <c r="AC24" s="496"/>
      <c r="AD24" s="496"/>
      <c r="AE24" s="496"/>
      <c r="AF24" s="496"/>
      <c r="AG24" s="497"/>
      <c r="AH24" s="517">
        <v>88</v>
      </c>
      <c r="AI24" s="518"/>
      <c r="AJ24" s="518"/>
      <c r="AK24" s="518"/>
      <c r="AL24" s="557"/>
      <c r="AM24" s="517">
        <v>258280</v>
      </c>
      <c r="AN24" s="518"/>
      <c r="AO24" s="518"/>
      <c r="AP24" s="518"/>
      <c r="AQ24" s="518"/>
      <c r="AR24" s="557"/>
      <c r="AS24" s="517">
        <v>2935</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1063287</v>
      </c>
      <c r="BO24" s="467"/>
      <c r="BP24" s="467"/>
      <c r="BQ24" s="467"/>
      <c r="BR24" s="467"/>
      <c r="BS24" s="467"/>
      <c r="BT24" s="467"/>
      <c r="BU24" s="468"/>
      <c r="BV24" s="466">
        <v>1085186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171</v>
      </c>
      <c r="F25" s="496"/>
      <c r="G25" s="496"/>
      <c r="H25" s="496"/>
      <c r="I25" s="496"/>
      <c r="J25" s="496"/>
      <c r="K25" s="497"/>
      <c r="L25" s="517">
        <v>1</v>
      </c>
      <c r="M25" s="518"/>
      <c r="N25" s="518"/>
      <c r="O25" s="518"/>
      <c r="P25" s="557"/>
      <c r="Q25" s="517">
        <v>6080</v>
      </c>
      <c r="R25" s="518"/>
      <c r="S25" s="518"/>
      <c r="T25" s="518"/>
      <c r="U25" s="518"/>
      <c r="V25" s="557"/>
      <c r="W25" s="616"/>
      <c r="X25" s="604"/>
      <c r="Y25" s="605"/>
      <c r="Z25" s="516" t="s">
        <v>172</v>
      </c>
      <c r="AA25" s="496"/>
      <c r="AB25" s="496"/>
      <c r="AC25" s="496"/>
      <c r="AD25" s="496"/>
      <c r="AE25" s="496"/>
      <c r="AF25" s="496"/>
      <c r="AG25" s="497"/>
      <c r="AH25" s="517" t="s">
        <v>128</v>
      </c>
      <c r="AI25" s="518"/>
      <c r="AJ25" s="518"/>
      <c r="AK25" s="518"/>
      <c r="AL25" s="557"/>
      <c r="AM25" s="517" t="s">
        <v>173</v>
      </c>
      <c r="AN25" s="518"/>
      <c r="AO25" s="518"/>
      <c r="AP25" s="518"/>
      <c r="AQ25" s="518"/>
      <c r="AR25" s="557"/>
      <c r="AS25" s="517" t="s">
        <v>173</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t="s">
        <v>173</v>
      </c>
      <c r="BO25" s="430"/>
      <c r="BP25" s="430"/>
      <c r="BQ25" s="430"/>
      <c r="BR25" s="430"/>
      <c r="BS25" s="430"/>
      <c r="BT25" s="430"/>
      <c r="BU25" s="431"/>
      <c r="BV25" s="429" t="s">
        <v>173</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175</v>
      </c>
      <c r="F26" s="496"/>
      <c r="G26" s="496"/>
      <c r="H26" s="496"/>
      <c r="I26" s="496"/>
      <c r="J26" s="496"/>
      <c r="K26" s="497"/>
      <c r="L26" s="517">
        <v>1</v>
      </c>
      <c r="M26" s="518"/>
      <c r="N26" s="518"/>
      <c r="O26" s="518"/>
      <c r="P26" s="557"/>
      <c r="Q26" s="517">
        <v>5430</v>
      </c>
      <c r="R26" s="518"/>
      <c r="S26" s="518"/>
      <c r="T26" s="518"/>
      <c r="U26" s="518"/>
      <c r="V26" s="557"/>
      <c r="W26" s="616"/>
      <c r="X26" s="604"/>
      <c r="Y26" s="605"/>
      <c r="Z26" s="516" t="s">
        <v>176</v>
      </c>
      <c r="AA26" s="626"/>
      <c r="AB26" s="626"/>
      <c r="AC26" s="626"/>
      <c r="AD26" s="626"/>
      <c r="AE26" s="626"/>
      <c r="AF26" s="626"/>
      <c r="AG26" s="627"/>
      <c r="AH26" s="517" t="s">
        <v>128</v>
      </c>
      <c r="AI26" s="518"/>
      <c r="AJ26" s="518"/>
      <c r="AK26" s="518"/>
      <c r="AL26" s="557"/>
      <c r="AM26" s="517" t="s">
        <v>128</v>
      </c>
      <c r="AN26" s="518"/>
      <c r="AO26" s="518"/>
      <c r="AP26" s="518"/>
      <c r="AQ26" s="518"/>
      <c r="AR26" s="557"/>
      <c r="AS26" s="517" t="s">
        <v>128</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128</v>
      </c>
      <c r="BO26" s="467"/>
      <c r="BP26" s="467"/>
      <c r="BQ26" s="467"/>
      <c r="BR26" s="467"/>
      <c r="BS26" s="467"/>
      <c r="BT26" s="467"/>
      <c r="BU26" s="468"/>
      <c r="BV26" s="466" t="s">
        <v>173</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178</v>
      </c>
      <c r="F27" s="496"/>
      <c r="G27" s="496"/>
      <c r="H27" s="496"/>
      <c r="I27" s="496"/>
      <c r="J27" s="496"/>
      <c r="K27" s="497"/>
      <c r="L27" s="517">
        <v>1</v>
      </c>
      <c r="M27" s="518"/>
      <c r="N27" s="518"/>
      <c r="O27" s="518"/>
      <c r="P27" s="557"/>
      <c r="Q27" s="517">
        <v>2890</v>
      </c>
      <c r="R27" s="518"/>
      <c r="S27" s="518"/>
      <c r="T27" s="518"/>
      <c r="U27" s="518"/>
      <c r="V27" s="557"/>
      <c r="W27" s="616"/>
      <c r="X27" s="604"/>
      <c r="Y27" s="605"/>
      <c r="Z27" s="516" t="s">
        <v>179</v>
      </c>
      <c r="AA27" s="496"/>
      <c r="AB27" s="496"/>
      <c r="AC27" s="496"/>
      <c r="AD27" s="496"/>
      <c r="AE27" s="496"/>
      <c r="AF27" s="496"/>
      <c r="AG27" s="497"/>
      <c r="AH27" s="517" t="s">
        <v>173</v>
      </c>
      <c r="AI27" s="518"/>
      <c r="AJ27" s="518"/>
      <c r="AK27" s="518"/>
      <c r="AL27" s="557"/>
      <c r="AM27" s="517" t="s">
        <v>173</v>
      </c>
      <c r="AN27" s="518"/>
      <c r="AO27" s="518"/>
      <c r="AP27" s="518"/>
      <c r="AQ27" s="518"/>
      <c r="AR27" s="557"/>
      <c r="AS27" s="517" t="s">
        <v>128</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v>434800</v>
      </c>
      <c r="BO27" s="640"/>
      <c r="BP27" s="640"/>
      <c r="BQ27" s="640"/>
      <c r="BR27" s="640"/>
      <c r="BS27" s="640"/>
      <c r="BT27" s="640"/>
      <c r="BU27" s="641"/>
      <c r="BV27" s="639">
        <v>434474</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181</v>
      </c>
      <c r="F28" s="496"/>
      <c r="G28" s="496"/>
      <c r="H28" s="496"/>
      <c r="I28" s="496"/>
      <c r="J28" s="496"/>
      <c r="K28" s="497"/>
      <c r="L28" s="517">
        <v>1</v>
      </c>
      <c r="M28" s="518"/>
      <c r="N28" s="518"/>
      <c r="O28" s="518"/>
      <c r="P28" s="557"/>
      <c r="Q28" s="517">
        <v>2110</v>
      </c>
      <c r="R28" s="518"/>
      <c r="S28" s="518"/>
      <c r="T28" s="518"/>
      <c r="U28" s="518"/>
      <c r="V28" s="557"/>
      <c r="W28" s="616"/>
      <c r="X28" s="604"/>
      <c r="Y28" s="605"/>
      <c r="Z28" s="516" t="s">
        <v>182</v>
      </c>
      <c r="AA28" s="496"/>
      <c r="AB28" s="496"/>
      <c r="AC28" s="496"/>
      <c r="AD28" s="496"/>
      <c r="AE28" s="496"/>
      <c r="AF28" s="496"/>
      <c r="AG28" s="497"/>
      <c r="AH28" s="517" t="s">
        <v>128</v>
      </c>
      <c r="AI28" s="518"/>
      <c r="AJ28" s="518"/>
      <c r="AK28" s="518"/>
      <c r="AL28" s="557"/>
      <c r="AM28" s="517" t="s">
        <v>128</v>
      </c>
      <c r="AN28" s="518"/>
      <c r="AO28" s="518"/>
      <c r="AP28" s="518"/>
      <c r="AQ28" s="518"/>
      <c r="AR28" s="557"/>
      <c r="AS28" s="517" t="s">
        <v>128</v>
      </c>
      <c r="AT28" s="518"/>
      <c r="AU28" s="518"/>
      <c r="AV28" s="518"/>
      <c r="AW28" s="518"/>
      <c r="AX28" s="519"/>
      <c r="AY28" s="642" t="s">
        <v>183</v>
      </c>
      <c r="AZ28" s="643"/>
      <c r="BA28" s="643"/>
      <c r="BB28" s="644"/>
      <c r="BC28" s="426" t="s">
        <v>48</v>
      </c>
      <c r="BD28" s="427"/>
      <c r="BE28" s="427"/>
      <c r="BF28" s="427"/>
      <c r="BG28" s="427"/>
      <c r="BH28" s="427"/>
      <c r="BI28" s="427"/>
      <c r="BJ28" s="427"/>
      <c r="BK28" s="427"/>
      <c r="BL28" s="427"/>
      <c r="BM28" s="428"/>
      <c r="BN28" s="429">
        <v>1325320</v>
      </c>
      <c r="BO28" s="430"/>
      <c r="BP28" s="430"/>
      <c r="BQ28" s="430"/>
      <c r="BR28" s="430"/>
      <c r="BS28" s="430"/>
      <c r="BT28" s="430"/>
      <c r="BU28" s="431"/>
      <c r="BV28" s="429">
        <v>1624044</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184</v>
      </c>
      <c r="F29" s="496"/>
      <c r="G29" s="496"/>
      <c r="H29" s="496"/>
      <c r="I29" s="496"/>
      <c r="J29" s="496"/>
      <c r="K29" s="497"/>
      <c r="L29" s="517">
        <v>10</v>
      </c>
      <c r="M29" s="518"/>
      <c r="N29" s="518"/>
      <c r="O29" s="518"/>
      <c r="P29" s="557"/>
      <c r="Q29" s="517">
        <v>1960</v>
      </c>
      <c r="R29" s="518"/>
      <c r="S29" s="518"/>
      <c r="T29" s="518"/>
      <c r="U29" s="518"/>
      <c r="V29" s="557"/>
      <c r="W29" s="617"/>
      <c r="X29" s="618"/>
      <c r="Y29" s="619"/>
      <c r="Z29" s="516" t="s">
        <v>185</v>
      </c>
      <c r="AA29" s="496"/>
      <c r="AB29" s="496"/>
      <c r="AC29" s="496"/>
      <c r="AD29" s="496"/>
      <c r="AE29" s="496"/>
      <c r="AF29" s="496"/>
      <c r="AG29" s="497"/>
      <c r="AH29" s="517">
        <v>88</v>
      </c>
      <c r="AI29" s="518"/>
      <c r="AJ29" s="518"/>
      <c r="AK29" s="518"/>
      <c r="AL29" s="557"/>
      <c r="AM29" s="517">
        <v>258280</v>
      </c>
      <c r="AN29" s="518"/>
      <c r="AO29" s="518"/>
      <c r="AP29" s="518"/>
      <c r="AQ29" s="518"/>
      <c r="AR29" s="557"/>
      <c r="AS29" s="517">
        <v>2935</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79140</v>
      </c>
      <c r="BO29" s="467"/>
      <c r="BP29" s="467"/>
      <c r="BQ29" s="467"/>
      <c r="BR29" s="467"/>
      <c r="BS29" s="467"/>
      <c r="BT29" s="467"/>
      <c r="BU29" s="468"/>
      <c r="BV29" s="466">
        <v>79077</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97.4</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2680013</v>
      </c>
      <c r="BO30" s="640"/>
      <c r="BP30" s="640"/>
      <c r="BQ30" s="640"/>
      <c r="BR30" s="640"/>
      <c r="BS30" s="640"/>
      <c r="BT30" s="640"/>
      <c r="BU30" s="641"/>
      <c r="BV30" s="639">
        <v>2549009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194</v>
      </c>
      <c r="V33" s="490"/>
      <c r="W33" s="455" t="s">
        <v>196</v>
      </c>
      <c r="X33" s="455"/>
      <c r="Y33" s="455"/>
      <c r="Z33" s="455"/>
      <c r="AA33" s="455"/>
      <c r="AB33" s="455"/>
      <c r="AC33" s="455"/>
      <c r="AD33" s="455"/>
      <c r="AE33" s="455"/>
      <c r="AF33" s="455"/>
      <c r="AG33" s="455"/>
      <c r="AH33" s="455"/>
      <c r="AI33" s="455"/>
      <c r="AJ33" s="455"/>
      <c r="AK33" s="455"/>
      <c r="AL33" s="215"/>
      <c r="AM33" s="490" t="s">
        <v>194</v>
      </c>
      <c r="AN33" s="490"/>
      <c r="AO33" s="455" t="s">
        <v>197</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201</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5</v>
      </c>
      <c r="V34" s="652"/>
      <c r="W34" s="653" t="str">
        <f>IF('各会計、関係団体の財政状況及び健全化判断比率'!B28="","",'各会計、関係団体の財政状況及び健全化判断比率'!B28)</f>
        <v>立科町国民健康保険特別会計</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IF('各会計、関係団体の財政状況及び健全化判断比率'!B31="","",'各会計、関係団体の財政状況及び健全化判断比率'!B31)</f>
        <v>立科町水道事業会計</v>
      </c>
      <c r="AP34" s="653"/>
      <c r="AQ34" s="653"/>
      <c r="AR34" s="653"/>
      <c r="AS34" s="653"/>
      <c r="AT34" s="653"/>
      <c r="AU34" s="653"/>
      <c r="AV34" s="653"/>
      <c r="AW34" s="653"/>
      <c r="AX34" s="653"/>
      <c r="AY34" s="653"/>
      <c r="AZ34" s="653"/>
      <c r="BA34" s="653"/>
      <c r="BB34" s="653"/>
      <c r="BC34" s="653"/>
      <c r="BD34" s="213"/>
      <c r="BE34" s="652">
        <f>IF(BG34="","",MAX(C34:D43,U34:V43,AM34:AN43)+1)</f>
        <v>10</v>
      </c>
      <c r="BF34" s="652"/>
      <c r="BG34" s="653" t="str">
        <f>IF('各会計、関係団体の財政状況及び健全化判断比率'!B33="","",'各会計、関係団体の財政状況及び健全化判断比率'!B33)</f>
        <v>立科町下水道事業特別会計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佐久広域連合　一般会計</v>
      </c>
      <c r="BZ34" s="653"/>
      <c r="CA34" s="653"/>
      <c r="CB34" s="653"/>
      <c r="CC34" s="653"/>
      <c r="CD34" s="653"/>
      <c r="CE34" s="653"/>
      <c r="CF34" s="653"/>
      <c r="CG34" s="653"/>
      <c r="CH34" s="653"/>
      <c r="CI34" s="653"/>
      <c r="CJ34" s="653"/>
      <c r="CK34" s="653"/>
      <c r="CL34" s="653"/>
      <c r="CM34" s="653"/>
      <c r="CN34" s="213"/>
      <c r="CO34" s="652" t="e">
        <f>IF(CQ34="","",MAX(C34:D43,U34:V43,AM34:AN43,BE34:BF43,BW34:BX43)+1)</f>
        <v>#REF!</v>
      </c>
      <c r="CP34" s="652"/>
      <c r="CQ34" s="653" t="str">
        <f>IF('各会計、関係団体の財政状況及び健全化判断比率'!BS7="","",'各会計、関係団体の財政状況及び健全化判断比率'!BS7)</f>
        <v>立科町土地開発公社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立科町住宅改修資金特別会計</v>
      </c>
      <c r="F35" s="653"/>
      <c r="G35" s="653"/>
      <c r="H35" s="653"/>
      <c r="I35" s="653"/>
      <c r="J35" s="653"/>
      <c r="K35" s="653"/>
      <c r="L35" s="653"/>
      <c r="M35" s="653"/>
      <c r="N35" s="653"/>
      <c r="O35" s="653"/>
      <c r="P35" s="653"/>
      <c r="Q35" s="653"/>
      <c r="R35" s="653"/>
      <c r="S35" s="653"/>
      <c r="T35" s="213"/>
      <c r="U35" s="652">
        <f>IF(W35="","",U34+1)</f>
        <v>6</v>
      </c>
      <c r="V35" s="652"/>
      <c r="W35" s="653" t="str">
        <f>IF('各会計、関係団体の財政状況及び健全化判断比率'!B29="","",'各会計、関係団体の財政状況及び健全化判断比率'!B29)</f>
        <v>立科町介護保険特別会計</v>
      </c>
      <c r="X35" s="653"/>
      <c r="Y35" s="653"/>
      <c r="Z35" s="653"/>
      <c r="AA35" s="653"/>
      <c r="AB35" s="653"/>
      <c r="AC35" s="653"/>
      <c r="AD35" s="653"/>
      <c r="AE35" s="653"/>
      <c r="AF35" s="653"/>
      <c r="AG35" s="653"/>
      <c r="AH35" s="653"/>
      <c r="AI35" s="653"/>
      <c r="AJ35" s="653"/>
      <c r="AK35" s="653"/>
      <c r="AL35" s="213"/>
      <c r="AM35" s="652">
        <f t="shared" ref="AM35:AM43" si="0">IF(AO35="","",AM34+1)</f>
        <v>9</v>
      </c>
      <c r="AN35" s="652"/>
      <c r="AO35" s="653" t="str">
        <f>IF('各会計、関係団体の財政状況及び健全化判断比率'!B32="","",'各会計、関係団体の財政状況及び健全化判断比率'!B32)</f>
        <v>立科町索道事業特別会計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佐久広域連合　消防特別会計</v>
      </c>
      <c r="BZ35" s="653"/>
      <c r="CA35" s="653"/>
      <c r="CB35" s="653"/>
      <c r="CC35" s="653"/>
      <c r="CD35" s="653"/>
      <c r="CE35" s="653"/>
      <c r="CF35" s="653"/>
      <c r="CG35" s="653"/>
      <c r="CH35" s="653"/>
      <c r="CI35" s="653"/>
      <c r="CJ35" s="653"/>
      <c r="CK35" s="653"/>
      <c r="CL35" s="653"/>
      <c r="CM35" s="653"/>
      <c r="CN35" s="213"/>
      <c r="CO35" s="652" t="e">
        <f t="shared" ref="CO35:CO43" si="3">IF(CQ35="","",CO34+1)</f>
        <v>#REF!</v>
      </c>
      <c r="CP35" s="652"/>
      <c r="CQ35" s="653" t="str">
        <f>IF('各会計、関係団体の財政状況及び健全化判断比率'!BS8="","",'各会計、関係団体の財政状況及び健全化判断比率'!BS8)</f>
        <v>蓼科ケーブルビジョン㈱</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立科町白樺高原下水道事業特別会計</v>
      </c>
      <c r="F36" s="653"/>
      <c r="G36" s="653"/>
      <c r="H36" s="653"/>
      <c r="I36" s="653"/>
      <c r="J36" s="653"/>
      <c r="K36" s="653"/>
      <c r="L36" s="653"/>
      <c r="M36" s="653"/>
      <c r="N36" s="653"/>
      <c r="O36" s="653"/>
      <c r="P36" s="653"/>
      <c r="Q36" s="653"/>
      <c r="R36" s="653"/>
      <c r="S36" s="653"/>
      <c r="T36" s="213"/>
      <c r="U36" s="652">
        <f t="shared" ref="U36:U43" si="4">IF(W36="","",U35+1)</f>
        <v>7</v>
      </c>
      <c r="V36" s="652"/>
      <c r="W36" s="653" t="str">
        <f>IF('各会計、関係団体の財政状況及び健全化判断比率'!B30="","",'各会計、関係団体の財政状況及び健全化判断比率'!B30)</f>
        <v>立科町後期高齢者医療特別会計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13</v>
      </c>
      <c r="BX36" s="652"/>
      <c r="BY36" s="653" t="str">
        <f>IF('各会計、関係団体の財政状況及び健全化判断比率'!B70="","",'各会計、関係団体の財政状況及び健全化判断比率'!B70)</f>
        <v>佐久広域連合　特別養護老人ホーム特別会計</v>
      </c>
      <c r="BZ36" s="653"/>
      <c r="CA36" s="653"/>
      <c r="CB36" s="653"/>
      <c r="CC36" s="653"/>
      <c r="CD36" s="653"/>
      <c r="CE36" s="653"/>
      <c r="CF36" s="653"/>
      <c r="CG36" s="653"/>
      <c r="CH36" s="653"/>
      <c r="CI36" s="653"/>
      <c r="CJ36" s="653"/>
      <c r="CK36" s="653"/>
      <c r="CL36" s="653"/>
      <c r="CM36" s="653"/>
      <c r="CN36" s="213"/>
      <c r="CO36" s="652" t="e">
        <f t="shared" si="3"/>
        <v>#REF!</v>
      </c>
      <c r="CP36" s="652"/>
      <c r="CQ36" s="653" t="str">
        <f>IF('各会計、関係団体の財政状況及び健全化判断比率'!BS9="","",'各会計、関係団体の財政状況及び健全化判断比率'!BS9)</f>
        <v>㈱立科町農業振興公社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f>IF(E37="","",C36+1)</f>
        <v>4</v>
      </c>
      <c r="D37" s="652"/>
      <c r="E37" s="653" t="str">
        <f>IF('各会計、関係団体の財政状況及び健全化判断比率'!B10="","",'各会計、関係団体の財政状況及び健全化判断比率'!B10)</f>
        <v>立科町下水道事業特別会計のうち、コミプラ等分</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14</v>
      </c>
      <c r="BX37" s="652"/>
      <c r="BY37" s="653" t="str">
        <f>IF('各会計、関係団体の財政状況及び健全化判断比率'!B71="","",'各会計、関係団体の財政状況及び健全化判断比率'!B71)</f>
        <v>佐久広域連合　食肉流通センター特別会計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15</v>
      </c>
      <c r="BX38" s="652"/>
      <c r="BY38" s="653" t="str">
        <f>IF('各会計、関係団体の財政状況及び健全化判断比率'!B72="","",'各会計、関係団体の財政状況及び健全化判断比率'!B72)</f>
        <v>佐久広域連合　救護施設特別会計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e">
        <f t="shared" si="2"/>
        <v>#REF!</v>
      </c>
      <c r="BX39" s="652"/>
      <c r="BY39" s="653" t="e">
        <f>IF('各会計、関係団体の財政状況及び健全化判断比率'!#REF!="","",'各会計、関係団体の財政状況及び健全化判断比率'!#REF!)</f>
        <v>#REF!</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e">
        <f t="shared" si="2"/>
        <v>#REF!</v>
      </c>
      <c r="BX40" s="652"/>
      <c r="BY40" s="653" t="str">
        <f>IF('各会計、関係団体の財政状況及び健全化判断比率'!B73="","",'各会計、関係団体の財政状況及び健全化判断比率'!B73)</f>
        <v>白樺湖下水道組合　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e">
        <f t="shared" si="2"/>
        <v>#REF!</v>
      </c>
      <c r="BX41" s="652"/>
      <c r="BY41" s="653" t="str">
        <f>IF('各会計、関係団体の財政状況及び健全化判断比率'!B74="","",'各会計、関係団体の財政状況及び健全化判断比率'!B74)</f>
        <v>川西保健衛生施設組合　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e">
        <f t="shared" si="2"/>
        <v>#REF!</v>
      </c>
      <c r="BX42" s="652"/>
      <c r="BY42" s="653" t="str">
        <f>IF('各会計、関係団体の財政状況及び健全化判断比率'!B75="","",'各会計、関係団体の財政状況及び健全化判断比率'!B75)</f>
        <v>川西保健衛生施設組合　茂田井特定環境保全公共下水道事業特別会計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e">
        <f t="shared" si="2"/>
        <v>#REF!</v>
      </c>
      <c r="BX43" s="652"/>
      <c r="BY43" s="653" t="str">
        <f>IF('各会計、関係団体の財政状況及び健全化判断比率'!B76="","",'各会計、関係団体の財政状況及び健全化判断比率'!B76)</f>
        <v>北佐久郡老人福祉施設組合　一般会計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Ift1viiAssZvmdegkGh9F5qXa569mF7KxVt9FBcOAolCH8Ttly2rTb5pHdwtnwAAmdDxxRw+3++18P+gp7aIw==" saltValue="eGjUIkyCJa1qdBPFSNMzQ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54" t="s">
        <v>552</v>
      </c>
      <c r="D34" s="1254"/>
      <c r="E34" s="1255"/>
      <c r="F34" s="32" t="s">
        <v>503</v>
      </c>
      <c r="G34" s="33" t="s">
        <v>503</v>
      </c>
      <c r="H34" s="33" t="s">
        <v>553</v>
      </c>
      <c r="I34" s="33" t="s">
        <v>554</v>
      </c>
      <c r="J34" s="34" t="s">
        <v>555</v>
      </c>
      <c r="K34" s="22"/>
      <c r="L34" s="22"/>
      <c r="M34" s="22"/>
      <c r="N34" s="22"/>
      <c r="O34" s="22"/>
      <c r="P34" s="22"/>
    </row>
    <row r="35" spans="1:16" ht="39" customHeight="1" x14ac:dyDescent="0.15">
      <c r="A35" s="22"/>
      <c r="B35" s="35"/>
      <c r="C35" s="1248" t="s">
        <v>556</v>
      </c>
      <c r="D35" s="1249"/>
      <c r="E35" s="1250"/>
      <c r="F35" s="36">
        <v>19.47</v>
      </c>
      <c r="G35" s="37">
        <v>20.99</v>
      </c>
      <c r="H35" s="37">
        <v>24.18</v>
      </c>
      <c r="I35" s="37">
        <v>24.69</v>
      </c>
      <c r="J35" s="38">
        <v>25.98</v>
      </c>
      <c r="K35" s="22"/>
      <c r="L35" s="22"/>
      <c r="M35" s="22"/>
      <c r="N35" s="22"/>
      <c r="O35" s="22"/>
      <c r="P35" s="22"/>
    </row>
    <row r="36" spans="1:16" ht="39" customHeight="1" x14ac:dyDescent="0.15">
      <c r="A36" s="22"/>
      <c r="B36" s="35"/>
      <c r="C36" s="1248" t="s">
        <v>557</v>
      </c>
      <c r="D36" s="1249"/>
      <c r="E36" s="1250"/>
      <c r="F36" s="36">
        <v>25.44</v>
      </c>
      <c r="G36" s="37">
        <v>21.21</v>
      </c>
      <c r="H36" s="37">
        <v>22.33</v>
      </c>
      <c r="I36" s="37">
        <v>19.7</v>
      </c>
      <c r="J36" s="38">
        <v>19.75</v>
      </c>
      <c r="K36" s="22"/>
      <c r="L36" s="22"/>
      <c r="M36" s="22"/>
      <c r="N36" s="22"/>
      <c r="O36" s="22"/>
      <c r="P36" s="22"/>
    </row>
    <row r="37" spans="1:16" ht="39" customHeight="1" x14ac:dyDescent="0.15">
      <c r="A37" s="22"/>
      <c r="B37" s="35"/>
      <c r="C37" s="1248" t="s">
        <v>558</v>
      </c>
      <c r="D37" s="1249"/>
      <c r="E37" s="1250"/>
      <c r="F37" s="36">
        <v>15.93</v>
      </c>
      <c r="G37" s="37">
        <v>12.58</v>
      </c>
      <c r="H37" s="37">
        <v>11.25</v>
      </c>
      <c r="I37" s="37">
        <v>9.34</v>
      </c>
      <c r="J37" s="38">
        <v>8.5</v>
      </c>
      <c r="K37" s="22"/>
      <c r="L37" s="22"/>
      <c r="M37" s="22"/>
      <c r="N37" s="22"/>
      <c r="O37" s="22"/>
      <c r="P37" s="22"/>
    </row>
    <row r="38" spans="1:16" ht="39" customHeight="1" x14ac:dyDescent="0.15">
      <c r="A38" s="22"/>
      <c r="B38" s="35"/>
      <c r="C38" s="1248" t="s">
        <v>559</v>
      </c>
      <c r="D38" s="1249"/>
      <c r="E38" s="1250"/>
      <c r="F38" s="36">
        <v>0.95</v>
      </c>
      <c r="G38" s="37">
        <v>1.17</v>
      </c>
      <c r="H38" s="37">
        <v>1.34</v>
      </c>
      <c r="I38" s="37">
        <v>0.78</v>
      </c>
      <c r="J38" s="38">
        <v>0.96</v>
      </c>
      <c r="K38" s="22"/>
      <c r="L38" s="22"/>
      <c r="M38" s="22"/>
      <c r="N38" s="22"/>
      <c r="O38" s="22"/>
      <c r="P38" s="22"/>
    </row>
    <row r="39" spans="1:16" ht="39" customHeight="1" x14ac:dyDescent="0.15">
      <c r="A39" s="22"/>
      <c r="B39" s="35"/>
      <c r="C39" s="1248" t="s">
        <v>560</v>
      </c>
      <c r="D39" s="1249"/>
      <c r="E39" s="1250"/>
      <c r="F39" s="36">
        <v>0.28000000000000003</v>
      </c>
      <c r="G39" s="37">
        <v>0.04</v>
      </c>
      <c r="H39" s="37">
        <v>0.12</v>
      </c>
      <c r="I39" s="37">
        <v>0.28999999999999998</v>
      </c>
      <c r="J39" s="38">
        <v>0.51</v>
      </c>
      <c r="K39" s="22"/>
      <c r="L39" s="22"/>
      <c r="M39" s="22"/>
      <c r="N39" s="22"/>
      <c r="O39" s="22"/>
      <c r="P39" s="22"/>
    </row>
    <row r="40" spans="1:16" ht="39" customHeight="1" x14ac:dyDescent="0.15">
      <c r="A40" s="22"/>
      <c r="B40" s="35"/>
      <c r="C40" s="1248" t="s">
        <v>561</v>
      </c>
      <c r="D40" s="1249"/>
      <c r="E40" s="1250"/>
      <c r="F40" s="36">
        <v>0.56000000000000005</v>
      </c>
      <c r="G40" s="37">
        <v>0.3</v>
      </c>
      <c r="H40" s="37">
        <v>0.41</v>
      </c>
      <c r="I40" s="37">
        <v>0.57999999999999996</v>
      </c>
      <c r="J40" s="38">
        <v>0.38</v>
      </c>
      <c r="K40" s="22"/>
      <c r="L40" s="22"/>
      <c r="M40" s="22"/>
      <c r="N40" s="22"/>
      <c r="O40" s="22"/>
      <c r="P40" s="22"/>
    </row>
    <row r="41" spans="1:16" ht="39" customHeight="1" x14ac:dyDescent="0.15">
      <c r="A41" s="22"/>
      <c r="B41" s="35"/>
      <c r="C41" s="1248" t="s">
        <v>562</v>
      </c>
      <c r="D41" s="1249"/>
      <c r="E41" s="1250"/>
      <c r="F41" s="36">
        <v>0.03</v>
      </c>
      <c r="G41" s="37">
        <v>0.08</v>
      </c>
      <c r="H41" s="37">
        <v>0.09</v>
      </c>
      <c r="I41" s="37">
        <v>0.08</v>
      </c>
      <c r="J41" s="38">
        <v>0.05</v>
      </c>
      <c r="K41" s="22"/>
      <c r="L41" s="22"/>
      <c r="M41" s="22"/>
      <c r="N41" s="22"/>
      <c r="O41" s="22"/>
      <c r="P41" s="22"/>
    </row>
    <row r="42" spans="1:16" ht="39" customHeight="1" x14ac:dyDescent="0.15">
      <c r="A42" s="22"/>
      <c r="B42" s="39"/>
      <c r="C42" s="1248" t="s">
        <v>563</v>
      </c>
      <c r="D42" s="1249"/>
      <c r="E42" s="1250"/>
      <c r="F42" s="36" t="s">
        <v>503</v>
      </c>
      <c r="G42" s="37" t="s">
        <v>503</v>
      </c>
      <c r="H42" s="37" t="s">
        <v>503</v>
      </c>
      <c r="I42" s="37" t="s">
        <v>503</v>
      </c>
      <c r="J42" s="38" t="s">
        <v>503</v>
      </c>
      <c r="K42" s="22"/>
      <c r="L42" s="22"/>
      <c r="M42" s="22"/>
      <c r="N42" s="22"/>
      <c r="O42" s="22"/>
      <c r="P42" s="22"/>
    </row>
    <row r="43" spans="1:16" ht="39" customHeight="1" thickBot="1" x14ac:dyDescent="0.2">
      <c r="A43" s="22"/>
      <c r="B43" s="40"/>
      <c r="C43" s="1251" t="s">
        <v>564</v>
      </c>
      <c r="D43" s="1252"/>
      <c r="E43" s="1253"/>
      <c r="F43" s="41">
        <v>0.01</v>
      </c>
      <c r="G43" s="42">
        <v>0.04</v>
      </c>
      <c r="H43" s="42">
        <v>0</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gwZw2JqDZcJX92EsLWZsr9zPf+1u8JjdEIwV/EAMu6BWASc4yuWp6CS+3omWpP+JW9NfGOc+VN1brm5y+x6Q==" saltValue="t37lPTv5pGkxUFrAqyua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56" t="s">
        <v>11</v>
      </c>
      <c r="C45" s="1257"/>
      <c r="D45" s="58"/>
      <c r="E45" s="1262" t="s">
        <v>12</v>
      </c>
      <c r="F45" s="1262"/>
      <c r="G45" s="1262"/>
      <c r="H45" s="1262"/>
      <c r="I45" s="1262"/>
      <c r="J45" s="1263"/>
      <c r="K45" s="59">
        <v>315</v>
      </c>
      <c r="L45" s="60">
        <v>328</v>
      </c>
      <c r="M45" s="60">
        <v>294</v>
      </c>
      <c r="N45" s="60">
        <v>263</v>
      </c>
      <c r="O45" s="61">
        <v>261</v>
      </c>
      <c r="P45" s="48"/>
      <c r="Q45" s="48"/>
      <c r="R45" s="48"/>
      <c r="S45" s="48"/>
      <c r="T45" s="48"/>
      <c r="U45" s="48"/>
    </row>
    <row r="46" spans="1:21" ht="30.75" customHeight="1" x14ac:dyDescent="0.15">
      <c r="A46" s="48"/>
      <c r="B46" s="1258"/>
      <c r="C46" s="1259"/>
      <c r="D46" s="62"/>
      <c r="E46" s="1264" t="s">
        <v>13</v>
      </c>
      <c r="F46" s="1264"/>
      <c r="G46" s="1264"/>
      <c r="H46" s="1264"/>
      <c r="I46" s="1264"/>
      <c r="J46" s="1265"/>
      <c r="K46" s="63" t="s">
        <v>503</v>
      </c>
      <c r="L46" s="64" t="s">
        <v>503</v>
      </c>
      <c r="M46" s="64" t="s">
        <v>503</v>
      </c>
      <c r="N46" s="64" t="s">
        <v>503</v>
      </c>
      <c r="O46" s="65" t="s">
        <v>503</v>
      </c>
      <c r="P46" s="48"/>
      <c r="Q46" s="48"/>
      <c r="R46" s="48"/>
      <c r="S46" s="48"/>
      <c r="T46" s="48"/>
      <c r="U46" s="48"/>
    </row>
    <row r="47" spans="1:21" ht="30.75" customHeight="1" x14ac:dyDescent="0.15">
      <c r="A47" s="48"/>
      <c r="B47" s="1258"/>
      <c r="C47" s="1259"/>
      <c r="D47" s="62"/>
      <c r="E47" s="1264" t="s">
        <v>14</v>
      </c>
      <c r="F47" s="1264"/>
      <c r="G47" s="1264"/>
      <c r="H47" s="1264"/>
      <c r="I47" s="1264"/>
      <c r="J47" s="1265"/>
      <c r="K47" s="63" t="s">
        <v>503</v>
      </c>
      <c r="L47" s="64" t="s">
        <v>503</v>
      </c>
      <c r="M47" s="64" t="s">
        <v>503</v>
      </c>
      <c r="N47" s="64" t="s">
        <v>503</v>
      </c>
      <c r="O47" s="65" t="s">
        <v>503</v>
      </c>
      <c r="P47" s="48"/>
      <c r="Q47" s="48"/>
      <c r="R47" s="48"/>
      <c r="S47" s="48"/>
      <c r="T47" s="48"/>
      <c r="U47" s="48"/>
    </row>
    <row r="48" spans="1:21" ht="30.75" customHeight="1" x14ac:dyDescent="0.15">
      <c r="A48" s="48"/>
      <c r="B48" s="1258"/>
      <c r="C48" s="1259"/>
      <c r="D48" s="62"/>
      <c r="E48" s="1264" t="s">
        <v>15</v>
      </c>
      <c r="F48" s="1264"/>
      <c r="G48" s="1264"/>
      <c r="H48" s="1264"/>
      <c r="I48" s="1264"/>
      <c r="J48" s="1265"/>
      <c r="K48" s="63">
        <v>252</v>
      </c>
      <c r="L48" s="64">
        <v>238</v>
      </c>
      <c r="M48" s="64">
        <v>260</v>
      </c>
      <c r="N48" s="64">
        <v>249</v>
      </c>
      <c r="O48" s="65">
        <v>264</v>
      </c>
      <c r="P48" s="48"/>
      <c r="Q48" s="48"/>
      <c r="R48" s="48"/>
      <c r="S48" s="48"/>
      <c r="T48" s="48"/>
      <c r="U48" s="48"/>
    </row>
    <row r="49" spans="1:21" ht="30.75" customHeight="1" x14ac:dyDescent="0.15">
      <c r="A49" s="48"/>
      <c r="B49" s="1258"/>
      <c r="C49" s="1259"/>
      <c r="D49" s="62"/>
      <c r="E49" s="1264" t="s">
        <v>16</v>
      </c>
      <c r="F49" s="1264"/>
      <c r="G49" s="1264"/>
      <c r="H49" s="1264"/>
      <c r="I49" s="1264"/>
      <c r="J49" s="1265"/>
      <c r="K49" s="63">
        <v>94</v>
      </c>
      <c r="L49" s="64">
        <v>76</v>
      </c>
      <c r="M49" s="64">
        <v>79</v>
      </c>
      <c r="N49" s="64">
        <v>61</v>
      </c>
      <c r="O49" s="65">
        <v>64</v>
      </c>
      <c r="P49" s="48"/>
      <c r="Q49" s="48"/>
      <c r="R49" s="48"/>
      <c r="S49" s="48"/>
      <c r="T49" s="48"/>
      <c r="U49" s="48"/>
    </row>
    <row r="50" spans="1:21" ht="30.75" customHeight="1" x14ac:dyDescent="0.15">
      <c r="A50" s="48"/>
      <c r="B50" s="1258"/>
      <c r="C50" s="1259"/>
      <c r="D50" s="62"/>
      <c r="E50" s="1264" t="s">
        <v>17</v>
      </c>
      <c r="F50" s="1264"/>
      <c r="G50" s="1264"/>
      <c r="H50" s="1264"/>
      <c r="I50" s="1264"/>
      <c r="J50" s="1265"/>
      <c r="K50" s="63" t="s">
        <v>503</v>
      </c>
      <c r="L50" s="64" t="s">
        <v>503</v>
      </c>
      <c r="M50" s="64" t="s">
        <v>503</v>
      </c>
      <c r="N50" s="64" t="s">
        <v>503</v>
      </c>
      <c r="O50" s="65" t="s">
        <v>503</v>
      </c>
      <c r="P50" s="48"/>
      <c r="Q50" s="48"/>
      <c r="R50" s="48"/>
      <c r="S50" s="48"/>
      <c r="T50" s="48"/>
      <c r="U50" s="48"/>
    </row>
    <row r="51" spans="1:21" ht="30.75" customHeight="1" x14ac:dyDescent="0.15">
      <c r="A51" s="48"/>
      <c r="B51" s="1260"/>
      <c r="C51" s="1261"/>
      <c r="D51" s="66"/>
      <c r="E51" s="1264" t="s">
        <v>18</v>
      </c>
      <c r="F51" s="1264"/>
      <c r="G51" s="1264"/>
      <c r="H51" s="1264"/>
      <c r="I51" s="1264"/>
      <c r="J51" s="1265"/>
      <c r="K51" s="63" t="s">
        <v>503</v>
      </c>
      <c r="L51" s="64" t="s">
        <v>503</v>
      </c>
      <c r="M51" s="64" t="s">
        <v>503</v>
      </c>
      <c r="N51" s="64" t="s">
        <v>503</v>
      </c>
      <c r="O51" s="65" t="s">
        <v>503</v>
      </c>
      <c r="P51" s="48"/>
      <c r="Q51" s="48"/>
      <c r="R51" s="48"/>
      <c r="S51" s="48"/>
      <c r="T51" s="48"/>
      <c r="U51" s="48"/>
    </row>
    <row r="52" spans="1:21" ht="30.75" customHeight="1" x14ac:dyDescent="0.15">
      <c r="A52" s="48"/>
      <c r="B52" s="1266" t="s">
        <v>19</v>
      </c>
      <c r="C52" s="1267"/>
      <c r="D52" s="66"/>
      <c r="E52" s="1264" t="s">
        <v>20</v>
      </c>
      <c r="F52" s="1264"/>
      <c r="G52" s="1264"/>
      <c r="H52" s="1264"/>
      <c r="I52" s="1264"/>
      <c r="J52" s="1265"/>
      <c r="K52" s="63">
        <v>571</v>
      </c>
      <c r="L52" s="64">
        <v>528</v>
      </c>
      <c r="M52" s="64">
        <v>423</v>
      </c>
      <c r="N52" s="64">
        <v>415</v>
      </c>
      <c r="O52" s="65">
        <v>418</v>
      </c>
      <c r="P52" s="48"/>
      <c r="Q52" s="48"/>
      <c r="R52" s="48"/>
      <c r="S52" s="48"/>
      <c r="T52" s="48"/>
      <c r="U52" s="48"/>
    </row>
    <row r="53" spans="1:21" ht="30.75" customHeight="1" thickBot="1" x14ac:dyDescent="0.2">
      <c r="A53" s="48"/>
      <c r="B53" s="1268" t="s">
        <v>21</v>
      </c>
      <c r="C53" s="1269"/>
      <c r="D53" s="67"/>
      <c r="E53" s="1270" t="s">
        <v>22</v>
      </c>
      <c r="F53" s="1270"/>
      <c r="G53" s="1270"/>
      <c r="H53" s="1270"/>
      <c r="I53" s="1270"/>
      <c r="J53" s="1271"/>
      <c r="K53" s="68">
        <v>90</v>
      </c>
      <c r="L53" s="69">
        <v>114</v>
      </c>
      <c r="M53" s="69">
        <v>210</v>
      </c>
      <c r="N53" s="69">
        <v>158</v>
      </c>
      <c r="O53" s="70">
        <v>171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x14ac:dyDescent="0.15">
      <c r="B57" s="1272" t="s">
        <v>25</v>
      </c>
      <c r="C57" s="1273"/>
      <c r="D57" s="1276" t="s">
        <v>26</v>
      </c>
      <c r="E57" s="1277"/>
      <c r="F57" s="1277"/>
      <c r="G57" s="1277"/>
      <c r="H57" s="1277"/>
      <c r="I57" s="1277"/>
      <c r="J57" s="1278"/>
      <c r="K57" s="82" t="s">
        <v>603</v>
      </c>
      <c r="L57" s="83" t="s">
        <v>605</v>
      </c>
      <c r="M57" s="83" t="s">
        <v>603</v>
      </c>
      <c r="N57" s="83" t="s">
        <v>603</v>
      </c>
      <c r="O57" s="84" t="s">
        <v>605</v>
      </c>
    </row>
    <row r="58" spans="1:21" ht="31.5" customHeight="1" thickBot="1" x14ac:dyDescent="0.2">
      <c r="B58" s="1274"/>
      <c r="C58" s="1275"/>
      <c r="D58" s="1279" t="s">
        <v>27</v>
      </c>
      <c r="E58" s="1280"/>
      <c r="F58" s="1280"/>
      <c r="G58" s="1280"/>
      <c r="H58" s="1280"/>
      <c r="I58" s="1280"/>
      <c r="J58" s="1281"/>
      <c r="K58" s="85" t="s">
        <v>604</v>
      </c>
      <c r="L58" s="86" t="s">
        <v>605</v>
      </c>
      <c r="M58" s="86" t="s">
        <v>605</v>
      </c>
      <c r="N58" s="86" t="s">
        <v>605</v>
      </c>
      <c r="O58" s="87" t="s">
        <v>606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3dh8/Rs2eYEFw7CioAzedxpsLmc+F3IsCw/NBOTqf71RjZ2cRa1etlIs5K0jBlaOZ16UsBtomg9iaEjRZMD6g==" saltValue="QfyF+OYGOUz2H6AYqsl2e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544</v>
      </c>
      <c r="J40" s="99" t="s">
        <v>545</v>
      </c>
      <c r="K40" s="99" t="s">
        <v>546</v>
      </c>
      <c r="L40" s="99" t="s">
        <v>547</v>
      </c>
      <c r="M40" s="100" t="s">
        <v>548</v>
      </c>
    </row>
    <row r="41" spans="2:13" ht="27.75" customHeight="1" x14ac:dyDescent="0.15">
      <c r="B41" s="1282" t="s">
        <v>30</v>
      </c>
      <c r="C41" s="1283"/>
      <c r="D41" s="101"/>
      <c r="E41" s="1288" t="s">
        <v>31</v>
      </c>
      <c r="F41" s="1288"/>
      <c r="G41" s="1288"/>
      <c r="H41" s="1289"/>
      <c r="I41" s="102">
        <v>2741</v>
      </c>
      <c r="J41" s="103">
        <v>2965</v>
      </c>
      <c r="K41" s="103">
        <v>2945</v>
      </c>
      <c r="L41" s="103">
        <v>2848</v>
      </c>
      <c r="M41" s="104">
        <v>2800</v>
      </c>
    </row>
    <row r="42" spans="2:13" ht="27.75" customHeight="1" x14ac:dyDescent="0.15">
      <c r="B42" s="1284"/>
      <c r="C42" s="1285"/>
      <c r="D42" s="105"/>
      <c r="E42" s="1290" t="s">
        <v>32</v>
      </c>
      <c r="F42" s="1290"/>
      <c r="G42" s="1290"/>
      <c r="H42" s="1291"/>
      <c r="I42" s="106" t="s">
        <v>503</v>
      </c>
      <c r="J42" s="107" t="s">
        <v>503</v>
      </c>
      <c r="K42" s="107" t="s">
        <v>503</v>
      </c>
      <c r="L42" s="107" t="s">
        <v>503</v>
      </c>
      <c r="M42" s="108" t="s">
        <v>503</v>
      </c>
    </row>
    <row r="43" spans="2:13" ht="27.75" customHeight="1" x14ac:dyDescent="0.15">
      <c r="B43" s="1284"/>
      <c r="C43" s="1285"/>
      <c r="D43" s="105"/>
      <c r="E43" s="1290" t="s">
        <v>33</v>
      </c>
      <c r="F43" s="1290"/>
      <c r="G43" s="1290"/>
      <c r="H43" s="1291"/>
      <c r="I43" s="106">
        <v>2321</v>
      </c>
      <c r="J43" s="107">
        <v>2107</v>
      </c>
      <c r="K43" s="107">
        <v>1986</v>
      </c>
      <c r="L43" s="107">
        <v>1800</v>
      </c>
      <c r="M43" s="108">
        <v>1666</v>
      </c>
    </row>
    <row r="44" spans="2:13" ht="27.75" customHeight="1" x14ac:dyDescent="0.15">
      <c r="B44" s="1284"/>
      <c r="C44" s="1285"/>
      <c r="D44" s="105"/>
      <c r="E44" s="1290" t="s">
        <v>34</v>
      </c>
      <c r="F44" s="1290"/>
      <c r="G44" s="1290"/>
      <c r="H44" s="1291"/>
      <c r="I44" s="106">
        <v>595</v>
      </c>
      <c r="J44" s="107">
        <v>552</v>
      </c>
      <c r="K44" s="107">
        <v>482</v>
      </c>
      <c r="L44" s="107">
        <v>488</v>
      </c>
      <c r="M44" s="108">
        <v>461</v>
      </c>
    </row>
    <row r="45" spans="2:13" ht="27.75" customHeight="1" x14ac:dyDescent="0.15">
      <c r="B45" s="1284"/>
      <c r="C45" s="1285"/>
      <c r="D45" s="105"/>
      <c r="E45" s="1290" t="s">
        <v>35</v>
      </c>
      <c r="F45" s="1290"/>
      <c r="G45" s="1290"/>
      <c r="H45" s="1291"/>
      <c r="I45" s="106">
        <v>1155</v>
      </c>
      <c r="J45" s="107">
        <v>1127</v>
      </c>
      <c r="K45" s="107">
        <v>1123</v>
      </c>
      <c r="L45" s="107">
        <v>1101</v>
      </c>
      <c r="M45" s="108">
        <v>1076</v>
      </c>
    </row>
    <row r="46" spans="2:13" ht="27.75" customHeight="1" x14ac:dyDescent="0.15">
      <c r="B46" s="1284"/>
      <c r="C46" s="1285"/>
      <c r="D46" s="109"/>
      <c r="E46" s="1290" t="s">
        <v>36</v>
      </c>
      <c r="F46" s="1290"/>
      <c r="G46" s="1290"/>
      <c r="H46" s="1291"/>
      <c r="I46" s="106">
        <v>420</v>
      </c>
      <c r="J46" s="107">
        <v>190</v>
      </c>
      <c r="K46" s="107">
        <v>190</v>
      </c>
      <c r="L46" s="107">
        <v>184</v>
      </c>
      <c r="M46" s="108">
        <v>178</v>
      </c>
    </row>
    <row r="47" spans="2:13" ht="27.75" customHeight="1" x14ac:dyDescent="0.15">
      <c r="B47" s="1284"/>
      <c r="C47" s="1285"/>
      <c r="D47" s="110"/>
      <c r="E47" s="1292" t="s">
        <v>37</v>
      </c>
      <c r="F47" s="1293"/>
      <c r="G47" s="1293"/>
      <c r="H47" s="1294"/>
      <c r="I47" s="106" t="s">
        <v>503</v>
      </c>
      <c r="J47" s="107" t="s">
        <v>503</v>
      </c>
      <c r="K47" s="107" t="s">
        <v>503</v>
      </c>
      <c r="L47" s="107" t="s">
        <v>503</v>
      </c>
      <c r="M47" s="108" t="s">
        <v>503</v>
      </c>
    </row>
    <row r="48" spans="2:13" ht="27.75" customHeight="1" x14ac:dyDescent="0.15">
      <c r="B48" s="1284"/>
      <c r="C48" s="1285"/>
      <c r="D48" s="105"/>
      <c r="E48" s="1290" t="s">
        <v>38</v>
      </c>
      <c r="F48" s="1290"/>
      <c r="G48" s="1290"/>
      <c r="H48" s="1291"/>
      <c r="I48" s="106" t="s">
        <v>503</v>
      </c>
      <c r="J48" s="107" t="s">
        <v>503</v>
      </c>
      <c r="K48" s="107" t="s">
        <v>503</v>
      </c>
      <c r="L48" s="107" t="s">
        <v>503</v>
      </c>
      <c r="M48" s="108" t="s">
        <v>503</v>
      </c>
    </row>
    <row r="49" spans="2:13" ht="27.75" customHeight="1" x14ac:dyDescent="0.15">
      <c r="B49" s="1286"/>
      <c r="C49" s="1287"/>
      <c r="D49" s="105"/>
      <c r="E49" s="1290" t="s">
        <v>39</v>
      </c>
      <c r="F49" s="1290"/>
      <c r="G49" s="1290"/>
      <c r="H49" s="1291"/>
      <c r="I49" s="106" t="s">
        <v>503</v>
      </c>
      <c r="J49" s="107" t="s">
        <v>503</v>
      </c>
      <c r="K49" s="107" t="s">
        <v>503</v>
      </c>
      <c r="L49" s="107" t="s">
        <v>503</v>
      </c>
      <c r="M49" s="108" t="s">
        <v>503</v>
      </c>
    </row>
    <row r="50" spans="2:13" ht="27.75" customHeight="1" x14ac:dyDescent="0.15">
      <c r="B50" s="1295" t="s">
        <v>40</v>
      </c>
      <c r="C50" s="1296"/>
      <c r="D50" s="111"/>
      <c r="E50" s="1290" t="s">
        <v>41</v>
      </c>
      <c r="F50" s="1290"/>
      <c r="G50" s="1290"/>
      <c r="H50" s="1291"/>
      <c r="I50" s="106">
        <v>3923</v>
      </c>
      <c r="J50" s="107">
        <v>4340</v>
      </c>
      <c r="K50" s="107">
        <v>4523</v>
      </c>
      <c r="L50" s="107">
        <v>4840</v>
      </c>
      <c r="M50" s="108">
        <v>4647</v>
      </c>
    </row>
    <row r="51" spans="2:13" ht="27.75" customHeight="1" x14ac:dyDescent="0.15">
      <c r="B51" s="1284"/>
      <c r="C51" s="1285"/>
      <c r="D51" s="105"/>
      <c r="E51" s="1290" t="s">
        <v>42</v>
      </c>
      <c r="F51" s="1290"/>
      <c r="G51" s="1290"/>
      <c r="H51" s="1291"/>
      <c r="I51" s="106">
        <v>18</v>
      </c>
      <c r="J51" s="107">
        <v>14</v>
      </c>
      <c r="K51" s="107">
        <v>11</v>
      </c>
      <c r="L51" s="107">
        <v>8</v>
      </c>
      <c r="M51" s="108">
        <v>5</v>
      </c>
    </row>
    <row r="52" spans="2:13" ht="27.75" customHeight="1" x14ac:dyDescent="0.15">
      <c r="B52" s="1286"/>
      <c r="C52" s="1287"/>
      <c r="D52" s="105"/>
      <c r="E52" s="1290" t="s">
        <v>43</v>
      </c>
      <c r="F52" s="1290"/>
      <c r="G52" s="1290"/>
      <c r="H52" s="1291"/>
      <c r="I52" s="106">
        <v>4079</v>
      </c>
      <c r="J52" s="107">
        <v>4147</v>
      </c>
      <c r="K52" s="107">
        <v>4007</v>
      </c>
      <c r="L52" s="107">
        <v>3903</v>
      </c>
      <c r="M52" s="108">
        <v>3831</v>
      </c>
    </row>
    <row r="53" spans="2:13" ht="27.75" customHeight="1" thickBot="1" x14ac:dyDescent="0.2">
      <c r="B53" s="1297" t="s">
        <v>44</v>
      </c>
      <c r="C53" s="1298"/>
      <c r="D53" s="112"/>
      <c r="E53" s="1299" t="s">
        <v>45</v>
      </c>
      <c r="F53" s="1299"/>
      <c r="G53" s="1299"/>
      <c r="H53" s="1300"/>
      <c r="I53" s="113">
        <v>-789</v>
      </c>
      <c r="J53" s="114">
        <v>-1562</v>
      </c>
      <c r="K53" s="114">
        <v>-1815</v>
      </c>
      <c r="L53" s="114">
        <v>-2331</v>
      </c>
      <c r="M53" s="115">
        <v>-2301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Q0r2W/Y/2RqF/j00tTEb/4kT95/FqjIqsw3rl8VBqN/LZs55N/XCTGfXOwijlVvC2iqCV080Mx67JL5CjRhuw==" saltValue="a1CPeDWCQfa5gdN81cRE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546</v>
      </c>
      <c r="G54" s="124" t="s">
        <v>547</v>
      </c>
      <c r="H54" s="125" t="s">
        <v>548</v>
      </c>
    </row>
    <row r="55" spans="2:8" ht="52.5" customHeight="1" x14ac:dyDescent="0.15">
      <c r="B55" s="126"/>
      <c r="C55" s="1309" t="s">
        <v>48</v>
      </c>
      <c r="D55" s="1309"/>
      <c r="E55" s="1310"/>
      <c r="F55" s="127">
        <v>1622</v>
      </c>
      <c r="G55" s="127">
        <v>1624</v>
      </c>
      <c r="H55" s="128">
        <v>1325</v>
      </c>
    </row>
    <row r="56" spans="2:8" ht="52.5" customHeight="1" x14ac:dyDescent="0.15">
      <c r="B56" s="129"/>
      <c r="C56" s="1311" t="s">
        <v>49</v>
      </c>
      <c r="D56" s="1311"/>
      <c r="E56" s="1312"/>
      <c r="F56" s="130">
        <v>79</v>
      </c>
      <c r="G56" s="130">
        <v>79</v>
      </c>
      <c r="H56" s="131">
        <v>79</v>
      </c>
    </row>
    <row r="57" spans="2:8" ht="53.25" customHeight="1" x14ac:dyDescent="0.15">
      <c r="B57" s="129"/>
      <c r="C57" s="1313" t="s">
        <v>50</v>
      </c>
      <c r="D57" s="1313"/>
      <c r="E57" s="1314"/>
      <c r="F57" s="132">
        <v>2255</v>
      </c>
      <c r="G57" s="132">
        <v>2549</v>
      </c>
      <c r="H57" s="133">
        <v>2680</v>
      </c>
    </row>
    <row r="58" spans="2:8" ht="45.75" customHeight="1" x14ac:dyDescent="0.15">
      <c r="B58" s="134"/>
      <c r="C58" s="1301" t="s">
        <v>607</v>
      </c>
      <c r="D58" s="1302"/>
      <c r="E58" s="1303"/>
      <c r="F58" s="135">
        <v>699</v>
      </c>
      <c r="G58" s="135">
        <v>760</v>
      </c>
      <c r="H58" s="136">
        <v>764</v>
      </c>
    </row>
    <row r="59" spans="2:8" ht="45.75" customHeight="1" x14ac:dyDescent="0.15">
      <c r="B59" s="134"/>
      <c r="C59" s="1301" t="s">
        <v>608</v>
      </c>
      <c r="D59" s="1302"/>
      <c r="E59" s="1303"/>
      <c r="F59" s="135">
        <v>623</v>
      </c>
      <c r="G59" s="135">
        <v>624</v>
      </c>
      <c r="H59" s="136">
        <v>625</v>
      </c>
    </row>
    <row r="60" spans="2:8" ht="45.75" customHeight="1" x14ac:dyDescent="0.15">
      <c r="B60" s="134"/>
      <c r="C60" s="1301" t="s">
        <v>609</v>
      </c>
      <c r="D60" s="1302"/>
      <c r="E60" s="1303"/>
      <c r="F60" s="135">
        <v>378</v>
      </c>
      <c r="G60" s="135">
        <v>400</v>
      </c>
      <c r="H60" s="136">
        <v>419</v>
      </c>
    </row>
    <row r="61" spans="2:8" ht="45.75" customHeight="1" x14ac:dyDescent="0.15">
      <c r="B61" s="134"/>
      <c r="C61" s="1301" t="s">
        <v>610</v>
      </c>
      <c r="D61" s="1302"/>
      <c r="E61" s="1303"/>
      <c r="F61" s="135">
        <v>202</v>
      </c>
      <c r="G61" s="135">
        <v>402</v>
      </c>
      <c r="H61" s="136">
        <v>402</v>
      </c>
    </row>
    <row r="62" spans="2:8" ht="45.75" customHeight="1" thickBot="1" x14ac:dyDescent="0.2">
      <c r="B62" s="137"/>
      <c r="C62" s="1304" t="s">
        <v>611</v>
      </c>
      <c r="D62" s="1305"/>
      <c r="E62" s="1306"/>
      <c r="F62" s="138">
        <v>169</v>
      </c>
      <c r="G62" s="138">
        <v>169</v>
      </c>
      <c r="H62" s="139">
        <v>169</v>
      </c>
    </row>
    <row r="63" spans="2:8" ht="52.5" customHeight="1" thickBot="1" x14ac:dyDescent="0.2">
      <c r="B63" s="140"/>
      <c r="C63" s="1307" t="s">
        <v>51</v>
      </c>
      <c r="D63" s="1307"/>
      <c r="E63" s="1308"/>
      <c r="F63" s="141">
        <v>3956</v>
      </c>
      <c r="G63" s="141">
        <v>4252</v>
      </c>
      <c r="H63" s="142">
        <v>4084</v>
      </c>
    </row>
    <row r="64" spans="2:8" ht="15" customHeight="1" x14ac:dyDescent="0.15"/>
    <row r="65" ht="0" hidden="1" customHeight="1" x14ac:dyDescent="0.15"/>
    <row r="66" ht="0" hidden="1" customHeight="1" x14ac:dyDescent="0.15"/>
  </sheetData>
  <sheetProtection algorithmName="SHA-512" hashValue="9u1oxyboA2SmP1pt58aZBXNIGIE+oxsz/6MH+GEdzyeqUXFZV8UWODkPP7PM3kdMvc9nYtR1Hr9fFe32nUK7cw==" saltValue="vjDh0YUPCjQEJS2Kur4d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3" t="s">
        <v>626</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4"/>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4"/>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4"/>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4"/>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616</v>
      </c>
    </row>
    <row r="50" spans="1:109" x14ac:dyDescent="0.15">
      <c r="B50" s="394"/>
      <c r="G50" s="1315"/>
      <c r="H50" s="1315"/>
      <c r="I50" s="1315"/>
      <c r="J50" s="1315"/>
      <c r="K50" s="404"/>
      <c r="L50" s="404"/>
      <c r="M50" s="405"/>
      <c r="N50" s="405"/>
      <c r="AN50" s="1333"/>
      <c r="AO50" s="1334"/>
      <c r="AP50" s="1334"/>
      <c r="AQ50" s="1334"/>
      <c r="AR50" s="1334"/>
      <c r="AS50" s="1334"/>
      <c r="AT50" s="1334"/>
      <c r="AU50" s="1334"/>
      <c r="AV50" s="1334"/>
      <c r="AW50" s="1334"/>
      <c r="AX50" s="1334"/>
      <c r="AY50" s="1334"/>
      <c r="AZ50" s="1334"/>
      <c r="BA50" s="1334"/>
      <c r="BB50" s="1334"/>
      <c r="BC50" s="1334"/>
      <c r="BD50" s="1334"/>
      <c r="BE50" s="1334"/>
      <c r="BF50" s="1334"/>
      <c r="BG50" s="1334"/>
      <c r="BH50" s="1334"/>
      <c r="BI50" s="1334"/>
      <c r="BJ50" s="1334"/>
      <c r="BK50" s="1334"/>
      <c r="BL50" s="1334"/>
      <c r="BM50" s="1334"/>
      <c r="BN50" s="1334"/>
      <c r="BO50" s="1335"/>
      <c r="BP50" s="1321" t="s">
        <v>544</v>
      </c>
      <c r="BQ50" s="1321"/>
      <c r="BR50" s="1321"/>
      <c r="BS50" s="1321"/>
      <c r="BT50" s="1321"/>
      <c r="BU50" s="1321"/>
      <c r="BV50" s="1321"/>
      <c r="BW50" s="1321"/>
      <c r="BX50" s="1321" t="s">
        <v>545</v>
      </c>
      <c r="BY50" s="1321"/>
      <c r="BZ50" s="1321"/>
      <c r="CA50" s="1321"/>
      <c r="CB50" s="1321"/>
      <c r="CC50" s="1321"/>
      <c r="CD50" s="1321"/>
      <c r="CE50" s="1321"/>
      <c r="CF50" s="1321" t="s">
        <v>546</v>
      </c>
      <c r="CG50" s="1321"/>
      <c r="CH50" s="1321"/>
      <c r="CI50" s="1321"/>
      <c r="CJ50" s="1321"/>
      <c r="CK50" s="1321"/>
      <c r="CL50" s="1321"/>
      <c r="CM50" s="1321"/>
      <c r="CN50" s="1321" t="s">
        <v>547</v>
      </c>
      <c r="CO50" s="1321"/>
      <c r="CP50" s="1321"/>
      <c r="CQ50" s="1321"/>
      <c r="CR50" s="1321"/>
      <c r="CS50" s="1321"/>
      <c r="CT50" s="1321"/>
      <c r="CU50" s="1321"/>
      <c r="CV50" s="1321" t="s">
        <v>548</v>
      </c>
      <c r="CW50" s="1321"/>
      <c r="CX50" s="1321"/>
      <c r="CY50" s="1321"/>
      <c r="CZ50" s="1321"/>
      <c r="DA50" s="1321"/>
      <c r="DB50" s="1321"/>
      <c r="DC50" s="1321"/>
    </row>
    <row r="51" spans="1:109" ht="13.5" customHeight="1" x14ac:dyDescent="0.15">
      <c r="B51" s="394"/>
      <c r="G51" s="1332"/>
      <c r="H51" s="1332"/>
      <c r="I51" s="1336"/>
      <c r="J51" s="1336"/>
      <c r="K51" s="1322"/>
      <c r="L51" s="1322"/>
      <c r="M51" s="1322"/>
      <c r="N51" s="1322"/>
      <c r="AM51" s="403"/>
      <c r="AN51" s="1320" t="s">
        <v>617</v>
      </c>
      <c r="AO51" s="1320"/>
      <c r="AP51" s="1320"/>
      <c r="AQ51" s="1320"/>
      <c r="AR51" s="1320"/>
      <c r="AS51" s="1320"/>
      <c r="AT51" s="1320"/>
      <c r="AU51" s="1320"/>
      <c r="AV51" s="1320"/>
      <c r="AW51" s="1320"/>
      <c r="AX51" s="1320"/>
      <c r="AY51" s="1320"/>
      <c r="AZ51" s="1320"/>
      <c r="BA51" s="1320"/>
      <c r="BB51" s="1320" t="s">
        <v>618</v>
      </c>
      <c r="BC51" s="1320"/>
      <c r="BD51" s="1320"/>
      <c r="BE51" s="1320"/>
      <c r="BF51" s="1320"/>
      <c r="BG51" s="1320"/>
      <c r="BH51" s="1320"/>
      <c r="BI51" s="1320"/>
      <c r="BJ51" s="1320"/>
      <c r="BK51" s="1320"/>
      <c r="BL51" s="1320"/>
      <c r="BM51" s="1320"/>
      <c r="BN51" s="1320"/>
      <c r="BO51" s="1320"/>
      <c r="BP51" s="1337"/>
      <c r="BQ51" s="1317"/>
      <c r="BR51" s="1317"/>
      <c r="BS51" s="1317"/>
      <c r="BT51" s="1317"/>
      <c r="BU51" s="1317"/>
      <c r="BV51" s="1317"/>
      <c r="BW51" s="1317"/>
      <c r="BX51" s="1317"/>
      <c r="BY51" s="1317"/>
      <c r="BZ51" s="1317"/>
      <c r="CA51" s="1317"/>
      <c r="CB51" s="1317"/>
      <c r="CC51" s="1317"/>
      <c r="CD51" s="1317"/>
      <c r="CE51" s="1317"/>
      <c r="CF51" s="1317"/>
      <c r="CG51" s="1317"/>
      <c r="CH51" s="1317"/>
      <c r="CI51" s="1317"/>
      <c r="CJ51" s="1317"/>
      <c r="CK51" s="1317"/>
      <c r="CL51" s="1317"/>
      <c r="CM51" s="1317"/>
      <c r="CN51" s="1317"/>
      <c r="CO51" s="1317"/>
      <c r="CP51" s="1317"/>
      <c r="CQ51" s="1317"/>
      <c r="CR51" s="1317"/>
      <c r="CS51" s="1317"/>
      <c r="CT51" s="1317"/>
      <c r="CU51" s="1317"/>
      <c r="CV51" s="1317"/>
      <c r="CW51" s="1317"/>
      <c r="CX51" s="1317"/>
      <c r="CY51" s="1317"/>
      <c r="CZ51" s="1317"/>
      <c r="DA51" s="1317"/>
      <c r="DB51" s="1317"/>
      <c r="DC51" s="1317"/>
    </row>
    <row r="52" spans="1:109" x14ac:dyDescent="0.15">
      <c r="B52" s="394"/>
      <c r="G52" s="1332"/>
      <c r="H52" s="1332"/>
      <c r="I52" s="1336"/>
      <c r="J52" s="1336"/>
      <c r="K52" s="1322"/>
      <c r="L52" s="1322"/>
      <c r="M52" s="1322"/>
      <c r="N52" s="1322"/>
      <c r="AM52" s="403"/>
      <c r="AN52" s="1320"/>
      <c r="AO52" s="1320"/>
      <c r="AP52" s="1320"/>
      <c r="AQ52" s="1320"/>
      <c r="AR52" s="1320"/>
      <c r="AS52" s="1320"/>
      <c r="AT52" s="1320"/>
      <c r="AU52" s="1320"/>
      <c r="AV52" s="1320"/>
      <c r="AW52" s="1320"/>
      <c r="AX52" s="1320"/>
      <c r="AY52" s="1320"/>
      <c r="AZ52" s="1320"/>
      <c r="BA52" s="1320"/>
      <c r="BB52" s="1320"/>
      <c r="BC52" s="1320"/>
      <c r="BD52" s="1320"/>
      <c r="BE52" s="1320"/>
      <c r="BF52" s="1320"/>
      <c r="BG52" s="1320"/>
      <c r="BH52" s="1320"/>
      <c r="BI52" s="1320"/>
      <c r="BJ52" s="1320"/>
      <c r="BK52" s="1320"/>
      <c r="BL52" s="1320"/>
      <c r="BM52" s="1320"/>
      <c r="BN52" s="1320"/>
      <c r="BO52" s="1320"/>
      <c r="BP52" s="1317"/>
      <c r="BQ52" s="1317"/>
      <c r="BR52" s="1317"/>
      <c r="BS52" s="1317"/>
      <c r="BT52" s="1317"/>
      <c r="BU52" s="1317"/>
      <c r="BV52" s="1317"/>
      <c r="BW52" s="1317"/>
      <c r="BX52" s="1317"/>
      <c r="BY52" s="1317"/>
      <c r="BZ52" s="1317"/>
      <c r="CA52" s="1317"/>
      <c r="CB52" s="1317"/>
      <c r="CC52" s="1317"/>
      <c r="CD52" s="1317"/>
      <c r="CE52" s="1317"/>
      <c r="CF52" s="1317"/>
      <c r="CG52" s="1317"/>
      <c r="CH52" s="1317"/>
      <c r="CI52" s="1317"/>
      <c r="CJ52" s="1317"/>
      <c r="CK52" s="1317"/>
      <c r="CL52" s="1317"/>
      <c r="CM52" s="1317"/>
      <c r="CN52" s="1317"/>
      <c r="CO52" s="1317"/>
      <c r="CP52" s="1317"/>
      <c r="CQ52" s="1317"/>
      <c r="CR52" s="1317"/>
      <c r="CS52" s="1317"/>
      <c r="CT52" s="1317"/>
      <c r="CU52" s="1317"/>
      <c r="CV52" s="1317"/>
      <c r="CW52" s="1317"/>
      <c r="CX52" s="1317"/>
      <c r="CY52" s="1317"/>
      <c r="CZ52" s="1317"/>
      <c r="DA52" s="1317"/>
      <c r="DB52" s="1317"/>
      <c r="DC52" s="1317"/>
    </row>
    <row r="53" spans="1:109" x14ac:dyDescent="0.15">
      <c r="A53" s="402"/>
      <c r="B53" s="394"/>
      <c r="G53" s="1332"/>
      <c r="H53" s="1332"/>
      <c r="I53" s="1315"/>
      <c r="J53" s="1315"/>
      <c r="K53" s="1322"/>
      <c r="L53" s="1322"/>
      <c r="M53" s="1322"/>
      <c r="N53" s="1322"/>
      <c r="AM53" s="403"/>
      <c r="AN53" s="1320"/>
      <c r="AO53" s="1320"/>
      <c r="AP53" s="1320"/>
      <c r="AQ53" s="1320"/>
      <c r="AR53" s="1320"/>
      <c r="AS53" s="1320"/>
      <c r="AT53" s="1320"/>
      <c r="AU53" s="1320"/>
      <c r="AV53" s="1320"/>
      <c r="AW53" s="1320"/>
      <c r="AX53" s="1320"/>
      <c r="AY53" s="1320"/>
      <c r="AZ53" s="1320"/>
      <c r="BA53" s="1320"/>
      <c r="BB53" s="1320" t="s">
        <v>620</v>
      </c>
      <c r="BC53" s="1320"/>
      <c r="BD53" s="1320"/>
      <c r="BE53" s="1320"/>
      <c r="BF53" s="1320"/>
      <c r="BG53" s="1320"/>
      <c r="BH53" s="1320"/>
      <c r="BI53" s="1320"/>
      <c r="BJ53" s="1320"/>
      <c r="BK53" s="1320"/>
      <c r="BL53" s="1320"/>
      <c r="BM53" s="1320"/>
      <c r="BN53" s="1320"/>
      <c r="BO53" s="1320"/>
      <c r="BP53" s="1337"/>
      <c r="BQ53" s="1317"/>
      <c r="BR53" s="1317"/>
      <c r="BS53" s="1317"/>
      <c r="BT53" s="1317"/>
      <c r="BU53" s="1317"/>
      <c r="BV53" s="1317"/>
      <c r="BW53" s="1317"/>
      <c r="BX53" s="1317">
        <v>33.700000000000003</v>
      </c>
      <c r="BY53" s="1317"/>
      <c r="BZ53" s="1317"/>
      <c r="CA53" s="1317"/>
      <c r="CB53" s="1317"/>
      <c r="CC53" s="1317"/>
      <c r="CD53" s="1317"/>
      <c r="CE53" s="1317"/>
      <c r="CF53" s="1317">
        <v>62.7</v>
      </c>
      <c r="CG53" s="1317"/>
      <c r="CH53" s="1317"/>
      <c r="CI53" s="1317"/>
      <c r="CJ53" s="1317"/>
      <c r="CK53" s="1317"/>
      <c r="CL53" s="1317"/>
      <c r="CM53" s="1317"/>
      <c r="CN53" s="1317">
        <v>57.6</v>
      </c>
      <c r="CO53" s="1317"/>
      <c r="CP53" s="1317"/>
      <c r="CQ53" s="1317"/>
      <c r="CR53" s="1317"/>
      <c r="CS53" s="1317"/>
      <c r="CT53" s="1317"/>
      <c r="CU53" s="1317"/>
      <c r="CV53" s="1317">
        <v>57.2</v>
      </c>
      <c r="CW53" s="1317"/>
      <c r="CX53" s="1317"/>
      <c r="CY53" s="1317"/>
      <c r="CZ53" s="1317"/>
      <c r="DA53" s="1317"/>
      <c r="DB53" s="1317"/>
      <c r="DC53" s="1317"/>
    </row>
    <row r="54" spans="1:109" x14ac:dyDescent="0.15">
      <c r="A54" s="402"/>
      <c r="B54" s="394"/>
      <c r="G54" s="1332"/>
      <c r="H54" s="1332"/>
      <c r="I54" s="1315"/>
      <c r="J54" s="1315"/>
      <c r="K54" s="1322"/>
      <c r="L54" s="1322"/>
      <c r="M54" s="1322"/>
      <c r="N54" s="1322"/>
      <c r="AM54" s="403"/>
      <c r="AN54" s="1320"/>
      <c r="AO54" s="1320"/>
      <c r="AP54" s="1320"/>
      <c r="AQ54" s="1320"/>
      <c r="AR54" s="1320"/>
      <c r="AS54" s="1320"/>
      <c r="AT54" s="1320"/>
      <c r="AU54" s="1320"/>
      <c r="AV54" s="1320"/>
      <c r="AW54" s="1320"/>
      <c r="AX54" s="1320"/>
      <c r="AY54" s="1320"/>
      <c r="AZ54" s="1320"/>
      <c r="BA54" s="1320"/>
      <c r="BB54" s="1320"/>
      <c r="BC54" s="1320"/>
      <c r="BD54" s="1320"/>
      <c r="BE54" s="1320"/>
      <c r="BF54" s="1320"/>
      <c r="BG54" s="1320"/>
      <c r="BH54" s="1320"/>
      <c r="BI54" s="1320"/>
      <c r="BJ54" s="1320"/>
      <c r="BK54" s="1320"/>
      <c r="BL54" s="1320"/>
      <c r="BM54" s="1320"/>
      <c r="BN54" s="1320"/>
      <c r="BO54" s="1320"/>
      <c r="BP54" s="1317"/>
      <c r="BQ54" s="1317"/>
      <c r="BR54" s="1317"/>
      <c r="BS54" s="1317"/>
      <c r="BT54" s="1317"/>
      <c r="BU54" s="1317"/>
      <c r="BV54" s="1317"/>
      <c r="BW54" s="1317"/>
      <c r="BX54" s="1317"/>
      <c r="BY54" s="1317"/>
      <c r="BZ54" s="1317"/>
      <c r="CA54" s="1317"/>
      <c r="CB54" s="1317"/>
      <c r="CC54" s="1317"/>
      <c r="CD54" s="1317"/>
      <c r="CE54" s="1317"/>
      <c r="CF54" s="1317"/>
      <c r="CG54" s="1317"/>
      <c r="CH54" s="1317"/>
      <c r="CI54" s="1317"/>
      <c r="CJ54" s="1317"/>
      <c r="CK54" s="1317"/>
      <c r="CL54" s="1317"/>
      <c r="CM54" s="1317"/>
      <c r="CN54" s="1317"/>
      <c r="CO54" s="1317"/>
      <c r="CP54" s="1317"/>
      <c r="CQ54" s="1317"/>
      <c r="CR54" s="1317"/>
      <c r="CS54" s="1317"/>
      <c r="CT54" s="1317"/>
      <c r="CU54" s="1317"/>
      <c r="CV54" s="1317"/>
      <c r="CW54" s="1317"/>
      <c r="CX54" s="1317"/>
      <c r="CY54" s="1317"/>
      <c r="CZ54" s="1317"/>
      <c r="DA54" s="1317"/>
      <c r="DB54" s="1317"/>
      <c r="DC54" s="1317"/>
    </row>
    <row r="55" spans="1:109" x14ac:dyDescent="0.15">
      <c r="A55" s="402"/>
      <c r="B55" s="394"/>
      <c r="G55" s="1315"/>
      <c r="H55" s="1315"/>
      <c r="I55" s="1315"/>
      <c r="J55" s="1315"/>
      <c r="K55" s="1322"/>
      <c r="L55" s="1322"/>
      <c r="M55" s="1322"/>
      <c r="N55" s="1322"/>
      <c r="AN55" s="1321" t="s">
        <v>621</v>
      </c>
      <c r="AO55" s="1321"/>
      <c r="AP55" s="1321"/>
      <c r="AQ55" s="1321"/>
      <c r="AR55" s="1321"/>
      <c r="AS55" s="1321"/>
      <c r="AT55" s="1321"/>
      <c r="AU55" s="1321"/>
      <c r="AV55" s="1321"/>
      <c r="AW55" s="1321"/>
      <c r="AX55" s="1321"/>
      <c r="AY55" s="1321"/>
      <c r="AZ55" s="1321"/>
      <c r="BA55" s="1321"/>
      <c r="BB55" s="1320" t="s">
        <v>618</v>
      </c>
      <c r="BC55" s="1320"/>
      <c r="BD55" s="1320"/>
      <c r="BE55" s="1320"/>
      <c r="BF55" s="1320"/>
      <c r="BG55" s="1320"/>
      <c r="BH55" s="1320"/>
      <c r="BI55" s="1320"/>
      <c r="BJ55" s="1320"/>
      <c r="BK55" s="1320"/>
      <c r="BL55" s="1320"/>
      <c r="BM55" s="1320"/>
      <c r="BN55" s="1320"/>
      <c r="BO55" s="1320"/>
      <c r="BP55" s="1337"/>
      <c r="BQ55" s="1317"/>
      <c r="BR55" s="1317"/>
      <c r="BS55" s="1317"/>
      <c r="BT55" s="1317"/>
      <c r="BU55" s="1317"/>
      <c r="BV55" s="1317"/>
      <c r="BW55" s="1317"/>
      <c r="BX55" s="1317">
        <v>0</v>
      </c>
      <c r="BY55" s="1317"/>
      <c r="BZ55" s="1317"/>
      <c r="CA55" s="1317"/>
      <c r="CB55" s="1317"/>
      <c r="CC55" s="1317"/>
      <c r="CD55" s="1317"/>
      <c r="CE55" s="1317"/>
      <c r="CF55" s="1317">
        <v>0</v>
      </c>
      <c r="CG55" s="1317"/>
      <c r="CH55" s="1317"/>
      <c r="CI55" s="1317"/>
      <c r="CJ55" s="1317"/>
      <c r="CK55" s="1317"/>
      <c r="CL55" s="1317"/>
      <c r="CM55" s="1317"/>
      <c r="CN55" s="1317">
        <v>0</v>
      </c>
      <c r="CO55" s="1317"/>
      <c r="CP55" s="1317"/>
      <c r="CQ55" s="1317"/>
      <c r="CR55" s="1317"/>
      <c r="CS55" s="1317"/>
      <c r="CT55" s="1317"/>
      <c r="CU55" s="1317"/>
      <c r="CV55" s="1317">
        <v>0</v>
      </c>
      <c r="CW55" s="1317"/>
      <c r="CX55" s="1317"/>
      <c r="CY55" s="1317"/>
      <c r="CZ55" s="1317"/>
      <c r="DA55" s="1317"/>
      <c r="DB55" s="1317"/>
      <c r="DC55" s="1317"/>
    </row>
    <row r="56" spans="1:109" x14ac:dyDescent="0.15">
      <c r="A56" s="402"/>
      <c r="B56" s="394"/>
      <c r="G56" s="1315"/>
      <c r="H56" s="1315"/>
      <c r="I56" s="1315"/>
      <c r="J56" s="1315"/>
      <c r="K56" s="1322"/>
      <c r="L56" s="1322"/>
      <c r="M56" s="1322"/>
      <c r="N56" s="1322"/>
      <c r="AN56" s="1321"/>
      <c r="AO56" s="1321"/>
      <c r="AP56" s="1321"/>
      <c r="AQ56" s="1321"/>
      <c r="AR56" s="1321"/>
      <c r="AS56" s="1321"/>
      <c r="AT56" s="1321"/>
      <c r="AU56" s="1321"/>
      <c r="AV56" s="1321"/>
      <c r="AW56" s="1321"/>
      <c r="AX56" s="1321"/>
      <c r="AY56" s="1321"/>
      <c r="AZ56" s="1321"/>
      <c r="BA56" s="1321"/>
      <c r="BB56" s="1320"/>
      <c r="BC56" s="1320"/>
      <c r="BD56" s="1320"/>
      <c r="BE56" s="1320"/>
      <c r="BF56" s="1320"/>
      <c r="BG56" s="1320"/>
      <c r="BH56" s="1320"/>
      <c r="BI56" s="1320"/>
      <c r="BJ56" s="1320"/>
      <c r="BK56" s="1320"/>
      <c r="BL56" s="1320"/>
      <c r="BM56" s="1320"/>
      <c r="BN56" s="1320"/>
      <c r="BO56" s="1320"/>
      <c r="BP56" s="1317"/>
      <c r="BQ56" s="1317"/>
      <c r="BR56" s="1317"/>
      <c r="BS56" s="1317"/>
      <c r="BT56" s="1317"/>
      <c r="BU56" s="1317"/>
      <c r="BV56" s="1317"/>
      <c r="BW56" s="1317"/>
      <c r="BX56" s="1317"/>
      <c r="BY56" s="1317"/>
      <c r="BZ56" s="1317"/>
      <c r="CA56" s="1317"/>
      <c r="CB56" s="1317"/>
      <c r="CC56" s="1317"/>
      <c r="CD56" s="1317"/>
      <c r="CE56" s="1317"/>
      <c r="CF56" s="1317"/>
      <c r="CG56" s="1317"/>
      <c r="CH56" s="1317"/>
      <c r="CI56" s="1317"/>
      <c r="CJ56" s="1317"/>
      <c r="CK56" s="1317"/>
      <c r="CL56" s="1317"/>
      <c r="CM56" s="1317"/>
      <c r="CN56" s="1317"/>
      <c r="CO56" s="1317"/>
      <c r="CP56" s="1317"/>
      <c r="CQ56" s="1317"/>
      <c r="CR56" s="1317"/>
      <c r="CS56" s="1317"/>
      <c r="CT56" s="1317"/>
      <c r="CU56" s="1317"/>
      <c r="CV56" s="1317"/>
      <c r="CW56" s="1317"/>
      <c r="CX56" s="1317"/>
      <c r="CY56" s="1317"/>
      <c r="CZ56" s="1317"/>
      <c r="DA56" s="1317"/>
      <c r="DB56" s="1317"/>
      <c r="DC56" s="1317"/>
    </row>
    <row r="57" spans="1:109" s="402" customFormat="1" x14ac:dyDescent="0.15">
      <c r="B57" s="406"/>
      <c r="G57" s="1315"/>
      <c r="H57" s="1315"/>
      <c r="I57" s="1318"/>
      <c r="J57" s="1318"/>
      <c r="K57" s="1322"/>
      <c r="L57" s="1322"/>
      <c r="M57" s="1322"/>
      <c r="N57" s="1322"/>
      <c r="AM57" s="387"/>
      <c r="AN57" s="1321"/>
      <c r="AO57" s="1321"/>
      <c r="AP57" s="1321"/>
      <c r="AQ57" s="1321"/>
      <c r="AR57" s="1321"/>
      <c r="AS57" s="1321"/>
      <c r="AT57" s="1321"/>
      <c r="AU57" s="1321"/>
      <c r="AV57" s="1321"/>
      <c r="AW57" s="1321"/>
      <c r="AX57" s="1321"/>
      <c r="AY57" s="1321"/>
      <c r="AZ57" s="1321"/>
      <c r="BA57" s="1321"/>
      <c r="BB57" s="1320" t="s">
        <v>619</v>
      </c>
      <c r="BC57" s="1320"/>
      <c r="BD57" s="1320"/>
      <c r="BE57" s="1320"/>
      <c r="BF57" s="1320"/>
      <c r="BG57" s="1320"/>
      <c r="BH57" s="1320"/>
      <c r="BI57" s="1320"/>
      <c r="BJ57" s="1320"/>
      <c r="BK57" s="1320"/>
      <c r="BL57" s="1320"/>
      <c r="BM57" s="1320"/>
      <c r="BN57" s="1320"/>
      <c r="BO57" s="1320"/>
      <c r="BP57" s="1337"/>
      <c r="BQ57" s="1317"/>
      <c r="BR57" s="1317"/>
      <c r="BS57" s="1317"/>
      <c r="BT57" s="1317"/>
      <c r="BU57" s="1317"/>
      <c r="BV57" s="1317"/>
      <c r="BW57" s="1317"/>
      <c r="BX57" s="1317">
        <v>55.3</v>
      </c>
      <c r="BY57" s="1317"/>
      <c r="BZ57" s="1317"/>
      <c r="CA57" s="1317"/>
      <c r="CB57" s="1317"/>
      <c r="CC57" s="1317"/>
      <c r="CD57" s="1317"/>
      <c r="CE57" s="1317"/>
      <c r="CF57" s="1317">
        <v>58.6</v>
      </c>
      <c r="CG57" s="1317"/>
      <c r="CH57" s="1317"/>
      <c r="CI57" s="1317"/>
      <c r="CJ57" s="1317"/>
      <c r="CK57" s="1317"/>
      <c r="CL57" s="1317"/>
      <c r="CM57" s="1317"/>
      <c r="CN57" s="1317">
        <v>59.1</v>
      </c>
      <c r="CO57" s="1317"/>
      <c r="CP57" s="1317"/>
      <c r="CQ57" s="1317"/>
      <c r="CR57" s="1317"/>
      <c r="CS57" s="1317"/>
      <c r="CT57" s="1317"/>
      <c r="CU57" s="1317"/>
      <c r="CV57" s="1317">
        <v>61.2</v>
      </c>
      <c r="CW57" s="1317"/>
      <c r="CX57" s="1317"/>
      <c r="CY57" s="1317"/>
      <c r="CZ57" s="1317"/>
      <c r="DA57" s="1317"/>
      <c r="DB57" s="1317"/>
      <c r="DC57" s="1317"/>
      <c r="DD57" s="407"/>
      <c r="DE57" s="406"/>
    </row>
    <row r="58" spans="1:109" s="402" customFormat="1" x14ac:dyDescent="0.15">
      <c r="A58" s="387"/>
      <c r="B58" s="406"/>
      <c r="G58" s="1315"/>
      <c r="H58" s="1315"/>
      <c r="I58" s="1318"/>
      <c r="J58" s="1318"/>
      <c r="K58" s="1322"/>
      <c r="L58" s="1322"/>
      <c r="M58" s="1322"/>
      <c r="N58" s="1322"/>
      <c r="AM58" s="387"/>
      <c r="AN58" s="1321"/>
      <c r="AO58" s="1321"/>
      <c r="AP58" s="1321"/>
      <c r="AQ58" s="1321"/>
      <c r="AR58" s="1321"/>
      <c r="AS58" s="1321"/>
      <c r="AT58" s="1321"/>
      <c r="AU58" s="1321"/>
      <c r="AV58" s="1321"/>
      <c r="AW58" s="1321"/>
      <c r="AX58" s="1321"/>
      <c r="AY58" s="1321"/>
      <c r="AZ58" s="1321"/>
      <c r="BA58" s="1321"/>
      <c r="BB58" s="1320"/>
      <c r="BC58" s="1320"/>
      <c r="BD58" s="1320"/>
      <c r="BE58" s="1320"/>
      <c r="BF58" s="1320"/>
      <c r="BG58" s="1320"/>
      <c r="BH58" s="1320"/>
      <c r="BI58" s="1320"/>
      <c r="BJ58" s="1320"/>
      <c r="BK58" s="1320"/>
      <c r="BL58" s="1320"/>
      <c r="BM58" s="1320"/>
      <c r="BN58" s="1320"/>
      <c r="BO58" s="1320"/>
      <c r="BP58" s="1317"/>
      <c r="BQ58" s="1317"/>
      <c r="BR58" s="1317"/>
      <c r="BS58" s="1317"/>
      <c r="BT58" s="1317"/>
      <c r="BU58" s="1317"/>
      <c r="BV58" s="1317"/>
      <c r="BW58" s="1317"/>
      <c r="BX58" s="1317"/>
      <c r="BY58" s="1317"/>
      <c r="BZ58" s="1317"/>
      <c r="CA58" s="1317"/>
      <c r="CB58" s="1317"/>
      <c r="CC58" s="1317"/>
      <c r="CD58" s="1317"/>
      <c r="CE58" s="1317"/>
      <c r="CF58" s="1317"/>
      <c r="CG58" s="1317"/>
      <c r="CH58" s="1317"/>
      <c r="CI58" s="1317"/>
      <c r="CJ58" s="1317"/>
      <c r="CK58" s="1317"/>
      <c r="CL58" s="1317"/>
      <c r="CM58" s="1317"/>
      <c r="CN58" s="1317"/>
      <c r="CO58" s="1317"/>
      <c r="CP58" s="1317"/>
      <c r="CQ58" s="1317"/>
      <c r="CR58" s="1317"/>
      <c r="CS58" s="1317"/>
      <c r="CT58" s="1317"/>
      <c r="CU58" s="1317"/>
      <c r="CV58" s="1317"/>
      <c r="CW58" s="1317"/>
      <c r="CX58" s="1317"/>
      <c r="CY58" s="1317"/>
      <c r="CZ58" s="1317"/>
      <c r="DA58" s="1317"/>
      <c r="DB58" s="1317"/>
      <c r="DC58" s="131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622</v>
      </c>
    </row>
    <row r="64" spans="1:109" x14ac:dyDescent="0.15">
      <c r="B64" s="394"/>
      <c r="G64" s="401"/>
      <c r="I64" s="414"/>
      <c r="J64" s="414"/>
      <c r="K64" s="414"/>
      <c r="L64" s="414"/>
      <c r="M64" s="414"/>
      <c r="N64" s="415"/>
      <c r="AM64" s="401"/>
      <c r="AN64" s="401" t="s">
        <v>615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3" t="s">
        <v>627</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4"/>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4"/>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4"/>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4"/>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616</v>
      </c>
    </row>
    <row r="72" spans="2:107" x14ac:dyDescent="0.15">
      <c r="B72" s="394"/>
      <c r="G72" s="1315"/>
      <c r="H72" s="1315"/>
      <c r="I72" s="1315"/>
      <c r="J72" s="1315"/>
      <c r="K72" s="404"/>
      <c r="L72" s="404"/>
      <c r="M72" s="405"/>
      <c r="N72" s="405"/>
      <c r="AN72" s="1333"/>
      <c r="AO72" s="1334"/>
      <c r="AP72" s="1334"/>
      <c r="AQ72" s="1334"/>
      <c r="AR72" s="1334"/>
      <c r="AS72" s="1334"/>
      <c r="AT72" s="1334"/>
      <c r="AU72" s="1334"/>
      <c r="AV72" s="1334"/>
      <c r="AW72" s="1334"/>
      <c r="AX72" s="1334"/>
      <c r="AY72" s="1334"/>
      <c r="AZ72" s="1334"/>
      <c r="BA72" s="1334"/>
      <c r="BB72" s="1334"/>
      <c r="BC72" s="1334"/>
      <c r="BD72" s="1334"/>
      <c r="BE72" s="1334"/>
      <c r="BF72" s="1334"/>
      <c r="BG72" s="1334"/>
      <c r="BH72" s="1334"/>
      <c r="BI72" s="1334"/>
      <c r="BJ72" s="1334"/>
      <c r="BK72" s="1334"/>
      <c r="BL72" s="1334"/>
      <c r="BM72" s="1334"/>
      <c r="BN72" s="1334"/>
      <c r="BO72" s="1335"/>
      <c r="BP72" s="1321" t="s">
        <v>544</v>
      </c>
      <c r="BQ72" s="1321"/>
      <c r="BR72" s="1321"/>
      <c r="BS72" s="1321"/>
      <c r="BT72" s="1321"/>
      <c r="BU72" s="1321"/>
      <c r="BV72" s="1321"/>
      <c r="BW72" s="1321"/>
      <c r="BX72" s="1321" t="s">
        <v>545</v>
      </c>
      <c r="BY72" s="1321"/>
      <c r="BZ72" s="1321"/>
      <c r="CA72" s="1321"/>
      <c r="CB72" s="1321"/>
      <c r="CC72" s="1321"/>
      <c r="CD72" s="1321"/>
      <c r="CE72" s="1321"/>
      <c r="CF72" s="1321" t="s">
        <v>546</v>
      </c>
      <c r="CG72" s="1321"/>
      <c r="CH72" s="1321"/>
      <c r="CI72" s="1321"/>
      <c r="CJ72" s="1321"/>
      <c r="CK72" s="1321"/>
      <c r="CL72" s="1321"/>
      <c r="CM72" s="1321"/>
      <c r="CN72" s="1321" t="s">
        <v>547</v>
      </c>
      <c r="CO72" s="1321"/>
      <c r="CP72" s="1321"/>
      <c r="CQ72" s="1321"/>
      <c r="CR72" s="1321"/>
      <c r="CS72" s="1321"/>
      <c r="CT72" s="1321"/>
      <c r="CU72" s="1321"/>
      <c r="CV72" s="1321" t="s">
        <v>548</v>
      </c>
      <c r="CW72" s="1321"/>
      <c r="CX72" s="1321"/>
      <c r="CY72" s="1321"/>
      <c r="CZ72" s="1321"/>
      <c r="DA72" s="1321"/>
      <c r="DB72" s="1321"/>
      <c r="DC72" s="1321"/>
    </row>
    <row r="73" spans="2:107" x14ac:dyDescent="0.15">
      <c r="B73" s="394"/>
      <c r="G73" s="1332"/>
      <c r="H73" s="1332"/>
      <c r="I73" s="1332"/>
      <c r="J73" s="1332"/>
      <c r="K73" s="1316"/>
      <c r="L73" s="1316"/>
      <c r="M73" s="1316"/>
      <c r="N73" s="1316"/>
      <c r="AM73" s="403"/>
      <c r="AN73" s="1320" t="s">
        <v>617</v>
      </c>
      <c r="AO73" s="1320"/>
      <c r="AP73" s="1320"/>
      <c r="AQ73" s="1320"/>
      <c r="AR73" s="1320"/>
      <c r="AS73" s="1320"/>
      <c r="AT73" s="1320"/>
      <c r="AU73" s="1320"/>
      <c r="AV73" s="1320"/>
      <c r="AW73" s="1320"/>
      <c r="AX73" s="1320"/>
      <c r="AY73" s="1320"/>
      <c r="AZ73" s="1320"/>
      <c r="BA73" s="1320"/>
      <c r="BB73" s="1320" t="s">
        <v>618</v>
      </c>
      <c r="BC73" s="1320"/>
      <c r="BD73" s="1320"/>
      <c r="BE73" s="1320"/>
      <c r="BF73" s="1320"/>
      <c r="BG73" s="1320"/>
      <c r="BH73" s="1320"/>
      <c r="BI73" s="1320"/>
      <c r="BJ73" s="1320"/>
      <c r="BK73" s="1320"/>
      <c r="BL73" s="1320"/>
      <c r="BM73" s="1320"/>
      <c r="BN73" s="1320"/>
      <c r="BO73" s="1320"/>
      <c r="BP73" s="1317"/>
      <c r="BQ73" s="1317"/>
      <c r="BR73" s="1317"/>
      <c r="BS73" s="1317"/>
      <c r="BT73" s="1317"/>
      <c r="BU73" s="1317"/>
      <c r="BV73" s="1317"/>
      <c r="BW73" s="1317"/>
      <c r="BX73" s="1317"/>
      <c r="BY73" s="1317"/>
      <c r="BZ73" s="1317"/>
      <c r="CA73" s="1317"/>
      <c r="CB73" s="1317"/>
      <c r="CC73" s="1317"/>
      <c r="CD73" s="1317"/>
      <c r="CE73" s="1317"/>
      <c r="CF73" s="1317"/>
      <c r="CG73" s="1317"/>
      <c r="CH73" s="1317"/>
      <c r="CI73" s="1317"/>
      <c r="CJ73" s="1317"/>
      <c r="CK73" s="1317"/>
      <c r="CL73" s="1317"/>
      <c r="CM73" s="1317"/>
      <c r="CN73" s="1317"/>
      <c r="CO73" s="1317"/>
      <c r="CP73" s="1317"/>
      <c r="CQ73" s="1317"/>
      <c r="CR73" s="1317"/>
      <c r="CS73" s="1317"/>
      <c r="CT73" s="1317"/>
      <c r="CU73" s="1317"/>
      <c r="CV73" s="1317"/>
      <c r="CW73" s="1317"/>
      <c r="CX73" s="1317"/>
      <c r="CY73" s="1317"/>
      <c r="CZ73" s="1317"/>
      <c r="DA73" s="1317"/>
      <c r="DB73" s="1317"/>
      <c r="DC73" s="1317"/>
    </row>
    <row r="74" spans="2:107" x14ac:dyDescent="0.15">
      <c r="B74" s="394"/>
      <c r="G74" s="1332"/>
      <c r="H74" s="1332"/>
      <c r="I74" s="1332"/>
      <c r="J74" s="1332"/>
      <c r="K74" s="1316"/>
      <c r="L74" s="1316"/>
      <c r="M74" s="1316"/>
      <c r="N74" s="1316"/>
      <c r="AM74" s="403"/>
      <c r="AN74" s="1320"/>
      <c r="AO74" s="1320"/>
      <c r="AP74" s="1320"/>
      <c r="AQ74" s="1320"/>
      <c r="AR74" s="1320"/>
      <c r="AS74" s="1320"/>
      <c r="AT74" s="1320"/>
      <c r="AU74" s="1320"/>
      <c r="AV74" s="1320"/>
      <c r="AW74" s="1320"/>
      <c r="AX74" s="1320"/>
      <c r="AY74" s="1320"/>
      <c r="AZ74" s="1320"/>
      <c r="BA74" s="1320"/>
      <c r="BB74" s="1320"/>
      <c r="BC74" s="1320"/>
      <c r="BD74" s="1320"/>
      <c r="BE74" s="1320"/>
      <c r="BF74" s="1320"/>
      <c r="BG74" s="1320"/>
      <c r="BH74" s="1320"/>
      <c r="BI74" s="1320"/>
      <c r="BJ74" s="1320"/>
      <c r="BK74" s="1320"/>
      <c r="BL74" s="1320"/>
      <c r="BM74" s="1320"/>
      <c r="BN74" s="1320"/>
      <c r="BO74" s="1320"/>
      <c r="BP74" s="1317"/>
      <c r="BQ74" s="1317"/>
      <c r="BR74" s="1317"/>
      <c r="BS74" s="1317"/>
      <c r="BT74" s="1317"/>
      <c r="BU74" s="1317"/>
      <c r="BV74" s="1317"/>
      <c r="BW74" s="1317"/>
      <c r="BX74" s="1317"/>
      <c r="BY74" s="1317"/>
      <c r="BZ74" s="1317"/>
      <c r="CA74" s="1317"/>
      <c r="CB74" s="1317"/>
      <c r="CC74" s="1317"/>
      <c r="CD74" s="1317"/>
      <c r="CE74" s="1317"/>
      <c r="CF74" s="1317"/>
      <c r="CG74" s="1317"/>
      <c r="CH74" s="1317"/>
      <c r="CI74" s="1317"/>
      <c r="CJ74" s="1317"/>
      <c r="CK74" s="1317"/>
      <c r="CL74" s="1317"/>
      <c r="CM74" s="1317"/>
      <c r="CN74" s="1317"/>
      <c r="CO74" s="1317"/>
      <c r="CP74" s="1317"/>
      <c r="CQ74" s="1317"/>
      <c r="CR74" s="1317"/>
      <c r="CS74" s="1317"/>
      <c r="CT74" s="1317"/>
      <c r="CU74" s="1317"/>
      <c r="CV74" s="1317"/>
      <c r="CW74" s="1317"/>
      <c r="CX74" s="1317"/>
      <c r="CY74" s="1317"/>
      <c r="CZ74" s="1317"/>
      <c r="DA74" s="1317"/>
      <c r="DB74" s="1317"/>
      <c r="DC74" s="1317"/>
    </row>
    <row r="75" spans="2:107" x14ac:dyDescent="0.15">
      <c r="B75" s="394"/>
      <c r="G75" s="1332"/>
      <c r="H75" s="1332"/>
      <c r="I75" s="1315"/>
      <c r="J75" s="1315"/>
      <c r="K75" s="1322"/>
      <c r="L75" s="1322"/>
      <c r="M75" s="1322"/>
      <c r="N75" s="1322"/>
      <c r="AM75" s="403"/>
      <c r="AN75" s="1320"/>
      <c r="AO75" s="1320"/>
      <c r="AP75" s="1320"/>
      <c r="AQ75" s="1320"/>
      <c r="AR75" s="1320"/>
      <c r="AS75" s="1320"/>
      <c r="AT75" s="1320"/>
      <c r="AU75" s="1320"/>
      <c r="AV75" s="1320"/>
      <c r="AW75" s="1320"/>
      <c r="AX75" s="1320"/>
      <c r="AY75" s="1320"/>
      <c r="AZ75" s="1320"/>
      <c r="BA75" s="1320"/>
      <c r="BB75" s="1320" t="s">
        <v>623</v>
      </c>
      <c r="BC75" s="1320"/>
      <c r="BD75" s="1320"/>
      <c r="BE75" s="1320"/>
      <c r="BF75" s="1320"/>
      <c r="BG75" s="1320"/>
      <c r="BH75" s="1320"/>
      <c r="BI75" s="1320"/>
      <c r="BJ75" s="1320"/>
      <c r="BK75" s="1320"/>
      <c r="BL75" s="1320"/>
      <c r="BM75" s="1320"/>
      <c r="BN75" s="1320"/>
      <c r="BO75" s="1320"/>
      <c r="BP75" s="1317">
        <v>4.3</v>
      </c>
      <c r="BQ75" s="1317"/>
      <c r="BR75" s="1317"/>
      <c r="BS75" s="1317"/>
      <c r="BT75" s="1317"/>
      <c r="BU75" s="1317"/>
      <c r="BV75" s="1317"/>
      <c r="BW75" s="1317"/>
      <c r="BX75" s="1317">
        <v>4.3</v>
      </c>
      <c r="BY75" s="1317"/>
      <c r="BZ75" s="1317"/>
      <c r="CA75" s="1317"/>
      <c r="CB75" s="1317"/>
      <c r="CC75" s="1317"/>
      <c r="CD75" s="1317"/>
      <c r="CE75" s="1317"/>
      <c r="CF75" s="1317">
        <v>5.8</v>
      </c>
      <c r="CG75" s="1317"/>
      <c r="CH75" s="1317"/>
      <c r="CI75" s="1317"/>
      <c r="CJ75" s="1317"/>
      <c r="CK75" s="1317"/>
      <c r="CL75" s="1317"/>
      <c r="CM75" s="1317"/>
      <c r="CN75" s="1317">
        <v>6.8</v>
      </c>
      <c r="CO75" s="1317"/>
      <c r="CP75" s="1317"/>
      <c r="CQ75" s="1317"/>
      <c r="CR75" s="1317"/>
      <c r="CS75" s="1317"/>
      <c r="CT75" s="1317"/>
      <c r="CU75" s="1317"/>
      <c r="CV75" s="1317">
        <v>7.6</v>
      </c>
      <c r="CW75" s="1317"/>
      <c r="CX75" s="1317"/>
      <c r="CY75" s="1317"/>
      <c r="CZ75" s="1317"/>
      <c r="DA75" s="1317"/>
      <c r="DB75" s="1317"/>
      <c r="DC75" s="1317"/>
    </row>
    <row r="76" spans="2:107" x14ac:dyDescent="0.15">
      <c r="B76" s="394"/>
      <c r="G76" s="1332"/>
      <c r="H76" s="1332"/>
      <c r="I76" s="1315"/>
      <c r="J76" s="1315"/>
      <c r="K76" s="1322"/>
      <c r="L76" s="1322"/>
      <c r="M76" s="1322"/>
      <c r="N76" s="1322"/>
      <c r="AM76" s="403"/>
      <c r="AN76" s="1320"/>
      <c r="AO76" s="1320"/>
      <c r="AP76" s="1320"/>
      <c r="AQ76" s="1320"/>
      <c r="AR76" s="1320"/>
      <c r="AS76" s="1320"/>
      <c r="AT76" s="1320"/>
      <c r="AU76" s="1320"/>
      <c r="AV76" s="1320"/>
      <c r="AW76" s="1320"/>
      <c r="AX76" s="1320"/>
      <c r="AY76" s="1320"/>
      <c r="AZ76" s="1320"/>
      <c r="BA76" s="1320"/>
      <c r="BB76" s="1320"/>
      <c r="BC76" s="1320"/>
      <c r="BD76" s="1320"/>
      <c r="BE76" s="1320"/>
      <c r="BF76" s="1320"/>
      <c r="BG76" s="1320"/>
      <c r="BH76" s="1320"/>
      <c r="BI76" s="1320"/>
      <c r="BJ76" s="1320"/>
      <c r="BK76" s="1320"/>
      <c r="BL76" s="1320"/>
      <c r="BM76" s="1320"/>
      <c r="BN76" s="1320"/>
      <c r="BO76" s="1320"/>
      <c r="BP76" s="1317"/>
      <c r="BQ76" s="1317"/>
      <c r="BR76" s="1317"/>
      <c r="BS76" s="1317"/>
      <c r="BT76" s="1317"/>
      <c r="BU76" s="1317"/>
      <c r="BV76" s="1317"/>
      <c r="BW76" s="1317"/>
      <c r="BX76" s="1317"/>
      <c r="BY76" s="1317"/>
      <c r="BZ76" s="1317"/>
      <c r="CA76" s="1317"/>
      <c r="CB76" s="1317"/>
      <c r="CC76" s="1317"/>
      <c r="CD76" s="1317"/>
      <c r="CE76" s="1317"/>
      <c r="CF76" s="1317"/>
      <c r="CG76" s="1317"/>
      <c r="CH76" s="1317"/>
      <c r="CI76" s="1317"/>
      <c r="CJ76" s="1317"/>
      <c r="CK76" s="1317"/>
      <c r="CL76" s="1317"/>
      <c r="CM76" s="1317"/>
      <c r="CN76" s="1317"/>
      <c r="CO76" s="1317"/>
      <c r="CP76" s="1317"/>
      <c r="CQ76" s="1317"/>
      <c r="CR76" s="1317"/>
      <c r="CS76" s="1317"/>
      <c r="CT76" s="1317"/>
      <c r="CU76" s="1317"/>
      <c r="CV76" s="1317"/>
      <c r="CW76" s="1317"/>
      <c r="CX76" s="1317"/>
      <c r="CY76" s="1317"/>
      <c r="CZ76" s="1317"/>
      <c r="DA76" s="1317"/>
      <c r="DB76" s="1317"/>
      <c r="DC76" s="1317"/>
    </row>
    <row r="77" spans="2:107" x14ac:dyDescent="0.15">
      <c r="B77" s="394"/>
      <c r="G77" s="1315"/>
      <c r="H77" s="1315"/>
      <c r="I77" s="1315"/>
      <c r="J77" s="1315"/>
      <c r="K77" s="1316"/>
      <c r="L77" s="1316"/>
      <c r="M77" s="1316"/>
      <c r="N77" s="1316"/>
      <c r="AN77" s="1321" t="s">
        <v>621</v>
      </c>
      <c r="AO77" s="1321"/>
      <c r="AP77" s="1321"/>
      <c r="AQ77" s="1321"/>
      <c r="AR77" s="1321"/>
      <c r="AS77" s="1321"/>
      <c r="AT77" s="1321"/>
      <c r="AU77" s="1321"/>
      <c r="AV77" s="1321"/>
      <c r="AW77" s="1321"/>
      <c r="AX77" s="1321"/>
      <c r="AY77" s="1321"/>
      <c r="AZ77" s="1321"/>
      <c r="BA77" s="1321"/>
      <c r="BB77" s="1320" t="s">
        <v>624</v>
      </c>
      <c r="BC77" s="1320"/>
      <c r="BD77" s="1320"/>
      <c r="BE77" s="1320"/>
      <c r="BF77" s="1320"/>
      <c r="BG77" s="1320"/>
      <c r="BH77" s="1320"/>
      <c r="BI77" s="1320"/>
      <c r="BJ77" s="1320"/>
      <c r="BK77" s="1320"/>
      <c r="BL77" s="1320"/>
      <c r="BM77" s="1320"/>
      <c r="BN77" s="1320"/>
      <c r="BO77" s="1320"/>
      <c r="BP77" s="1317">
        <v>0</v>
      </c>
      <c r="BQ77" s="1317"/>
      <c r="BR77" s="1317"/>
      <c r="BS77" s="1317"/>
      <c r="BT77" s="1317"/>
      <c r="BU77" s="1317"/>
      <c r="BV77" s="1317"/>
      <c r="BW77" s="1317"/>
      <c r="BX77" s="1317">
        <v>0</v>
      </c>
      <c r="BY77" s="1317"/>
      <c r="BZ77" s="1317"/>
      <c r="CA77" s="1317"/>
      <c r="CB77" s="1317"/>
      <c r="CC77" s="1317"/>
      <c r="CD77" s="1317"/>
      <c r="CE77" s="1317"/>
      <c r="CF77" s="1317">
        <v>0</v>
      </c>
      <c r="CG77" s="1317"/>
      <c r="CH77" s="1317"/>
      <c r="CI77" s="1317"/>
      <c r="CJ77" s="1317"/>
      <c r="CK77" s="1317"/>
      <c r="CL77" s="1317"/>
      <c r="CM77" s="1317"/>
      <c r="CN77" s="1317">
        <v>0</v>
      </c>
      <c r="CO77" s="1317"/>
      <c r="CP77" s="1317"/>
      <c r="CQ77" s="1317"/>
      <c r="CR77" s="1317"/>
      <c r="CS77" s="1317"/>
      <c r="CT77" s="1317"/>
      <c r="CU77" s="1317"/>
      <c r="CV77" s="1317">
        <v>0</v>
      </c>
      <c r="CW77" s="1317"/>
      <c r="CX77" s="1317"/>
      <c r="CY77" s="1317"/>
      <c r="CZ77" s="1317"/>
      <c r="DA77" s="1317"/>
      <c r="DB77" s="1317"/>
      <c r="DC77" s="1317"/>
    </row>
    <row r="78" spans="2:107" x14ac:dyDescent="0.15">
      <c r="B78" s="394"/>
      <c r="G78" s="1315"/>
      <c r="H78" s="1315"/>
      <c r="I78" s="1315"/>
      <c r="J78" s="1315"/>
      <c r="K78" s="1316"/>
      <c r="L78" s="1316"/>
      <c r="M78" s="1316"/>
      <c r="N78" s="1316"/>
      <c r="AN78" s="1321"/>
      <c r="AO78" s="1321"/>
      <c r="AP78" s="1321"/>
      <c r="AQ78" s="1321"/>
      <c r="AR78" s="1321"/>
      <c r="AS78" s="1321"/>
      <c r="AT78" s="1321"/>
      <c r="AU78" s="1321"/>
      <c r="AV78" s="1321"/>
      <c r="AW78" s="1321"/>
      <c r="AX78" s="1321"/>
      <c r="AY78" s="1321"/>
      <c r="AZ78" s="1321"/>
      <c r="BA78" s="1321"/>
      <c r="BB78" s="1320"/>
      <c r="BC78" s="1320"/>
      <c r="BD78" s="1320"/>
      <c r="BE78" s="1320"/>
      <c r="BF78" s="1320"/>
      <c r="BG78" s="1320"/>
      <c r="BH78" s="1320"/>
      <c r="BI78" s="1320"/>
      <c r="BJ78" s="1320"/>
      <c r="BK78" s="1320"/>
      <c r="BL78" s="1320"/>
      <c r="BM78" s="1320"/>
      <c r="BN78" s="1320"/>
      <c r="BO78" s="1320"/>
      <c r="BP78" s="1317"/>
      <c r="BQ78" s="1317"/>
      <c r="BR78" s="1317"/>
      <c r="BS78" s="1317"/>
      <c r="BT78" s="1317"/>
      <c r="BU78" s="1317"/>
      <c r="BV78" s="1317"/>
      <c r="BW78" s="1317"/>
      <c r="BX78" s="1317"/>
      <c r="BY78" s="1317"/>
      <c r="BZ78" s="1317"/>
      <c r="CA78" s="1317"/>
      <c r="CB78" s="1317"/>
      <c r="CC78" s="1317"/>
      <c r="CD78" s="1317"/>
      <c r="CE78" s="1317"/>
      <c r="CF78" s="1317"/>
      <c r="CG78" s="1317"/>
      <c r="CH78" s="1317"/>
      <c r="CI78" s="1317"/>
      <c r="CJ78" s="1317"/>
      <c r="CK78" s="1317"/>
      <c r="CL78" s="1317"/>
      <c r="CM78" s="1317"/>
      <c r="CN78" s="1317"/>
      <c r="CO78" s="1317"/>
      <c r="CP78" s="1317"/>
      <c r="CQ78" s="1317"/>
      <c r="CR78" s="1317"/>
      <c r="CS78" s="1317"/>
      <c r="CT78" s="1317"/>
      <c r="CU78" s="1317"/>
      <c r="CV78" s="1317"/>
      <c r="CW78" s="1317"/>
      <c r="CX78" s="1317"/>
      <c r="CY78" s="1317"/>
      <c r="CZ78" s="1317"/>
      <c r="DA78" s="1317"/>
      <c r="DB78" s="1317"/>
      <c r="DC78" s="1317"/>
    </row>
    <row r="79" spans="2:107" x14ac:dyDescent="0.15">
      <c r="B79" s="394"/>
      <c r="G79" s="1315"/>
      <c r="H79" s="1315"/>
      <c r="I79" s="1318"/>
      <c r="J79" s="1318"/>
      <c r="K79" s="1319"/>
      <c r="L79" s="1319"/>
      <c r="M79" s="1319"/>
      <c r="N79" s="1319"/>
      <c r="AN79" s="1321"/>
      <c r="AO79" s="1321"/>
      <c r="AP79" s="1321"/>
      <c r="AQ79" s="1321"/>
      <c r="AR79" s="1321"/>
      <c r="AS79" s="1321"/>
      <c r="AT79" s="1321"/>
      <c r="AU79" s="1321"/>
      <c r="AV79" s="1321"/>
      <c r="AW79" s="1321"/>
      <c r="AX79" s="1321"/>
      <c r="AY79" s="1321"/>
      <c r="AZ79" s="1321"/>
      <c r="BA79" s="1321"/>
      <c r="BB79" s="1320" t="s">
        <v>623</v>
      </c>
      <c r="BC79" s="1320"/>
      <c r="BD79" s="1320"/>
      <c r="BE79" s="1320"/>
      <c r="BF79" s="1320"/>
      <c r="BG79" s="1320"/>
      <c r="BH79" s="1320"/>
      <c r="BI79" s="1320"/>
      <c r="BJ79" s="1320"/>
      <c r="BK79" s="1320"/>
      <c r="BL79" s="1320"/>
      <c r="BM79" s="1320"/>
      <c r="BN79" s="1320"/>
      <c r="BO79" s="1320"/>
      <c r="BP79" s="1317">
        <v>9.1</v>
      </c>
      <c r="BQ79" s="1317"/>
      <c r="BR79" s="1317"/>
      <c r="BS79" s="1317"/>
      <c r="BT79" s="1317"/>
      <c r="BU79" s="1317"/>
      <c r="BV79" s="1317"/>
      <c r="BW79" s="1317"/>
      <c r="BX79" s="1317">
        <v>8.6</v>
      </c>
      <c r="BY79" s="1317"/>
      <c r="BZ79" s="1317"/>
      <c r="CA79" s="1317"/>
      <c r="CB79" s="1317"/>
      <c r="CC79" s="1317"/>
      <c r="CD79" s="1317"/>
      <c r="CE79" s="1317"/>
      <c r="CF79" s="1317">
        <v>7.3</v>
      </c>
      <c r="CG79" s="1317"/>
      <c r="CH79" s="1317"/>
      <c r="CI79" s="1317"/>
      <c r="CJ79" s="1317"/>
      <c r="CK79" s="1317"/>
      <c r="CL79" s="1317"/>
      <c r="CM79" s="1317"/>
      <c r="CN79" s="1317">
        <v>7.2</v>
      </c>
      <c r="CO79" s="1317"/>
      <c r="CP79" s="1317"/>
      <c r="CQ79" s="1317"/>
      <c r="CR79" s="1317"/>
      <c r="CS79" s="1317"/>
      <c r="CT79" s="1317"/>
      <c r="CU79" s="1317"/>
      <c r="CV79" s="1317">
        <v>7.2</v>
      </c>
      <c r="CW79" s="1317"/>
      <c r="CX79" s="1317"/>
      <c r="CY79" s="1317"/>
      <c r="CZ79" s="1317"/>
      <c r="DA79" s="1317"/>
      <c r="DB79" s="1317"/>
      <c r="DC79" s="1317"/>
    </row>
    <row r="80" spans="2:107" x14ac:dyDescent="0.15">
      <c r="B80" s="394"/>
      <c r="G80" s="1315"/>
      <c r="H80" s="1315"/>
      <c r="I80" s="1318"/>
      <c r="J80" s="1318"/>
      <c r="K80" s="1319"/>
      <c r="L80" s="1319"/>
      <c r="M80" s="1319"/>
      <c r="N80" s="1319"/>
      <c r="AN80" s="1321"/>
      <c r="AO80" s="1321"/>
      <c r="AP80" s="1321"/>
      <c r="AQ80" s="1321"/>
      <c r="AR80" s="1321"/>
      <c r="AS80" s="1321"/>
      <c r="AT80" s="1321"/>
      <c r="AU80" s="1321"/>
      <c r="AV80" s="1321"/>
      <c r="AW80" s="1321"/>
      <c r="AX80" s="1321"/>
      <c r="AY80" s="1321"/>
      <c r="AZ80" s="1321"/>
      <c r="BA80" s="1321"/>
      <c r="BB80" s="1320"/>
      <c r="BC80" s="1320"/>
      <c r="BD80" s="1320"/>
      <c r="BE80" s="1320"/>
      <c r="BF80" s="1320"/>
      <c r="BG80" s="1320"/>
      <c r="BH80" s="1320"/>
      <c r="BI80" s="1320"/>
      <c r="BJ80" s="1320"/>
      <c r="BK80" s="1320"/>
      <c r="BL80" s="1320"/>
      <c r="BM80" s="1320"/>
      <c r="BN80" s="1320"/>
      <c r="BO80" s="1320"/>
      <c r="BP80" s="1317"/>
      <c r="BQ80" s="1317"/>
      <c r="BR80" s="1317"/>
      <c r="BS80" s="1317"/>
      <c r="BT80" s="1317"/>
      <c r="BU80" s="1317"/>
      <c r="BV80" s="1317"/>
      <c r="BW80" s="1317"/>
      <c r="BX80" s="1317"/>
      <c r="BY80" s="1317"/>
      <c r="BZ80" s="1317"/>
      <c r="CA80" s="1317"/>
      <c r="CB80" s="1317"/>
      <c r="CC80" s="1317"/>
      <c r="CD80" s="1317"/>
      <c r="CE80" s="1317"/>
      <c r="CF80" s="1317"/>
      <c r="CG80" s="1317"/>
      <c r="CH80" s="1317"/>
      <c r="CI80" s="1317"/>
      <c r="CJ80" s="1317"/>
      <c r="CK80" s="1317"/>
      <c r="CL80" s="1317"/>
      <c r="CM80" s="1317"/>
      <c r="CN80" s="1317"/>
      <c r="CO80" s="1317"/>
      <c r="CP80" s="1317"/>
      <c r="CQ80" s="1317"/>
      <c r="CR80" s="1317"/>
      <c r="CS80" s="1317"/>
      <c r="CT80" s="1317"/>
      <c r="CU80" s="1317"/>
      <c r="CV80" s="1317"/>
      <c r="CW80" s="1317"/>
      <c r="CX80" s="1317"/>
      <c r="CY80" s="1317"/>
      <c r="CZ80" s="1317"/>
      <c r="DA80" s="1317"/>
      <c r="DB80" s="1317"/>
      <c r="DC80" s="131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nsivbSBpMGF2EGWOK5BuAOlY+T89XtFeqV5amnMR5XZaW3nZWqWLsDIxPux+SOADOrg4LGVkLsKqKXCCvZnPA==" saltValue="bXLWjpMKB/1rXm8kobxm4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CeltM8iaOecQ0gi8vhdIJwYugqwQWyc2W28SYG2czA24FL20ToG2DXZdNTohxkFX3VFgvx4DnDGxYIeffn7HQ==" saltValue="B0zguLQOmr4N1hxHeLu1D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yVMYVotxZvdWQjXVckan2cr1OsOYb2NK8eYkiz9gZ50zY+tgAriYelFEk6nbPdtUSwjdxuM9Uc8Gojfgt04Rw==" saltValue="plRxWFH+AScYs684MMK3D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541</v>
      </c>
      <c r="G2" s="156"/>
      <c r="H2" s="157"/>
    </row>
    <row r="3" spans="1:8" x14ac:dyDescent="0.15">
      <c r="A3" s="153" t="s">
        <v>534</v>
      </c>
      <c r="B3" s="158"/>
      <c r="C3" s="159"/>
      <c r="D3" s="160">
        <v>96421</v>
      </c>
      <c r="E3" s="161"/>
      <c r="F3" s="162">
        <v>175675</v>
      </c>
      <c r="G3" s="163"/>
      <c r="H3" s="164"/>
    </row>
    <row r="4" spans="1:8" x14ac:dyDescent="0.15">
      <c r="A4" s="165"/>
      <c r="B4" s="166"/>
      <c r="C4" s="167"/>
      <c r="D4" s="168">
        <v>70063</v>
      </c>
      <c r="E4" s="169"/>
      <c r="F4" s="170">
        <v>87698</v>
      </c>
      <c r="G4" s="171"/>
      <c r="H4" s="172"/>
    </row>
    <row r="5" spans="1:8" x14ac:dyDescent="0.15">
      <c r="A5" s="153" t="s">
        <v>536</v>
      </c>
      <c r="B5" s="158"/>
      <c r="C5" s="159"/>
      <c r="D5" s="160">
        <v>136781</v>
      </c>
      <c r="E5" s="161"/>
      <c r="F5" s="162">
        <v>162193</v>
      </c>
      <c r="G5" s="163"/>
      <c r="H5" s="164"/>
    </row>
    <row r="6" spans="1:8" x14ac:dyDescent="0.15">
      <c r="A6" s="165"/>
      <c r="B6" s="166"/>
      <c r="C6" s="167"/>
      <c r="D6" s="168">
        <v>96004</v>
      </c>
      <c r="E6" s="169"/>
      <c r="F6" s="170">
        <v>79985</v>
      </c>
      <c r="G6" s="171"/>
      <c r="H6" s="172"/>
    </row>
    <row r="7" spans="1:8" x14ac:dyDescent="0.15">
      <c r="A7" s="153" t="s">
        <v>537</v>
      </c>
      <c r="B7" s="158"/>
      <c r="C7" s="159"/>
      <c r="D7" s="160">
        <v>84754</v>
      </c>
      <c r="E7" s="161"/>
      <c r="F7" s="162">
        <v>138651</v>
      </c>
      <c r="G7" s="163"/>
      <c r="H7" s="164"/>
    </row>
    <row r="8" spans="1:8" x14ac:dyDescent="0.15">
      <c r="A8" s="165"/>
      <c r="B8" s="166"/>
      <c r="C8" s="167"/>
      <c r="D8" s="168">
        <v>60770</v>
      </c>
      <c r="E8" s="169"/>
      <c r="F8" s="170">
        <v>71211</v>
      </c>
      <c r="G8" s="171"/>
      <c r="H8" s="172"/>
    </row>
    <row r="9" spans="1:8" x14ac:dyDescent="0.15">
      <c r="A9" s="153" t="s">
        <v>538</v>
      </c>
      <c r="B9" s="158"/>
      <c r="C9" s="159"/>
      <c r="D9" s="160">
        <v>50486</v>
      </c>
      <c r="E9" s="161"/>
      <c r="F9" s="162">
        <v>122882</v>
      </c>
      <c r="G9" s="163"/>
      <c r="H9" s="164"/>
    </row>
    <row r="10" spans="1:8" x14ac:dyDescent="0.15">
      <c r="A10" s="165"/>
      <c r="B10" s="166"/>
      <c r="C10" s="167"/>
      <c r="D10" s="168">
        <v>39798</v>
      </c>
      <c r="E10" s="169"/>
      <c r="F10" s="170">
        <v>65785</v>
      </c>
      <c r="G10" s="171"/>
      <c r="H10" s="172"/>
    </row>
    <row r="11" spans="1:8" x14ac:dyDescent="0.15">
      <c r="A11" s="153" t="s">
        <v>539</v>
      </c>
      <c r="B11" s="158"/>
      <c r="C11" s="159"/>
      <c r="D11" s="160">
        <v>87134</v>
      </c>
      <c r="E11" s="161"/>
      <c r="F11" s="162">
        <v>114790</v>
      </c>
      <c r="G11" s="163"/>
      <c r="H11" s="164"/>
    </row>
    <row r="12" spans="1:8" x14ac:dyDescent="0.15">
      <c r="A12" s="165"/>
      <c r="B12" s="166"/>
      <c r="C12" s="173"/>
      <c r="D12" s="168">
        <v>77224</v>
      </c>
      <c r="E12" s="169"/>
      <c r="F12" s="170">
        <v>55601</v>
      </c>
      <c r="G12" s="171"/>
      <c r="H12" s="172"/>
    </row>
    <row r="13" spans="1:8" x14ac:dyDescent="0.15">
      <c r="A13" s="153"/>
      <c r="B13" s="158"/>
      <c r="C13" s="174"/>
      <c r="D13" s="175">
        <v>91115</v>
      </c>
      <c r="E13" s="176"/>
      <c r="F13" s="177">
        <v>142838</v>
      </c>
      <c r="G13" s="178"/>
      <c r="H13" s="164"/>
    </row>
    <row r="14" spans="1:8" x14ac:dyDescent="0.15">
      <c r="A14" s="165"/>
      <c r="B14" s="166"/>
      <c r="C14" s="167"/>
      <c r="D14" s="168">
        <v>68772</v>
      </c>
      <c r="E14" s="169"/>
      <c r="F14" s="170">
        <v>72056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25.5</v>
      </c>
      <c r="C19" s="179">
        <f>ROUND(VALUE(SUBSTITUTE(実質収支比率等に係る経年分析!G$48,"▲","-")),2)</f>
        <v>21.3</v>
      </c>
      <c r="D19" s="179">
        <f>ROUND(VALUE(SUBSTITUTE(実質収支比率等に係る経年分析!H$48,"▲","-")),2)</f>
        <v>22.3</v>
      </c>
      <c r="E19" s="179">
        <f>ROUND(VALUE(SUBSTITUTE(実質収支比率等に係る経年分析!I$48,"▲","-")),2)</f>
        <v>19.61</v>
      </c>
      <c r="F19" s="179">
        <f>ROUND(VALUE(SUBSTITUTE(実質収支比率等に係る経年分析!J$48,"▲","-")),2)</f>
        <v>19.7</v>
      </c>
    </row>
    <row r="20" spans="1:11" x14ac:dyDescent="0.15">
      <c r="A20" s="179" t="s">
        <v>55</v>
      </c>
      <c r="B20" s="179">
        <f>ROUND(VALUE(SUBSTITUTE(実質収支比率等に係る経年分析!F$47,"▲","-")),2)</f>
        <v>44.09</v>
      </c>
      <c r="C20" s="179">
        <f>ROUND(VALUE(SUBSTITUTE(実質収支比率等に係る経年分析!G$47,"▲","-")),2)</f>
        <v>56.37</v>
      </c>
      <c r="D20" s="179">
        <f>ROUND(VALUE(SUBSTITUTE(実質収支比率等に係る経年分析!H$47,"▲","-")),2)</f>
        <v>58.95</v>
      </c>
      <c r="E20" s="179">
        <f>ROUND(VALUE(SUBSTITUTE(実質収支比率等に係る経年分析!I$47,"▲","-")),2)</f>
        <v>58.89</v>
      </c>
      <c r="F20" s="179">
        <f>ROUND(VALUE(SUBSTITUTE(実質収支比率等に係る経年分析!J$47,"▲","-")),2)</f>
        <v>48.89</v>
      </c>
    </row>
    <row r="21" spans="1:11" x14ac:dyDescent="0.15">
      <c r="A21" s="179" t="s">
        <v>56</v>
      </c>
      <c r="B21" s="179">
        <f>IF(ISNUMBER(VALUE(SUBSTITUTE(実質収支比率等に係る経年分析!F$49,"▲","-"))),ROUND(VALUE(SUBSTITUTE(実質収支比率等に係る経年分析!F$49,"▲","-")),2),NA())</f>
        <v>-5.92</v>
      </c>
      <c r="C21" s="179">
        <f>IF(ISNUMBER(VALUE(SUBSTITUTE(実質収支比率等に係る経年分析!G$49,"▲","-"))),ROUND(VALUE(SUBSTITUTE(実質収支比率等に係る経年分析!G$49,"▲","-")),2),NA())</f>
        <v>9.34</v>
      </c>
      <c r="D21" s="179">
        <f>IF(ISNUMBER(VALUE(SUBSTITUTE(実質収支比率等に係る経年分析!H$49,"▲","-"))),ROUND(VALUE(SUBSTITUTE(実質収支比率等に係る経年分析!H$49,"▲","-")),2),NA())</f>
        <v>0.26</v>
      </c>
      <c r="E21" s="179">
        <f>IF(ISNUMBER(VALUE(SUBSTITUTE(実質収支比率等に係る経年分析!I$49,"▲","-"))),ROUND(VALUE(SUBSTITUTE(実質収支比率等に係る経年分析!I$49,"▲","-")),2),NA())</f>
        <v>-2.5499999999999998</v>
      </c>
      <c r="F21" s="179">
        <f>IF(ISNUMBER(VALUE(SUBSTITUTE(実質収支比率等に係る経年分析!J$49,"▲","-"))),ROUND(VALUE(SUBSTITUTE(実質収支比率等に係る経年分析!J$49,"▲","-")),2),NA())</f>
        <v>-11.27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0.04</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立科町白樺高原下水道事業特別会計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0.08</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0.09</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0.08</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0.05</v>
      </c>
    </row>
    <row r="30" spans="1:11" x14ac:dyDescent="0.15">
      <c r="A30" s="180" t="str">
        <f>IF(連結実質赤字比率に係る赤字・黒字の構成分析!C$40="",NA(),連結実質赤字比率に係る赤字・黒字の構成分析!C$40)</f>
        <v>立科町国民健康保険特別会計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0.56000000000000005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0.41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0.57999999999999996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0.38</v>
      </c>
    </row>
    <row r="31" spans="1:11" x14ac:dyDescent="0.15">
      <c r="A31" s="180" t="str">
        <f>IF(連結実質赤字比率に係る赤字・黒字の構成分析!C$39="",NA(),連結実質赤字比率に係る赤字・黒字の構成分析!C$39)</f>
        <v>立科町下水道事業特別会計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0.28000000000000003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0.28999999999999998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0.51</v>
      </c>
    </row>
    <row r="32" spans="1:11" x14ac:dyDescent="0.15">
      <c r="A32" s="180" t="str">
        <f>IF(連結実質赤字比率に係る赤字・黒字の構成分析!C$38="",NA(),連結実質赤字比率に係る赤字・黒字の構成分析!C$38)</f>
        <v>立科町介護保険特別会計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0.95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1.17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1.34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0.78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0.96</v>
      </c>
    </row>
    <row r="33" spans="1:16" x14ac:dyDescent="0.15">
      <c r="A33" s="180" t="str">
        <f>IF(連結実質赤字比率に係る赤字・黒字の構成分析!C$37="",NA(),連結実質赤字比率に係る赤字・黒字の構成分析!C$37)</f>
        <v>立科町索道事業特別会計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15.93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12.58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11.25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9.34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8.5</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25.44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21.21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22.33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19.7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19.75</v>
      </c>
    </row>
    <row r="35" spans="1:16" x14ac:dyDescent="0.15">
      <c r="A35" s="180" t="str">
        <f>IF(連結実質赤字比率に係る赤字・黒字の構成分析!C$35="",NA(),連結実質赤字比率に係る赤字・黒字の構成分析!C$35)</f>
        <v>立科町水道事業会計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19.47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20.99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24.18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24.69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25.98</v>
      </c>
    </row>
    <row r="36" spans="1:16" x14ac:dyDescent="0.15">
      <c r="A36" s="180" t="str">
        <f>IF(連結実質赤字比率に係る赤字・黒字の構成分析!C$34="",NA(),連結実質赤字比率に係る赤字・黒字の構成分析!C$34)</f>
        <v>立科町下水道事業特別会計のうち、コミプラ等分</v>
      </c>
      <c r="B36" s="180" t="e">
        <f>IF(ROUND(VALUE(SUBSTITUTE(連結実質赤字比率に係る赤字・黒字の構成分析!F$34,"▲", "-")), 2) &lt; 0, ABS(ROUND(VALUE(SUBSTITUTE(連結実質赤字比率に係る赤字・黒字の構成分析!F$34,"▲", "-")), 2)), NA())</f>
        <v>#VALUE!</v>
      </c>
      <c r="C36" s="180" t="e">
        <f>IF(ROUND(VALUE(SUBSTITUTE(連結実質赤字比率に係る赤字・黒字の構成分析!F$34,"▲", "-")), 2) &gt;= 0, ABS(ROUND(VALUE(SUBSTITUTE(連結実質赤字比率に係る赤字・黒字の構成分析!F$34,"▲", "-")), 2)), NA())</f>
        <v>#VALUE!</v>
      </c>
      <c r="D36" s="180" t="e">
        <f>IF(ROUND(VALUE(SUBSTITUTE(連結実質赤字比率に係る赤字・黒字の構成分析!G$34,"▲", "-")), 2) &lt; 0, ABS(ROUND(VALUE(SUBSTITUTE(連結実質赤字比率に係る赤字・黒字の構成分析!G$34,"▲", "-")), 2)), NA())</f>
        <v>#VALUE!</v>
      </c>
      <c r="E36" s="180" t="e">
        <f>IF(ROUND(VALUE(SUBSTITUTE(連結実質赤字比率に係る赤字・黒字の構成分析!G$34,"▲", "-")), 2) &gt;= 0, ABS(ROUND(VALUE(SUBSTITUTE(連結実質赤字比率に係る赤字・黒字の構成分析!G$34,"▲", "-")), 2)), NA())</f>
        <v>#VALUE!</v>
      </c>
      <c r="F36" s="180">
        <f>IF(ROUND(VALUE(SUBSTITUTE(連結実質赤字比率に係る赤字・黒字の構成分析!H$34,"▲", "-")), 2) &lt; 0, ABS(ROUND(VALUE(SUBSTITUTE(連結実質赤字比率に係る赤字・黒字の構成分析!H$34,"▲", "-")), 2)), NA())</f>
        <v>0.13</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0.19</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0.12</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571</v>
      </c>
      <c r="E42" s="181"/>
      <c r="F42" s="181"/>
      <c r="G42" s="181">
        <f>'実質公債費比率（分子）の構造'!L$52</f>
        <v>528</v>
      </c>
      <c r="H42" s="181"/>
      <c r="I42" s="181"/>
      <c r="J42" s="181">
        <f>'実質公債費比率（分子）の構造'!M$52</f>
        <v>423</v>
      </c>
      <c r="K42" s="181"/>
      <c r="L42" s="181"/>
      <c r="M42" s="181">
        <f>'実質公債費比率（分子）の構造'!N$52</f>
        <v>415</v>
      </c>
      <c r="N42" s="181"/>
      <c r="O42" s="181"/>
      <c r="P42" s="181">
        <f>'実質公債費比率（分子）の構造'!O$52</f>
        <v>418</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94</v>
      </c>
      <c r="C45" s="181"/>
      <c r="D45" s="181"/>
      <c r="E45" s="181">
        <f>'実質公債費比率（分子）の構造'!L$49</f>
        <v>76</v>
      </c>
      <c r="F45" s="181"/>
      <c r="G45" s="181"/>
      <c r="H45" s="181">
        <f>'実質公債費比率（分子）の構造'!M$49</f>
        <v>79</v>
      </c>
      <c r="I45" s="181"/>
      <c r="J45" s="181"/>
      <c r="K45" s="181">
        <f>'実質公債費比率（分子）の構造'!N$49</f>
        <v>61</v>
      </c>
      <c r="L45" s="181"/>
      <c r="M45" s="181"/>
      <c r="N45" s="181">
        <f>'実質公債費比率（分子）の構造'!O$49</f>
        <v>64</v>
      </c>
      <c r="O45" s="181"/>
      <c r="P45" s="181"/>
    </row>
    <row r="46" spans="1:16" x14ac:dyDescent="0.15">
      <c r="A46" s="181" t="s">
        <v>67</v>
      </c>
      <c r="B46" s="181">
        <f>'実質公債費比率（分子）の構造'!K$48</f>
        <v>252</v>
      </c>
      <c r="C46" s="181"/>
      <c r="D46" s="181"/>
      <c r="E46" s="181">
        <f>'実質公債費比率（分子）の構造'!L$48</f>
        <v>238</v>
      </c>
      <c r="F46" s="181"/>
      <c r="G46" s="181"/>
      <c r="H46" s="181">
        <f>'実質公債費比率（分子）の構造'!M$48</f>
        <v>260</v>
      </c>
      <c r="I46" s="181"/>
      <c r="J46" s="181"/>
      <c r="K46" s="181">
        <f>'実質公債費比率（分子）の構造'!N$48</f>
        <v>249</v>
      </c>
      <c r="L46" s="181"/>
      <c r="M46" s="181"/>
      <c r="N46" s="181">
        <f>'実質公債費比率（分子）の構造'!O$48</f>
        <v>264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315</v>
      </c>
      <c r="C49" s="181"/>
      <c r="D49" s="181"/>
      <c r="E49" s="181">
        <f>'実質公債費比率（分子）の構造'!L$45</f>
        <v>328</v>
      </c>
      <c r="F49" s="181"/>
      <c r="G49" s="181"/>
      <c r="H49" s="181">
        <f>'実質公債費比率（分子）の構造'!M$45</f>
        <v>294</v>
      </c>
      <c r="I49" s="181"/>
      <c r="J49" s="181"/>
      <c r="K49" s="181">
        <f>'実質公債費比率（分子）の構造'!N$45</f>
        <v>263</v>
      </c>
      <c r="L49" s="181"/>
      <c r="M49" s="181"/>
      <c r="N49" s="181">
        <f>'実質公債費比率（分子）の構造'!O$45</f>
        <v>261</v>
      </c>
      <c r="O49" s="181"/>
      <c r="P49" s="181"/>
    </row>
    <row r="50" spans="1:16" x14ac:dyDescent="0.15">
      <c r="A50" s="181" t="s">
        <v>71</v>
      </c>
      <c r="B50" s="181" t="e">
        <f>NA()</f>
        <v>#N/A</v>
      </c>
      <c r="C50" s="181">
        <f>IF(ISNUMBER('実質公債費比率（分子）の構造'!K$53),'実質公債費比率（分子）の構造'!K$53,NA())</f>
        <v>90</v>
      </c>
      <c r="D50" s="181" t="e">
        <f>NA()</f>
        <v>#N/A</v>
      </c>
      <c r="E50" s="181" t="e">
        <f>NA()</f>
        <v>#N/A</v>
      </c>
      <c r="F50" s="181">
        <f>IF(ISNUMBER('実質公債費比率（分子）の構造'!L$53),'実質公債費比率（分子）の構造'!L$53,NA())</f>
        <v>114</v>
      </c>
      <c r="G50" s="181" t="e">
        <f>NA()</f>
        <v>#N/A</v>
      </c>
      <c r="H50" s="181" t="e">
        <f>NA()</f>
        <v>#N/A</v>
      </c>
      <c r="I50" s="181">
        <f>IF(ISNUMBER('実質公債費比率（分子）の構造'!M$53),'実質公債費比率（分子）の構造'!M$53,NA())</f>
        <v>210</v>
      </c>
      <c r="J50" s="181" t="e">
        <f>NA()</f>
        <v>#N/A</v>
      </c>
      <c r="K50" s="181" t="e">
        <f>NA()</f>
        <v>#N/A</v>
      </c>
      <c r="L50" s="181">
        <f>IF(ISNUMBER('実質公債費比率（分子）の構造'!N$53),'実質公債費比率（分子）の構造'!N$53,NA())</f>
        <v>158</v>
      </c>
      <c r="M50" s="181" t="e">
        <f>NA()</f>
        <v>#N/A</v>
      </c>
      <c r="N50" s="181" t="e">
        <f>NA()</f>
        <v>#N/A</v>
      </c>
      <c r="O50" s="181">
        <f>IF(ISNUMBER('実質公債費比率（分子）の構造'!O$53),'実質公債費比率（分子）の構造'!O$53,NA())</f>
        <v>171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4079</v>
      </c>
      <c r="E56" s="180"/>
      <c r="F56" s="180"/>
      <c r="G56" s="180">
        <f>'将来負担比率（分子）の構造'!J$52</f>
        <v>4147</v>
      </c>
      <c r="H56" s="180"/>
      <c r="I56" s="180"/>
      <c r="J56" s="180">
        <f>'将来負担比率（分子）の構造'!K$52</f>
        <v>4007</v>
      </c>
      <c r="K56" s="180"/>
      <c r="L56" s="180"/>
      <c r="M56" s="180">
        <f>'将来負担比率（分子）の構造'!L$52</f>
        <v>3903</v>
      </c>
      <c r="N56" s="180"/>
      <c r="O56" s="180"/>
      <c r="P56" s="180">
        <f>'将来負担比率（分子）の構造'!M$52</f>
        <v>3831</v>
      </c>
    </row>
    <row r="57" spans="1:16" x14ac:dyDescent="0.15">
      <c r="A57" s="180" t="s">
        <v>42</v>
      </c>
      <c r="B57" s="180"/>
      <c r="C57" s="180"/>
      <c r="D57" s="180">
        <f>'将来負担比率（分子）の構造'!I$51</f>
        <v>18</v>
      </c>
      <c r="E57" s="180"/>
      <c r="F57" s="180"/>
      <c r="G57" s="180">
        <f>'将来負担比率（分子）の構造'!J$51</f>
        <v>14</v>
      </c>
      <c r="H57" s="180"/>
      <c r="I57" s="180"/>
      <c r="J57" s="180">
        <f>'将来負担比率（分子）の構造'!K$51</f>
        <v>11</v>
      </c>
      <c r="K57" s="180"/>
      <c r="L57" s="180"/>
      <c r="M57" s="180">
        <f>'将来負担比率（分子）の構造'!L$51</f>
        <v>8</v>
      </c>
      <c r="N57" s="180"/>
      <c r="O57" s="180"/>
      <c r="P57" s="180">
        <f>'将来負担比率（分子）の構造'!M$51</f>
        <v>5</v>
      </c>
    </row>
    <row r="58" spans="1:16" x14ac:dyDescent="0.15">
      <c r="A58" s="180" t="s">
        <v>41</v>
      </c>
      <c r="B58" s="180"/>
      <c r="C58" s="180"/>
      <c r="D58" s="180">
        <f>'将来負担比率（分子）の構造'!I$50</f>
        <v>3923</v>
      </c>
      <c r="E58" s="180"/>
      <c r="F58" s="180"/>
      <c r="G58" s="180">
        <f>'将来負担比率（分子）の構造'!J$50</f>
        <v>4340</v>
      </c>
      <c r="H58" s="180"/>
      <c r="I58" s="180"/>
      <c r="J58" s="180">
        <f>'将来負担比率（分子）の構造'!K$50</f>
        <v>4523</v>
      </c>
      <c r="K58" s="180"/>
      <c r="L58" s="180"/>
      <c r="M58" s="180">
        <f>'将来負担比率（分子）の構造'!L$50</f>
        <v>4840</v>
      </c>
      <c r="N58" s="180"/>
      <c r="O58" s="180"/>
      <c r="P58" s="180">
        <f>'将来負担比率（分子）の構造'!M$50</f>
        <v>4647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420</v>
      </c>
      <c r="C61" s="180"/>
      <c r="D61" s="180"/>
      <c r="E61" s="180">
        <f>'将来負担比率（分子）の構造'!J$46</f>
        <v>190</v>
      </c>
      <c r="F61" s="180"/>
      <c r="G61" s="180"/>
      <c r="H61" s="180">
        <f>'将来負担比率（分子）の構造'!K$46</f>
        <v>190</v>
      </c>
      <c r="I61" s="180"/>
      <c r="J61" s="180"/>
      <c r="K61" s="180">
        <f>'将来負担比率（分子）の構造'!L$46</f>
        <v>184</v>
      </c>
      <c r="L61" s="180"/>
      <c r="M61" s="180"/>
      <c r="N61" s="180">
        <f>'将来負担比率（分子）の構造'!M$46</f>
        <v>178</v>
      </c>
      <c r="O61" s="180"/>
      <c r="P61" s="180"/>
    </row>
    <row r="62" spans="1:16" x14ac:dyDescent="0.15">
      <c r="A62" s="180" t="s">
        <v>35</v>
      </c>
      <c r="B62" s="180">
        <f>'将来負担比率（分子）の構造'!I$45</f>
        <v>1155</v>
      </c>
      <c r="C62" s="180"/>
      <c r="D62" s="180"/>
      <c r="E62" s="180">
        <f>'将来負担比率（分子）の構造'!J$45</f>
        <v>1127</v>
      </c>
      <c r="F62" s="180"/>
      <c r="G62" s="180"/>
      <c r="H62" s="180">
        <f>'将来負担比率（分子）の構造'!K$45</f>
        <v>1123</v>
      </c>
      <c r="I62" s="180"/>
      <c r="J62" s="180"/>
      <c r="K62" s="180">
        <f>'将来負担比率（分子）の構造'!L$45</f>
        <v>1101</v>
      </c>
      <c r="L62" s="180"/>
      <c r="M62" s="180"/>
      <c r="N62" s="180">
        <f>'将来負担比率（分子）の構造'!M$45</f>
        <v>1076</v>
      </c>
      <c r="O62" s="180"/>
      <c r="P62" s="180"/>
    </row>
    <row r="63" spans="1:16" x14ac:dyDescent="0.15">
      <c r="A63" s="180" t="s">
        <v>34</v>
      </c>
      <c r="B63" s="180">
        <f>'将来負担比率（分子）の構造'!I$44</f>
        <v>595</v>
      </c>
      <c r="C63" s="180"/>
      <c r="D63" s="180"/>
      <c r="E63" s="180">
        <f>'将来負担比率（分子）の構造'!J$44</f>
        <v>552</v>
      </c>
      <c r="F63" s="180"/>
      <c r="G63" s="180"/>
      <c r="H63" s="180">
        <f>'将来負担比率（分子）の構造'!K$44</f>
        <v>482</v>
      </c>
      <c r="I63" s="180"/>
      <c r="J63" s="180"/>
      <c r="K63" s="180">
        <f>'将来負担比率（分子）の構造'!L$44</f>
        <v>488</v>
      </c>
      <c r="L63" s="180"/>
      <c r="M63" s="180"/>
      <c r="N63" s="180">
        <f>'将来負担比率（分子）の構造'!M$44</f>
        <v>461</v>
      </c>
      <c r="O63" s="180"/>
      <c r="P63" s="180"/>
    </row>
    <row r="64" spans="1:16" x14ac:dyDescent="0.15">
      <c r="A64" s="180" t="s">
        <v>33</v>
      </c>
      <c r="B64" s="180">
        <f>'将来負担比率（分子）の構造'!I$43</f>
        <v>2321</v>
      </c>
      <c r="C64" s="180"/>
      <c r="D64" s="180"/>
      <c r="E64" s="180">
        <f>'将来負担比率（分子）の構造'!J$43</f>
        <v>2107</v>
      </c>
      <c r="F64" s="180"/>
      <c r="G64" s="180"/>
      <c r="H64" s="180">
        <f>'将来負担比率（分子）の構造'!K$43</f>
        <v>1986</v>
      </c>
      <c r="I64" s="180"/>
      <c r="J64" s="180"/>
      <c r="K64" s="180">
        <f>'将来負担比率（分子）の構造'!L$43</f>
        <v>1800</v>
      </c>
      <c r="L64" s="180"/>
      <c r="M64" s="180"/>
      <c r="N64" s="180">
        <f>'将来負担比率（分子）の構造'!M$43</f>
        <v>1666</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2741</v>
      </c>
      <c r="C66" s="180"/>
      <c r="D66" s="180"/>
      <c r="E66" s="180">
        <f>'将来負担比率（分子）の構造'!J$41</f>
        <v>2965</v>
      </c>
      <c r="F66" s="180"/>
      <c r="G66" s="180"/>
      <c r="H66" s="180">
        <f>'将来負担比率（分子）の構造'!K$41</f>
        <v>2945</v>
      </c>
      <c r="I66" s="180"/>
      <c r="J66" s="180"/>
      <c r="K66" s="180">
        <f>'将来負担比率（分子）の構造'!L$41</f>
        <v>2848</v>
      </c>
      <c r="L66" s="180"/>
      <c r="M66" s="180"/>
      <c r="N66" s="180">
        <f>'将来負担比率（分子）の構造'!M$41</f>
        <v>2800</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1622</v>
      </c>
      <c r="C72" s="184">
        <f>基金残高に係る経年分析!G55</f>
        <v>1624</v>
      </c>
      <c r="D72" s="184">
        <f>基金残高に係る経年分析!H55</f>
        <v>1325</v>
      </c>
    </row>
    <row r="73" spans="1:16" x14ac:dyDescent="0.15">
      <c r="A73" s="183" t="s">
        <v>78</v>
      </c>
      <c r="B73" s="184">
        <f>基金残高に係る経年分析!F56</f>
        <v>79</v>
      </c>
      <c r="C73" s="184">
        <f>基金残高に係る経年分析!G56</f>
        <v>79</v>
      </c>
      <c r="D73" s="184">
        <f>基金残高に係る経年分析!H56</f>
        <v>79</v>
      </c>
    </row>
    <row r="74" spans="1:16" x14ac:dyDescent="0.15">
      <c r="A74" s="183" t="s">
        <v>79</v>
      </c>
      <c r="B74" s="184">
        <f>基金残高に係る経年分析!F57</f>
        <v>2255</v>
      </c>
      <c r="C74" s="184">
        <f>基金残高に係る経年分析!G57</f>
        <v>2549</v>
      </c>
      <c r="D74" s="184">
        <f>基金残高に係る経年分析!H57</f>
        <v>2680</v>
      </c>
    </row>
  </sheetData>
  <sheetProtection algorithmName="SHA-512" hashValue="omEeXDDJv4Sgk/An4dLyVO1/tv7+w9a2Om9xcCjaa0jzh9XXiOf5GijxhL1wVHhgyUqptjvZtnk5/R4uhV2FFw==" saltValue="cpUJYmTzEfLhnN4THTKt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225</v>
      </c>
      <c r="C5" s="666"/>
      <c r="D5" s="666"/>
      <c r="E5" s="666"/>
      <c r="F5" s="666"/>
      <c r="G5" s="666"/>
      <c r="H5" s="666"/>
      <c r="I5" s="666"/>
      <c r="J5" s="666"/>
      <c r="K5" s="666"/>
      <c r="L5" s="666"/>
      <c r="M5" s="666"/>
      <c r="N5" s="666"/>
      <c r="O5" s="666"/>
      <c r="P5" s="666"/>
      <c r="Q5" s="667"/>
      <c r="R5" s="668">
        <v>890124</v>
      </c>
      <c r="S5" s="669"/>
      <c r="T5" s="669"/>
      <c r="U5" s="669"/>
      <c r="V5" s="669"/>
      <c r="W5" s="669"/>
      <c r="X5" s="669"/>
      <c r="Y5" s="670"/>
      <c r="Z5" s="671">
        <v>18.100000000000001</v>
      </c>
      <c r="AA5" s="671"/>
      <c r="AB5" s="671"/>
      <c r="AC5" s="671"/>
      <c r="AD5" s="672">
        <v>890124</v>
      </c>
      <c r="AE5" s="672"/>
      <c r="AF5" s="672"/>
      <c r="AG5" s="672"/>
      <c r="AH5" s="672"/>
      <c r="AI5" s="672"/>
      <c r="AJ5" s="672"/>
      <c r="AK5" s="672"/>
      <c r="AL5" s="673">
        <v>32.200000000000003</v>
      </c>
      <c r="AM5" s="674"/>
      <c r="AN5" s="674"/>
      <c r="AO5" s="675"/>
      <c r="AP5" s="665" t="s">
        <v>226</v>
      </c>
      <c r="AQ5" s="666"/>
      <c r="AR5" s="666"/>
      <c r="AS5" s="666"/>
      <c r="AT5" s="666"/>
      <c r="AU5" s="666"/>
      <c r="AV5" s="666"/>
      <c r="AW5" s="666"/>
      <c r="AX5" s="666"/>
      <c r="AY5" s="666"/>
      <c r="AZ5" s="666"/>
      <c r="BA5" s="666"/>
      <c r="BB5" s="666"/>
      <c r="BC5" s="666"/>
      <c r="BD5" s="666"/>
      <c r="BE5" s="666"/>
      <c r="BF5" s="667"/>
      <c r="BG5" s="679">
        <v>852810</v>
      </c>
      <c r="BH5" s="680"/>
      <c r="BI5" s="680"/>
      <c r="BJ5" s="680"/>
      <c r="BK5" s="680"/>
      <c r="BL5" s="680"/>
      <c r="BM5" s="680"/>
      <c r="BN5" s="681"/>
      <c r="BO5" s="682">
        <v>95.8</v>
      </c>
      <c r="BP5" s="682"/>
      <c r="BQ5" s="682"/>
      <c r="BR5" s="682"/>
      <c r="BS5" s="683">
        <v>4983</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15">
      <c r="B6" s="676" t="s">
        <v>230</v>
      </c>
      <c r="C6" s="677"/>
      <c r="D6" s="677"/>
      <c r="E6" s="677"/>
      <c r="F6" s="677"/>
      <c r="G6" s="677"/>
      <c r="H6" s="677"/>
      <c r="I6" s="677"/>
      <c r="J6" s="677"/>
      <c r="K6" s="677"/>
      <c r="L6" s="677"/>
      <c r="M6" s="677"/>
      <c r="N6" s="677"/>
      <c r="O6" s="677"/>
      <c r="P6" s="677"/>
      <c r="Q6" s="678"/>
      <c r="R6" s="679">
        <v>63668</v>
      </c>
      <c r="S6" s="680"/>
      <c r="T6" s="680"/>
      <c r="U6" s="680"/>
      <c r="V6" s="680"/>
      <c r="W6" s="680"/>
      <c r="X6" s="680"/>
      <c r="Y6" s="681"/>
      <c r="Z6" s="682">
        <v>1.3</v>
      </c>
      <c r="AA6" s="682"/>
      <c r="AB6" s="682"/>
      <c r="AC6" s="682"/>
      <c r="AD6" s="683">
        <v>63668</v>
      </c>
      <c r="AE6" s="683"/>
      <c r="AF6" s="683"/>
      <c r="AG6" s="683"/>
      <c r="AH6" s="683"/>
      <c r="AI6" s="683"/>
      <c r="AJ6" s="683"/>
      <c r="AK6" s="683"/>
      <c r="AL6" s="684">
        <v>2.2999999999999998</v>
      </c>
      <c r="AM6" s="685"/>
      <c r="AN6" s="685"/>
      <c r="AO6" s="686"/>
      <c r="AP6" s="676" t="s">
        <v>231</v>
      </c>
      <c r="AQ6" s="677"/>
      <c r="AR6" s="677"/>
      <c r="AS6" s="677"/>
      <c r="AT6" s="677"/>
      <c r="AU6" s="677"/>
      <c r="AV6" s="677"/>
      <c r="AW6" s="677"/>
      <c r="AX6" s="677"/>
      <c r="AY6" s="677"/>
      <c r="AZ6" s="677"/>
      <c r="BA6" s="677"/>
      <c r="BB6" s="677"/>
      <c r="BC6" s="677"/>
      <c r="BD6" s="677"/>
      <c r="BE6" s="677"/>
      <c r="BF6" s="678"/>
      <c r="BG6" s="679">
        <v>852810</v>
      </c>
      <c r="BH6" s="680"/>
      <c r="BI6" s="680"/>
      <c r="BJ6" s="680"/>
      <c r="BK6" s="680"/>
      <c r="BL6" s="680"/>
      <c r="BM6" s="680"/>
      <c r="BN6" s="681"/>
      <c r="BO6" s="682">
        <v>95.8</v>
      </c>
      <c r="BP6" s="682"/>
      <c r="BQ6" s="682"/>
      <c r="BR6" s="682"/>
      <c r="BS6" s="683">
        <v>4983</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68360</v>
      </c>
      <c r="CS6" s="680"/>
      <c r="CT6" s="680"/>
      <c r="CU6" s="680"/>
      <c r="CV6" s="680"/>
      <c r="CW6" s="680"/>
      <c r="CX6" s="680"/>
      <c r="CY6" s="681"/>
      <c r="CZ6" s="673">
        <v>1.6</v>
      </c>
      <c r="DA6" s="674"/>
      <c r="DB6" s="674"/>
      <c r="DC6" s="693"/>
      <c r="DD6" s="688" t="s">
        <v>173</v>
      </c>
      <c r="DE6" s="680"/>
      <c r="DF6" s="680"/>
      <c r="DG6" s="680"/>
      <c r="DH6" s="680"/>
      <c r="DI6" s="680"/>
      <c r="DJ6" s="680"/>
      <c r="DK6" s="680"/>
      <c r="DL6" s="680"/>
      <c r="DM6" s="680"/>
      <c r="DN6" s="680"/>
      <c r="DO6" s="680"/>
      <c r="DP6" s="681"/>
      <c r="DQ6" s="688">
        <v>68360</v>
      </c>
      <c r="DR6" s="680"/>
      <c r="DS6" s="680"/>
      <c r="DT6" s="680"/>
      <c r="DU6" s="680"/>
      <c r="DV6" s="680"/>
      <c r="DW6" s="680"/>
      <c r="DX6" s="680"/>
      <c r="DY6" s="680"/>
      <c r="DZ6" s="680"/>
      <c r="EA6" s="680"/>
      <c r="EB6" s="680"/>
      <c r="EC6" s="689"/>
    </row>
    <row r="7" spans="2:143" ht="11.25" customHeight="1" x14ac:dyDescent="0.15">
      <c r="B7" s="676" t="s">
        <v>233</v>
      </c>
      <c r="C7" s="677"/>
      <c r="D7" s="677"/>
      <c r="E7" s="677"/>
      <c r="F7" s="677"/>
      <c r="G7" s="677"/>
      <c r="H7" s="677"/>
      <c r="I7" s="677"/>
      <c r="J7" s="677"/>
      <c r="K7" s="677"/>
      <c r="L7" s="677"/>
      <c r="M7" s="677"/>
      <c r="N7" s="677"/>
      <c r="O7" s="677"/>
      <c r="P7" s="677"/>
      <c r="Q7" s="678"/>
      <c r="R7" s="679">
        <v>1466</v>
      </c>
      <c r="S7" s="680"/>
      <c r="T7" s="680"/>
      <c r="U7" s="680"/>
      <c r="V7" s="680"/>
      <c r="W7" s="680"/>
      <c r="X7" s="680"/>
      <c r="Y7" s="681"/>
      <c r="Z7" s="682">
        <v>0</v>
      </c>
      <c r="AA7" s="682"/>
      <c r="AB7" s="682"/>
      <c r="AC7" s="682"/>
      <c r="AD7" s="683">
        <v>1466</v>
      </c>
      <c r="AE7" s="683"/>
      <c r="AF7" s="683"/>
      <c r="AG7" s="683"/>
      <c r="AH7" s="683"/>
      <c r="AI7" s="683"/>
      <c r="AJ7" s="683"/>
      <c r="AK7" s="683"/>
      <c r="AL7" s="684">
        <v>0.1</v>
      </c>
      <c r="AM7" s="685"/>
      <c r="AN7" s="685"/>
      <c r="AO7" s="686"/>
      <c r="AP7" s="676" t="s">
        <v>234</v>
      </c>
      <c r="AQ7" s="677"/>
      <c r="AR7" s="677"/>
      <c r="AS7" s="677"/>
      <c r="AT7" s="677"/>
      <c r="AU7" s="677"/>
      <c r="AV7" s="677"/>
      <c r="AW7" s="677"/>
      <c r="AX7" s="677"/>
      <c r="AY7" s="677"/>
      <c r="AZ7" s="677"/>
      <c r="BA7" s="677"/>
      <c r="BB7" s="677"/>
      <c r="BC7" s="677"/>
      <c r="BD7" s="677"/>
      <c r="BE7" s="677"/>
      <c r="BF7" s="678"/>
      <c r="BG7" s="679">
        <v>347003</v>
      </c>
      <c r="BH7" s="680"/>
      <c r="BI7" s="680"/>
      <c r="BJ7" s="680"/>
      <c r="BK7" s="680"/>
      <c r="BL7" s="680"/>
      <c r="BM7" s="680"/>
      <c r="BN7" s="681"/>
      <c r="BO7" s="682">
        <v>39</v>
      </c>
      <c r="BP7" s="682"/>
      <c r="BQ7" s="682"/>
      <c r="BR7" s="682"/>
      <c r="BS7" s="683">
        <v>4983</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824644</v>
      </c>
      <c r="CS7" s="680"/>
      <c r="CT7" s="680"/>
      <c r="CU7" s="680"/>
      <c r="CV7" s="680"/>
      <c r="CW7" s="680"/>
      <c r="CX7" s="680"/>
      <c r="CY7" s="681"/>
      <c r="CZ7" s="682">
        <v>18.8</v>
      </c>
      <c r="DA7" s="682"/>
      <c r="DB7" s="682"/>
      <c r="DC7" s="682"/>
      <c r="DD7" s="688">
        <v>16689</v>
      </c>
      <c r="DE7" s="680"/>
      <c r="DF7" s="680"/>
      <c r="DG7" s="680"/>
      <c r="DH7" s="680"/>
      <c r="DI7" s="680"/>
      <c r="DJ7" s="680"/>
      <c r="DK7" s="680"/>
      <c r="DL7" s="680"/>
      <c r="DM7" s="680"/>
      <c r="DN7" s="680"/>
      <c r="DO7" s="680"/>
      <c r="DP7" s="681"/>
      <c r="DQ7" s="688">
        <v>658311</v>
      </c>
      <c r="DR7" s="680"/>
      <c r="DS7" s="680"/>
      <c r="DT7" s="680"/>
      <c r="DU7" s="680"/>
      <c r="DV7" s="680"/>
      <c r="DW7" s="680"/>
      <c r="DX7" s="680"/>
      <c r="DY7" s="680"/>
      <c r="DZ7" s="680"/>
      <c r="EA7" s="680"/>
      <c r="EB7" s="680"/>
      <c r="EC7" s="689"/>
    </row>
    <row r="8" spans="2:143" ht="11.25" customHeight="1" x14ac:dyDescent="0.15">
      <c r="B8" s="676" t="s">
        <v>236</v>
      </c>
      <c r="C8" s="677"/>
      <c r="D8" s="677"/>
      <c r="E8" s="677"/>
      <c r="F8" s="677"/>
      <c r="G8" s="677"/>
      <c r="H8" s="677"/>
      <c r="I8" s="677"/>
      <c r="J8" s="677"/>
      <c r="K8" s="677"/>
      <c r="L8" s="677"/>
      <c r="M8" s="677"/>
      <c r="N8" s="677"/>
      <c r="O8" s="677"/>
      <c r="P8" s="677"/>
      <c r="Q8" s="678"/>
      <c r="R8" s="679">
        <v>2497</v>
      </c>
      <c r="S8" s="680"/>
      <c r="T8" s="680"/>
      <c r="U8" s="680"/>
      <c r="V8" s="680"/>
      <c r="W8" s="680"/>
      <c r="X8" s="680"/>
      <c r="Y8" s="681"/>
      <c r="Z8" s="682">
        <v>0.1</v>
      </c>
      <c r="AA8" s="682"/>
      <c r="AB8" s="682"/>
      <c r="AC8" s="682"/>
      <c r="AD8" s="683">
        <v>2497</v>
      </c>
      <c r="AE8" s="683"/>
      <c r="AF8" s="683"/>
      <c r="AG8" s="683"/>
      <c r="AH8" s="683"/>
      <c r="AI8" s="683"/>
      <c r="AJ8" s="683"/>
      <c r="AK8" s="683"/>
      <c r="AL8" s="684">
        <v>0.1</v>
      </c>
      <c r="AM8" s="685"/>
      <c r="AN8" s="685"/>
      <c r="AO8" s="686"/>
      <c r="AP8" s="676" t="s">
        <v>237</v>
      </c>
      <c r="AQ8" s="677"/>
      <c r="AR8" s="677"/>
      <c r="AS8" s="677"/>
      <c r="AT8" s="677"/>
      <c r="AU8" s="677"/>
      <c r="AV8" s="677"/>
      <c r="AW8" s="677"/>
      <c r="AX8" s="677"/>
      <c r="AY8" s="677"/>
      <c r="AZ8" s="677"/>
      <c r="BA8" s="677"/>
      <c r="BB8" s="677"/>
      <c r="BC8" s="677"/>
      <c r="BD8" s="677"/>
      <c r="BE8" s="677"/>
      <c r="BF8" s="678"/>
      <c r="BG8" s="679">
        <v>15683</v>
      </c>
      <c r="BH8" s="680"/>
      <c r="BI8" s="680"/>
      <c r="BJ8" s="680"/>
      <c r="BK8" s="680"/>
      <c r="BL8" s="680"/>
      <c r="BM8" s="680"/>
      <c r="BN8" s="681"/>
      <c r="BO8" s="682">
        <v>1.8</v>
      </c>
      <c r="BP8" s="682"/>
      <c r="BQ8" s="682"/>
      <c r="BR8" s="682"/>
      <c r="BS8" s="688" t="s">
        <v>128</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1368622</v>
      </c>
      <c r="CS8" s="680"/>
      <c r="CT8" s="680"/>
      <c r="CU8" s="680"/>
      <c r="CV8" s="680"/>
      <c r="CW8" s="680"/>
      <c r="CX8" s="680"/>
      <c r="CY8" s="681"/>
      <c r="CZ8" s="682">
        <v>31.3</v>
      </c>
      <c r="DA8" s="682"/>
      <c r="DB8" s="682"/>
      <c r="DC8" s="682"/>
      <c r="DD8" s="688">
        <v>359637</v>
      </c>
      <c r="DE8" s="680"/>
      <c r="DF8" s="680"/>
      <c r="DG8" s="680"/>
      <c r="DH8" s="680"/>
      <c r="DI8" s="680"/>
      <c r="DJ8" s="680"/>
      <c r="DK8" s="680"/>
      <c r="DL8" s="680"/>
      <c r="DM8" s="680"/>
      <c r="DN8" s="680"/>
      <c r="DO8" s="680"/>
      <c r="DP8" s="681"/>
      <c r="DQ8" s="688">
        <v>1000135</v>
      </c>
      <c r="DR8" s="680"/>
      <c r="DS8" s="680"/>
      <c r="DT8" s="680"/>
      <c r="DU8" s="680"/>
      <c r="DV8" s="680"/>
      <c r="DW8" s="680"/>
      <c r="DX8" s="680"/>
      <c r="DY8" s="680"/>
      <c r="DZ8" s="680"/>
      <c r="EA8" s="680"/>
      <c r="EB8" s="680"/>
      <c r="EC8" s="689"/>
    </row>
    <row r="9" spans="2:143" ht="11.25" customHeight="1" x14ac:dyDescent="0.15">
      <c r="B9" s="676" t="s">
        <v>239</v>
      </c>
      <c r="C9" s="677"/>
      <c r="D9" s="677"/>
      <c r="E9" s="677"/>
      <c r="F9" s="677"/>
      <c r="G9" s="677"/>
      <c r="H9" s="677"/>
      <c r="I9" s="677"/>
      <c r="J9" s="677"/>
      <c r="K9" s="677"/>
      <c r="L9" s="677"/>
      <c r="M9" s="677"/>
      <c r="N9" s="677"/>
      <c r="O9" s="677"/>
      <c r="P9" s="677"/>
      <c r="Q9" s="678"/>
      <c r="R9" s="679">
        <v>2102</v>
      </c>
      <c r="S9" s="680"/>
      <c r="T9" s="680"/>
      <c r="U9" s="680"/>
      <c r="V9" s="680"/>
      <c r="W9" s="680"/>
      <c r="X9" s="680"/>
      <c r="Y9" s="681"/>
      <c r="Z9" s="682">
        <v>0</v>
      </c>
      <c r="AA9" s="682"/>
      <c r="AB9" s="682"/>
      <c r="AC9" s="682"/>
      <c r="AD9" s="683">
        <v>2102</v>
      </c>
      <c r="AE9" s="683"/>
      <c r="AF9" s="683"/>
      <c r="AG9" s="683"/>
      <c r="AH9" s="683"/>
      <c r="AI9" s="683"/>
      <c r="AJ9" s="683"/>
      <c r="AK9" s="683"/>
      <c r="AL9" s="684">
        <v>0.1</v>
      </c>
      <c r="AM9" s="685"/>
      <c r="AN9" s="685"/>
      <c r="AO9" s="686"/>
      <c r="AP9" s="676" t="s">
        <v>240</v>
      </c>
      <c r="AQ9" s="677"/>
      <c r="AR9" s="677"/>
      <c r="AS9" s="677"/>
      <c r="AT9" s="677"/>
      <c r="AU9" s="677"/>
      <c r="AV9" s="677"/>
      <c r="AW9" s="677"/>
      <c r="AX9" s="677"/>
      <c r="AY9" s="677"/>
      <c r="AZ9" s="677"/>
      <c r="BA9" s="677"/>
      <c r="BB9" s="677"/>
      <c r="BC9" s="677"/>
      <c r="BD9" s="677"/>
      <c r="BE9" s="677"/>
      <c r="BF9" s="678"/>
      <c r="BG9" s="679">
        <v>276365</v>
      </c>
      <c r="BH9" s="680"/>
      <c r="BI9" s="680"/>
      <c r="BJ9" s="680"/>
      <c r="BK9" s="680"/>
      <c r="BL9" s="680"/>
      <c r="BM9" s="680"/>
      <c r="BN9" s="681"/>
      <c r="BO9" s="682">
        <v>31</v>
      </c>
      <c r="BP9" s="682"/>
      <c r="BQ9" s="682"/>
      <c r="BR9" s="682"/>
      <c r="BS9" s="688" t="s">
        <v>241</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302658</v>
      </c>
      <c r="CS9" s="680"/>
      <c r="CT9" s="680"/>
      <c r="CU9" s="680"/>
      <c r="CV9" s="680"/>
      <c r="CW9" s="680"/>
      <c r="CX9" s="680"/>
      <c r="CY9" s="681"/>
      <c r="CZ9" s="682">
        <v>6.9</v>
      </c>
      <c r="DA9" s="682"/>
      <c r="DB9" s="682"/>
      <c r="DC9" s="682"/>
      <c r="DD9" s="688">
        <v>5114</v>
      </c>
      <c r="DE9" s="680"/>
      <c r="DF9" s="680"/>
      <c r="DG9" s="680"/>
      <c r="DH9" s="680"/>
      <c r="DI9" s="680"/>
      <c r="DJ9" s="680"/>
      <c r="DK9" s="680"/>
      <c r="DL9" s="680"/>
      <c r="DM9" s="680"/>
      <c r="DN9" s="680"/>
      <c r="DO9" s="680"/>
      <c r="DP9" s="681"/>
      <c r="DQ9" s="688">
        <v>249151</v>
      </c>
      <c r="DR9" s="680"/>
      <c r="DS9" s="680"/>
      <c r="DT9" s="680"/>
      <c r="DU9" s="680"/>
      <c r="DV9" s="680"/>
      <c r="DW9" s="680"/>
      <c r="DX9" s="680"/>
      <c r="DY9" s="680"/>
      <c r="DZ9" s="680"/>
      <c r="EA9" s="680"/>
      <c r="EB9" s="680"/>
      <c r="EC9" s="689"/>
    </row>
    <row r="10" spans="2:143" ht="11.25" customHeight="1" x14ac:dyDescent="0.15">
      <c r="B10" s="676" t="s">
        <v>243</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128</v>
      </c>
      <c r="AA10" s="682"/>
      <c r="AB10" s="682"/>
      <c r="AC10" s="682"/>
      <c r="AD10" s="683" t="s">
        <v>128</v>
      </c>
      <c r="AE10" s="683"/>
      <c r="AF10" s="683"/>
      <c r="AG10" s="683"/>
      <c r="AH10" s="683"/>
      <c r="AI10" s="683"/>
      <c r="AJ10" s="683"/>
      <c r="AK10" s="683"/>
      <c r="AL10" s="684" t="s">
        <v>128</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29479</v>
      </c>
      <c r="BH10" s="680"/>
      <c r="BI10" s="680"/>
      <c r="BJ10" s="680"/>
      <c r="BK10" s="680"/>
      <c r="BL10" s="680"/>
      <c r="BM10" s="680"/>
      <c r="BN10" s="681"/>
      <c r="BO10" s="682">
        <v>3.3</v>
      </c>
      <c r="BP10" s="682"/>
      <c r="BQ10" s="682"/>
      <c r="BR10" s="682"/>
      <c r="BS10" s="688">
        <v>4983</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t="s">
        <v>241</v>
      </c>
      <c r="CS10" s="680"/>
      <c r="CT10" s="680"/>
      <c r="CU10" s="680"/>
      <c r="CV10" s="680"/>
      <c r="CW10" s="680"/>
      <c r="CX10" s="680"/>
      <c r="CY10" s="681"/>
      <c r="CZ10" s="682" t="s">
        <v>173</v>
      </c>
      <c r="DA10" s="682"/>
      <c r="DB10" s="682"/>
      <c r="DC10" s="682"/>
      <c r="DD10" s="688" t="s">
        <v>173</v>
      </c>
      <c r="DE10" s="680"/>
      <c r="DF10" s="680"/>
      <c r="DG10" s="680"/>
      <c r="DH10" s="680"/>
      <c r="DI10" s="680"/>
      <c r="DJ10" s="680"/>
      <c r="DK10" s="680"/>
      <c r="DL10" s="680"/>
      <c r="DM10" s="680"/>
      <c r="DN10" s="680"/>
      <c r="DO10" s="680"/>
      <c r="DP10" s="681"/>
      <c r="DQ10" s="688" t="s">
        <v>173</v>
      </c>
      <c r="DR10" s="680"/>
      <c r="DS10" s="680"/>
      <c r="DT10" s="680"/>
      <c r="DU10" s="680"/>
      <c r="DV10" s="680"/>
      <c r="DW10" s="680"/>
      <c r="DX10" s="680"/>
      <c r="DY10" s="680"/>
      <c r="DZ10" s="680"/>
      <c r="EA10" s="680"/>
      <c r="EB10" s="680"/>
      <c r="EC10" s="689"/>
    </row>
    <row r="11" spans="2:143" ht="11.25" customHeight="1" x14ac:dyDescent="0.15">
      <c r="B11" s="676" t="s">
        <v>246</v>
      </c>
      <c r="C11" s="677"/>
      <c r="D11" s="677"/>
      <c r="E11" s="677"/>
      <c r="F11" s="677"/>
      <c r="G11" s="677"/>
      <c r="H11" s="677"/>
      <c r="I11" s="677"/>
      <c r="J11" s="677"/>
      <c r="K11" s="677"/>
      <c r="L11" s="677"/>
      <c r="M11" s="677"/>
      <c r="N11" s="677"/>
      <c r="O11" s="677"/>
      <c r="P11" s="677"/>
      <c r="Q11" s="678"/>
      <c r="R11" s="679" t="s">
        <v>173</v>
      </c>
      <c r="S11" s="680"/>
      <c r="T11" s="680"/>
      <c r="U11" s="680"/>
      <c r="V11" s="680"/>
      <c r="W11" s="680"/>
      <c r="X11" s="680"/>
      <c r="Y11" s="681"/>
      <c r="Z11" s="682" t="s">
        <v>128</v>
      </c>
      <c r="AA11" s="682"/>
      <c r="AB11" s="682"/>
      <c r="AC11" s="682"/>
      <c r="AD11" s="683" t="s">
        <v>173</v>
      </c>
      <c r="AE11" s="683"/>
      <c r="AF11" s="683"/>
      <c r="AG11" s="683"/>
      <c r="AH11" s="683"/>
      <c r="AI11" s="683"/>
      <c r="AJ11" s="683"/>
      <c r="AK11" s="683"/>
      <c r="AL11" s="684" t="s">
        <v>128</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25476</v>
      </c>
      <c r="BH11" s="680"/>
      <c r="BI11" s="680"/>
      <c r="BJ11" s="680"/>
      <c r="BK11" s="680"/>
      <c r="BL11" s="680"/>
      <c r="BM11" s="680"/>
      <c r="BN11" s="681"/>
      <c r="BO11" s="682">
        <v>2.9</v>
      </c>
      <c r="BP11" s="682"/>
      <c r="BQ11" s="682"/>
      <c r="BR11" s="682"/>
      <c r="BS11" s="688" t="s">
        <v>128</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336943</v>
      </c>
      <c r="CS11" s="680"/>
      <c r="CT11" s="680"/>
      <c r="CU11" s="680"/>
      <c r="CV11" s="680"/>
      <c r="CW11" s="680"/>
      <c r="CX11" s="680"/>
      <c r="CY11" s="681"/>
      <c r="CZ11" s="682">
        <v>7.7</v>
      </c>
      <c r="DA11" s="682"/>
      <c r="DB11" s="682"/>
      <c r="DC11" s="682"/>
      <c r="DD11" s="688">
        <v>38316</v>
      </c>
      <c r="DE11" s="680"/>
      <c r="DF11" s="680"/>
      <c r="DG11" s="680"/>
      <c r="DH11" s="680"/>
      <c r="DI11" s="680"/>
      <c r="DJ11" s="680"/>
      <c r="DK11" s="680"/>
      <c r="DL11" s="680"/>
      <c r="DM11" s="680"/>
      <c r="DN11" s="680"/>
      <c r="DO11" s="680"/>
      <c r="DP11" s="681"/>
      <c r="DQ11" s="688">
        <v>227367</v>
      </c>
      <c r="DR11" s="680"/>
      <c r="DS11" s="680"/>
      <c r="DT11" s="680"/>
      <c r="DU11" s="680"/>
      <c r="DV11" s="680"/>
      <c r="DW11" s="680"/>
      <c r="DX11" s="680"/>
      <c r="DY11" s="680"/>
      <c r="DZ11" s="680"/>
      <c r="EA11" s="680"/>
      <c r="EB11" s="680"/>
      <c r="EC11" s="689"/>
    </row>
    <row r="12" spans="2:143" ht="11.25" customHeight="1" x14ac:dyDescent="0.15">
      <c r="B12" s="676" t="s">
        <v>249</v>
      </c>
      <c r="C12" s="677"/>
      <c r="D12" s="677"/>
      <c r="E12" s="677"/>
      <c r="F12" s="677"/>
      <c r="G12" s="677"/>
      <c r="H12" s="677"/>
      <c r="I12" s="677"/>
      <c r="J12" s="677"/>
      <c r="K12" s="677"/>
      <c r="L12" s="677"/>
      <c r="M12" s="677"/>
      <c r="N12" s="677"/>
      <c r="O12" s="677"/>
      <c r="P12" s="677"/>
      <c r="Q12" s="678"/>
      <c r="R12" s="679">
        <v>140078</v>
      </c>
      <c r="S12" s="680"/>
      <c r="T12" s="680"/>
      <c r="U12" s="680"/>
      <c r="V12" s="680"/>
      <c r="W12" s="680"/>
      <c r="X12" s="680"/>
      <c r="Y12" s="681"/>
      <c r="Z12" s="682">
        <v>2.9</v>
      </c>
      <c r="AA12" s="682"/>
      <c r="AB12" s="682"/>
      <c r="AC12" s="682"/>
      <c r="AD12" s="683">
        <v>140078</v>
      </c>
      <c r="AE12" s="683"/>
      <c r="AF12" s="683"/>
      <c r="AG12" s="683"/>
      <c r="AH12" s="683"/>
      <c r="AI12" s="683"/>
      <c r="AJ12" s="683"/>
      <c r="AK12" s="683"/>
      <c r="AL12" s="684">
        <v>5.0999999999999996</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434516</v>
      </c>
      <c r="BH12" s="680"/>
      <c r="BI12" s="680"/>
      <c r="BJ12" s="680"/>
      <c r="BK12" s="680"/>
      <c r="BL12" s="680"/>
      <c r="BM12" s="680"/>
      <c r="BN12" s="681"/>
      <c r="BO12" s="682">
        <v>48.8</v>
      </c>
      <c r="BP12" s="682"/>
      <c r="BQ12" s="682"/>
      <c r="BR12" s="682"/>
      <c r="BS12" s="688" t="s">
        <v>241</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365968</v>
      </c>
      <c r="CS12" s="680"/>
      <c r="CT12" s="680"/>
      <c r="CU12" s="680"/>
      <c r="CV12" s="680"/>
      <c r="CW12" s="680"/>
      <c r="CX12" s="680"/>
      <c r="CY12" s="681"/>
      <c r="CZ12" s="682">
        <v>8.4</v>
      </c>
      <c r="DA12" s="682"/>
      <c r="DB12" s="682"/>
      <c r="DC12" s="682"/>
      <c r="DD12" s="688">
        <v>99183</v>
      </c>
      <c r="DE12" s="680"/>
      <c r="DF12" s="680"/>
      <c r="DG12" s="680"/>
      <c r="DH12" s="680"/>
      <c r="DI12" s="680"/>
      <c r="DJ12" s="680"/>
      <c r="DK12" s="680"/>
      <c r="DL12" s="680"/>
      <c r="DM12" s="680"/>
      <c r="DN12" s="680"/>
      <c r="DO12" s="680"/>
      <c r="DP12" s="681"/>
      <c r="DQ12" s="688">
        <v>179685</v>
      </c>
      <c r="DR12" s="680"/>
      <c r="DS12" s="680"/>
      <c r="DT12" s="680"/>
      <c r="DU12" s="680"/>
      <c r="DV12" s="680"/>
      <c r="DW12" s="680"/>
      <c r="DX12" s="680"/>
      <c r="DY12" s="680"/>
      <c r="DZ12" s="680"/>
      <c r="EA12" s="680"/>
      <c r="EB12" s="680"/>
      <c r="EC12" s="689"/>
    </row>
    <row r="13" spans="2:143" ht="11.25" customHeight="1" x14ac:dyDescent="0.15">
      <c r="B13" s="676" t="s">
        <v>252</v>
      </c>
      <c r="C13" s="677"/>
      <c r="D13" s="677"/>
      <c r="E13" s="677"/>
      <c r="F13" s="677"/>
      <c r="G13" s="677"/>
      <c r="H13" s="677"/>
      <c r="I13" s="677"/>
      <c r="J13" s="677"/>
      <c r="K13" s="677"/>
      <c r="L13" s="677"/>
      <c r="M13" s="677"/>
      <c r="N13" s="677"/>
      <c r="O13" s="677"/>
      <c r="P13" s="677"/>
      <c r="Q13" s="678"/>
      <c r="R13" s="679">
        <v>8509</v>
      </c>
      <c r="S13" s="680"/>
      <c r="T13" s="680"/>
      <c r="U13" s="680"/>
      <c r="V13" s="680"/>
      <c r="W13" s="680"/>
      <c r="X13" s="680"/>
      <c r="Y13" s="681"/>
      <c r="Z13" s="682">
        <v>0.2</v>
      </c>
      <c r="AA13" s="682"/>
      <c r="AB13" s="682"/>
      <c r="AC13" s="682"/>
      <c r="AD13" s="683">
        <v>8509</v>
      </c>
      <c r="AE13" s="683"/>
      <c r="AF13" s="683"/>
      <c r="AG13" s="683"/>
      <c r="AH13" s="683"/>
      <c r="AI13" s="683"/>
      <c r="AJ13" s="683"/>
      <c r="AK13" s="683"/>
      <c r="AL13" s="684">
        <v>0.3</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433843</v>
      </c>
      <c r="BH13" s="680"/>
      <c r="BI13" s="680"/>
      <c r="BJ13" s="680"/>
      <c r="BK13" s="680"/>
      <c r="BL13" s="680"/>
      <c r="BM13" s="680"/>
      <c r="BN13" s="681"/>
      <c r="BO13" s="682">
        <v>48.7</v>
      </c>
      <c r="BP13" s="682"/>
      <c r="BQ13" s="682"/>
      <c r="BR13" s="682"/>
      <c r="BS13" s="688" t="s">
        <v>173</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390103</v>
      </c>
      <c r="CS13" s="680"/>
      <c r="CT13" s="680"/>
      <c r="CU13" s="680"/>
      <c r="CV13" s="680"/>
      <c r="CW13" s="680"/>
      <c r="CX13" s="680"/>
      <c r="CY13" s="681"/>
      <c r="CZ13" s="682">
        <v>8.9</v>
      </c>
      <c r="DA13" s="682"/>
      <c r="DB13" s="682"/>
      <c r="DC13" s="682"/>
      <c r="DD13" s="688">
        <v>74662</v>
      </c>
      <c r="DE13" s="680"/>
      <c r="DF13" s="680"/>
      <c r="DG13" s="680"/>
      <c r="DH13" s="680"/>
      <c r="DI13" s="680"/>
      <c r="DJ13" s="680"/>
      <c r="DK13" s="680"/>
      <c r="DL13" s="680"/>
      <c r="DM13" s="680"/>
      <c r="DN13" s="680"/>
      <c r="DO13" s="680"/>
      <c r="DP13" s="681"/>
      <c r="DQ13" s="688">
        <v>363846</v>
      </c>
      <c r="DR13" s="680"/>
      <c r="DS13" s="680"/>
      <c r="DT13" s="680"/>
      <c r="DU13" s="680"/>
      <c r="DV13" s="680"/>
      <c r="DW13" s="680"/>
      <c r="DX13" s="680"/>
      <c r="DY13" s="680"/>
      <c r="DZ13" s="680"/>
      <c r="EA13" s="680"/>
      <c r="EB13" s="680"/>
      <c r="EC13" s="689"/>
    </row>
    <row r="14" spans="2:143" ht="11.25" customHeight="1" x14ac:dyDescent="0.15">
      <c r="B14" s="676" t="s">
        <v>255</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128</v>
      </c>
      <c r="AA14" s="682"/>
      <c r="AB14" s="682"/>
      <c r="AC14" s="682"/>
      <c r="AD14" s="683" t="s">
        <v>128</v>
      </c>
      <c r="AE14" s="683"/>
      <c r="AF14" s="683"/>
      <c r="AG14" s="683"/>
      <c r="AH14" s="683"/>
      <c r="AI14" s="683"/>
      <c r="AJ14" s="683"/>
      <c r="AK14" s="683"/>
      <c r="AL14" s="684" t="s">
        <v>128</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31790</v>
      </c>
      <c r="BH14" s="680"/>
      <c r="BI14" s="680"/>
      <c r="BJ14" s="680"/>
      <c r="BK14" s="680"/>
      <c r="BL14" s="680"/>
      <c r="BM14" s="680"/>
      <c r="BN14" s="681"/>
      <c r="BO14" s="682">
        <v>3.6</v>
      </c>
      <c r="BP14" s="682"/>
      <c r="BQ14" s="682"/>
      <c r="BR14" s="682"/>
      <c r="BS14" s="688" t="s">
        <v>128</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147305</v>
      </c>
      <c r="CS14" s="680"/>
      <c r="CT14" s="680"/>
      <c r="CU14" s="680"/>
      <c r="CV14" s="680"/>
      <c r="CW14" s="680"/>
      <c r="CX14" s="680"/>
      <c r="CY14" s="681"/>
      <c r="CZ14" s="682">
        <v>3.4</v>
      </c>
      <c r="DA14" s="682"/>
      <c r="DB14" s="682"/>
      <c r="DC14" s="682"/>
      <c r="DD14" s="688">
        <v>23912</v>
      </c>
      <c r="DE14" s="680"/>
      <c r="DF14" s="680"/>
      <c r="DG14" s="680"/>
      <c r="DH14" s="680"/>
      <c r="DI14" s="680"/>
      <c r="DJ14" s="680"/>
      <c r="DK14" s="680"/>
      <c r="DL14" s="680"/>
      <c r="DM14" s="680"/>
      <c r="DN14" s="680"/>
      <c r="DO14" s="680"/>
      <c r="DP14" s="681"/>
      <c r="DQ14" s="688">
        <v>131180</v>
      </c>
      <c r="DR14" s="680"/>
      <c r="DS14" s="680"/>
      <c r="DT14" s="680"/>
      <c r="DU14" s="680"/>
      <c r="DV14" s="680"/>
      <c r="DW14" s="680"/>
      <c r="DX14" s="680"/>
      <c r="DY14" s="680"/>
      <c r="DZ14" s="680"/>
      <c r="EA14" s="680"/>
      <c r="EB14" s="680"/>
      <c r="EC14" s="689"/>
    </row>
    <row r="15" spans="2:143" ht="11.25" customHeight="1" x14ac:dyDescent="0.15">
      <c r="B15" s="676" t="s">
        <v>258</v>
      </c>
      <c r="C15" s="677"/>
      <c r="D15" s="677"/>
      <c r="E15" s="677"/>
      <c r="F15" s="677"/>
      <c r="G15" s="677"/>
      <c r="H15" s="677"/>
      <c r="I15" s="677"/>
      <c r="J15" s="677"/>
      <c r="K15" s="677"/>
      <c r="L15" s="677"/>
      <c r="M15" s="677"/>
      <c r="N15" s="677"/>
      <c r="O15" s="677"/>
      <c r="P15" s="677"/>
      <c r="Q15" s="678"/>
      <c r="R15" s="679">
        <v>15000</v>
      </c>
      <c r="S15" s="680"/>
      <c r="T15" s="680"/>
      <c r="U15" s="680"/>
      <c r="V15" s="680"/>
      <c r="W15" s="680"/>
      <c r="X15" s="680"/>
      <c r="Y15" s="681"/>
      <c r="Z15" s="682">
        <v>0.3</v>
      </c>
      <c r="AA15" s="682"/>
      <c r="AB15" s="682"/>
      <c r="AC15" s="682"/>
      <c r="AD15" s="683">
        <v>15000</v>
      </c>
      <c r="AE15" s="683"/>
      <c r="AF15" s="683"/>
      <c r="AG15" s="683"/>
      <c r="AH15" s="683"/>
      <c r="AI15" s="683"/>
      <c r="AJ15" s="683"/>
      <c r="AK15" s="683"/>
      <c r="AL15" s="684">
        <v>0.5</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39501</v>
      </c>
      <c r="BH15" s="680"/>
      <c r="BI15" s="680"/>
      <c r="BJ15" s="680"/>
      <c r="BK15" s="680"/>
      <c r="BL15" s="680"/>
      <c r="BM15" s="680"/>
      <c r="BN15" s="681"/>
      <c r="BO15" s="682">
        <v>4.4000000000000004</v>
      </c>
      <c r="BP15" s="682"/>
      <c r="BQ15" s="682"/>
      <c r="BR15" s="682"/>
      <c r="BS15" s="688" t="s">
        <v>241</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312473</v>
      </c>
      <c r="CS15" s="680"/>
      <c r="CT15" s="680"/>
      <c r="CU15" s="680"/>
      <c r="CV15" s="680"/>
      <c r="CW15" s="680"/>
      <c r="CX15" s="680"/>
      <c r="CY15" s="681"/>
      <c r="CZ15" s="682">
        <v>7.1</v>
      </c>
      <c r="DA15" s="682"/>
      <c r="DB15" s="682"/>
      <c r="DC15" s="682"/>
      <c r="DD15" s="688">
        <v>19785</v>
      </c>
      <c r="DE15" s="680"/>
      <c r="DF15" s="680"/>
      <c r="DG15" s="680"/>
      <c r="DH15" s="680"/>
      <c r="DI15" s="680"/>
      <c r="DJ15" s="680"/>
      <c r="DK15" s="680"/>
      <c r="DL15" s="680"/>
      <c r="DM15" s="680"/>
      <c r="DN15" s="680"/>
      <c r="DO15" s="680"/>
      <c r="DP15" s="681"/>
      <c r="DQ15" s="688">
        <v>291992</v>
      </c>
      <c r="DR15" s="680"/>
      <c r="DS15" s="680"/>
      <c r="DT15" s="680"/>
      <c r="DU15" s="680"/>
      <c r="DV15" s="680"/>
      <c r="DW15" s="680"/>
      <c r="DX15" s="680"/>
      <c r="DY15" s="680"/>
      <c r="DZ15" s="680"/>
      <c r="EA15" s="680"/>
      <c r="EB15" s="680"/>
      <c r="EC15" s="689"/>
    </row>
    <row r="16" spans="2:143" ht="11.25" customHeight="1" x14ac:dyDescent="0.15">
      <c r="B16" s="676" t="s">
        <v>261</v>
      </c>
      <c r="C16" s="677"/>
      <c r="D16" s="677"/>
      <c r="E16" s="677"/>
      <c r="F16" s="677"/>
      <c r="G16" s="677"/>
      <c r="H16" s="677"/>
      <c r="I16" s="677"/>
      <c r="J16" s="677"/>
      <c r="K16" s="677"/>
      <c r="L16" s="677"/>
      <c r="M16" s="677"/>
      <c r="N16" s="677"/>
      <c r="O16" s="677"/>
      <c r="P16" s="677"/>
      <c r="Q16" s="678"/>
      <c r="R16" s="679" t="s">
        <v>241</v>
      </c>
      <c r="S16" s="680"/>
      <c r="T16" s="680"/>
      <c r="U16" s="680"/>
      <c r="V16" s="680"/>
      <c r="W16" s="680"/>
      <c r="X16" s="680"/>
      <c r="Y16" s="681"/>
      <c r="Z16" s="682" t="s">
        <v>128</v>
      </c>
      <c r="AA16" s="682"/>
      <c r="AB16" s="682"/>
      <c r="AC16" s="682"/>
      <c r="AD16" s="683" t="s">
        <v>128</v>
      </c>
      <c r="AE16" s="683"/>
      <c r="AF16" s="683"/>
      <c r="AG16" s="683"/>
      <c r="AH16" s="683"/>
      <c r="AI16" s="683"/>
      <c r="AJ16" s="683"/>
      <c r="AK16" s="683"/>
      <c r="AL16" s="684" t="s">
        <v>241</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173</v>
      </c>
      <c r="BH16" s="680"/>
      <c r="BI16" s="680"/>
      <c r="BJ16" s="680"/>
      <c r="BK16" s="680"/>
      <c r="BL16" s="680"/>
      <c r="BM16" s="680"/>
      <c r="BN16" s="681"/>
      <c r="BO16" s="682" t="s">
        <v>128</v>
      </c>
      <c r="BP16" s="682"/>
      <c r="BQ16" s="682"/>
      <c r="BR16" s="682"/>
      <c r="BS16" s="688" t="s">
        <v>128</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t="s">
        <v>128</v>
      </c>
      <c r="CS16" s="680"/>
      <c r="CT16" s="680"/>
      <c r="CU16" s="680"/>
      <c r="CV16" s="680"/>
      <c r="CW16" s="680"/>
      <c r="CX16" s="680"/>
      <c r="CY16" s="681"/>
      <c r="CZ16" s="682" t="s">
        <v>173</v>
      </c>
      <c r="DA16" s="682"/>
      <c r="DB16" s="682"/>
      <c r="DC16" s="682"/>
      <c r="DD16" s="688" t="s">
        <v>241</v>
      </c>
      <c r="DE16" s="680"/>
      <c r="DF16" s="680"/>
      <c r="DG16" s="680"/>
      <c r="DH16" s="680"/>
      <c r="DI16" s="680"/>
      <c r="DJ16" s="680"/>
      <c r="DK16" s="680"/>
      <c r="DL16" s="680"/>
      <c r="DM16" s="680"/>
      <c r="DN16" s="680"/>
      <c r="DO16" s="680"/>
      <c r="DP16" s="681"/>
      <c r="DQ16" s="688" t="s">
        <v>173</v>
      </c>
      <c r="DR16" s="680"/>
      <c r="DS16" s="680"/>
      <c r="DT16" s="680"/>
      <c r="DU16" s="680"/>
      <c r="DV16" s="680"/>
      <c r="DW16" s="680"/>
      <c r="DX16" s="680"/>
      <c r="DY16" s="680"/>
      <c r="DZ16" s="680"/>
      <c r="EA16" s="680"/>
      <c r="EB16" s="680"/>
      <c r="EC16" s="689"/>
    </row>
    <row r="17" spans="2:133" ht="11.25" customHeight="1" x14ac:dyDescent="0.15">
      <c r="B17" s="676" t="s">
        <v>264</v>
      </c>
      <c r="C17" s="677"/>
      <c r="D17" s="677"/>
      <c r="E17" s="677"/>
      <c r="F17" s="677"/>
      <c r="G17" s="677"/>
      <c r="H17" s="677"/>
      <c r="I17" s="677"/>
      <c r="J17" s="677"/>
      <c r="K17" s="677"/>
      <c r="L17" s="677"/>
      <c r="M17" s="677"/>
      <c r="N17" s="677"/>
      <c r="O17" s="677"/>
      <c r="P17" s="677"/>
      <c r="Q17" s="678"/>
      <c r="R17" s="679">
        <v>2993</v>
      </c>
      <c r="S17" s="680"/>
      <c r="T17" s="680"/>
      <c r="U17" s="680"/>
      <c r="V17" s="680"/>
      <c r="W17" s="680"/>
      <c r="X17" s="680"/>
      <c r="Y17" s="681"/>
      <c r="Z17" s="682">
        <v>0.1</v>
      </c>
      <c r="AA17" s="682"/>
      <c r="AB17" s="682"/>
      <c r="AC17" s="682"/>
      <c r="AD17" s="683">
        <v>2993</v>
      </c>
      <c r="AE17" s="683"/>
      <c r="AF17" s="683"/>
      <c r="AG17" s="683"/>
      <c r="AH17" s="683"/>
      <c r="AI17" s="683"/>
      <c r="AJ17" s="683"/>
      <c r="AK17" s="683"/>
      <c r="AL17" s="684">
        <v>0.1</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128</v>
      </c>
      <c r="BH17" s="680"/>
      <c r="BI17" s="680"/>
      <c r="BJ17" s="680"/>
      <c r="BK17" s="680"/>
      <c r="BL17" s="680"/>
      <c r="BM17" s="680"/>
      <c r="BN17" s="681"/>
      <c r="BO17" s="682" t="s">
        <v>128</v>
      </c>
      <c r="BP17" s="682"/>
      <c r="BQ17" s="682"/>
      <c r="BR17" s="682"/>
      <c r="BS17" s="688" t="s">
        <v>128</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260607</v>
      </c>
      <c r="CS17" s="680"/>
      <c r="CT17" s="680"/>
      <c r="CU17" s="680"/>
      <c r="CV17" s="680"/>
      <c r="CW17" s="680"/>
      <c r="CX17" s="680"/>
      <c r="CY17" s="681"/>
      <c r="CZ17" s="682">
        <v>6</v>
      </c>
      <c r="DA17" s="682"/>
      <c r="DB17" s="682"/>
      <c r="DC17" s="682"/>
      <c r="DD17" s="688" t="s">
        <v>241</v>
      </c>
      <c r="DE17" s="680"/>
      <c r="DF17" s="680"/>
      <c r="DG17" s="680"/>
      <c r="DH17" s="680"/>
      <c r="DI17" s="680"/>
      <c r="DJ17" s="680"/>
      <c r="DK17" s="680"/>
      <c r="DL17" s="680"/>
      <c r="DM17" s="680"/>
      <c r="DN17" s="680"/>
      <c r="DO17" s="680"/>
      <c r="DP17" s="681"/>
      <c r="DQ17" s="688">
        <v>230424</v>
      </c>
      <c r="DR17" s="680"/>
      <c r="DS17" s="680"/>
      <c r="DT17" s="680"/>
      <c r="DU17" s="680"/>
      <c r="DV17" s="680"/>
      <c r="DW17" s="680"/>
      <c r="DX17" s="680"/>
      <c r="DY17" s="680"/>
      <c r="DZ17" s="680"/>
      <c r="EA17" s="680"/>
      <c r="EB17" s="680"/>
      <c r="EC17" s="689"/>
    </row>
    <row r="18" spans="2:133" ht="11.25" customHeight="1" x14ac:dyDescent="0.15">
      <c r="B18" s="676" t="s">
        <v>267</v>
      </c>
      <c r="C18" s="677"/>
      <c r="D18" s="677"/>
      <c r="E18" s="677"/>
      <c r="F18" s="677"/>
      <c r="G18" s="677"/>
      <c r="H18" s="677"/>
      <c r="I18" s="677"/>
      <c r="J18" s="677"/>
      <c r="K18" s="677"/>
      <c r="L18" s="677"/>
      <c r="M18" s="677"/>
      <c r="N18" s="677"/>
      <c r="O18" s="677"/>
      <c r="P18" s="677"/>
      <c r="Q18" s="678"/>
      <c r="R18" s="679">
        <v>1660284</v>
      </c>
      <c r="S18" s="680"/>
      <c r="T18" s="680"/>
      <c r="U18" s="680"/>
      <c r="V18" s="680"/>
      <c r="W18" s="680"/>
      <c r="X18" s="680"/>
      <c r="Y18" s="681"/>
      <c r="Z18" s="682">
        <v>33.799999999999997</v>
      </c>
      <c r="AA18" s="682"/>
      <c r="AB18" s="682"/>
      <c r="AC18" s="682"/>
      <c r="AD18" s="683">
        <v>1498785</v>
      </c>
      <c r="AE18" s="683"/>
      <c r="AF18" s="683"/>
      <c r="AG18" s="683"/>
      <c r="AH18" s="683"/>
      <c r="AI18" s="683"/>
      <c r="AJ18" s="683"/>
      <c r="AK18" s="683"/>
      <c r="AL18" s="684">
        <v>54.2</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128</v>
      </c>
      <c r="BH18" s="680"/>
      <c r="BI18" s="680"/>
      <c r="BJ18" s="680"/>
      <c r="BK18" s="680"/>
      <c r="BL18" s="680"/>
      <c r="BM18" s="680"/>
      <c r="BN18" s="681"/>
      <c r="BO18" s="682" t="s">
        <v>241</v>
      </c>
      <c r="BP18" s="682"/>
      <c r="BQ18" s="682"/>
      <c r="BR18" s="682"/>
      <c r="BS18" s="688" t="s">
        <v>128</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128</v>
      </c>
      <c r="CS18" s="680"/>
      <c r="CT18" s="680"/>
      <c r="CU18" s="680"/>
      <c r="CV18" s="680"/>
      <c r="CW18" s="680"/>
      <c r="CX18" s="680"/>
      <c r="CY18" s="681"/>
      <c r="CZ18" s="682" t="s">
        <v>128</v>
      </c>
      <c r="DA18" s="682"/>
      <c r="DB18" s="682"/>
      <c r="DC18" s="682"/>
      <c r="DD18" s="688" t="s">
        <v>241</v>
      </c>
      <c r="DE18" s="680"/>
      <c r="DF18" s="680"/>
      <c r="DG18" s="680"/>
      <c r="DH18" s="680"/>
      <c r="DI18" s="680"/>
      <c r="DJ18" s="680"/>
      <c r="DK18" s="680"/>
      <c r="DL18" s="680"/>
      <c r="DM18" s="680"/>
      <c r="DN18" s="680"/>
      <c r="DO18" s="680"/>
      <c r="DP18" s="681"/>
      <c r="DQ18" s="688" t="s">
        <v>128</v>
      </c>
      <c r="DR18" s="680"/>
      <c r="DS18" s="680"/>
      <c r="DT18" s="680"/>
      <c r="DU18" s="680"/>
      <c r="DV18" s="680"/>
      <c r="DW18" s="680"/>
      <c r="DX18" s="680"/>
      <c r="DY18" s="680"/>
      <c r="DZ18" s="680"/>
      <c r="EA18" s="680"/>
      <c r="EB18" s="680"/>
      <c r="EC18" s="689"/>
    </row>
    <row r="19" spans="2:133" ht="11.25" customHeight="1" x14ac:dyDescent="0.15">
      <c r="B19" s="676" t="s">
        <v>270</v>
      </c>
      <c r="C19" s="677"/>
      <c r="D19" s="677"/>
      <c r="E19" s="677"/>
      <c r="F19" s="677"/>
      <c r="G19" s="677"/>
      <c r="H19" s="677"/>
      <c r="I19" s="677"/>
      <c r="J19" s="677"/>
      <c r="K19" s="677"/>
      <c r="L19" s="677"/>
      <c r="M19" s="677"/>
      <c r="N19" s="677"/>
      <c r="O19" s="677"/>
      <c r="P19" s="677"/>
      <c r="Q19" s="678"/>
      <c r="R19" s="679">
        <v>1498785</v>
      </c>
      <c r="S19" s="680"/>
      <c r="T19" s="680"/>
      <c r="U19" s="680"/>
      <c r="V19" s="680"/>
      <c r="W19" s="680"/>
      <c r="X19" s="680"/>
      <c r="Y19" s="681"/>
      <c r="Z19" s="682">
        <v>30.5</v>
      </c>
      <c r="AA19" s="682"/>
      <c r="AB19" s="682"/>
      <c r="AC19" s="682"/>
      <c r="AD19" s="683">
        <v>1498785</v>
      </c>
      <c r="AE19" s="683"/>
      <c r="AF19" s="683"/>
      <c r="AG19" s="683"/>
      <c r="AH19" s="683"/>
      <c r="AI19" s="683"/>
      <c r="AJ19" s="683"/>
      <c r="AK19" s="683"/>
      <c r="AL19" s="684">
        <v>54.2</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37314</v>
      </c>
      <c r="BH19" s="680"/>
      <c r="BI19" s="680"/>
      <c r="BJ19" s="680"/>
      <c r="BK19" s="680"/>
      <c r="BL19" s="680"/>
      <c r="BM19" s="680"/>
      <c r="BN19" s="681"/>
      <c r="BO19" s="682">
        <v>4.2</v>
      </c>
      <c r="BP19" s="682"/>
      <c r="BQ19" s="682"/>
      <c r="BR19" s="682"/>
      <c r="BS19" s="688" t="s">
        <v>128</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241</v>
      </c>
      <c r="CS19" s="680"/>
      <c r="CT19" s="680"/>
      <c r="CU19" s="680"/>
      <c r="CV19" s="680"/>
      <c r="CW19" s="680"/>
      <c r="CX19" s="680"/>
      <c r="CY19" s="681"/>
      <c r="CZ19" s="682" t="s">
        <v>241</v>
      </c>
      <c r="DA19" s="682"/>
      <c r="DB19" s="682"/>
      <c r="DC19" s="682"/>
      <c r="DD19" s="688" t="s">
        <v>128</v>
      </c>
      <c r="DE19" s="680"/>
      <c r="DF19" s="680"/>
      <c r="DG19" s="680"/>
      <c r="DH19" s="680"/>
      <c r="DI19" s="680"/>
      <c r="DJ19" s="680"/>
      <c r="DK19" s="680"/>
      <c r="DL19" s="680"/>
      <c r="DM19" s="680"/>
      <c r="DN19" s="680"/>
      <c r="DO19" s="680"/>
      <c r="DP19" s="681"/>
      <c r="DQ19" s="688" t="s">
        <v>128</v>
      </c>
      <c r="DR19" s="680"/>
      <c r="DS19" s="680"/>
      <c r="DT19" s="680"/>
      <c r="DU19" s="680"/>
      <c r="DV19" s="680"/>
      <c r="DW19" s="680"/>
      <c r="DX19" s="680"/>
      <c r="DY19" s="680"/>
      <c r="DZ19" s="680"/>
      <c r="EA19" s="680"/>
      <c r="EB19" s="680"/>
      <c r="EC19" s="689"/>
    </row>
    <row r="20" spans="2:133" ht="11.25" customHeight="1" x14ac:dyDescent="0.15">
      <c r="B20" s="676" t="s">
        <v>273</v>
      </c>
      <c r="C20" s="677"/>
      <c r="D20" s="677"/>
      <c r="E20" s="677"/>
      <c r="F20" s="677"/>
      <c r="G20" s="677"/>
      <c r="H20" s="677"/>
      <c r="I20" s="677"/>
      <c r="J20" s="677"/>
      <c r="K20" s="677"/>
      <c r="L20" s="677"/>
      <c r="M20" s="677"/>
      <c r="N20" s="677"/>
      <c r="O20" s="677"/>
      <c r="P20" s="677"/>
      <c r="Q20" s="678"/>
      <c r="R20" s="679">
        <v>161499</v>
      </c>
      <c r="S20" s="680"/>
      <c r="T20" s="680"/>
      <c r="U20" s="680"/>
      <c r="V20" s="680"/>
      <c r="W20" s="680"/>
      <c r="X20" s="680"/>
      <c r="Y20" s="681"/>
      <c r="Z20" s="682">
        <v>3.3</v>
      </c>
      <c r="AA20" s="682"/>
      <c r="AB20" s="682"/>
      <c r="AC20" s="682"/>
      <c r="AD20" s="683" t="s">
        <v>128</v>
      </c>
      <c r="AE20" s="683"/>
      <c r="AF20" s="683"/>
      <c r="AG20" s="683"/>
      <c r="AH20" s="683"/>
      <c r="AI20" s="683"/>
      <c r="AJ20" s="683"/>
      <c r="AK20" s="683"/>
      <c r="AL20" s="684" t="s">
        <v>241</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37314</v>
      </c>
      <c r="BH20" s="680"/>
      <c r="BI20" s="680"/>
      <c r="BJ20" s="680"/>
      <c r="BK20" s="680"/>
      <c r="BL20" s="680"/>
      <c r="BM20" s="680"/>
      <c r="BN20" s="681"/>
      <c r="BO20" s="682">
        <v>4.2</v>
      </c>
      <c r="BP20" s="682"/>
      <c r="BQ20" s="682"/>
      <c r="BR20" s="682"/>
      <c r="BS20" s="688" t="s">
        <v>241</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4377683</v>
      </c>
      <c r="CS20" s="680"/>
      <c r="CT20" s="680"/>
      <c r="CU20" s="680"/>
      <c r="CV20" s="680"/>
      <c r="CW20" s="680"/>
      <c r="CX20" s="680"/>
      <c r="CY20" s="681"/>
      <c r="CZ20" s="682">
        <v>100</v>
      </c>
      <c r="DA20" s="682"/>
      <c r="DB20" s="682"/>
      <c r="DC20" s="682"/>
      <c r="DD20" s="688">
        <v>637298</v>
      </c>
      <c r="DE20" s="680"/>
      <c r="DF20" s="680"/>
      <c r="DG20" s="680"/>
      <c r="DH20" s="680"/>
      <c r="DI20" s="680"/>
      <c r="DJ20" s="680"/>
      <c r="DK20" s="680"/>
      <c r="DL20" s="680"/>
      <c r="DM20" s="680"/>
      <c r="DN20" s="680"/>
      <c r="DO20" s="680"/>
      <c r="DP20" s="681"/>
      <c r="DQ20" s="688">
        <v>3400451</v>
      </c>
      <c r="DR20" s="680"/>
      <c r="DS20" s="680"/>
      <c r="DT20" s="680"/>
      <c r="DU20" s="680"/>
      <c r="DV20" s="680"/>
      <c r="DW20" s="680"/>
      <c r="DX20" s="680"/>
      <c r="DY20" s="680"/>
      <c r="DZ20" s="680"/>
      <c r="EA20" s="680"/>
      <c r="EB20" s="680"/>
      <c r="EC20" s="689"/>
    </row>
    <row r="21" spans="2:133" ht="11.25" customHeight="1" x14ac:dyDescent="0.15">
      <c r="B21" s="676" t="s">
        <v>276</v>
      </c>
      <c r="C21" s="677"/>
      <c r="D21" s="677"/>
      <c r="E21" s="677"/>
      <c r="F21" s="677"/>
      <c r="G21" s="677"/>
      <c r="H21" s="677"/>
      <c r="I21" s="677"/>
      <c r="J21" s="677"/>
      <c r="K21" s="677"/>
      <c r="L21" s="677"/>
      <c r="M21" s="677"/>
      <c r="N21" s="677"/>
      <c r="O21" s="677"/>
      <c r="P21" s="677"/>
      <c r="Q21" s="678"/>
      <c r="R21" s="679" t="s">
        <v>128</v>
      </c>
      <c r="S21" s="680"/>
      <c r="T21" s="680"/>
      <c r="U21" s="680"/>
      <c r="V21" s="680"/>
      <c r="W21" s="680"/>
      <c r="X21" s="680"/>
      <c r="Y21" s="681"/>
      <c r="Z21" s="682" t="s">
        <v>128</v>
      </c>
      <c r="AA21" s="682"/>
      <c r="AB21" s="682"/>
      <c r="AC21" s="682"/>
      <c r="AD21" s="683" t="s">
        <v>128</v>
      </c>
      <c r="AE21" s="683"/>
      <c r="AF21" s="683"/>
      <c r="AG21" s="683"/>
      <c r="AH21" s="683"/>
      <c r="AI21" s="683"/>
      <c r="AJ21" s="683"/>
      <c r="AK21" s="683"/>
      <c r="AL21" s="684" t="s">
        <v>128</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v>37314</v>
      </c>
      <c r="BH21" s="680"/>
      <c r="BI21" s="680"/>
      <c r="BJ21" s="680"/>
      <c r="BK21" s="680"/>
      <c r="BL21" s="680"/>
      <c r="BM21" s="680"/>
      <c r="BN21" s="681"/>
      <c r="BO21" s="682">
        <v>4.2</v>
      </c>
      <c r="BP21" s="682"/>
      <c r="BQ21" s="682"/>
      <c r="BR21" s="682"/>
      <c r="BS21" s="688" t="s">
        <v>173</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278</v>
      </c>
      <c r="C22" s="677"/>
      <c r="D22" s="677"/>
      <c r="E22" s="677"/>
      <c r="F22" s="677"/>
      <c r="G22" s="677"/>
      <c r="H22" s="677"/>
      <c r="I22" s="677"/>
      <c r="J22" s="677"/>
      <c r="K22" s="677"/>
      <c r="L22" s="677"/>
      <c r="M22" s="677"/>
      <c r="N22" s="677"/>
      <c r="O22" s="677"/>
      <c r="P22" s="677"/>
      <c r="Q22" s="678"/>
      <c r="R22" s="679">
        <v>2786721</v>
      </c>
      <c r="S22" s="680"/>
      <c r="T22" s="680"/>
      <c r="U22" s="680"/>
      <c r="V22" s="680"/>
      <c r="W22" s="680"/>
      <c r="X22" s="680"/>
      <c r="Y22" s="681"/>
      <c r="Z22" s="682">
        <v>56.7</v>
      </c>
      <c r="AA22" s="682"/>
      <c r="AB22" s="682"/>
      <c r="AC22" s="682"/>
      <c r="AD22" s="683">
        <v>2625222</v>
      </c>
      <c r="AE22" s="683"/>
      <c r="AF22" s="683"/>
      <c r="AG22" s="683"/>
      <c r="AH22" s="683"/>
      <c r="AI22" s="683"/>
      <c r="AJ22" s="683"/>
      <c r="AK22" s="683"/>
      <c r="AL22" s="684">
        <v>95</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241</v>
      </c>
      <c r="BH22" s="680"/>
      <c r="BI22" s="680"/>
      <c r="BJ22" s="680"/>
      <c r="BK22" s="680"/>
      <c r="BL22" s="680"/>
      <c r="BM22" s="680"/>
      <c r="BN22" s="681"/>
      <c r="BO22" s="682" t="s">
        <v>241</v>
      </c>
      <c r="BP22" s="682"/>
      <c r="BQ22" s="682"/>
      <c r="BR22" s="682"/>
      <c r="BS22" s="688" t="s">
        <v>128</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281</v>
      </c>
      <c r="C23" s="677"/>
      <c r="D23" s="677"/>
      <c r="E23" s="677"/>
      <c r="F23" s="677"/>
      <c r="G23" s="677"/>
      <c r="H23" s="677"/>
      <c r="I23" s="677"/>
      <c r="J23" s="677"/>
      <c r="K23" s="677"/>
      <c r="L23" s="677"/>
      <c r="M23" s="677"/>
      <c r="N23" s="677"/>
      <c r="O23" s="677"/>
      <c r="P23" s="677"/>
      <c r="Q23" s="678"/>
      <c r="R23" s="679">
        <v>1003</v>
      </c>
      <c r="S23" s="680"/>
      <c r="T23" s="680"/>
      <c r="U23" s="680"/>
      <c r="V23" s="680"/>
      <c r="W23" s="680"/>
      <c r="X23" s="680"/>
      <c r="Y23" s="681"/>
      <c r="Z23" s="682">
        <v>0</v>
      </c>
      <c r="AA23" s="682"/>
      <c r="AB23" s="682"/>
      <c r="AC23" s="682"/>
      <c r="AD23" s="683">
        <v>1003</v>
      </c>
      <c r="AE23" s="683"/>
      <c r="AF23" s="683"/>
      <c r="AG23" s="683"/>
      <c r="AH23" s="683"/>
      <c r="AI23" s="683"/>
      <c r="AJ23" s="683"/>
      <c r="AK23" s="683"/>
      <c r="AL23" s="684">
        <v>0</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t="s">
        <v>128</v>
      </c>
      <c r="BH23" s="680"/>
      <c r="BI23" s="680"/>
      <c r="BJ23" s="680"/>
      <c r="BK23" s="680"/>
      <c r="BL23" s="680"/>
      <c r="BM23" s="680"/>
      <c r="BN23" s="681"/>
      <c r="BO23" s="682" t="s">
        <v>173</v>
      </c>
      <c r="BP23" s="682"/>
      <c r="BQ23" s="682"/>
      <c r="BR23" s="682"/>
      <c r="BS23" s="688" t="s">
        <v>128</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x14ac:dyDescent="0.15">
      <c r="B24" s="676" t="s">
        <v>288</v>
      </c>
      <c r="C24" s="677"/>
      <c r="D24" s="677"/>
      <c r="E24" s="677"/>
      <c r="F24" s="677"/>
      <c r="G24" s="677"/>
      <c r="H24" s="677"/>
      <c r="I24" s="677"/>
      <c r="J24" s="677"/>
      <c r="K24" s="677"/>
      <c r="L24" s="677"/>
      <c r="M24" s="677"/>
      <c r="N24" s="677"/>
      <c r="O24" s="677"/>
      <c r="P24" s="677"/>
      <c r="Q24" s="678"/>
      <c r="R24" s="679">
        <v>5184</v>
      </c>
      <c r="S24" s="680"/>
      <c r="T24" s="680"/>
      <c r="U24" s="680"/>
      <c r="V24" s="680"/>
      <c r="W24" s="680"/>
      <c r="X24" s="680"/>
      <c r="Y24" s="681"/>
      <c r="Z24" s="682">
        <v>0.1</v>
      </c>
      <c r="AA24" s="682"/>
      <c r="AB24" s="682"/>
      <c r="AC24" s="682"/>
      <c r="AD24" s="683" t="s">
        <v>241</v>
      </c>
      <c r="AE24" s="683"/>
      <c r="AF24" s="683"/>
      <c r="AG24" s="683"/>
      <c r="AH24" s="683"/>
      <c r="AI24" s="683"/>
      <c r="AJ24" s="683"/>
      <c r="AK24" s="683"/>
      <c r="AL24" s="684" t="s">
        <v>128</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241</v>
      </c>
      <c r="BH24" s="680"/>
      <c r="BI24" s="680"/>
      <c r="BJ24" s="680"/>
      <c r="BK24" s="680"/>
      <c r="BL24" s="680"/>
      <c r="BM24" s="680"/>
      <c r="BN24" s="681"/>
      <c r="BO24" s="682" t="s">
        <v>173</v>
      </c>
      <c r="BP24" s="682"/>
      <c r="BQ24" s="682"/>
      <c r="BR24" s="682"/>
      <c r="BS24" s="688" t="s">
        <v>128</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1301968</v>
      </c>
      <c r="CS24" s="669"/>
      <c r="CT24" s="669"/>
      <c r="CU24" s="669"/>
      <c r="CV24" s="669"/>
      <c r="CW24" s="669"/>
      <c r="CX24" s="669"/>
      <c r="CY24" s="670"/>
      <c r="CZ24" s="673">
        <v>29.7</v>
      </c>
      <c r="DA24" s="674"/>
      <c r="DB24" s="674"/>
      <c r="DC24" s="693"/>
      <c r="DD24" s="712">
        <v>987290</v>
      </c>
      <c r="DE24" s="669"/>
      <c r="DF24" s="669"/>
      <c r="DG24" s="669"/>
      <c r="DH24" s="669"/>
      <c r="DI24" s="669"/>
      <c r="DJ24" s="669"/>
      <c r="DK24" s="670"/>
      <c r="DL24" s="712">
        <v>987273</v>
      </c>
      <c r="DM24" s="669"/>
      <c r="DN24" s="669"/>
      <c r="DO24" s="669"/>
      <c r="DP24" s="669"/>
      <c r="DQ24" s="669"/>
      <c r="DR24" s="669"/>
      <c r="DS24" s="669"/>
      <c r="DT24" s="669"/>
      <c r="DU24" s="669"/>
      <c r="DV24" s="670"/>
      <c r="DW24" s="673">
        <v>34.200000000000003</v>
      </c>
      <c r="DX24" s="674"/>
      <c r="DY24" s="674"/>
      <c r="DZ24" s="674"/>
      <c r="EA24" s="674"/>
      <c r="EB24" s="674"/>
      <c r="EC24" s="675"/>
    </row>
    <row r="25" spans="2:133" ht="11.25" customHeight="1" x14ac:dyDescent="0.15">
      <c r="B25" s="676" t="s">
        <v>291</v>
      </c>
      <c r="C25" s="677"/>
      <c r="D25" s="677"/>
      <c r="E25" s="677"/>
      <c r="F25" s="677"/>
      <c r="G25" s="677"/>
      <c r="H25" s="677"/>
      <c r="I25" s="677"/>
      <c r="J25" s="677"/>
      <c r="K25" s="677"/>
      <c r="L25" s="677"/>
      <c r="M25" s="677"/>
      <c r="N25" s="677"/>
      <c r="O25" s="677"/>
      <c r="P25" s="677"/>
      <c r="Q25" s="678"/>
      <c r="R25" s="679">
        <v>181253</v>
      </c>
      <c r="S25" s="680"/>
      <c r="T25" s="680"/>
      <c r="U25" s="680"/>
      <c r="V25" s="680"/>
      <c r="W25" s="680"/>
      <c r="X25" s="680"/>
      <c r="Y25" s="681"/>
      <c r="Z25" s="682">
        <v>3.7</v>
      </c>
      <c r="AA25" s="682"/>
      <c r="AB25" s="682"/>
      <c r="AC25" s="682"/>
      <c r="AD25" s="683">
        <v>4110</v>
      </c>
      <c r="AE25" s="683"/>
      <c r="AF25" s="683"/>
      <c r="AG25" s="683"/>
      <c r="AH25" s="683"/>
      <c r="AI25" s="683"/>
      <c r="AJ25" s="683"/>
      <c r="AK25" s="683"/>
      <c r="AL25" s="684">
        <v>0.1</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241</v>
      </c>
      <c r="BH25" s="680"/>
      <c r="BI25" s="680"/>
      <c r="BJ25" s="680"/>
      <c r="BK25" s="680"/>
      <c r="BL25" s="680"/>
      <c r="BM25" s="680"/>
      <c r="BN25" s="681"/>
      <c r="BO25" s="682" t="s">
        <v>128</v>
      </c>
      <c r="BP25" s="682"/>
      <c r="BQ25" s="682"/>
      <c r="BR25" s="682"/>
      <c r="BS25" s="688" t="s">
        <v>128</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718189</v>
      </c>
      <c r="CS25" s="715"/>
      <c r="CT25" s="715"/>
      <c r="CU25" s="715"/>
      <c r="CV25" s="715"/>
      <c r="CW25" s="715"/>
      <c r="CX25" s="715"/>
      <c r="CY25" s="716"/>
      <c r="CZ25" s="684">
        <v>16.399999999999999</v>
      </c>
      <c r="DA25" s="713"/>
      <c r="DB25" s="713"/>
      <c r="DC25" s="717"/>
      <c r="DD25" s="688">
        <v>668115</v>
      </c>
      <c r="DE25" s="715"/>
      <c r="DF25" s="715"/>
      <c r="DG25" s="715"/>
      <c r="DH25" s="715"/>
      <c r="DI25" s="715"/>
      <c r="DJ25" s="715"/>
      <c r="DK25" s="716"/>
      <c r="DL25" s="688">
        <v>668098</v>
      </c>
      <c r="DM25" s="715"/>
      <c r="DN25" s="715"/>
      <c r="DO25" s="715"/>
      <c r="DP25" s="715"/>
      <c r="DQ25" s="715"/>
      <c r="DR25" s="715"/>
      <c r="DS25" s="715"/>
      <c r="DT25" s="715"/>
      <c r="DU25" s="715"/>
      <c r="DV25" s="716"/>
      <c r="DW25" s="684">
        <v>23.1</v>
      </c>
      <c r="DX25" s="713"/>
      <c r="DY25" s="713"/>
      <c r="DZ25" s="713"/>
      <c r="EA25" s="713"/>
      <c r="EB25" s="713"/>
      <c r="EC25" s="714"/>
    </row>
    <row r="26" spans="2:133" ht="11.25" customHeight="1" x14ac:dyDescent="0.15">
      <c r="B26" s="676" t="s">
        <v>294</v>
      </c>
      <c r="C26" s="677"/>
      <c r="D26" s="677"/>
      <c r="E26" s="677"/>
      <c r="F26" s="677"/>
      <c r="G26" s="677"/>
      <c r="H26" s="677"/>
      <c r="I26" s="677"/>
      <c r="J26" s="677"/>
      <c r="K26" s="677"/>
      <c r="L26" s="677"/>
      <c r="M26" s="677"/>
      <c r="N26" s="677"/>
      <c r="O26" s="677"/>
      <c r="P26" s="677"/>
      <c r="Q26" s="678"/>
      <c r="R26" s="679">
        <v>8510</v>
      </c>
      <c r="S26" s="680"/>
      <c r="T26" s="680"/>
      <c r="U26" s="680"/>
      <c r="V26" s="680"/>
      <c r="W26" s="680"/>
      <c r="X26" s="680"/>
      <c r="Y26" s="681"/>
      <c r="Z26" s="682">
        <v>0.2</v>
      </c>
      <c r="AA26" s="682"/>
      <c r="AB26" s="682"/>
      <c r="AC26" s="682"/>
      <c r="AD26" s="683" t="s">
        <v>173</v>
      </c>
      <c r="AE26" s="683"/>
      <c r="AF26" s="683"/>
      <c r="AG26" s="683"/>
      <c r="AH26" s="683"/>
      <c r="AI26" s="683"/>
      <c r="AJ26" s="683"/>
      <c r="AK26" s="683"/>
      <c r="AL26" s="684" t="s">
        <v>173</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128</v>
      </c>
      <c r="BH26" s="680"/>
      <c r="BI26" s="680"/>
      <c r="BJ26" s="680"/>
      <c r="BK26" s="680"/>
      <c r="BL26" s="680"/>
      <c r="BM26" s="680"/>
      <c r="BN26" s="681"/>
      <c r="BO26" s="682" t="s">
        <v>173</v>
      </c>
      <c r="BP26" s="682"/>
      <c r="BQ26" s="682"/>
      <c r="BR26" s="682"/>
      <c r="BS26" s="688" t="s">
        <v>128</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440881</v>
      </c>
      <c r="CS26" s="680"/>
      <c r="CT26" s="680"/>
      <c r="CU26" s="680"/>
      <c r="CV26" s="680"/>
      <c r="CW26" s="680"/>
      <c r="CX26" s="680"/>
      <c r="CY26" s="681"/>
      <c r="CZ26" s="684">
        <v>10.1</v>
      </c>
      <c r="DA26" s="713"/>
      <c r="DB26" s="713"/>
      <c r="DC26" s="717"/>
      <c r="DD26" s="688">
        <v>394692</v>
      </c>
      <c r="DE26" s="680"/>
      <c r="DF26" s="680"/>
      <c r="DG26" s="680"/>
      <c r="DH26" s="680"/>
      <c r="DI26" s="680"/>
      <c r="DJ26" s="680"/>
      <c r="DK26" s="681"/>
      <c r="DL26" s="688" t="s">
        <v>128</v>
      </c>
      <c r="DM26" s="680"/>
      <c r="DN26" s="680"/>
      <c r="DO26" s="680"/>
      <c r="DP26" s="680"/>
      <c r="DQ26" s="680"/>
      <c r="DR26" s="680"/>
      <c r="DS26" s="680"/>
      <c r="DT26" s="680"/>
      <c r="DU26" s="680"/>
      <c r="DV26" s="681"/>
      <c r="DW26" s="684" t="s">
        <v>128</v>
      </c>
      <c r="DX26" s="713"/>
      <c r="DY26" s="713"/>
      <c r="DZ26" s="713"/>
      <c r="EA26" s="713"/>
      <c r="EB26" s="713"/>
      <c r="EC26" s="714"/>
    </row>
    <row r="27" spans="2:133" ht="11.25" customHeight="1" x14ac:dyDescent="0.15">
      <c r="B27" s="676" t="s">
        <v>297</v>
      </c>
      <c r="C27" s="677"/>
      <c r="D27" s="677"/>
      <c r="E27" s="677"/>
      <c r="F27" s="677"/>
      <c r="G27" s="677"/>
      <c r="H27" s="677"/>
      <c r="I27" s="677"/>
      <c r="J27" s="677"/>
      <c r="K27" s="677"/>
      <c r="L27" s="677"/>
      <c r="M27" s="677"/>
      <c r="N27" s="677"/>
      <c r="O27" s="677"/>
      <c r="P27" s="677"/>
      <c r="Q27" s="678"/>
      <c r="R27" s="679">
        <v>212211</v>
      </c>
      <c r="S27" s="680"/>
      <c r="T27" s="680"/>
      <c r="U27" s="680"/>
      <c r="V27" s="680"/>
      <c r="W27" s="680"/>
      <c r="X27" s="680"/>
      <c r="Y27" s="681"/>
      <c r="Z27" s="682">
        <v>4.3</v>
      </c>
      <c r="AA27" s="682"/>
      <c r="AB27" s="682"/>
      <c r="AC27" s="682"/>
      <c r="AD27" s="683" t="s">
        <v>128</v>
      </c>
      <c r="AE27" s="683"/>
      <c r="AF27" s="683"/>
      <c r="AG27" s="683"/>
      <c r="AH27" s="683"/>
      <c r="AI27" s="683"/>
      <c r="AJ27" s="683"/>
      <c r="AK27" s="683"/>
      <c r="AL27" s="684" t="s">
        <v>128</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890124</v>
      </c>
      <c r="BH27" s="680"/>
      <c r="BI27" s="680"/>
      <c r="BJ27" s="680"/>
      <c r="BK27" s="680"/>
      <c r="BL27" s="680"/>
      <c r="BM27" s="680"/>
      <c r="BN27" s="681"/>
      <c r="BO27" s="682">
        <v>100</v>
      </c>
      <c r="BP27" s="682"/>
      <c r="BQ27" s="682"/>
      <c r="BR27" s="682"/>
      <c r="BS27" s="688">
        <v>4983</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323172</v>
      </c>
      <c r="CS27" s="715"/>
      <c r="CT27" s="715"/>
      <c r="CU27" s="715"/>
      <c r="CV27" s="715"/>
      <c r="CW27" s="715"/>
      <c r="CX27" s="715"/>
      <c r="CY27" s="716"/>
      <c r="CZ27" s="684">
        <v>7.4</v>
      </c>
      <c r="DA27" s="713"/>
      <c r="DB27" s="713"/>
      <c r="DC27" s="717"/>
      <c r="DD27" s="688">
        <v>88751</v>
      </c>
      <c r="DE27" s="715"/>
      <c r="DF27" s="715"/>
      <c r="DG27" s="715"/>
      <c r="DH27" s="715"/>
      <c r="DI27" s="715"/>
      <c r="DJ27" s="715"/>
      <c r="DK27" s="716"/>
      <c r="DL27" s="688">
        <v>88751</v>
      </c>
      <c r="DM27" s="715"/>
      <c r="DN27" s="715"/>
      <c r="DO27" s="715"/>
      <c r="DP27" s="715"/>
      <c r="DQ27" s="715"/>
      <c r="DR27" s="715"/>
      <c r="DS27" s="715"/>
      <c r="DT27" s="715"/>
      <c r="DU27" s="715"/>
      <c r="DV27" s="716"/>
      <c r="DW27" s="684">
        <v>3.1</v>
      </c>
      <c r="DX27" s="713"/>
      <c r="DY27" s="713"/>
      <c r="DZ27" s="713"/>
      <c r="EA27" s="713"/>
      <c r="EB27" s="713"/>
      <c r="EC27" s="714"/>
    </row>
    <row r="28" spans="2:133" ht="11.25" customHeight="1" x14ac:dyDescent="0.15">
      <c r="B28" s="721" t="s">
        <v>300</v>
      </c>
      <c r="C28" s="722"/>
      <c r="D28" s="722"/>
      <c r="E28" s="722"/>
      <c r="F28" s="722"/>
      <c r="G28" s="722"/>
      <c r="H28" s="722"/>
      <c r="I28" s="722"/>
      <c r="J28" s="722"/>
      <c r="K28" s="722"/>
      <c r="L28" s="722"/>
      <c r="M28" s="722"/>
      <c r="N28" s="722"/>
      <c r="O28" s="722"/>
      <c r="P28" s="722"/>
      <c r="Q28" s="723"/>
      <c r="R28" s="679" t="s">
        <v>128</v>
      </c>
      <c r="S28" s="680"/>
      <c r="T28" s="680"/>
      <c r="U28" s="680"/>
      <c r="V28" s="680"/>
      <c r="W28" s="680"/>
      <c r="X28" s="680"/>
      <c r="Y28" s="681"/>
      <c r="Z28" s="682" t="s">
        <v>128</v>
      </c>
      <c r="AA28" s="682"/>
      <c r="AB28" s="682"/>
      <c r="AC28" s="682"/>
      <c r="AD28" s="683" t="s">
        <v>128</v>
      </c>
      <c r="AE28" s="683"/>
      <c r="AF28" s="683"/>
      <c r="AG28" s="683"/>
      <c r="AH28" s="683"/>
      <c r="AI28" s="683"/>
      <c r="AJ28" s="683"/>
      <c r="AK28" s="683"/>
      <c r="AL28" s="684" t="s">
        <v>128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260607</v>
      </c>
      <c r="CS28" s="680"/>
      <c r="CT28" s="680"/>
      <c r="CU28" s="680"/>
      <c r="CV28" s="680"/>
      <c r="CW28" s="680"/>
      <c r="CX28" s="680"/>
      <c r="CY28" s="681"/>
      <c r="CZ28" s="684">
        <v>6</v>
      </c>
      <c r="DA28" s="713"/>
      <c r="DB28" s="713"/>
      <c r="DC28" s="717"/>
      <c r="DD28" s="688">
        <v>230424</v>
      </c>
      <c r="DE28" s="680"/>
      <c r="DF28" s="680"/>
      <c r="DG28" s="680"/>
      <c r="DH28" s="680"/>
      <c r="DI28" s="680"/>
      <c r="DJ28" s="680"/>
      <c r="DK28" s="681"/>
      <c r="DL28" s="688">
        <v>230424</v>
      </c>
      <c r="DM28" s="680"/>
      <c r="DN28" s="680"/>
      <c r="DO28" s="680"/>
      <c r="DP28" s="680"/>
      <c r="DQ28" s="680"/>
      <c r="DR28" s="680"/>
      <c r="DS28" s="680"/>
      <c r="DT28" s="680"/>
      <c r="DU28" s="680"/>
      <c r="DV28" s="681"/>
      <c r="DW28" s="684">
        <v>8</v>
      </c>
      <c r="DX28" s="713"/>
      <c r="DY28" s="713"/>
      <c r="DZ28" s="713"/>
      <c r="EA28" s="713"/>
      <c r="EB28" s="713"/>
      <c r="EC28" s="714"/>
    </row>
    <row r="29" spans="2:133" ht="11.25" customHeight="1" x14ac:dyDescent="0.15">
      <c r="B29" s="676" t="s">
        <v>302</v>
      </c>
      <c r="C29" s="677"/>
      <c r="D29" s="677"/>
      <c r="E29" s="677"/>
      <c r="F29" s="677"/>
      <c r="G29" s="677"/>
      <c r="H29" s="677"/>
      <c r="I29" s="677"/>
      <c r="J29" s="677"/>
      <c r="K29" s="677"/>
      <c r="L29" s="677"/>
      <c r="M29" s="677"/>
      <c r="N29" s="677"/>
      <c r="O29" s="677"/>
      <c r="P29" s="677"/>
      <c r="Q29" s="678"/>
      <c r="R29" s="679">
        <v>242401</v>
      </c>
      <c r="S29" s="680"/>
      <c r="T29" s="680"/>
      <c r="U29" s="680"/>
      <c r="V29" s="680"/>
      <c r="W29" s="680"/>
      <c r="X29" s="680"/>
      <c r="Y29" s="681"/>
      <c r="Z29" s="682">
        <v>4.9000000000000004</v>
      </c>
      <c r="AA29" s="682"/>
      <c r="AB29" s="682"/>
      <c r="AC29" s="682"/>
      <c r="AD29" s="683" t="s">
        <v>128</v>
      </c>
      <c r="AE29" s="683"/>
      <c r="AF29" s="683"/>
      <c r="AG29" s="683"/>
      <c r="AH29" s="683"/>
      <c r="AI29" s="683"/>
      <c r="AJ29" s="683"/>
      <c r="AK29" s="683"/>
      <c r="AL29" s="684" t="s">
        <v>241</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306</v>
      </c>
      <c r="CG29" s="695"/>
      <c r="CH29" s="695"/>
      <c r="CI29" s="695"/>
      <c r="CJ29" s="695"/>
      <c r="CK29" s="695"/>
      <c r="CL29" s="695"/>
      <c r="CM29" s="695"/>
      <c r="CN29" s="695"/>
      <c r="CO29" s="695"/>
      <c r="CP29" s="695"/>
      <c r="CQ29" s="696"/>
      <c r="CR29" s="679">
        <v>260607</v>
      </c>
      <c r="CS29" s="715"/>
      <c r="CT29" s="715"/>
      <c r="CU29" s="715"/>
      <c r="CV29" s="715"/>
      <c r="CW29" s="715"/>
      <c r="CX29" s="715"/>
      <c r="CY29" s="716"/>
      <c r="CZ29" s="684">
        <v>6</v>
      </c>
      <c r="DA29" s="713"/>
      <c r="DB29" s="713"/>
      <c r="DC29" s="717"/>
      <c r="DD29" s="688">
        <v>230424</v>
      </c>
      <c r="DE29" s="715"/>
      <c r="DF29" s="715"/>
      <c r="DG29" s="715"/>
      <c r="DH29" s="715"/>
      <c r="DI29" s="715"/>
      <c r="DJ29" s="715"/>
      <c r="DK29" s="716"/>
      <c r="DL29" s="688">
        <v>230424</v>
      </c>
      <c r="DM29" s="715"/>
      <c r="DN29" s="715"/>
      <c r="DO29" s="715"/>
      <c r="DP29" s="715"/>
      <c r="DQ29" s="715"/>
      <c r="DR29" s="715"/>
      <c r="DS29" s="715"/>
      <c r="DT29" s="715"/>
      <c r="DU29" s="715"/>
      <c r="DV29" s="716"/>
      <c r="DW29" s="684">
        <v>8</v>
      </c>
      <c r="DX29" s="713"/>
      <c r="DY29" s="713"/>
      <c r="DZ29" s="713"/>
      <c r="EA29" s="713"/>
      <c r="EB29" s="713"/>
      <c r="EC29" s="714"/>
    </row>
    <row r="30" spans="2:133" ht="11.25" customHeight="1" x14ac:dyDescent="0.15">
      <c r="B30" s="676" t="s">
        <v>307</v>
      </c>
      <c r="C30" s="677"/>
      <c r="D30" s="677"/>
      <c r="E30" s="677"/>
      <c r="F30" s="677"/>
      <c r="G30" s="677"/>
      <c r="H30" s="677"/>
      <c r="I30" s="677"/>
      <c r="J30" s="677"/>
      <c r="K30" s="677"/>
      <c r="L30" s="677"/>
      <c r="M30" s="677"/>
      <c r="N30" s="677"/>
      <c r="O30" s="677"/>
      <c r="P30" s="677"/>
      <c r="Q30" s="678"/>
      <c r="R30" s="679">
        <v>143301</v>
      </c>
      <c r="S30" s="680"/>
      <c r="T30" s="680"/>
      <c r="U30" s="680"/>
      <c r="V30" s="680"/>
      <c r="W30" s="680"/>
      <c r="X30" s="680"/>
      <c r="Y30" s="681"/>
      <c r="Z30" s="682">
        <v>2.9</v>
      </c>
      <c r="AA30" s="682"/>
      <c r="AB30" s="682"/>
      <c r="AC30" s="682"/>
      <c r="AD30" s="683">
        <v>103542</v>
      </c>
      <c r="AE30" s="683"/>
      <c r="AF30" s="683"/>
      <c r="AG30" s="683"/>
      <c r="AH30" s="683"/>
      <c r="AI30" s="683"/>
      <c r="AJ30" s="683"/>
      <c r="AK30" s="683"/>
      <c r="AL30" s="684">
        <v>3.7</v>
      </c>
      <c r="AM30" s="685"/>
      <c r="AN30" s="685"/>
      <c r="AO30" s="686"/>
      <c r="AP30" s="727" t="s">
        <v>308</v>
      </c>
      <c r="AQ30" s="728"/>
      <c r="AR30" s="728"/>
      <c r="AS30" s="728"/>
      <c r="AT30" s="733" t="s">
        <v>309</v>
      </c>
      <c r="AU30" s="230"/>
      <c r="AV30" s="230"/>
      <c r="AW30" s="230"/>
      <c r="AX30" s="665" t="s">
        <v>185</v>
      </c>
      <c r="AY30" s="666"/>
      <c r="AZ30" s="666"/>
      <c r="BA30" s="666"/>
      <c r="BB30" s="666"/>
      <c r="BC30" s="666"/>
      <c r="BD30" s="666"/>
      <c r="BE30" s="666"/>
      <c r="BF30" s="667"/>
      <c r="BG30" s="739">
        <v>98.4</v>
      </c>
      <c r="BH30" s="740"/>
      <c r="BI30" s="740"/>
      <c r="BJ30" s="740"/>
      <c r="BK30" s="740"/>
      <c r="BL30" s="740"/>
      <c r="BM30" s="674">
        <v>90.8</v>
      </c>
      <c r="BN30" s="740"/>
      <c r="BO30" s="740"/>
      <c r="BP30" s="740"/>
      <c r="BQ30" s="741"/>
      <c r="BR30" s="739">
        <v>98.3</v>
      </c>
      <c r="BS30" s="740"/>
      <c r="BT30" s="740"/>
      <c r="BU30" s="740"/>
      <c r="BV30" s="740"/>
      <c r="BW30" s="740"/>
      <c r="BX30" s="674">
        <v>91.2</v>
      </c>
      <c r="BY30" s="740"/>
      <c r="BZ30" s="740"/>
      <c r="CA30" s="740"/>
      <c r="CB30" s="741"/>
      <c r="CD30" s="744"/>
      <c r="CE30" s="745"/>
      <c r="CF30" s="694" t="s">
        <v>310</v>
      </c>
      <c r="CG30" s="695"/>
      <c r="CH30" s="695"/>
      <c r="CI30" s="695"/>
      <c r="CJ30" s="695"/>
      <c r="CK30" s="695"/>
      <c r="CL30" s="695"/>
      <c r="CM30" s="695"/>
      <c r="CN30" s="695"/>
      <c r="CO30" s="695"/>
      <c r="CP30" s="695"/>
      <c r="CQ30" s="696"/>
      <c r="CR30" s="679">
        <v>246819</v>
      </c>
      <c r="CS30" s="680"/>
      <c r="CT30" s="680"/>
      <c r="CU30" s="680"/>
      <c r="CV30" s="680"/>
      <c r="CW30" s="680"/>
      <c r="CX30" s="680"/>
      <c r="CY30" s="681"/>
      <c r="CZ30" s="684">
        <v>5.6</v>
      </c>
      <c r="DA30" s="713"/>
      <c r="DB30" s="713"/>
      <c r="DC30" s="717"/>
      <c r="DD30" s="688">
        <v>217626</v>
      </c>
      <c r="DE30" s="680"/>
      <c r="DF30" s="680"/>
      <c r="DG30" s="680"/>
      <c r="DH30" s="680"/>
      <c r="DI30" s="680"/>
      <c r="DJ30" s="680"/>
      <c r="DK30" s="681"/>
      <c r="DL30" s="688">
        <v>217626</v>
      </c>
      <c r="DM30" s="680"/>
      <c r="DN30" s="680"/>
      <c r="DO30" s="680"/>
      <c r="DP30" s="680"/>
      <c r="DQ30" s="680"/>
      <c r="DR30" s="680"/>
      <c r="DS30" s="680"/>
      <c r="DT30" s="680"/>
      <c r="DU30" s="680"/>
      <c r="DV30" s="681"/>
      <c r="DW30" s="684">
        <v>7.5</v>
      </c>
      <c r="DX30" s="713"/>
      <c r="DY30" s="713"/>
      <c r="DZ30" s="713"/>
      <c r="EA30" s="713"/>
      <c r="EB30" s="713"/>
      <c r="EC30" s="714"/>
    </row>
    <row r="31" spans="2:133" ht="11.25" customHeight="1" x14ac:dyDescent="0.15">
      <c r="B31" s="676" t="s">
        <v>311</v>
      </c>
      <c r="C31" s="677"/>
      <c r="D31" s="677"/>
      <c r="E31" s="677"/>
      <c r="F31" s="677"/>
      <c r="G31" s="677"/>
      <c r="H31" s="677"/>
      <c r="I31" s="677"/>
      <c r="J31" s="677"/>
      <c r="K31" s="677"/>
      <c r="L31" s="677"/>
      <c r="M31" s="677"/>
      <c r="N31" s="677"/>
      <c r="O31" s="677"/>
      <c r="P31" s="677"/>
      <c r="Q31" s="678"/>
      <c r="R31" s="679">
        <v>110772</v>
      </c>
      <c r="S31" s="680"/>
      <c r="T31" s="680"/>
      <c r="U31" s="680"/>
      <c r="V31" s="680"/>
      <c r="W31" s="680"/>
      <c r="X31" s="680"/>
      <c r="Y31" s="681"/>
      <c r="Z31" s="682">
        <v>2.2999999999999998</v>
      </c>
      <c r="AA31" s="682"/>
      <c r="AB31" s="682"/>
      <c r="AC31" s="682"/>
      <c r="AD31" s="683" t="s">
        <v>128</v>
      </c>
      <c r="AE31" s="683"/>
      <c r="AF31" s="683"/>
      <c r="AG31" s="683"/>
      <c r="AH31" s="683"/>
      <c r="AI31" s="683"/>
      <c r="AJ31" s="683"/>
      <c r="AK31" s="683"/>
      <c r="AL31" s="684" t="s">
        <v>173</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99.4</v>
      </c>
      <c r="BH31" s="715"/>
      <c r="BI31" s="715"/>
      <c r="BJ31" s="715"/>
      <c r="BK31" s="715"/>
      <c r="BL31" s="715"/>
      <c r="BM31" s="685">
        <v>95.2</v>
      </c>
      <c r="BN31" s="737"/>
      <c r="BO31" s="737"/>
      <c r="BP31" s="737"/>
      <c r="BQ31" s="738"/>
      <c r="BR31" s="736">
        <v>99.2</v>
      </c>
      <c r="BS31" s="715"/>
      <c r="BT31" s="715"/>
      <c r="BU31" s="715"/>
      <c r="BV31" s="715"/>
      <c r="BW31" s="715"/>
      <c r="BX31" s="685">
        <v>95.1</v>
      </c>
      <c r="BY31" s="737"/>
      <c r="BZ31" s="737"/>
      <c r="CA31" s="737"/>
      <c r="CB31" s="738"/>
      <c r="CD31" s="744"/>
      <c r="CE31" s="745"/>
      <c r="CF31" s="694" t="s">
        <v>314</v>
      </c>
      <c r="CG31" s="695"/>
      <c r="CH31" s="695"/>
      <c r="CI31" s="695"/>
      <c r="CJ31" s="695"/>
      <c r="CK31" s="695"/>
      <c r="CL31" s="695"/>
      <c r="CM31" s="695"/>
      <c r="CN31" s="695"/>
      <c r="CO31" s="695"/>
      <c r="CP31" s="695"/>
      <c r="CQ31" s="696"/>
      <c r="CR31" s="679">
        <v>13788</v>
      </c>
      <c r="CS31" s="715"/>
      <c r="CT31" s="715"/>
      <c r="CU31" s="715"/>
      <c r="CV31" s="715"/>
      <c r="CW31" s="715"/>
      <c r="CX31" s="715"/>
      <c r="CY31" s="716"/>
      <c r="CZ31" s="684">
        <v>0.3</v>
      </c>
      <c r="DA31" s="713"/>
      <c r="DB31" s="713"/>
      <c r="DC31" s="717"/>
      <c r="DD31" s="688">
        <v>12798</v>
      </c>
      <c r="DE31" s="715"/>
      <c r="DF31" s="715"/>
      <c r="DG31" s="715"/>
      <c r="DH31" s="715"/>
      <c r="DI31" s="715"/>
      <c r="DJ31" s="715"/>
      <c r="DK31" s="716"/>
      <c r="DL31" s="688">
        <v>12798</v>
      </c>
      <c r="DM31" s="715"/>
      <c r="DN31" s="715"/>
      <c r="DO31" s="715"/>
      <c r="DP31" s="715"/>
      <c r="DQ31" s="715"/>
      <c r="DR31" s="715"/>
      <c r="DS31" s="715"/>
      <c r="DT31" s="715"/>
      <c r="DU31" s="715"/>
      <c r="DV31" s="716"/>
      <c r="DW31" s="684">
        <v>0.4</v>
      </c>
      <c r="DX31" s="713"/>
      <c r="DY31" s="713"/>
      <c r="DZ31" s="713"/>
      <c r="EA31" s="713"/>
      <c r="EB31" s="713"/>
      <c r="EC31" s="714"/>
    </row>
    <row r="32" spans="2:133" ht="11.25" customHeight="1" x14ac:dyDescent="0.15">
      <c r="B32" s="676" t="s">
        <v>315</v>
      </c>
      <c r="C32" s="677"/>
      <c r="D32" s="677"/>
      <c r="E32" s="677"/>
      <c r="F32" s="677"/>
      <c r="G32" s="677"/>
      <c r="H32" s="677"/>
      <c r="I32" s="677"/>
      <c r="J32" s="677"/>
      <c r="K32" s="677"/>
      <c r="L32" s="677"/>
      <c r="M32" s="677"/>
      <c r="N32" s="677"/>
      <c r="O32" s="677"/>
      <c r="P32" s="677"/>
      <c r="Q32" s="678"/>
      <c r="R32" s="679">
        <v>312472</v>
      </c>
      <c r="S32" s="680"/>
      <c r="T32" s="680"/>
      <c r="U32" s="680"/>
      <c r="V32" s="680"/>
      <c r="W32" s="680"/>
      <c r="X32" s="680"/>
      <c r="Y32" s="681"/>
      <c r="Z32" s="682">
        <v>6.4</v>
      </c>
      <c r="AA32" s="682"/>
      <c r="AB32" s="682"/>
      <c r="AC32" s="682"/>
      <c r="AD32" s="683" t="s">
        <v>241</v>
      </c>
      <c r="AE32" s="683"/>
      <c r="AF32" s="683"/>
      <c r="AG32" s="683"/>
      <c r="AH32" s="683"/>
      <c r="AI32" s="683"/>
      <c r="AJ32" s="683"/>
      <c r="AK32" s="683"/>
      <c r="AL32" s="684" t="s">
        <v>128</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97.4</v>
      </c>
      <c r="BH32" s="749"/>
      <c r="BI32" s="749"/>
      <c r="BJ32" s="749"/>
      <c r="BK32" s="749"/>
      <c r="BL32" s="749"/>
      <c r="BM32" s="750">
        <v>86</v>
      </c>
      <c r="BN32" s="749"/>
      <c r="BO32" s="749"/>
      <c r="BP32" s="749"/>
      <c r="BQ32" s="751"/>
      <c r="BR32" s="748">
        <v>97.3</v>
      </c>
      <c r="BS32" s="749"/>
      <c r="BT32" s="749"/>
      <c r="BU32" s="749"/>
      <c r="BV32" s="749"/>
      <c r="BW32" s="749"/>
      <c r="BX32" s="750">
        <v>86.9</v>
      </c>
      <c r="BY32" s="749"/>
      <c r="BZ32" s="749"/>
      <c r="CA32" s="749"/>
      <c r="CB32" s="751"/>
      <c r="CD32" s="746"/>
      <c r="CE32" s="747"/>
      <c r="CF32" s="694" t="s">
        <v>317</v>
      </c>
      <c r="CG32" s="695"/>
      <c r="CH32" s="695"/>
      <c r="CI32" s="695"/>
      <c r="CJ32" s="695"/>
      <c r="CK32" s="695"/>
      <c r="CL32" s="695"/>
      <c r="CM32" s="695"/>
      <c r="CN32" s="695"/>
      <c r="CO32" s="695"/>
      <c r="CP32" s="695"/>
      <c r="CQ32" s="696"/>
      <c r="CR32" s="679" t="s">
        <v>128</v>
      </c>
      <c r="CS32" s="680"/>
      <c r="CT32" s="680"/>
      <c r="CU32" s="680"/>
      <c r="CV32" s="680"/>
      <c r="CW32" s="680"/>
      <c r="CX32" s="680"/>
      <c r="CY32" s="681"/>
      <c r="CZ32" s="684" t="s">
        <v>241</v>
      </c>
      <c r="DA32" s="713"/>
      <c r="DB32" s="713"/>
      <c r="DC32" s="717"/>
      <c r="DD32" s="688" t="s">
        <v>128</v>
      </c>
      <c r="DE32" s="680"/>
      <c r="DF32" s="680"/>
      <c r="DG32" s="680"/>
      <c r="DH32" s="680"/>
      <c r="DI32" s="680"/>
      <c r="DJ32" s="680"/>
      <c r="DK32" s="681"/>
      <c r="DL32" s="688" t="s">
        <v>241</v>
      </c>
      <c r="DM32" s="680"/>
      <c r="DN32" s="680"/>
      <c r="DO32" s="680"/>
      <c r="DP32" s="680"/>
      <c r="DQ32" s="680"/>
      <c r="DR32" s="680"/>
      <c r="DS32" s="680"/>
      <c r="DT32" s="680"/>
      <c r="DU32" s="680"/>
      <c r="DV32" s="681"/>
      <c r="DW32" s="684" t="s">
        <v>173</v>
      </c>
      <c r="DX32" s="713"/>
      <c r="DY32" s="713"/>
      <c r="DZ32" s="713"/>
      <c r="EA32" s="713"/>
      <c r="EB32" s="713"/>
      <c r="EC32" s="714"/>
    </row>
    <row r="33" spans="2:133" ht="11.25" customHeight="1" x14ac:dyDescent="0.15">
      <c r="B33" s="676" t="s">
        <v>318</v>
      </c>
      <c r="C33" s="677"/>
      <c r="D33" s="677"/>
      <c r="E33" s="677"/>
      <c r="F33" s="677"/>
      <c r="G33" s="677"/>
      <c r="H33" s="677"/>
      <c r="I33" s="677"/>
      <c r="J33" s="677"/>
      <c r="K33" s="677"/>
      <c r="L33" s="677"/>
      <c r="M33" s="677"/>
      <c r="N33" s="677"/>
      <c r="O33" s="677"/>
      <c r="P33" s="677"/>
      <c r="Q33" s="678"/>
      <c r="R33" s="679">
        <v>540748</v>
      </c>
      <c r="S33" s="680"/>
      <c r="T33" s="680"/>
      <c r="U33" s="680"/>
      <c r="V33" s="680"/>
      <c r="W33" s="680"/>
      <c r="X33" s="680"/>
      <c r="Y33" s="681"/>
      <c r="Z33" s="682">
        <v>11</v>
      </c>
      <c r="AA33" s="682"/>
      <c r="AB33" s="682"/>
      <c r="AC33" s="682"/>
      <c r="AD33" s="683" t="s">
        <v>128</v>
      </c>
      <c r="AE33" s="683"/>
      <c r="AF33" s="683"/>
      <c r="AG33" s="683"/>
      <c r="AH33" s="683"/>
      <c r="AI33" s="683"/>
      <c r="AJ33" s="683"/>
      <c r="AK33" s="683"/>
      <c r="AL33" s="684" t="s">
        <v>128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2438417</v>
      </c>
      <c r="CS33" s="715"/>
      <c r="CT33" s="715"/>
      <c r="CU33" s="715"/>
      <c r="CV33" s="715"/>
      <c r="CW33" s="715"/>
      <c r="CX33" s="715"/>
      <c r="CY33" s="716"/>
      <c r="CZ33" s="684">
        <v>55.7</v>
      </c>
      <c r="DA33" s="713"/>
      <c r="DB33" s="713"/>
      <c r="DC33" s="717"/>
      <c r="DD33" s="688">
        <v>1932434</v>
      </c>
      <c r="DE33" s="715"/>
      <c r="DF33" s="715"/>
      <c r="DG33" s="715"/>
      <c r="DH33" s="715"/>
      <c r="DI33" s="715"/>
      <c r="DJ33" s="715"/>
      <c r="DK33" s="716"/>
      <c r="DL33" s="688">
        <v>1372184</v>
      </c>
      <c r="DM33" s="715"/>
      <c r="DN33" s="715"/>
      <c r="DO33" s="715"/>
      <c r="DP33" s="715"/>
      <c r="DQ33" s="715"/>
      <c r="DR33" s="715"/>
      <c r="DS33" s="715"/>
      <c r="DT33" s="715"/>
      <c r="DU33" s="715"/>
      <c r="DV33" s="716"/>
      <c r="DW33" s="684">
        <v>47.5</v>
      </c>
      <c r="DX33" s="713"/>
      <c r="DY33" s="713"/>
      <c r="DZ33" s="713"/>
      <c r="EA33" s="713"/>
      <c r="EB33" s="713"/>
      <c r="EC33" s="714"/>
    </row>
    <row r="34" spans="2:133" ht="11.25" customHeight="1" x14ac:dyDescent="0.15">
      <c r="B34" s="676" t="s">
        <v>320</v>
      </c>
      <c r="C34" s="677"/>
      <c r="D34" s="677"/>
      <c r="E34" s="677"/>
      <c r="F34" s="677"/>
      <c r="G34" s="677"/>
      <c r="H34" s="677"/>
      <c r="I34" s="677"/>
      <c r="J34" s="677"/>
      <c r="K34" s="677"/>
      <c r="L34" s="677"/>
      <c r="M34" s="677"/>
      <c r="N34" s="677"/>
      <c r="O34" s="677"/>
      <c r="P34" s="677"/>
      <c r="Q34" s="678"/>
      <c r="R34" s="679">
        <v>168557</v>
      </c>
      <c r="S34" s="680"/>
      <c r="T34" s="680"/>
      <c r="U34" s="680"/>
      <c r="V34" s="680"/>
      <c r="W34" s="680"/>
      <c r="X34" s="680"/>
      <c r="Y34" s="681"/>
      <c r="Z34" s="682">
        <v>3.4</v>
      </c>
      <c r="AA34" s="682"/>
      <c r="AB34" s="682"/>
      <c r="AC34" s="682"/>
      <c r="AD34" s="683">
        <v>28908</v>
      </c>
      <c r="AE34" s="683"/>
      <c r="AF34" s="683"/>
      <c r="AG34" s="683"/>
      <c r="AH34" s="683"/>
      <c r="AI34" s="683"/>
      <c r="AJ34" s="683"/>
      <c r="AK34" s="683"/>
      <c r="AL34" s="684">
        <v>1</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730357</v>
      </c>
      <c r="CS34" s="680"/>
      <c r="CT34" s="680"/>
      <c r="CU34" s="680"/>
      <c r="CV34" s="680"/>
      <c r="CW34" s="680"/>
      <c r="CX34" s="680"/>
      <c r="CY34" s="681"/>
      <c r="CZ34" s="684">
        <v>16.7</v>
      </c>
      <c r="DA34" s="713"/>
      <c r="DB34" s="713"/>
      <c r="DC34" s="717"/>
      <c r="DD34" s="688">
        <v>568477</v>
      </c>
      <c r="DE34" s="680"/>
      <c r="DF34" s="680"/>
      <c r="DG34" s="680"/>
      <c r="DH34" s="680"/>
      <c r="DI34" s="680"/>
      <c r="DJ34" s="680"/>
      <c r="DK34" s="681"/>
      <c r="DL34" s="688">
        <v>313334</v>
      </c>
      <c r="DM34" s="680"/>
      <c r="DN34" s="680"/>
      <c r="DO34" s="680"/>
      <c r="DP34" s="680"/>
      <c r="DQ34" s="680"/>
      <c r="DR34" s="680"/>
      <c r="DS34" s="680"/>
      <c r="DT34" s="680"/>
      <c r="DU34" s="680"/>
      <c r="DV34" s="681"/>
      <c r="DW34" s="684">
        <v>10.9</v>
      </c>
      <c r="DX34" s="713"/>
      <c r="DY34" s="713"/>
      <c r="DZ34" s="713"/>
      <c r="EA34" s="713"/>
      <c r="EB34" s="713"/>
      <c r="EC34" s="714"/>
    </row>
    <row r="35" spans="2:133" ht="11.25" customHeight="1" x14ac:dyDescent="0.15">
      <c r="B35" s="676" t="s">
        <v>324</v>
      </c>
      <c r="C35" s="677"/>
      <c r="D35" s="677"/>
      <c r="E35" s="677"/>
      <c r="F35" s="677"/>
      <c r="G35" s="677"/>
      <c r="H35" s="677"/>
      <c r="I35" s="677"/>
      <c r="J35" s="677"/>
      <c r="K35" s="677"/>
      <c r="L35" s="677"/>
      <c r="M35" s="677"/>
      <c r="N35" s="677"/>
      <c r="O35" s="677"/>
      <c r="P35" s="677"/>
      <c r="Q35" s="678"/>
      <c r="R35" s="679">
        <v>199000</v>
      </c>
      <c r="S35" s="680"/>
      <c r="T35" s="680"/>
      <c r="U35" s="680"/>
      <c r="V35" s="680"/>
      <c r="W35" s="680"/>
      <c r="X35" s="680"/>
      <c r="Y35" s="681"/>
      <c r="Z35" s="682">
        <v>4.0999999999999996</v>
      </c>
      <c r="AA35" s="682"/>
      <c r="AB35" s="682"/>
      <c r="AC35" s="682"/>
      <c r="AD35" s="683" t="s">
        <v>173</v>
      </c>
      <c r="AE35" s="683"/>
      <c r="AF35" s="683"/>
      <c r="AG35" s="683"/>
      <c r="AH35" s="683"/>
      <c r="AI35" s="683"/>
      <c r="AJ35" s="683"/>
      <c r="AK35" s="683"/>
      <c r="AL35" s="684" t="s">
        <v>128</v>
      </c>
      <c r="AM35" s="685"/>
      <c r="AN35" s="685"/>
      <c r="AO35" s="686"/>
      <c r="AP35" s="234"/>
      <c r="AQ35" s="752" t="s">
        <v>325</v>
      </c>
      <c r="AR35" s="753"/>
      <c r="AS35" s="753"/>
      <c r="AT35" s="753"/>
      <c r="AU35" s="753"/>
      <c r="AV35" s="753"/>
      <c r="AW35" s="753"/>
      <c r="AX35" s="753"/>
      <c r="AY35" s="754"/>
      <c r="AZ35" s="668">
        <v>669783</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10537</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73176</v>
      </c>
      <c r="CS35" s="715"/>
      <c r="CT35" s="715"/>
      <c r="CU35" s="715"/>
      <c r="CV35" s="715"/>
      <c r="CW35" s="715"/>
      <c r="CX35" s="715"/>
      <c r="CY35" s="716"/>
      <c r="CZ35" s="684">
        <v>1.7</v>
      </c>
      <c r="DA35" s="713"/>
      <c r="DB35" s="713"/>
      <c r="DC35" s="717"/>
      <c r="DD35" s="688">
        <v>66132</v>
      </c>
      <c r="DE35" s="715"/>
      <c r="DF35" s="715"/>
      <c r="DG35" s="715"/>
      <c r="DH35" s="715"/>
      <c r="DI35" s="715"/>
      <c r="DJ35" s="715"/>
      <c r="DK35" s="716"/>
      <c r="DL35" s="688">
        <v>51473</v>
      </c>
      <c r="DM35" s="715"/>
      <c r="DN35" s="715"/>
      <c r="DO35" s="715"/>
      <c r="DP35" s="715"/>
      <c r="DQ35" s="715"/>
      <c r="DR35" s="715"/>
      <c r="DS35" s="715"/>
      <c r="DT35" s="715"/>
      <c r="DU35" s="715"/>
      <c r="DV35" s="716"/>
      <c r="DW35" s="684">
        <v>1.8</v>
      </c>
      <c r="DX35" s="713"/>
      <c r="DY35" s="713"/>
      <c r="DZ35" s="713"/>
      <c r="EA35" s="713"/>
      <c r="EB35" s="713"/>
      <c r="EC35" s="714"/>
    </row>
    <row r="36" spans="2:133" ht="11.25" customHeight="1" x14ac:dyDescent="0.15">
      <c r="B36" s="676" t="s">
        <v>328</v>
      </c>
      <c r="C36" s="677"/>
      <c r="D36" s="677"/>
      <c r="E36" s="677"/>
      <c r="F36" s="677"/>
      <c r="G36" s="677"/>
      <c r="H36" s="677"/>
      <c r="I36" s="677"/>
      <c r="J36" s="677"/>
      <c r="K36" s="677"/>
      <c r="L36" s="677"/>
      <c r="M36" s="677"/>
      <c r="N36" s="677"/>
      <c r="O36" s="677"/>
      <c r="P36" s="677"/>
      <c r="Q36" s="678"/>
      <c r="R36" s="679" t="s">
        <v>128</v>
      </c>
      <c r="S36" s="680"/>
      <c r="T36" s="680"/>
      <c r="U36" s="680"/>
      <c r="V36" s="680"/>
      <c r="W36" s="680"/>
      <c r="X36" s="680"/>
      <c r="Y36" s="681"/>
      <c r="Z36" s="682" t="s">
        <v>128</v>
      </c>
      <c r="AA36" s="682"/>
      <c r="AB36" s="682"/>
      <c r="AC36" s="682"/>
      <c r="AD36" s="683" t="s">
        <v>128</v>
      </c>
      <c r="AE36" s="683"/>
      <c r="AF36" s="683"/>
      <c r="AG36" s="683"/>
      <c r="AH36" s="683"/>
      <c r="AI36" s="683"/>
      <c r="AJ36" s="683"/>
      <c r="AK36" s="683"/>
      <c r="AL36" s="684" t="s">
        <v>241</v>
      </c>
      <c r="AM36" s="685"/>
      <c r="AN36" s="685"/>
      <c r="AO36" s="686"/>
      <c r="AQ36" s="756" t="s">
        <v>329</v>
      </c>
      <c r="AR36" s="757"/>
      <c r="AS36" s="757"/>
      <c r="AT36" s="757"/>
      <c r="AU36" s="757"/>
      <c r="AV36" s="757"/>
      <c r="AW36" s="757"/>
      <c r="AX36" s="757"/>
      <c r="AY36" s="758"/>
      <c r="AZ36" s="679">
        <v>336207</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10537</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828267</v>
      </c>
      <c r="CS36" s="680"/>
      <c r="CT36" s="680"/>
      <c r="CU36" s="680"/>
      <c r="CV36" s="680"/>
      <c r="CW36" s="680"/>
      <c r="CX36" s="680"/>
      <c r="CY36" s="681"/>
      <c r="CZ36" s="684">
        <v>18.899999999999999</v>
      </c>
      <c r="DA36" s="713"/>
      <c r="DB36" s="713"/>
      <c r="DC36" s="717"/>
      <c r="DD36" s="688">
        <v>663788</v>
      </c>
      <c r="DE36" s="680"/>
      <c r="DF36" s="680"/>
      <c r="DG36" s="680"/>
      <c r="DH36" s="680"/>
      <c r="DI36" s="680"/>
      <c r="DJ36" s="680"/>
      <c r="DK36" s="681"/>
      <c r="DL36" s="688">
        <v>496943</v>
      </c>
      <c r="DM36" s="680"/>
      <c r="DN36" s="680"/>
      <c r="DO36" s="680"/>
      <c r="DP36" s="680"/>
      <c r="DQ36" s="680"/>
      <c r="DR36" s="680"/>
      <c r="DS36" s="680"/>
      <c r="DT36" s="680"/>
      <c r="DU36" s="680"/>
      <c r="DV36" s="681"/>
      <c r="DW36" s="684">
        <v>17.2</v>
      </c>
      <c r="DX36" s="713"/>
      <c r="DY36" s="713"/>
      <c r="DZ36" s="713"/>
      <c r="EA36" s="713"/>
      <c r="EB36" s="713"/>
      <c r="EC36" s="714"/>
    </row>
    <row r="37" spans="2:133" ht="11.25" customHeight="1" x14ac:dyDescent="0.15">
      <c r="B37" s="676" t="s">
        <v>332</v>
      </c>
      <c r="C37" s="677"/>
      <c r="D37" s="677"/>
      <c r="E37" s="677"/>
      <c r="F37" s="677"/>
      <c r="G37" s="677"/>
      <c r="H37" s="677"/>
      <c r="I37" s="677"/>
      <c r="J37" s="677"/>
      <c r="K37" s="677"/>
      <c r="L37" s="677"/>
      <c r="M37" s="677"/>
      <c r="N37" s="677"/>
      <c r="O37" s="677"/>
      <c r="P37" s="677"/>
      <c r="Q37" s="678"/>
      <c r="R37" s="679">
        <v>124400</v>
      </c>
      <c r="S37" s="680"/>
      <c r="T37" s="680"/>
      <c r="U37" s="680"/>
      <c r="V37" s="680"/>
      <c r="W37" s="680"/>
      <c r="X37" s="680"/>
      <c r="Y37" s="681"/>
      <c r="Z37" s="682">
        <v>2.5</v>
      </c>
      <c r="AA37" s="682"/>
      <c r="AB37" s="682"/>
      <c r="AC37" s="682"/>
      <c r="AD37" s="683" t="s">
        <v>128</v>
      </c>
      <c r="AE37" s="683"/>
      <c r="AF37" s="683"/>
      <c r="AG37" s="683"/>
      <c r="AH37" s="683"/>
      <c r="AI37" s="683"/>
      <c r="AJ37" s="683"/>
      <c r="AK37" s="683"/>
      <c r="AL37" s="684" t="s">
        <v>128</v>
      </c>
      <c r="AM37" s="685"/>
      <c r="AN37" s="685"/>
      <c r="AO37" s="686"/>
      <c r="AQ37" s="756" t="s">
        <v>333</v>
      </c>
      <c r="AR37" s="757"/>
      <c r="AS37" s="757"/>
      <c r="AT37" s="757"/>
      <c r="AU37" s="757"/>
      <c r="AV37" s="757"/>
      <c r="AW37" s="757"/>
      <c r="AX37" s="757"/>
      <c r="AY37" s="758"/>
      <c r="AZ37" s="679">
        <v>10727</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1153</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266895</v>
      </c>
      <c r="CS37" s="715"/>
      <c r="CT37" s="715"/>
      <c r="CU37" s="715"/>
      <c r="CV37" s="715"/>
      <c r="CW37" s="715"/>
      <c r="CX37" s="715"/>
      <c r="CY37" s="716"/>
      <c r="CZ37" s="684">
        <v>6.1</v>
      </c>
      <c r="DA37" s="713"/>
      <c r="DB37" s="713"/>
      <c r="DC37" s="717"/>
      <c r="DD37" s="688">
        <v>263113</v>
      </c>
      <c r="DE37" s="715"/>
      <c r="DF37" s="715"/>
      <c r="DG37" s="715"/>
      <c r="DH37" s="715"/>
      <c r="DI37" s="715"/>
      <c r="DJ37" s="715"/>
      <c r="DK37" s="716"/>
      <c r="DL37" s="688">
        <v>238036</v>
      </c>
      <c r="DM37" s="715"/>
      <c r="DN37" s="715"/>
      <c r="DO37" s="715"/>
      <c r="DP37" s="715"/>
      <c r="DQ37" s="715"/>
      <c r="DR37" s="715"/>
      <c r="DS37" s="715"/>
      <c r="DT37" s="715"/>
      <c r="DU37" s="715"/>
      <c r="DV37" s="716"/>
      <c r="DW37" s="684">
        <v>8.1999999999999993</v>
      </c>
      <c r="DX37" s="713"/>
      <c r="DY37" s="713"/>
      <c r="DZ37" s="713"/>
      <c r="EA37" s="713"/>
      <c r="EB37" s="713"/>
      <c r="EC37" s="714"/>
    </row>
    <row r="38" spans="2:133" ht="11.25" customHeight="1" x14ac:dyDescent="0.15">
      <c r="B38" s="724" t="s">
        <v>336</v>
      </c>
      <c r="C38" s="725"/>
      <c r="D38" s="725"/>
      <c r="E38" s="725"/>
      <c r="F38" s="725"/>
      <c r="G38" s="725"/>
      <c r="H38" s="725"/>
      <c r="I38" s="725"/>
      <c r="J38" s="725"/>
      <c r="K38" s="725"/>
      <c r="L38" s="725"/>
      <c r="M38" s="725"/>
      <c r="N38" s="725"/>
      <c r="O38" s="725"/>
      <c r="P38" s="725"/>
      <c r="Q38" s="726"/>
      <c r="R38" s="759">
        <v>4912133</v>
      </c>
      <c r="S38" s="760"/>
      <c r="T38" s="760"/>
      <c r="U38" s="760"/>
      <c r="V38" s="760"/>
      <c r="W38" s="760"/>
      <c r="X38" s="760"/>
      <c r="Y38" s="761"/>
      <c r="Z38" s="762">
        <v>100</v>
      </c>
      <c r="AA38" s="762"/>
      <c r="AB38" s="762"/>
      <c r="AC38" s="762"/>
      <c r="AD38" s="763">
        <v>2762785</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v>3201</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1921</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574308</v>
      </c>
      <c r="CS38" s="680"/>
      <c r="CT38" s="680"/>
      <c r="CU38" s="680"/>
      <c r="CV38" s="680"/>
      <c r="CW38" s="680"/>
      <c r="CX38" s="680"/>
      <c r="CY38" s="681"/>
      <c r="CZ38" s="684">
        <v>13.1</v>
      </c>
      <c r="DA38" s="713"/>
      <c r="DB38" s="713"/>
      <c r="DC38" s="717"/>
      <c r="DD38" s="688">
        <v>522601</v>
      </c>
      <c r="DE38" s="680"/>
      <c r="DF38" s="680"/>
      <c r="DG38" s="680"/>
      <c r="DH38" s="680"/>
      <c r="DI38" s="680"/>
      <c r="DJ38" s="680"/>
      <c r="DK38" s="681"/>
      <c r="DL38" s="688">
        <v>510434</v>
      </c>
      <c r="DM38" s="680"/>
      <c r="DN38" s="680"/>
      <c r="DO38" s="680"/>
      <c r="DP38" s="680"/>
      <c r="DQ38" s="680"/>
      <c r="DR38" s="680"/>
      <c r="DS38" s="680"/>
      <c r="DT38" s="680"/>
      <c r="DU38" s="680"/>
      <c r="DV38" s="681"/>
      <c r="DW38" s="684">
        <v>17.7</v>
      </c>
      <c r="DX38" s="713"/>
      <c r="DY38" s="713"/>
      <c r="DZ38" s="713"/>
      <c r="EA38" s="713"/>
      <c r="EB38" s="713"/>
      <c r="EC38" s="714"/>
    </row>
    <row r="39" spans="2:133" ht="11.25" customHeight="1" x14ac:dyDescent="0.15">
      <c r="AQ39" s="756" t="s">
        <v>340</v>
      </c>
      <c r="AR39" s="757"/>
      <c r="AS39" s="757"/>
      <c r="AT39" s="757"/>
      <c r="AU39" s="757"/>
      <c r="AV39" s="757"/>
      <c r="AW39" s="757"/>
      <c r="AX39" s="757"/>
      <c r="AY39" s="758"/>
      <c r="AZ39" s="679" t="s">
        <v>241</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82</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144815</v>
      </c>
      <c r="CS39" s="715"/>
      <c r="CT39" s="715"/>
      <c r="CU39" s="715"/>
      <c r="CV39" s="715"/>
      <c r="CW39" s="715"/>
      <c r="CX39" s="715"/>
      <c r="CY39" s="716"/>
      <c r="CZ39" s="684">
        <v>3.3</v>
      </c>
      <c r="DA39" s="713"/>
      <c r="DB39" s="713"/>
      <c r="DC39" s="717"/>
      <c r="DD39" s="688">
        <v>111436</v>
      </c>
      <c r="DE39" s="715"/>
      <c r="DF39" s="715"/>
      <c r="DG39" s="715"/>
      <c r="DH39" s="715"/>
      <c r="DI39" s="715"/>
      <c r="DJ39" s="715"/>
      <c r="DK39" s="716"/>
      <c r="DL39" s="688" t="s">
        <v>173</v>
      </c>
      <c r="DM39" s="715"/>
      <c r="DN39" s="715"/>
      <c r="DO39" s="715"/>
      <c r="DP39" s="715"/>
      <c r="DQ39" s="715"/>
      <c r="DR39" s="715"/>
      <c r="DS39" s="715"/>
      <c r="DT39" s="715"/>
      <c r="DU39" s="715"/>
      <c r="DV39" s="716"/>
      <c r="DW39" s="684" t="s">
        <v>128</v>
      </c>
      <c r="DX39" s="713"/>
      <c r="DY39" s="713"/>
      <c r="DZ39" s="713"/>
      <c r="EA39" s="713"/>
      <c r="EB39" s="713"/>
      <c r="EC39" s="714"/>
    </row>
    <row r="40" spans="2:133" ht="11.25" customHeight="1" x14ac:dyDescent="0.15">
      <c r="AQ40" s="756" t="s">
        <v>344</v>
      </c>
      <c r="AR40" s="757"/>
      <c r="AS40" s="757"/>
      <c r="AT40" s="757"/>
      <c r="AU40" s="757"/>
      <c r="AV40" s="757"/>
      <c r="AW40" s="757"/>
      <c r="AX40" s="757"/>
      <c r="AY40" s="758"/>
      <c r="AZ40" s="679">
        <v>70769</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173</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87494</v>
      </c>
      <c r="CS40" s="680"/>
      <c r="CT40" s="680"/>
      <c r="CU40" s="680"/>
      <c r="CV40" s="680"/>
      <c r="CW40" s="680"/>
      <c r="CX40" s="680"/>
      <c r="CY40" s="681"/>
      <c r="CZ40" s="684">
        <v>2</v>
      </c>
      <c r="DA40" s="713"/>
      <c r="DB40" s="713"/>
      <c r="DC40" s="717"/>
      <c r="DD40" s="688" t="s">
        <v>128</v>
      </c>
      <c r="DE40" s="680"/>
      <c r="DF40" s="680"/>
      <c r="DG40" s="680"/>
      <c r="DH40" s="680"/>
      <c r="DI40" s="680"/>
      <c r="DJ40" s="680"/>
      <c r="DK40" s="681"/>
      <c r="DL40" s="688" t="s">
        <v>173</v>
      </c>
      <c r="DM40" s="680"/>
      <c r="DN40" s="680"/>
      <c r="DO40" s="680"/>
      <c r="DP40" s="680"/>
      <c r="DQ40" s="680"/>
      <c r="DR40" s="680"/>
      <c r="DS40" s="680"/>
      <c r="DT40" s="680"/>
      <c r="DU40" s="680"/>
      <c r="DV40" s="681"/>
      <c r="DW40" s="684" t="s">
        <v>128</v>
      </c>
      <c r="DX40" s="713"/>
      <c r="DY40" s="713"/>
      <c r="DZ40" s="713"/>
      <c r="EA40" s="713"/>
      <c r="EB40" s="713"/>
      <c r="EC40" s="714"/>
    </row>
    <row r="41" spans="2:133" ht="11.25" customHeight="1" x14ac:dyDescent="0.15">
      <c r="AQ41" s="766" t="s">
        <v>347</v>
      </c>
      <c r="AR41" s="767"/>
      <c r="AS41" s="767"/>
      <c r="AT41" s="767"/>
      <c r="AU41" s="767"/>
      <c r="AV41" s="767"/>
      <c r="AW41" s="767"/>
      <c r="AX41" s="767"/>
      <c r="AY41" s="768"/>
      <c r="AZ41" s="759">
        <v>248879</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302</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173</v>
      </c>
      <c r="CS41" s="715"/>
      <c r="CT41" s="715"/>
      <c r="CU41" s="715"/>
      <c r="CV41" s="715"/>
      <c r="CW41" s="715"/>
      <c r="CX41" s="715"/>
      <c r="CY41" s="716"/>
      <c r="CZ41" s="684" t="s">
        <v>241</v>
      </c>
      <c r="DA41" s="713"/>
      <c r="DB41" s="713"/>
      <c r="DC41" s="717"/>
      <c r="DD41" s="688" t="s">
        <v>128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637298</v>
      </c>
      <c r="CS42" s="680"/>
      <c r="CT42" s="680"/>
      <c r="CU42" s="680"/>
      <c r="CV42" s="680"/>
      <c r="CW42" s="680"/>
      <c r="CX42" s="680"/>
      <c r="CY42" s="681"/>
      <c r="CZ42" s="684">
        <v>14.6</v>
      </c>
      <c r="DA42" s="685"/>
      <c r="DB42" s="685"/>
      <c r="DC42" s="780"/>
      <c r="DD42" s="688">
        <v>480727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t="s">
        <v>173</v>
      </c>
      <c r="CS43" s="715"/>
      <c r="CT43" s="715"/>
      <c r="CU43" s="715"/>
      <c r="CV43" s="715"/>
      <c r="CW43" s="715"/>
      <c r="CX43" s="715"/>
      <c r="CY43" s="716"/>
      <c r="CZ43" s="684" t="s">
        <v>128</v>
      </c>
      <c r="DA43" s="713"/>
      <c r="DB43" s="713"/>
      <c r="DC43" s="717"/>
      <c r="DD43" s="688" t="s">
        <v>128</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354</v>
      </c>
      <c r="CD44" s="791" t="s">
        <v>305</v>
      </c>
      <c r="CE44" s="792"/>
      <c r="CF44" s="676" t="s">
        <v>355</v>
      </c>
      <c r="CG44" s="677"/>
      <c r="CH44" s="677"/>
      <c r="CI44" s="677"/>
      <c r="CJ44" s="677"/>
      <c r="CK44" s="677"/>
      <c r="CL44" s="677"/>
      <c r="CM44" s="677"/>
      <c r="CN44" s="677"/>
      <c r="CO44" s="677"/>
      <c r="CP44" s="677"/>
      <c r="CQ44" s="678"/>
      <c r="CR44" s="679">
        <v>637298</v>
      </c>
      <c r="CS44" s="680"/>
      <c r="CT44" s="680"/>
      <c r="CU44" s="680"/>
      <c r="CV44" s="680"/>
      <c r="CW44" s="680"/>
      <c r="CX44" s="680"/>
      <c r="CY44" s="681"/>
      <c r="CZ44" s="684">
        <v>14.6</v>
      </c>
      <c r="DA44" s="685"/>
      <c r="DB44" s="685"/>
      <c r="DC44" s="780"/>
      <c r="DD44" s="688">
        <v>480727</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356</v>
      </c>
      <c r="CG45" s="677"/>
      <c r="CH45" s="677"/>
      <c r="CI45" s="677"/>
      <c r="CJ45" s="677"/>
      <c r="CK45" s="677"/>
      <c r="CL45" s="677"/>
      <c r="CM45" s="677"/>
      <c r="CN45" s="677"/>
      <c r="CO45" s="677"/>
      <c r="CP45" s="677"/>
      <c r="CQ45" s="678"/>
      <c r="CR45" s="679">
        <v>72394</v>
      </c>
      <c r="CS45" s="715"/>
      <c r="CT45" s="715"/>
      <c r="CU45" s="715"/>
      <c r="CV45" s="715"/>
      <c r="CW45" s="715"/>
      <c r="CX45" s="715"/>
      <c r="CY45" s="716"/>
      <c r="CZ45" s="684">
        <v>1.7</v>
      </c>
      <c r="DA45" s="713"/>
      <c r="DB45" s="713"/>
      <c r="DC45" s="717"/>
      <c r="DD45" s="688">
        <v>23852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357</v>
      </c>
      <c r="CG46" s="677"/>
      <c r="CH46" s="677"/>
      <c r="CI46" s="677"/>
      <c r="CJ46" s="677"/>
      <c r="CK46" s="677"/>
      <c r="CL46" s="677"/>
      <c r="CM46" s="677"/>
      <c r="CN46" s="677"/>
      <c r="CO46" s="677"/>
      <c r="CP46" s="677"/>
      <c r="CQ46" s="678"/>
      <c r="CR46" s="679">
        <v>564814</v>
      </c>
      <c r="CS46" s="680"/>
      <c r="CT46" s="680"/>
      <c r="CU46" s="680"/>
      <c r="CV46" s="680"/>
      <c r="CW46" s="680"/>
      <c r="CX46" s="680"/>
      <c r="CY46" s="681"/>
      <c r="CZ46" s="684">
        <v>12.9</v>
      </c>
      <c r="DA46" s="685"/>
      <c r="DB46" s="685"/>
      <c r="DC46" s="780"/>
      <c r="DD46" s="688">
        <v>456785</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358</v>
      </c>
      <c r="CG47" s="677"/>
      <c r="CH47" s="677"/>
      <c r="CI47" s="677"/>
      <c r="CJ47" s="677"/>
      <c r="CK47" s="677"/>
      <c r="CL47" s="677"/>
      <c r="CM47" s="677"/>
      <c r="CN47" s="677"/>
      <c r="CO47" s="677"/>
      <c r="CP47" s="677"/>
      <c r="CQ47" s="678"/>
      <c r="CR47" s="679" t="s">
        <v>173</v>
      </c>
      <c r="CS47" s="715"/>
      <c r="CT47" s="715"/>
      <c r="CU47" s="715"/>
      <c r="CV47" s="715"/>
      <c r="CW47" s="715"/>
      <c r="CX47" s="715"/>
      <c r="CY47" s="716"/>
      <c r="CZ47" s="684" t="s">
        <v>128</v>
      </c>
      <c r="DA47" s="713"/>
      <c r="DB47" s="713"/>
      <c r="DC47" s="717"/>
      <c r="DD47" s="688" t="s">
        <v>128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359</v>
      </c>
      <c r="CG48" s="677"/>
      <c r="CH48" s="677"/>
      <c r="CI48" s="677"/>
      <c r="CJ48" s="677"/>
      <c r="CK48" s="677"/>
      <c r="CL48" s="677"/>
      <c r="CM48" s="677"/>
      <c r="CN48" s="677"/>
      <c r="CO48" s="677"/>
      <c r="CP48" s="677"/>
      <c r="CQ48" s="678"/>
      <c r="CR48" s="679" t="s">
        <v>128</v>
      </c>
      <c r="CS48" s="680"/>
      <c r="CT48" s="680"/>
      <c r="CU48" s="680"/>
      <c r="CV48" s="680"/>
      <c r="CW48" s="680"/>
      <c r="CX48" s="680"/>
      <c r="CY48" s="681"/>
      <c r="CZ48" s="684" t="s">
        <v>128</v>
      </c>
      <c r="DA48" s="685"/>
      <c r="DB48" s="685"/>
      <c r="DC48" s="780"/>
      <c r="DD48" s="688" t="s">
        <v>128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360</v>
      </c>
      <c r="CE49" s="725"/>
      <c r="CF49" s="725"/>
      <c r="CG49" s="725"/>
      <c r="CH49" s="725"/>
      <c r="CI49" s="725"/>
      <c r="CJ49" s="725"/>
      <c r="CK49" s="725"/>
      <c r="CL49" s="725"/>
      <c r="CM49" s="725"/>
      <c r="CN49" s="725"/>
      <c r="CO49" s="725"/>
      <c r="CP49" s="725"/>
      <c r="CQ49" s="726"/>
      <c r="CR49" s="759">
        <v>4377683</v>
      </c>
      <c r="CS49" s="749"/>
      <c r="CT49" s="749"/>
      <c r="CU49" s="749"/>
      <c r="CV49" s="749"/>
      <c r="CW49" s="749"/>
      <c r="CX49" s="749"/>
      <c r="CY49" s="781"/>
      <c r="CZ49" s="764">
        <v>100</v>
      </c>
      <c r="DA49" s="782"/>
      <c r="DB49" s="782"/>
      <c r="DC49" s="783"/>
      <c r="DD49" s="784">
        <v>3400451</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B6wjcGUQg3jkqvjRdLxS0KtaySR03EvEzSv39n9QXNJgEiN8HgDtdrnrBhsbt0LQ/wkswuGffNSoDfE7lW5FsQ==" saltValue="s2cbIbYcQ0e7QrY8jU6yL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383</v>
      </c>
      <c r="C7" s="812"/>
      <c r="D7" s="812"/>
      <c r="E7" s="812"/>
      <c r="F7" s="812"/>
      <c r="G7" s="812"/>
      <c r="H7" s="812"/>
      <c r="I7" s="812"/>
      <c r="J7" s="812"/>
      <c r="K7" s="812"/>
      <c r="L7" s="812"/>
      <c r="M7" s="812"/>
      <c r="N7" s="812"/>
      <c r="O7" s="812"/>
      <c r="P7" s="813"/>
      <c r="Q7" s="814">
        <v>4860</v>
      </c>
      <c r="R7" s="815"/>
      <c r="S7" s="815"/>
      <c r="T7" s="815"/>
      <c r="U7" s="815"/>
      <c r="V7" s="815">
        <v>4324</v>
      </c>
      <c r="W7" s="815"/>
      <c r="X7" s="815"/>
      <c r="Y7" s="815"/>
      <c r="Z7" s="815"/>
      <c r="AA7" s="815">
        <v>536</v>
      </c>
      <c r="AB7" s="815"/>
      <c r="AC7" s="815"/>
      <c r="AD7" s="815"/>
      <c r="AE7" s="816"/>
      <c r="AF7" s="817">
        <v>535</v>
      </c>
      <c r="AG7" s="818"/>
      <c r="AH7" s="818"/>
      <c r="AI7" s="818"/>
      <c r="AJ7" s="819"/>
      <c r="AK7" s="854">
        <v>314</v>
      </c>
      <c r="AL7" s="855"/>
      <c r="AM7" s="855"/>
      <c r="AN7" s="855"/>
      <c r="AO7" s="855"/>
      <c r="AP7" s="855">
        <v>2800</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572</v>
      </c>
      <c r="BT7" s="859"/>
      <c r="BU7" s="859"/>
      <c r="BV7" s="859"/>
      <c r="BW7" s="859"/>
      <c r="BX7" s="859"/>
      <c r="BY7" s="859"/>
      <c r="BZ7" s="859"/>
      <c r="CA7" s="859"/>
      <c r="CB7" s="859"/>
      <c r="CC7" s="859"/>
      <c r="CD7" s="859"/>
      <c r="CE7" s="859"/>
      <c r="CF7" s="859"/>
      <c r="CG7" s="860"/>
      <c r="CH7" s="851">
        <v>-1</v>
      </c>
      <c r="CI7" s="852"/>
      <c r="CJ7" s="852"/>
      <c r="CK7" s="852"/>
      <c r="CL7" s="853"/>
      <c r="CM7" s="851">
        <v>129</v>
      </c>
      <c r="CN7" s="852"/>
      <c r="CO7" s="852"/>
      <c r="CP7" s="852"/>
      <c r="CQ7" s="853"/>
      <c r="CR7" s="851">
        <v>3</v>
      </c>
      <c r="CS7" s="852"/>
      <c r="CT7" s="852"/>
      <c r="CU7" s="852"/>
      <c r="CV7" s="853"/>
      <c r="CW7" s="851" t="s">
        <v>599</v>
      </c>
      <c r="CX7" s="852"/>
      <c r="CY7" s="852"/>
      <c r="CZ7" s="852"/>
      <c r="DA7" s="853"/>
      <c r="DB7" s="851" t="s">
        <v>600</v>
      </c>
      <c r="DC7" s="852"/>
      <c r="DD7" s="852"/>
      <c r="DE7" s="852"/>
      <c r="DF7" s="853"/>
      <c r="DG7" s="851" t="s">
        <v>598</v>
      </c>
      <c r="DH7" s="852"/>
      <c r="DI7" s="852"/>
      <c r="DJ7" s="852"/>
      <c r="DK7" s="853"/>
      <c r="DL7" s="851" t="s">
        <v>598</v>
      </c>
      <c r="DM7" s="852"/>
      <c r="DN7" s="852"/>
      <c r="DO7" s="852"/>
      <c r="DP7" s="853"/>
      <c r="DQ7" s="851" t="s">
        <v>599</v>
      </c>
      <c r="DR7" s="852"/>
      <c r="DS7" s="852"/>
      <c r="DT7" s="852"/>
      <c r="DU7" s="853"/>
      <c r="DV7" s="832"/>
      <c r="DW7" s="833"/>
      <c r="DX7" s="833"/>
      <c r="DY7" s="833"/>
      <c r="DZ7" s="834"/>
      <c r="EA7" s="254"/>
    </row>
    <row r="8" spans="1:131" s="255" customFormat="1" ht="26.25" customHeight="1" x14ac:dyDescent="0.15">
      <c r="A8" s="261">
        <v>2</v>
      </c>
      <c r="B8" s="835" t="s">
        <v>384</v>
      </c>
      <c r="C8" s="836"/>
      <c r="D8" s="836"/>
      <c r="E8" s="836"/>
      <c r="F8" s="836"/>
      <c r="G8" s="836"/>
      <c r="H8" s="836"/>
      <c r="I8" s="836"/>
      <c r="J8" s="836"/>
      <c r="K8" s="836"/>
      <c r="L8" s="836"/>
      <c r="M8" s="836"/>
      <c r="N8" s="836"/>
      <c r="O8" s="836"/>
      <c r="P8" s="837"/>
      <c r="Q8" s="838">
        <v>3</v>
      </c>
      <c r="R8" s="839"/>
      <c r="S8" s="839"/>
      <c r="T8" s="839"/>
      <c r="U8" s="839"/>
      <c r="V8" s="839">
        <v>3</v>
      </c>
      <c r="W8" s="839"/>
      <c r="X8" s="839"/>
      <c r="Y8" s="839"/>
      <c r="Z8" s="839"/>
      <c r="AA8" s="839">
        <v>0</v>
      </c>
      <c r="AB8" s="839"/>
      <c r="AC8" s="839"/>
      <c r="AD8" s="839"/>
      <c r="AE8" s="840"/>
      <c r="AF8" s="841">
        <v>0</v>
      </c>
      <c r="AG8" s="842"/>
      <c r="AH8" s="842"/>
      <c r="AI8" s="842"/>
      <c r="AJ8" s="843"/>
      <c r="AK8" s="844" t="s">
        <v>570</v>
      </c>
      <c r="AL8" s="845"/>
      <c r="AM8" s="845"/>
      <c r="AN8" s="845"/>
      <c r="AO8" s="845"/>
      <c r="AP8" s="845">
        <v>1</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573</v>
      </c>
      <c r="BT8" s="849"/>
      <c r="BU8" s="849"/>
      <c r="BV8" s="849"/>
      <c r="BW8" s="849"/>
      <c r="BX8" s="849"/>
      <c r="BY8" s="849"/>
      <c r="BZ8" s="849"/>
      <c r="CA8" s="849"/>
      <c r="CB8" s="849"/>
      <c r="CC8" s="849"/>
      <c r="CD8" s="849"/>
      <c r="CE8" s="849"/>
      <c r="CF8" s="849"/>
      <c r="CG8" s="850"/>
      <c r="CH8" s="861">
        <v>1</v>
      </c>
      <c r="CI8" s="862"/>
      <c r="CJ8" s="862"/>
      <c r="CK8" s="862"/>
      <c r="CL8" s="863"/>
      <c r="CM8" s="861">
        <v>91</v>
      </c>
      <c r="CN8" s="862"/>
      <c r="CO8" s="862"/>
      <c r="CP8" s="862"/>
      <c r="CQ8" s="863"/>
      <c r="CR8" s="861">
        <v>41</v>
      </c>
      <c r="CS8" s="862"/>
      <c r="CT8" s="862"/>
      <c r="CU8" s="862"/>
      <c r="CV8" s="863"/>
      <c r="CW8" s="861" t="s">
        <v>598</v>
      </c>
      <c r="CX8" s="862"/>
      <c r="CY8" s="862"/>
      <c r="CZ8" s="862"/>
      <c r="DA8" s="863"/>
      <c r="DB8" s="861" t="s">
        <v>598</v>
      </c>
      <c r="DC8" s="862"/>
      <c r="DD8" s="862"/>
      <c r="DE8" s="862"/>
      <c r="DF8" s="863"/>
      <c r="DG8" s="861" t="s">
        <v>598</v>
      </c>
      <c r="DH8" s="862"/>
      <c r="DI8" s="862"/>
      <c r="DJ8" s="862"/>
      <c r="DK8" s="863"/>
      <c r="DL8" s="861" t="s">
        <v>598</v>
      </c>
      <c r="DM8" s="862"/>
      <c r="DN8" s="862"/>
      <c r="DO8" s="862"/>
      <c r="DP8" s="863"/>
      <c r="DQ8" s="861" t="s">
        <v>602</v>
      </c>
      <c r="DR8" s="862"/>
      <c r="DS8" s="862"/>
      <c r="DT8" s="862"/>
      <c r="DU8" s="863"/>
      <c r="DV8" s="864"/>
      <c r="DW8" s="865"/>
      <c r="DX8" s="865"/>
      <c r="DY8" s="865"/>
      <c r="DZ8" s="866"/>
      <c r="EA8" s="254"/>
    </row>
    <row r="9" spans="1:131" s="255" customFormat="1" ht="26.25" customHeight="1" x14ac:dyDescent="0.15">
      <c r="A9" s="261">
        <v>3</v>
      </c>
      <c r="B9" s="835" t="s">
        <v>385</v>
      </c>
      <c r="C9" s="836"/>
      <c r="D9" s="836"/>
      <c r="E9" s="836"/>
      <c r="F9" s="836"/>
      <c r="G9" s="836"/>
      <c r="H9" s="836"/>
      <c r="I9" s="836"/>
      <c r="J9" s="836"/>
      <c r="K9" s="836"/>
      <c r="L9" s="836"/>
      <c r="M9" s="836"/>
      <c r="N9" s="836"/>
      <c r="O9" s="836"/>
      <c r="P9" s="837"/>
      <c r="Q9" s="838">
        <v>45</v>
      </c>
      <c r="R9" s="839"/>
      <c r="S9" s="839"/>
      <c r="T9" s="839"/>
      <c r="U9" s="839"/>
      <c r="V9" s="839">
        <v>44</v>
      </c>
      <c r="W9" s="839"/>
      <c r="X9" s="839"/>
      <c r="Y9" s="839"/>
      <c r="Z9" s="839"/>
      <c r="AA9" s="839">
        <v>1</v>
      </c>
      <c r="AB9" s="839"/>
      <c r="AC9" s="839"/>
      <c r="AD9" s="839"/>
      <c r="AE9" s="840"/>
      <c r="AF9" s="841">
        <v>1</v>
      </c>
      <c r="AG9" s="842"/>
      <c r="AH9" s="842"/>
      <c r="AI9" s="842"/>
      <c r="AJ9" s="843"/>
      <c r="AK9" s="844" t="s">
        <v>571</v>
      </c>
      <c r="AL9" s="845"/>
      <c r="AM9" s="845"/>
      <c r="AN9" s="845"/>
      <c r="AO9" s="845"/>
      <c r="AP9" s="845" t="s">
        <v>570</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574</v>
      </c>
      <c r="BT9" s="849"/>
      <c r="BU9" s="849"/>
      <c r="BV9" s="849"/>
      <c r="BW9" s="849"/>
      <c r="BX9" s="849"/>
      <c r="BY9" s="849"/>
      <c r="BZ9" s="849"/>
      <c r="CA9" s="849"/>
      <c r="CB9" s="849"/>
      <c r="CC9" s="849"/>
      <c r="CD9" s="849"/>
      <c r="CE9" s="849"/>
      <c r="CF9" s="849"/>
      <c r="CG9" s="850"/>
      <c r="CH9" s="861">
        <v>2</v>
      </c>
      <c r="CI9" s="862"/>
      <c r="CJ9" s="862"/>
      <c r="CK9" s="862"/>
      <c r="CL9" s="863"/>
      <c r="CM9" s="861">
        <v>17</v>
      </c>
      <c r="CN9" s="862"/>
      <c r="CO9" s="862"/>
      <c r="CP9" s="862"/>
      <c r="CQ9" s="863"/>
      <c r="CR9" s="861">
        <v>6</v>
      </c>
      <c r="CS9" s="862"/>
      <c r="CT9" s="862"/>
      <c r="CU9" s="862"/>
      <c r="CV9" s="863"/>
      <c r="CW9" s="861">
        <v>4</v>
      </c>
      <c r="CX9" s="862"/>
      <c r="CY9" s="862"/>
      <c r="CZ9" s="862"/>
      <c r="DA9" s="863"/>
      <c r="DB9" s="861" t="s">
        <v>598</v>
      </c>
      <c r="DC9" s="862"/>
      <c r="DD9" s="862"/>
      <c r="DE9" s="862"/>
      <c r="DF9" s="863"/>
      <c r="DG9" s="861" t="s">
        <v>601</v>
      </c>
      <c r="DH9" s="862"/>
      <c r="DI9" s="862"/>
      <c r="DJ9" s="862"/>
      <c r="DK9" s="863"/>
      <c r="DL9" s="861" t="s">
        <v>602</v>
      </c>
      <c r="DM9" s="862"/>
      <c r="DN9" s="862"/>
      <c r="DO9" s="862"/>
      <c r="DP9" s="863"/>
      <c r="DQ9" s="861" t="s">
        <v>598</v>
      </c>
      <c r="DR9" s="862"/>
      <c r="DS9" s="862"/>
      <c r="DT9" s="862"/>
      <c r="DU9" s="863"/>
      <c r="DV9" s="864"/>
      <c r="DW9" s="865"/>
      <c r="DX9" s="865"/>
      <c r="DY9" s="865"/>
      <c r="DZ9" s="866"/>
      <c r="EA9" s="254"/>
    </row>
    <row r="10" spans="1:131" s="255" customFormat="1" ht="26.25" customHeight="1" x14ac:dyDescent="0.15">
      <c r="A10" s="261">
        <v>4</v>
      </c>
      <c r="B10" s="835" t="s">
        <v>386</v>
      </c>
      <c r="C10" s="836"/>
      <c r="D10" s="836"/>
      <c r="E10" s="836"/>
      <c r="F10" s="836"/>
      <c r="G10" s="836"/>
      <c r="H10" s="836"/>
      <c r="I10" s="836"/>
      <c r="J10" s="836"/>
      <c r="K10" s="836"/>
      <c r="L10" s="836"/>
      <c r="M10" s="836"/>
      <c r="N10" s="836"/>
      <c r="O10" s="836"/>
      <c r="P10" s="837"/>
      <c r="Q10" s="838">
        <v>4</v>
      </c>
      <c r="R10" s="839"/>
      <c r="S10" s="839"/>
      <c r="T10" s="839"/>
      <c r="U10" s="839"/>
      <c r="V10" s="839">
        <v>7</v>
      </c>
      <c r="W10" s="839"/>
      <c r="X10" s="839"/>
      <c r="Y10" s="839"/>
      <c r="Z10" s="839"/>
      <c r="AA10" s="839">
        <v>-3</v>
      </c>
      <c r="AB10" s="839"/>
      <c r="AC10" s="839"/>
      <c r="AD10" s="839"/>
      <c r="AE10" s="840"/>
      <c r="AF10" s="841">
        <v>-3</v>
      </c>
      <c r="AG10" s="842"/>
      <c r="AH10" s="842"/>
      <c r="AI10" s="842"/>
      <c r="AJ10" s="843"/>
      <c r="AK10" s="844">
        <v>3</v>
      </c>
      <c r="AL10" s="845"/>
      <c r="AM10" s="845"/>
      <c r="AN10" s="845"/>
      <c r="AO10" s="845"/>
      <c r="AP10" s="845" t="s">
        <v>571</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388</v>
      </c>
      <c r="B23" s="870" t="s">
        <v>389</v>
      </c>
      <c r="C23" s="871"/>
      <c r="D23" s="871"/>
      <c r="E23" s="871"/>
      <c r="F23" s="871"/>
      <c r="G23" s="871"/>
      <c r="H23" s="871"/>
      <c r="I23" s="871"/>
      <c r="J23" s="871"/>
      <c r="K23" s="871"/>
      <c r="L23" s="871"/>
      <c r="M23" s="871"/>
      <c r="N23" s="871"/>
      <c r="O23" s="871"/>
      <c r="P23" s="872"/>
      <c r="Q23" s="873">
        <v>4912</v>
      </c>
      <c r="R23" s="874"/>
      <c r="S23" s="874"/>
      <c r="T23" s="874"/>
      <c r="U23" s="874"/>
      <c r="V23" s="874">
        <v>4378</v>
      </c>
      <c r="W23" s="874"/>
      <c r="X23" s="874"/>
      <c r="Y23" s="874"/>
      <c r="Z23" s="874"/>
      <c r="AA23" s="874">
        <v>534</v>
      </c>
      <c r="AB23" s="874"/>
      <c r="AC23" s="874"/>
      <c r="AD23" s="874"/>
      <c r="AE23" s="875"/>
      <c r="AF23" s="876">
        <v>534</v>
      </c>
      <c r="AG23" s="874"/>
      <c r="AH23" s="874"/>
      <c r="AI23" s="874"/>
      <c r="AJ23" s="877"/>
      <c r="AK23" s="878"/>
      <c r="AL23" s="879"/>
      <c r="AM23" s="879"/>
      <c r="AN23" s="879"/>
      <c r="AO23" s="879"/>
      <c r="AP23" s="874">
        <v>2801</v>
      </c>
      <c r="AQ23" s="874"/>
      <c r="AR23" s="874"/>
      <c r="AS23" s="874"/>
      <c r="AT23" s="874"/>
      <c r="AU23" s="880"/>
      <c r="AV23" s="880"/>
      <c r="AW23" s="880"/>
      <c r="AX23" s="880"/>
      <c r="AY23" s="881"/>
      <c r="AZ23" s="889" t="s">
        <v>128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390</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366</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2" t="s">
        <v>395</v>
      </c>
      <c r="AG26" s="893"/>
      <c r="AH26" s="893"/>
      <c r="AI26" s="893"/>
      <c r="AJ26" s="894"/>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400</v>
      </c>
      <c r="C28" s="812"/>
      <c r="D28" s="812"/>
      <c r="E28" s="812"/>
      <c r="F28" s="812"/>
      <c r="G28" s="812"/>
      <c r="H28" s="812"/>
      <c r="I28" s="812"/>
      <c r="J28" s="812"/>
      <c r="K28" s="812"/>
      <c r="L28" s="812"/>
      <c r="M28" s="812"/>
      <c r="N28" s="812"/>
      <c r="O28" s="812"/>
      <c r="P28" s="813"/>
      <c r="Q28" s="902">
        <v>859</v>
      </c>
      <c r="R28" s="903"/>
      <c r="S28" s="903"/>
      <c r="T28" s="903"/>
      <c r="U28" s="903"/>
      <c r="V28" s="903">
        <v>848</v>
      </c>
      <c r="W28" s="903"/>
      <c r="X28" s="903"/>
      <c r="Y28" s="903"/>
      <c r="Z28" s="903"/>
      <c r="AA28" s="903">
        <v>11</v>
      </c>
      <c r="AB28" s="903"/>
      <c r="AC28" s="903"/>
      <c r="AD28" s="903"/>
      <c r="AE28" s="904"/>
      <c r="AF28" s="905">
        <v>11</v>
      </c>
      <c r="AG28" s="903"/>
      <c r="AH28" s="903"/>
      <c r="AI28" s="903"/>
      <c r="AJ28" s="906"/>
      <c r="AK28" s="907">
        <v>58</v>
      </c>
      <c r="AL28" s="898"/>
      <c r="AM28" s="898"/>
      <c r="AN28" s="898"/>
      <c r="AO28" s="898"/>
      <c r="AP28" s="898" t="s">
        <v>594</v>
      </c>
      <c r="AQ28" s="898"/>
      <c r="AR28" s="898"/>
      <c r="AS28" s="898"/>
      <c r="AT28" s="898"/>
      <c r="AU28" s="898" t="s">
        <v>596</v>
      </c>
      <c r="AV28" s="898"/>
      <c r="AW28" s="898"/>
      <c r="AX28" s="898"/>
      <c r="AY28" s="898"/>
      <c r="AZ28" s="899" t="s">
        <v>571</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401</v>
      </c>
      <c r="C29" s="836"/>
      <c r="D29" s="836"/>
      <c r="E29" s="836"/>
      <c r="F29" s="836"/>
      <c r="G29" s="836"/>
      <c r="H29" s="836"/>
      <c r="I29" s="836"/>
      <c r="J29" s="836"/>
      <c r="K29" s="836"/>
      <c r="L29" s="836"/>
      <c r="M29" s="836"/>
      <c r="N29" s="836"/>
      <c r="O29" s="836"/>
      <c r="P29" s="837"/>
      <c r="Q29" s="838">
        <v>923</v>
      </c>
      <c r="R29" s="839"/>
      <c r="S29" s="839"/>
      <c r="T29" s="839"/>
      <c r="U29" s="839"/>
      <c r="V29" s="839">
        <v>897</v>
      </c>
      <c r="W29" s="839"/>
      <c r="X29" s="839"/>
      <c r="Y29" s="839"/>
      <c r="Z29" s="839"/>
      <c r="AA29" s="839">
        <v>26</v>
      </c>
      <c r="AB29" s="839"/>
      <c r="AC29" s="839"/>
      <c r="AD29" s="839"/>
      <c r="AE29" s="840"/>
      <c r="AF29" s="841">
        <v>26</v>
      </c>
      <c r="AG29" s="842"/>
      <c r="AH29" s="842"/>
      <c r="AI29" s="842"/>
      <c r="AJ29" s="843"/>
      <c r="AK29" s="910">
        <v>121</v>
      </c>
      <c r="AL29" s="911"/>
      <c r="AM29" s="911"/>
      <c r="AN29" s="911"/>
      <c r="AO29" s="911"/>
      <c r="AP29" s="911" t="s">
        <v>570</v>
      </c>
      <c r="AQ29" s="911"/>
      <c r="AR29" s="911"/>
      <c r="AS29" s="911"/>
      <c r="AT29" s="911"/>
      <c r="AU29" s="911" t="s">
        <v>570</v>
      </c>
      <c r="AV29" s="911"/>
      <c r="AW29" s="911"/>
      <c r="AX29" s="911"/>
      <c r="AY29" s="911"/>
      <c r="AZ29" s="912" t="s">
        <v>570</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402</v>
      </c>
      <c r="C30" s="836"/>
      <c r="D30" s="836"/>
      <c r="E30" s="836"/>
      <c r="F30" s="836"/>
      <c r="G30" s="836"/>
      <c r="H30" s="836"/>
      <c r="I30" s="836"/>
      <c r="J30" s="836"/>
      <c r="K30" s="836"/>
      <c r="L30" s="836"/>
      <c r="M30" s="836"/>
      <c r="N30" s="836"/>
      <c r="O30" s="836"/>
      <c r="P30" s="837"/>
      <c r="Q30" s="838">
        <v>180</v>
      </c>
      <c r="R30" s="839"/>
      <c r="S30" s="839"/>
      <c r="T30" s="839"/>
      <c r="U30" s="839"/>
      <c r="V30" s="839">
        <v>180</v>
      </c>
      <c r="W30" s="839"/>
      <c r="X30" s="839"/>
      <c r="Y30" s="839"/>
      <c r="Z30" s="839"/>
      <c r="AA30" s="839">
        <v>0</v>
      </c>
      <c r="AB30" s="839"/>
      <c r="AC30" s="839"/>
      <c r="AD30" s="839"/>
      <c r="AE30" s="840"/>
      <c r="AF30" s="841">
        <v>0</v>
      </c>
      <c r="AG30" s="842"/>
      <c r="AH30" s="842"/>
      <c r="AI30" s="842"/>
      <c r="AJ30" s="843"/>
      <c r="AK30" s="910">
        <v>25</v>
      </c>
      <c r="AL30" s="911"/>
      <c r="AM30" s="911"/>
      <c r="AN30" s="911"/>
      <c r="AO30" s="911"/>
      <c r="AP30" s="911" t="s">
        <v>571</v>
      </c>
      <c r="AQ30" s="911"/>
      <c r="AR30" s="911"/>
      <c r="AS30" s="911"/>
      <c r="AT30" s="911"/>
      <c r="AU30" s="911" t="s">
        <v>594</v>
      </c>
      <c r="AV30" s="911"/>
      <c r="AW30" s="911"/>
      <c r="AX30" s="911"/>
      <c r="AY30" s="911"/>
      <c r="AZ30" s="912" t="s">
        <v>570</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403</v>
      </c>
      <c r="C31" s="836"/>
      <c r="D31" s="836"/>
      <c r="E31" s="836"/>
      <c r="F31" s="836"/>
      <c r="G31" s="836"/>
      <c r="H31" s="836"/>
      <c r="I31" s="836"/>
      <c r="J31" s="836"/>
      <c r="K31" s="836"/>
      <c r="L31" s="836"/>
      <c r="M31" s="836"/>
      <c r="N31" s="836"/>
      <c r="O31" s="836"/>
      <c r="P31" s="837"/>
      <c r="Q31" s="838">
        <v>290</v>
      </c>
      <c r="R31" s="839"/>
      <c r="S31" s="839"/>
      <c r="T31" s="839"/>
      <c r="U31" s="839"/>
      <c r="V31" s="839">
        <v>262</v>
      </c>
      <c r="W31" s="839"/>
      <c r="X31" s="839"/>
      <c r="Y31" s="839"/>
      <c r="Z31" s="839"/>
      <c r="AA31" s="839">
        <v>28</v>
      </c>
      <c r="AB31" s="839"/>
      <c r="AC31" s="839"/>
      <c r="AD31" s="839"/>
      <c r="AE31" s="840"/>
      <c r="AF31" s="841">
        <v>705</v>
      </c>
      <c r="AG31" s="842"/>
      <c r="AH31" s="842"/>
      <c r="AI31" s="842"/>
      <c r="AJ31" s="843"/>
      <c r="AK31" s="910">
        <v>11</v>
      </c>
      <c r="AL31" s="911"/>
      <c r="AM31" s="911"/>
      <c r="AN31" s="911"/>
      <c r="AO31" s="911"/>
      <c r="AP31" s="911">
        <v>407</v>
      </c>
      <c r="AQ31" s="911"/>
      <c r="AR31" s="911"/>
      <c r="AS31" s="911"/>
      <c r="AT31" s="911"/>
      <c r="AU31" s="911">
        <v>57</v>
      </c>
      <c r="AV31" s="911"/>
      <c r="AW31" s="911"/>
      <c r="AX31" s="911"/>
      <c r="AY31" s="911"/>
      <c r="AZ31" s="912" t="s">
        <v>570</v>
      </c>
      <c r="BA31" s="912"/>
      <c r="BB31" s="912"/>
      <c r="BC31" s="912"/>
      <c r="BD31" s="912"/>
      <c r="BE31" s="908" t="s">
        <v>404</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405</v>
      </c>
      <c r="C32" s="836"/>
      <c r="D32" s="836"/>
      <c r="E32" s="836"/>
      <c r="F32" s="836"/>
      <c r="G32" s="836"/>
      <c r="H32" s="836"/>
      <c r="I32" s="836"/>
      <c r="J32" s="836"/>
      <c r="K32" s="836"/>
      <c r="L32" s="836"/>
      <c r="M32" s="836"/>
      <c r="N32" s="836"/>
      <c r="O32" s="836"/>
      <c r="P32" s="837"/>
      <c r="Q32" s="838">
        <v>255</v>
      </c>
      <c r="R32" s="839"/>
      <c r="S32" s="839"/>
      <c r="T32" s="839"/>
      <c r="U32" s="839"/>
      <c r="V32" s="839">
        <v>375</v>
      </c>
      <c r="W32" s="839"/>
      <c r="X32" s="839"/>
      <c r="Y32" s="839"/>
      <c r="Z32" s="839"/>
      <c r="AA32" s="839">
        <v>-120</v>
      </c>
      <c r="AB32" s="839"/>
      <c r="AC32" s="839"/>
      <c r="AD32" s="839"/>
      <c r="AE32" s="840"/>
      <c r="AF32" s="841">
        <v>231</v>
      </c>
      <c r="AG32" s="842"/>
      <c r="AH32" s="842"/>
      <c r="AI32" s="842"/>
      <c r="AJ32" s="843"/>
      <c r="AK32" s="910" t="s">
        <v>598</v>
      </c>
      <c r="AL32" s="911"/>
      <c r="AM32" s="911"/>
      <c r="AN32" s="911"/>
      <c r="AO32" s="911"/>
      <c r="AP32" s="911" t="s">
        <v>597</v>
      </c>
      <c r="AQ32" s="911"/>
      <c r="AR32" s="911"/>
      <c r="AS32" s="911"/>
      <c r="AT32" s="911"/>
      <c r="AU32" s="911" t="s">
        <v>570</v>
      </c>
      <c r="AV32" s="911"/>
      <c r="AW32" s="911"/>
      <c r="AX32" s="911"/>
      <c r="AY32" s="911"/>
      <c r="AZ32" s="912" t="s">
        <v>570</v>
      </c>
      <c r="BA32" s="912"/>
      <c r="BB32" s="912"/>
      <c r="BC32" s="912"/>
      <c r="BD32" s="912"/>
      <c r="BE32" s="908" t="s">
        <v>404</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406</v>
      </c>
      <c r="C33" s="836"/>
      <c r="D33" s="836"/>
      <c r="E33" s="836"/>
      <c r="F33" s="836"/>
      <c r="G33" s="836"/>
      <c r="H33" s="836"/>
      <c r="I33" s="836"/>
      <c r="J33" s="836"/>
      <c r="K33" s="836"/>
      <c r="L33" s="836"/>
      <c r="M33" s="836"/>
      <c r="N33" s="836"/>
      <c r="O33" s="836"/>
      <c r="P33" s="837"/>
      <c r="Q33" s="838">
        <v>454</v>
      </c>
      <c r="R33" s="839"/>
      <c r="S33" s="839"/>
      <c r="T33" s="839"/>
      <c r="U33" s="839"/>
      <c r="V33" s="839">
        <v>440</v>
      </c>
      <c r="W33" s="839"/>
      <c r="X33" s="839"/>
      <c r="Y33" s="839"/>
      <c r="Z33" s="839"/>
      <c r="AA33" s="839">
        <v>14</v>
      </c>
      <c r="AB33" s="839"/>
      <c r="AC33" s="839"/>
      <c r="AD33" s="839"/>
      <c r="AE33" s="840"/>
      <c r="AF33" s="841">
        <v>14</v>
      </c>
      <c r="AG33" s="842"/>
      <c r="AH33" s="842"/>
      <c r="AI33" s="842"/>
      <c r="AJ33" s="843"/>
      <c r="AK33" s="910">
        <v>251</v>
      </c>
      <c r="AL33" s="911"/>
      <c r="AM33" s="911"/>
      <c r="AN33" s="911"/>
      <c r="AO33" s="911"/>
      <c r="AP33" s="911">
        <v>1670</v>
      </c>
      <c r="AQ33" s="911"/>
      <c r="AR33" s="911"/>
      <c r="AS33" s="911"/>
      <c r="AT33" s="911"/>
      <c r="AU33" s="911">
        <v>1610</v>
      </c>
      <c r="AV33" s="911"/>
      <c r="AW33" s="911"/>
      <c r="AX33" s="911"/>
      <c r="AY33" s="911"/>
      <c r="AZ33" s="912" t="s">
        <v>570</v>
      </c>
      <c r="BA33" s="912"/>
      <c r="BB33" s="912"/>
      <c r="BC33" s="912"/>
      <c r="BD33" s="912"/>
      <c r="BE33" s="908" t="s">
        <v>407</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408</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388</v>
      </c>
      <c r="B63" s="870" t="s">
        <v>409</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986</v>
      </c>
      <c r="AG63" s="922"/>
      <c r="AH63" s="922"/>
      <c r="AI63" s="922"/>
      <c r="AJ63" s="923"/>
      <c r="AK63" s="924"/>
      <c r="AL63" s="919"/>
      <c r="AM63" s="919"/>
      <c r="AN63" s="919"/>
      <c r="AO63" s="919"/>
      <c r="AP63" s="922">
        <v>2077</v>
      </c>
      <c r="AQ63" s="922"/>
      <c r="AR63" s="922"/>
      <c r="AS63" s="922"/>
      <c r="AT63" s="922"/>
      <c r="AU63" s="922">
        <v>1667</v>
      </c>
      <c r="AV63" s="922"/>
      <c r="AW63" s="922"/>
      <c r="AX63" s="922"/>
      <c r="AY63" s="922"/>
      <c r="AZ63" s="926"/>
      <c r="BA63" s="926"/>
      <c r="BB63" s="926"/>
      <c r="BC63" s="926"/>
      <c r="BD63" s="926"/>
      <c r="BE63" s="927"/>
      <c r="BF63" s="927"/>
      <c r="BG63" s="927"/>
      <c r="BH63" s="927"/>
      <c r="BI63" s="928"/>
      <c r="BJ63" s="929" t="s">
        <v>128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411</v>
      </c>
      <c r="B66" s="821"/>
      <c r="C66" s="821"/>
      <c r="D66" s="821"/>
      <c r="E66" s="821"/>
      <c r="F66" s="821"/>
      <c r="G66" s="821"/>
      <c r="H66" s="821"/>
      <c r="I66" s="821"/>
      <c r="J66" s="821"/>
      <c r="K66" s="821"/>
      <c r="L66" s="821"/>
      <c r="M66" s="821"/>
      <c r="N66" s="821"/>
      <c r="O66" s="821"/>
      <c r="P66" s="822"/>
      <c r="Q66" s="797" t="s">
        <v>392</v>
      </c>
      <c r="R66" s="798"/>
      <c r="S66" s="798"/>
      <c r="T66" s="798"/>
      <c r="U66" s="799"/>
      <c r="V66" s="797" t="s">
        <v>412</v>
      </c>
      <c r="W66" s="798"/>
      <c r="X66" s="798"/>
      <c r="Y66" s="798"/>
      <c r="Z66" s="799"/>
      <c r="AA66" s="797" t="s">
        <v>394</v>
      </c>
      <c r="AB66" s="798"/>
      <c r="AC66" s="798"/>
      <c r="AD66" s="798"/>
      <c r="AE66" s="799"/>
      <c r="AF66" s="932" t="s">
        <v>395</v>
      </c>
      <c r="AG66" s="893"/>
      <c r="AH66" s="893"/>
      <c r="AI66" s="893"/>
      <c r="AJ66" s="933"/>
      <c r="AK66" s="797" t="s">
        <v>396</v>
      </c>
      <c r="AL66" s="821"/>
      <c r="AM66" s="821"/>
      <c r="AN66" s="821"/>
      <c r="AO66" s="822"/>
      <c r="AP66" s="797" t="s">
        <v>397</v>
      </c>
      <c r="AQ66" s="798"/>
      <c r="AR66" s="798"/>
      <c r="AS66" s="798"/>
      <c r="AT66" s="799"/>
      <c r="AU66" s="797" t="s">
        <v>413</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575</v>
      </c>
      <c r="C68" s="950"/>
      <c r="D68" s="950"/>
      <c r="E68" s="950"/>
      <c r="F68" s="950"/>
      <c r="G68" s="950"/>
      <c r="H68" s="950"/>
      <c r="I68" s="950"/>
      <c r="J68" s="950"/>
      <c r="K68" s="950"/>
      <c r="L68" s="950"/>
      <c r="M68" s="950"/>
      <c r="N68" s="950"/>
      <c r="O68" s="950"/>
      <c r="P68" s="951"/>
      <c r="Q68" s="952">
        <v>1064</v>
      </c>
      <c r="R68" s="946"/>
      <c r="S68" s="946"/>
      <c r="T68" s="946"/>
      <c r="U68" s="946"/>
      <c r="V68" s="946">
        <v>1063</v>
      </c>
      <c r="W68" s="946"/>
      <c r="X68" s="946"/>
      <c r="Y68" s="946"/>
      <c r="Z68" s="946"/>
      <c r="AA68" s="946">
        <v>1</v>
      </c>
      <c r="AB68" s="946"/>
      <c r="AC68" s="946"/>
      <c r="AD68" s="946"/>
      <c r="AE68" s="946"/>
      <c r="AF68" s="946">
        <v>1</v>
      </c>
      <c r="AG68" s="946"/>
      <c r="AH68" s="946"/>
      <c r="AI68" s="946"/>
      <c r="AJ68" s="946"/>
      <c r="AK68" s="946">
        <v>281</v>
      </c>
      <c r="AL68" s="946"/>
      <c r="AM68" s="946"/>
      <c r="AN68" s="946"/>
      <c r="AO68" s="946"/>
      <c r="AP68" s="946" t="s">
        <v>570</v>
      </c>
      <c r="AQ68" s="946"/>
      <c r="AR68" s="946"/>
      <c r="AS68" s="946"/>
      <c r="AT68" s="946"/>
      <c r="AU68" s="946" t="s">
        <v>570</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4" t="s">
        <v>576</v>
      </c>
      <c r="C69" s="955"/>
      <c r="D69" s="955"/>
      <c r="E69" s="955"/>
      <c r="F69" s="955"/>
      <c r="G69" s="955"/>
      <c r="H69" s="955"/>
      <c r="I69" s="955"/>
      <c r="J69" s="955"/>
      <c r="K69" s="955"/>
      <c r="L69" s="955"/>
      <c r="M69" s="955"/>
      <c r="N69" s="955"/>
      <c r="O69" s="955"/>
      <c r="P69" s="956"/>
      <c r="Q69" s="953">
        <v>2651</v>
      </c>
      <c r="R69" s="911"/>
      <c r="S69" s="911"/>
      <c r="T69" s="911"/>
      <c r="U69" s="911"/>
      <c r="V69" s="911">
        <v>2647</v>
      </c>
      <c r="W69" s="911"/>
      <c r="X69" s="911"/>
      <c r="Y69" s="911"/>
      <c r="Z69" s="911"/>
      <c r="AA69" s="911">
        <v>3</v>
      </c>
      <c r="AB69" s="911"/>
      <c r="AC69" s="911"/>
      <c r="AD69" s="911"/>
      <c r="AE69" s="911"/>
      <c r="AF69" s="911">
        <v>3</v>
      </c>
      <c r="AG69" s="911"/>
      <c r="AH69" s="911"/>
      <c r="AI69" s="911"/>
      <c r="AJ69" s="911"/>
      <c r="AK69" s="911">
        <v>650</v>
      </c>
      <c r="AL69" s="911"/>
      <c r="AM69" s="911"/>
      <c r="AN69" s="911"/>
      <c r="AO69" s="911"/>
      <c r="AP69" s="911">
        <v>8</v>
      </c>
      <c r="AQ69" s="911"/>
      <c r="AR69" s="911"/>
      <c r="AS69" s="911"/>
      <c r="AT69" s="911"/>
      <c r="AU69" s="911">
        <v>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4" t="s">
        <v>577</v>
      </c>
      <c r="C70" s="955"/>
      <c r="D70" s="955"/>
      <c r="E70" s="955"/>
      <c r="F70" s="955"/>
      <c r="G70" s="955"/>
      <c r="H70" s="955"/>
      <c r="I70" s="955"/>
      <c r="J70" s="955"/>
      <c r="K70" s="955"/>
      <c r="L70" s="955"/>
      <c r="M70" s="955"/>
      <c r="N70" s="955"/>
      <c r="O70" s="955"/>
      <c r="P70" s="956"/>
      <c r="Q70" s="953">
        <v>481</v>
      </c>
      <c r="R70" s="911"/>
      <c r="S70" s="911"/>
      <c r="T70" s="911"/>
      <c r="U70" s="911"/>
      <c r="V70" s="911">
        <v>479</v>
      </c>
      <c r="W70" s="911"/>
      <c r="X70" s="911"/>
      <c r="Y70" s="911"/>
      <c r="Z70" s="911"/>
      <c r="AA70" s="911">
        <v>2</v>
      </c>
      <c r="AB70" s="911"/>
      <c r="AC70" s="911"/>
      <c r="AD70" s="911"/>
      <c r="AE70" s="911"/>
      <c r="AF70" s="911">
        <v>2</v>
      </c>
      <c r="AG70" s="911"/>
      <c r="AH70" s="911"/>
      <c r="AI70" s="911"/>
      <c r="AJ70" s="911"/>
      <c r="AK70" s="911">
        <v>101</v>
      </c>
      <c r="AL70" s="911"/>
      <c r="AM70" s="911"/>
      <c r="AN70" s="911"/>
      <c r="AO70" s="911"/>
      <c r="AP70" s="911" t="s">
        <v>593</v>
      </c>
      <c r="AQ70" s="911"/>
      <c r="AR70" s="911"/>
      <c r="AS70" s="911"/>
      <c r="AT70" s="911"/>
      <c r="AU70" s="911" t="s">
        <v>570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4" t="s">
        <v>578</v>
      </c>
      <c r="C71" s="955"/>
      <c r="D71" s="955"/>
      <c r="E71" s="955"/>
      <c r="F71" s="955"/>
      <c r="G71" s="955"/>
      <c r="H71" s="955"/>
      <c r="I71" s="955"/>
      <c r="J71" s="955"/>
      <c r="K71" s="955"/>
      <c r="L71" s="955"/>
      <c r="M71" s="955"/>
      <c r="N71" s="955"/>
      <c r="O71" s="955"/>
      <c r="P71" s="956"/>
      <c r="Q71" s="953">
        <v>123</v>
      </c>
      <c r="R71" s="911"/>
      <c r="S71" s="911"/>
      <c r="T71" s="911"/>
      <c r="U71" s="911"/>
      <c r="V71" s="911">
        <v>122</v>
      </c>
      <c r="W71" s="911"/>
      <c r="X71" s="911"/>
      <c r="Y71" s="911"/>
      <c r="Z71" s="911"/>
      <c r="AA71" s="911">
        <v>0</v>
      </c>
      <c r="AB71" s="911"/>
      <c r="AC71" s="911"/>
      <c r="AD71" s="911"/>
      <c r="AE71" s="911"/>
      <c r="AF71" s="911">
        <v>0</v>
      </c>
      <c r="AG71" s="911"/>
      <c r="AH71" s="911"/>
      <c r="AI71" s="911"/>
      <c r="AJ71" s="911"/>
      <c r="AK71" s="911">
        <v>74</v>
      </c>
      <c r="AL71" s="911"/>
      <c r="AM71" s="911"/>
      <c r="AN71" s="911"/>
      <c r="AO71" s="911"/>
      <c r="AP71" s="911">
        <v>32</v>
      </c>
      <c r="AQ71" s="911"/>
      <c r="AR71" s="911"/>
      <c r="AS71" s="911"/>
      <c r="AT71" s="911"/>
      <c r="AU71" s="911">
        <v>1</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4" t="s">
        <v>579</v>
      </c>
      <c r="C72" s="955"/>
      <c r="D72" s="955"/>
      <c r="E72" s="955"/>
      <c r="F72" s="955"/>
      <c r="G72" s="955"/>
      <c r="H72" s="955"/>
      <c r="I72" s="955"/>
      <c r="J72" s="955"/>
      <c r="K72" s="955"/>
      <c r="L72" s="955"/>
      <c r="M72" s="955"/>
      <c r="N72" s="955"/>
      <c r="O72" s="955"/>
      <c r="P72" s="956"/>
      <c r="Q72" s="953">
        <v>191</v>
      </c>
      <c r="R72" s="911"/>
      <c r="S72" s="911"/>
      <c r="T72" s="911"/>
      <c r="U72" s="911"/>
      <c r="V72" s="911">
        <v>190</v>
      </c>
      <c r="W72" s="911"/>
      <c r="X72" s="911"/>
      <c r="Y72" s="911"/>
      <c r="Z72" s="911"/>
      <c r="AA72" s="911">
        <v>1</v>
      </c>
      <c r="AB72" s="911"/>
      <c r="AC72" s="911"/>
      <c r="AD72" s="911"/>
      <c r="AE72" s="911"/>
      <c r="AF72" s="911">
        <v>1</v>
      </c>
      <c r="AG72" s="911"/>
      <c r="AH72" s="911"/>
      <c r="AI72" s="911"/>
      <c r="AJ72" s="911"/>
      <c r="AK72" s="911" t="s">
        <v>612</v>
      </c>
      <c r="AL72" s="911"/>
      <c r="AM72" s="911"/>
      <c r="AN72" s="911"/>
      <c r="AO72" s="911"/>
      <c r="AP72" s="911" t="s">
        <v>592</v>
      </c>
      <c r="AQ72" s="911"/>
      <c r="AR72" s="911"/>
      <c r="AS72" s="911"/>
      <c r="AT72" s="911"/>
      <c r="AU72" s="911" t="s">
        <v>594</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4" t="s">
        <v>580</v>
      </c>
      <c r="C73" s="955"/>
      <c r="D73" s="955"/>
      <c r="E73" s="955"/>
      <c r="F73" s="955"/>
      <c r="G73" s="955"/>
      <c r="H73" s="955"/>
      <c r="I73" s="955"/>
      <c r="J73" s="955"/>
      <c r="K73" s="955"/>
      <c r="L73" s="955"/>
      <c r="M73" s="955"/>
      <c r="N73" s="955"/>
      <c r="O73" s="955"/>
      <c r="P73" s="956"/>
      <c r="Q73" s="953">
        <v>33</v>
      </c>
      <c r="R73" s="911"/>
      <c r="S73" s="911"/>
      <c r="T73" s="911"/>
      <c r="U73" s="911"/>
      <c r="V73" s="911">
        <v>19</v>
      </c>
      <c r="W73" s="911"/>
      <c r="X73" s="911"/>
      <c r="Y73" s="911"/>
      <c r="Z73" s="911"/>
      <c r="AA73" s="911">
        <v>13</v>
      </c>
      <c r="AB73" s="911"/>
      <c r="AC73" s="911"/>
      <c r="AD73" s="911"/>
      <c r="AE73" s="911"/>
      <c r="AF73" s="911">
        <v>14</v>
      </c>
      <c r="AG73" s="911"/>
      <c r="AH73" s="911"/>
      <c r="AI73" s="911"/>
      <c r="AJ73" s="911"/>
      <c r="AK73" s="911">
        <v>0</v>
      </c>
      <c r="AL73" s="911"/>
      <c r="AM73" s="911"/>
      <c r="AN73" s="911"/>
      <c r="AO73" s="911"/>
      <c r="AP73" s="911" t="s">
        <v>570</v>
      </c>
      <c r="AQ73" s="911"/>
      <c r="AR73" s="911"/>
      <c r="AS73" s="911"/>
      <c r="AT73" s="911"/>
      <c r="AU73" s="911" t="s">
        <v>570</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4" t="s">
        <v>581</v>
      </c>
      <c r="C74" s="955"/>
      <c r="D74" s="955"/>
      <c r="E74" s="955"/>
      <c r="F74" s="955"/>
      <c r="G74" s="955"/>
      <c r="H74" s="955"/>
      <c r="I74" s="955"/>
      <c r="J74" s="955"/>
      <c r="K74" s="955"/>
      <c r="L74" s="955"/>
      <c r="M74" s="955"/>
      <c r="N74" s="955"/>
      <c r="O74" s="955"/>
      <c r="P74" s="956"/>
      <c r="Q74" s="959">
        <v>508</v>
      </c>
      <c r="R74" s="960"/>
      <c r="S74" s="960"/>
      <c r="T74" s="960"/>
      <c r="U74" s="910"/>
      <c r="V74" s="961">
        <v>466</v>
      </c>
      <c r="W74" s="960"/>
      <c r="X74" s="960"/>
      <c r="Y74" s="960"/>
      <c r="Z74" s="910"/>
      <c r="AA74" s="961">
        <v>41</v>
      </c>
      <c r="AB74" s="960"/>
      <c r="AC74" s="960"/>
      <c r="AD74" s="960"/>
      <c r="AE74" s="910"/>
      <c r="AF74" s="961">
        <v>42</v>
      </c>
      <c r="AG74" s="960"/>
      <c r="AH74" s="960"/>
      <c r="AI74" s="960"/>
      <c r="AJ74" s="910"/>
      <c r="AK74" s="961" t="s">
        <v>503</v>
      </c>
      <c r="AL74" s="960"/>
      <c r="AM74" s="960"/>
      <c r="AN74" s="960"/>
      <c r="AO74" s="910"/>
      <c r="AP74" s="961" t="s">
        <v>594</v>
      </c>
      <c r="AQ74" s="960"/>
      <c r="AR74" s="960"/>
      <c r="AS74" s="960"/>
      <c r="AT74" s="910"/>
      <c r="AU74" s="961" t="s">
        <v>571</v>
      </c>
      <c r="AV74" s="960"/>
      <c r="AW74" s="960"/>
      <c r="AX74" s="960"/>
      <c r="AY74" s="910"/>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4" t="s">
        <v>582</v>
      </c>
      <c r="C75" s="955"/>
      <c r="D75" s="955"/>
      <c r="E75" s="955"/>
      <c r="F75" s="955"/>
      <c r="G75" s="955"/>
      <c r="H75" s="955"/>
      <c r="I75" s="955"/>
      <c r="J75" s="955"/>
      <c r="K75" s="955"/>
      <c r="L75" s="955"/>
      <c r="M75" s="955"/>
      <c r="N75" s="955"/>
      <c r="O75" s="955"/>
      <c r="P75" s="956"/>
      <c r="Q75" s="959">
        <v>308</v>
      </c>
      <c r="R75" s="960"/>
      <c r="S75" s="960"/>
      <c r="T75" s="960"/>
      <c r="U75" s="910"/>
      <c r="V75" s="961">
        <v>296</v>
      </c>
      <c r="W75" s="960"/>
      <c r="X75" s="960"/>
      <c r="Y75" s="960"/>
      <c r="Z75" s="910"/>
      <c r="AA75" s="961">
        <v>12</v>
      </c>
      <c r="AB75" s="960"/>
      <c r="AC75" s="960"/>
      <c r="AD75" s="960"/>
      <c r="AE75" s="910"/>
      <c r="AF75" s="961">
        <v>18</v>
      </c>
      <c r="AG75" s="960"/>
      <c r="AH75" s="960"/>
      <c r="AI75" s="960"/>
      <c r="AJ75" s="910"/>
      <c r="AK75" s="961">
        <v>5</v>
      </c>
      <c r="AL75" s="960"/>
      <c r="AM75" s="960"/>
      <c r="AN75" s="960"/>
      <c r="AO75" s="910"/>
      <c r="AP75" s="961">
        <v>783</v>
      </c>
      <c r="AQ75" s="960"/>
      <c r="AR75" s="960"/>
      <c r="AS75" s="960"/>
      <c r="AT75" s="910"/>
      <c r="AU75" s="961">
        <v>335</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4" t="s">
        <v>583</v>
      </c>
      <c r="C76" s="955"/>
      <c r="D76" s="955"/>
      <c r="E76" s="955"/>
      <c r="F76" s="955"/>
      <c r="G76" s="955"/>
      <c r="H76" s="955"/>
      <c r="I76" s="955"/>
      <c r="J76" s="955"/>
      <c r="K76" s="955"/>
      <c r="L76" s="955"/>
      <c r="M76" s="955"/>
      <c r="N76" s="955"/>
      <c r="O76" s="955"/>
      <c r="P76" s="956"/>
      <c r="Q76" s="959">
        <v>264</v>
      </c>
      <c r="R76" s="960"/>
      <c r="S76" s="960"/>
      <c r="T76" s="960"/>
      <c r="U76" s="910"/>
      <c r="V76" s="961">
        <v>253</v>
      </c>
      <c r="W76" s="960"/>
      <c r="X76" s="960"/>
      <c r="Y76" s="960"/>
      <c r="Z76" s="910"/>
      <c r="AA76" s="961">
        <v>12</v>
      </c>
      <c r="AB76" s="960"/>
      <c r="AC76" s="960"/>
      <c r="AD76" s="960"/>
      <c r="AE76" s="910"/>
      <c r="AF76" s="961">
        <v>12</v>
      </c>
      <c r="AG76" s="960"/>
      <c r="AH76" s="960"/>
      <c r="AI76" s="960"/>
      <c r="AJ76" s="910"/>
      <c r="AK76" s="961">
        <v>5</v>
      </c>
      <c r="AL76" s="960"/>
      <c r="AM76" s="960"/>
      <c r="AN76" s="960"/>
      <c r="AO76" s="910"/>
      <c r="AP76" s="961">
        <v>166</v>
      </c>
      <c r="AQ76" s="960"/>
      <c r="AR76" s="960"/>
      <c r="AS76" s="960"/>
      <c r="AT76" s="910"/>
      <c r="AU76" s="961">
        <v>19</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4" t="s">
        <v>591</v>
      </c>
      <c r="C77" s="955"/>
      <c r="D77" s="955"/>
      <c r="E77" s="955"/>
      <c r="F77" s="955"/>
      <c r="G77" s="955"/>
      <c r="H77" s="955"/>
      <c r="I77" s="955"/>
      <c r="J77" s="955"/>
      <c r="K77" s="955"/>
      <c r="L77" s="955"/>
      <c r="M77" s="955"/>
      <c r="N77" s="955"/>
      <c r="O77" s="955"/>
      <c r="P77" s="956"/>
      <c r="Q77" s="965">
        <v>1268</v>
      </c>
      <c r="R77" s="966"/>
      <c r="S77" s="966"/>
      <c r="T77" s="966"/>
      <c r="U77" s="967"/>
      <c r="V77" s="963">
        <v>1133</v>
      </c>
      <c r="W77" s="963"/>
      <c r="X77" s="963"/>
      <c r="Y77" s="963"/>
      <c r="Z77" s="963"/>
      <c r="AA77" s="963">
        <v>135</v>
      </c>
      <c r="AB77" s="963"/>
      <c r="AC77" s="963"/>
      <c r="AD77" s="963"/>
      <c r="AE77" s="963"/>
      <c r="AF77" s="964">
        <v>135</v>
      </c>
      <c r="AG77" s="964"/>
      <c r="AH77" s="964"/>
      <c r="AI77" s="964"/>
      <c r="AJ77" s="964"/>
      <c r="AK77" s="963">
        <v>0</v>
      </c>
      <c r="AL77" s="963"/>
      <c r="AM77" s="963"/>
      <c r="AN77" s="963"/>
      <c r="AO77" s="963"/>
      <c r="AP77" s="911" t="s">
        <v>570</v>
      </c>
      <c r="AQ77" s="911"/>
      <c r="AR77" s="911"/>
      <c r="AS77" s="911"/>
      <c r="AT77" s="911"/>
      <c r="AU77" s="911" t="s">
        <v>570</v>
      </c>
      <c r="AV77" s="911"/>
      <c r="AW77" s="911"/>
      <c r="AX77" s="911"/>
      <c r="AY77" s="911"/>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4" t="s">
        <v>590</v>
      </c>
      <c r="C78" s="955"/>
      <c r="D78" s="955"/>
      <c r="E78" s="955"/>
      <c r="F78" s="955"/>
      <c r="G78" s="955"/>
      <c r="H78" s="955"/>
      <c r="I78" s="955"/>
      <c r="J78" s="955"/>
      <c r="K78" s="955"/>
      <c r="L78" s="955"/>
      <c r="M78" s="955"/>
      <c r="N78" s="955"/>
      <c r="O78" s="955"/>
      <c r="P78" s="956"/>
      <c r="Q78" s="962">
        <v>285242</v>
      </c>
      <c r="R78" s="963"/>
      <c r="S78" s="963"/>
      <c r="T78" s="963"/>
      <c r="U78" s="963"/>
      <c r="V78" s="963">
        <v>271656</v>
      </c>
      <c r="W78" s="963"/>
      <c r="X78" s="963"/>
      <c r="Y78" s="963"/>
      <c r="Z78" s="963"/>
      <c r="AA78" s="963">
        <v>13586</v>
      </c>
      <c r="AB78" s="963"/>
      <c r="AC78" s="963"/>
      <c r="AD78" s="963"/>
      <c r="AE78" s="963"/>
      <c r="AF78" s="964">
        <v>13586</v>
      </c>
      <c r="AG78" s="964"/>
      <c r="AH78" s="964"/>
      <c r="AI78" s="964"/>
      <c r="AJ78" s="964"/>
      <c r="AK78" s="963">
        <v>983</v>
      </c>
      <c r="AL78" s="963"/>
      <c r="AM78" s="963"/>
      <c r="AN78" s="963"/>
      <c r="AO78" s="963"/>
      <c r="AP78" s="911" t="s">
        <v>592</v>
      </c>
      <c r="AQ78" s="911"/>
      <c r="AR78" s="911"/>
      <c r="AS78" s="911"/>
      <c r="AT78" s="911"/>
      <c r="AU78" s="911" t="s">
        <v>594</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4" t="s">
        <v>587</v>
      </c>
      <c r="C79" s="955"/>
      <c r="D79" s="955"/>
      <c r="E79" s="955"/>
      <c r="F79" s="955"/>
      <c r="G79" s="955"/>
      <c r="H79" s="955"/>
      <c r="I79" s="955"/>
      <c r="J79" s="955"/>
      <c r="K79" s="955"/>
      <c r="L79" s="955"/>
      <c r="M79" s="955"/>
      <c r="N79" s="955"/>
      <c r="O79" s="955"/>
      <c r="P79" s="956"/>
      <c r="Q79" s="953">
        <v>69</v>
      </c>
      <c r="R79" s="911"/>
      <c r="S79" s="911"/>
      <c r="T79" s="911"/>
      <c r="U79" s="911"/>
      <c r="V79" s="911">
        <v>49</v>
      </c>
      <c r="W79" s="911"/>
      <c r="X79" s="911"/>
      <c r="Y79" s="911"/>
      <c r="Z79" s="911"/>
      <c r="AA79" s="911">
        <v>20</v>
      </c>
      <c r="AB79" s="911"/>
      <c r="AC79" s="911"/>
      <c r="AD79" s="911"/>
      <c r="AE79" s="911"/>
      <c r="AF79" s="911">
        <v>16</v>
      </c>
      <c r="AG79" s="911"/>
      <c r="AH79" s="911"/>
      <c r="AI79" s="911"/>
      <c r="AJ79" s="911"/>
      <c r="AK79" s="911">
        <v>0</v>
      </c>
      <c r="AL79" s="911"/>
      <c r="AM79" s="911"/>
      <c r="AN79" s="911"/>
      <c r="AO79" s="911"/>
      <c r="AP79" s="911" t="s">
        <v>592</v>
      </c>
      <c r="AQ79" s="911"/>
      <c r="AR79" s="911"/>
      <c r="AS79" s="911"/>
      <c r="AT79" s="911"/>
      <c r="AU79" s="911" t="s">
        <v>594</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4" t="s">
        <v>585</v>
      </c>
      <c r="C80" s="955"/>
      <c r="D80" s="955"/>
      <c r="E80" s="955"/>
      <c r="F80" s="955"/>
      <c r="G80" s="955"/>
      <c r="H80" s="955"/>
      <c r="I80" s="955"/>
      <c r="J80" s="955"/>
      <c r="K80" s="955"/>
      <c r="L80" s="955"/>
      <c r="M80" s="955"/>
      <c r="N80" s="955"/>
      <c r="O80" s="955"/>
      <c r="P80" s="956"/>
      <c r="Q80" s="962">
        <v>6381</v>
      </c>
      <c r="R80" s="963"/>
      <c r="S80" s="963"/>
      <c r="T80" s="963"/>
      <c r="U80" s="963"/>
      <c r="V80" s="963">
        <v>6104</v>
      </c>
      <c r="W80" s="963"/>
      <c r="X80" s="963"/>
      <c r="Y80" s="963"/>
      <c r="Z80" s="963"/>
      <c r="AA80" s="963">
        <v>277</v>
      </c>
      <c r="AB80" s="963"/>
      <c r="AC80" s="963"/>
      <c r="AD80" s="963"/>
      <c r="AE80" s="963"/>
      <c r="AF80" s="964">
        <v>277</v>
      </c>
      <c r="AG80" s="964"/>
      <c r="AH80" s="964"/>
      <c r="AI80" s="964"/>
      <c r="AJ80" s="964"/>
      <c r="AK80" s="963">
        <v>80</v>
      </c>
      <c r="AL80" s="963"/>
      <c r="AM80" s="963"/>
      <c r="AN80" s="963"/>
      <c r="AO80" s="963"/>
      <c r="AP80" s="911" t="s">
        <v>571</v>
      </c>
      <c r="AQ80" s="911"/>
      <c r="AR80" s="911"/>
      <c r="AS80" s="911"/>
      <c r="AT80" s="911"/>
      <c r="AU80" s="911" t="s">
        <v>571</v>
      </c>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4" t="s">
        <v>586</v>
      </c>
      <c r="C81" s="955"/>
      <c r="D81" s="955"/>
      <c r="E81" s="955"/>
      <c r="F81" s="955"/>
      <c r="G81" s="955"/>
      <c r="H81" s="955"/>
      <c r="I81" s="955"/>
      <c r="J81" s="955"/>
      <c r="K81" s="955"/>
      <c r="L81" s="955"/>
      <c r="M81" s="955"/>
      <c r="N81" s="955"/>
      <c r="O81" s="955"/>
      <c r="P81" s="956"/>
      <c r="Q81" s="962">
        <v>36</v>
      </c>
      <c r="R81" s="963"/>
      <c r="S81" s="963"/>
      <c r="T81" s="963"/>
      <c r="U81" s="963"/>
      <c r="V81" s="963">
        <v>33</v>
      </c>
      <c r="W81" s="963"/>
      <c r="X81" s="963"/>
      <c r="Y81" s="963"/>
      <c r="Z81" s="963"/>
      <c r="AA81" s="963">
        <v>3</v>
      </c>
      <c r="AB81" s="963"/>
      <c r="AC81" s="963"/>
      <c r="AD81" s="963"/>
      <c r="AE81" s="963"/>
      <c r="AF81" s="964">
        <v>3</v>
      </c>
      <c r="AG81" s="964"/>
      <c r="AH81" s="964"/>
      <c r="AI81" s="964"/>
      <c r="AJ81" s="964"/>
      <c r="AK81" s="963">
        <v>29</v>
      </c>
      <c r="AL81" s="963"/>
      <c r="AM81" s="963"/>
      <c r="AN81" s="963"/>
      <c r="AO81" s="963"/>
      <c r="AP81" s="911" t="s">
        <v>595</v>
      </c>
      <c r="AQ81" s="911"/>
      <c r="AR81" s="911"/>
      <c r="AS81" s="911"/>
      <c r="AT81" s="911"/>
      <c r="AU81" s="911" t="s">
        <v>594</v>
      </c>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4" t="s">
        <v>584</v>
      </c>
      <c r="C82" s="955"/>
      <c r="D82" s="955"/>
      <c r="E82" s="955"/>
      <c r="F82" s="955"/>
      <c r="G82" s="955"/>
      <c r="H82" s="955"/>
      <c r="I82" s="955"/>
      <c r="J82" s="955"/>
      <c r="K82" s="955"/>
      <c r="L82" s="955"/>
      <c r="M82" s="955"/>
      <c r="N82" s="955"/>
      <c r="O82" s="955"/>
      <c r="P82" s="956"/>
      <c r="Q82" s="965">
        <v>1048</v>
      </c>
      <c r="R82" s="966"/>
      <c r="S82" s="966"/>
      <c r="T82" s="966"/>
      <c r="U82" s="967"/>
      <c r="V82" s="968">
        <v>1001</v>
      </c>
      <c r="W82" s="966"/>
      <c r="X82" s="966"/>
      <c r="Y82" s="966"/>
      <c r="Z82" s="967"/>
      <c r="AA82" s="968">
        <v>47</v>
      </c>
      <c r="AB82" s="966"/>
      <c r="AC82" s="966"/>
      <c r="AD82" s="966"/>
      <c r="AE82" s="967"/>
      <c r="AF82" s="969">
        <v>47</v>
      </c>
      <c r="AG82" s="970"/>
      <c r="AH82" s="970"/>
      <c r="AI82" s="970"/>
      <c r="AJ82" s="971"/>
      <c r="AK82" s="968">
        <v>42</v>
      </c>
      <c r="AL82" s="966"/>
      <c r="AM82" s="966"/>
      <c r="AN82" s="966"/>
      <c r="AO82" s="967"/>
      <c r="AP82" s="911" t="s">
        <v>571</v>
      </c>
      <c r="AQ82" s="911"/>
      <c r="AR82" s="911"/>
      <c r="AS82" s="911"/>
      <c r="AT82" s="911"/>
      <c r="AU82" s="911" t="s">
        <v>570</v>
      </c>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4" t="s">
        <v>589</v>
      </c>
      <c r="C83" s="955"/>
      <c r="D83" s="955"/>
      <c r="E83" s="955"/>
      <c r="F83" s="955"/>
      <c r="G83" s="955"/>
      <c r="H83" s="955"/>
      <c r="I83" s="955"/>
      <c r="J83" s="955"/>
      <c r="K83" s="955"/>
      <c r="L83" s="955"/>
      <c r="M83" s="955"/>
      <c r="N83" s="955"/>
      <c r="O83" s="955"/>
      <c r="P83" s="956"/>
      <c r="Q83" s="962">
        <v>191</v>
      </c>
      <c r="R83" s="963"/>
      <c r="S83" s="963"/>
      <c r="T83" s="963"/>
      <c r="U83" s="963"/>
      <c r="V83" s="963">
        <v>182</v>
      </c>
      <c r="W83" s="963"/>
      <c r="X83" s="963"/>
      <c r="Y83" s="963"/>
      <c r="Z83" s="963"/>
      <c r="AA83" s="963">
        <v>9</v>
      </c>
      <c r="AB83" s="963"/>
      <c r="AC83" s="963"/>
      <c r="AD83" s="963"/>
      <c r="AE83" s="963"/>
      <c r="AF83" s="964">
        <v>9</v>
      </c>
      <c r="AG83" s="964"/>
      <c r="AH83" s="964"/>
      <c r="AI83" s="964"/>
      <c r="AJ83" s="964"/>
      <c r="AK83" s="963" t="s">
        <v>570</v>
      </c>
      <c r="AL83" s="963"/>
      <c r="AM83" s="963"/>
      <c r="AN83" s="963"/>
      <c r="AO83" s="963"/>
      <c r="AP83" s="911" t="s">
        <v>570</v>
      </c>
      <c r="AQ83" s="911"/>
      <c r="AR83" s="911"/>
      <c r="AS83" s="911"/>
      <c r="AT83" s="911"/>
      <c r="AU83" s="911" t="s">
        <v>570</v>
      </c>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4" t="s">
        <v>588</v>
      </c>
      <c r="C84" s="955"/>
      <c r="D84" s="955"/>
      <c r="E84" s="955"/>
      <c r="F84" s="955"/>
      <c r="G84" s="955"/>
      <c r="H84" s="955"/>
      <c r="I84" s="955"/>
      <c r="J84" s="955"/>
      <c r="K84" s="955"/>
      <c r="L84" s="955"/>
      <c r="M84" s="955"/>
      <c r="N84" s="955"/>
      <c r="O84" s="955"/>
      <c r="P84" s="956"/>
      <c r="Q84" s="953">
        <v>1378</v>
      </c>
      <c r="R84" s="911"/>
      <c r="S84" s="911"/>
      <c r="T84" s="911"/>
      <c r="U84" s="911"/>
      <c r="V84" s="911">
        <v>1372</v>
      </c>
      <c r="W84" s="911"/>
      <c r="X84" s="911"/>
      <c r="Y84" s="911"/>
      <c r="Z84" s="911"/>
      <c r="AA84" s="911">
        <v>6</v>
      </c>
      <c r="AB84" s="911"/>
      <c r="AC84" s="911"/>
      <c r="AD84" s="911"/>
      <c r="AE84" s="911"/>
      <c r="AF84" s="911">
        <v>6</v>
      </c>
      <c r="AG84" s="911"/>
      <c r="AH84" s="911"/>
      <c r="AI84" s="911"/>
      <c r="AJ84" s="911"/>
      <c r="AK84" s="911">
        <v>0</v>
      </c>
      <c r="AL84" s="911"/>
      <c r="AM84" s="911"/>
      <c r="AN84" s="911"/>
      <c r="AO84" s="911"/>
      <c r="AP84" s="911">
        <v>1405</v>
      </c>
      <c r="AQ84" s="911"/>
      <c r="AR84" s="911"/>
      <c r="AS84" s="911"/>
      <c r="AT84" s="911"/>
      <c r="AU84" s="911">
        <v>105</v>
      </c>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4"/>
      <c r="C85" s="955"/>
      <c r="D85" s="955"/>
      <c r="E85" s="955"/>
      <c r="F85" s="955"/>
      <c r="G85" s="955"/>
      <c r="H85" s="955"/>
      <c r="I85" s="955"/>
      <c r="J85" s="955"/>
      <c r="K85" s="955"/>
      <c r="L85" s="955"/>
      <c r="M85" s="955"/>
      <c r="N85" s="955"/>
      <c r="O85" s="955"/>
      <c r="P85" s="956"/>
      <c r="Q85" s="953"/>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4"/>
      <c r="C86" s="955"/>
      <c r="D86" s="955"/>
      <c r="E86" s="955"/>
      <c r="F86" s="955"/>
      <c r="G86" s="955"/>
      <c r="H86" s="955"/>
      <c r="I86" s="955"/>
      <c r="J86" s="955"/>
      <c r="K86" s="955"/>
      <c r="L86" s="955"/>
      <c r="M86" s="955"/>
      <c r="N86" s="955"/>
      <c r="O86" s="955"/>
      <c r="P86" s="956"/>
      <c r="Q86" s="953"/>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72"/>
      <c r="C87" s="973"/>
      <c r="D87" s="973"/>
      <c r="E87" s="973"/>
      <c r="F87" s="973"/>
      <c r="G87" s="973"/>
      <c r="H87" s="973"/>
      <c r="I87" s="973"/>
      <c r="J87" s="973"/>
      <c r="K87" s="973"/>
      <c r="L87" s="973"/>
      <c r="M87" s="973"/>
      <c r="N87" s="973"/>
      <c r="O87" s="973"/>
      <c r="P87" s="974"/>
      <c r="Q87" s="975"/>
      <c r="R87" s="976"/>
      <c r="S87" s="976"/>
      <c r="T87" s="976"/>
      <c r="U87" s="976"/>
      <c r="V87" s="976"/>
      <c r="W87" s="976"/>
      <c r="X87" s="976"/>
      <c r="Y87" s="976"/>
      <c r="Z87" s="976"/>
      <c r="AA87" s="976"/>
      <c r="AB87" s="976"/>
      <c r="AC87" s="976"/>
      <c r="AD87" s="976"/>
      <c r="AE87" s="976"/>
      <c r="AF87" s="976"/>
      <c r="AG87" s="976"/>
      <c r="AH87" s="976"/>
      <c r="AI87" s="976"/>
      <c r="AJ87" s="976"/>
      <c r="AK87" s="976"/>
      <c r="AL87" s="976"/>
      <c r="AM87" s="976"/>
      <c r="AN87" s="976"/>
      <c r="AO87" s="976"/>
      <c r="AP87" s="976"/>
      <c r="AQ87" s="976"/>
      <c r="AR87" s="976"/>
      <c r="AS87" s="976"/>
      <c r="AT87" s="976"/>
      <c r="AU87" s="976"/>
      <c r="AV87" s="976"/>
      <c r="AW87" s="976"/>
      <c r="AX87" s="976"/>
      <c r="AY87" s="976"/>
      <c r="AZ87" s="977"/>
      <c r="BA87" s="977"/>
      <c r="BB87" s="977"/>
      <c r="BC87" s="977"/>
      <c r="BD87" s="97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388</v>
      </c>
      <c r="B88" s="870" t="s">
        <v>414</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14172</v>
      </c>
      <c r="AG88" s="922"/>
      <c r="AH88" s="922"/>
      <c r="AI88" s="922"/>
      <c r="AJ88" s="922"/>
      <c r="AK88" s="919"/>
      <c r="AL88" s="919"/>
      <c r="AM88" s="919"/>
      <c r="AN88" s="919"/>
      <c r="AO88" s="919"/>
      <c r="AP88" s="922">
        <v>2394</v>
      </c>
      <c r="AQ88" s="922"/>
      <c r="AR88" s="922"/>
      <c r="AS88" s="922"/>
      <c r="AT88" s="922"/>
      <c r="AU88" s="922">
        <v>460</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415</v>
      </c>
      <c r="BS102" s="871"/>
      <c r="BT102" s="871"/>
      <c r="BU102" s="871"/>
      <c r="BV102" s="871"/>
      <c r="BW102" s="871"/>
      <c r="BX102" s="871"/>
      <c r="BY102" s="871"/>
      <c r="BZ102" s="871"/>
      <c r="CA102" s="871"/>
      <c r="CB102" s="871"/>
      <c r="CC102" s="871"/>
      <c r="CD102" s="871"/>
      <c r="CE102" s="871"/>
      <c r="CF102" s="871"/>
      <c r="CG102" s="872"/>
      <c r="CH102" s="979"/>
      <c r="CI102" s="980"/>
      <c r="CJ102" s="980"/>
      <c r="CK102" s="980"/>
      <c r="CL102" s="981"/>
      <c r="CM102" s="979"/>
      <c r="CN102" s="980"/>
      <c r="CO102" s="980"/>
      <c r="CP102" s="980"/>
      <c r="CQ102" s="981"/>
      <c r="CR102" s="982">
        <v>50</v>
      </c>
      <c r="CS102" s="930"/>
      <c r="CT102" s="930"/>
      <c r="CU102" s="930"/>
      <c r="CV102" s="983"/>
      <c r="CW102" s="982">
        <v>4</v>
      </c>
      <c r="CX102" s="930"/>
      <c r="CY102" s="930"/>
      <c r="CZ102" s="930"/>
      <c r="DA102" s="983"/>
      <c r="DB102" s="982"/>
      <c r="DC102" s="930"/>
      <c r="DD102" s="930"/>
      <c r="DE102" s="930"/>
      <c r="DF102" s="983"/>
      <c r="DG102" s="982"/>
      <c r="DH102" s="930"/>
      <c r="DI102" s="930"/>
      <c r="DJ102" s="930"/>
      <c r="DK102" s="983"/>
      <c r="DL102" s="982"/>
      <c r="DM102" s="930"/>
      <c r="DN102" s="930"/>
      <c r="DO102" s="930"/>
      <c r="DP102" s="983"/>
      <c r="DQ102" s="982"/>
      <c r="DR102" s="930"/>
      <c r="DS102" s="930"/>
      <c r="DT102" s="930"/>
      <c r="DU102" s="983"/>
      <c r="DV102" s="1006"/>
      <c r="DW102" s="1007"/>
      <c r="DX102" s="1007"/>
      <c r="DY102" s="1007"/>
      <c r="DZ102" s="100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9" t="s">
        <v>416</v>
      </c>
      <c r="BR103" s="1009"/>
      <c r="BS103" s="1009"/>
      <c r="BT103" s="1009"/>
      <c r="BU103" s="1009"/>
      <c r="BV103" s="1009"/>
      <c r="BW103" s="1009"/>
      <c r="BX103" s="1009"/>
      <c r="BY103" s="1009"/>
      <c r="BZ103" s="1009"/>
      <c r="CA103" s="1009"/>
      <c r="CB103" s="1009"/>
      <c r="CC103" s="1009"/>
      <c r="CD103" s="1009"/>
      <c r="CE103" s="1009"/>
      <c r="CF103" s="1009"/>
      <c r="CG103" s="1009"/>
      <c r="CH103" s="1009"/>
      <c r="CI103" s="1009"/>
      <c r="CJ103" s="1009"/>
      <c r="CK103" s="1009"/>
      <c r="CL103" s="1009"/>
      <c r="CM103" s="1009"/>
      <c r="CN103" s="1009"/>
      <c r="CO103" s="1009"/>
      <c r="CP103" s="1009"/>
      <c r="CQ103" s="1009"/>
      <c r="CR103" s="1009"/>
      <c r="CS103" s="1009"/>
      <c r="CT103" s="1009"/>
      <c r="CU103" s="1009"/>
      <c r="CV103" s="1009"/>
      <c r="CW103" s="1009"/>
      <c r="CX103" s="1009"/>
      <c r="CY103" s="1009"/>
      <c r="CZ103" s="1009"/>
      <c r="DA103" s="1009"/>
      <c r="DB103" s="1009"/>
      <c r="DC103" s="1009"/>
      <c r="DD103" s="1009"/>
      <c r="DE103" s="1009"/>
      <c r="DF103" s="1009"/>
      <c r="DG103" s="1009"/>
      <c r="DH103" s="1009"/>
      <c r="DI103" s="1009"/>
      <c r="DJ103" s="1009"/>
      <c r="DK103" s="1009"/>
      <c r="DL103" s="1009"/>
      <c r="DM103" s="1009"/>
      <c r="DN103" s="1009"/>
      <c r="DO103" s="1009"/>
      <c r="DP103" s="1009"/>
      <c r="DQ103" s="1009"/>
      <c r="DR103" s="1009"/>
      <c r="DS103" s="1009"/>
      <c r="DT103" s="1009"/>
      <c r="DU103" s="1009"/>
      <c r="DV103" s="1009"/>
      <c r="DW103" s="1009"/>
      <c r="DX103" s="1009"/>
      <c r="DY103" s="1009"/>
      <c r="DZ103" s="100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10" t="s">
        <v>417</v>
      </c>
      <c r="BR104" s="1010"/>
      <c r="BS104" s="1010"/>
      <c r="BT104" s="1010"/>
      <c r="BU104" s="1010"/>
      <c r="BV104" s="1010"/>
      <c r="BW104" s="1010"/>
      <c r="BX104" s="1010"/>
      <c r="BY104" s="1010"/>
      <c r="BZ104" s="1010"/>
      <c r="CA104" s="1010"/>
      <c r="CB104" s="1010"/>
      <c r="CC104" s="1010"/>
      <c r="CD104" s="1010"/>
      <c r="CE104" s="1010"/>
      <c r="CF104" s="1010"/>
      <c r="CG104" s="1010"/>
      <c r="CH104" s="1010"/>
      <c r="CI104" s="1010"/>
      <c r="CJ104" s="1010"/>
      <c r="CK104" s="1010"/>
      <c r="CL104" s="1010"/>
      <c r="CM104" s="1010"/>
      <c r="CN104" s="1010"/>
      <c r="CO104" s="1010"/>
      <c r="CP104" s="1010"/>
      <c r="CQ104" s="1010"/>
      <c r="CR104" s="1010"/>
      <c r="CS104" s="1010"/>
      <c r="CT104" s="1010"/>
      <c r="CU104" s="1010"/>
      <c r="CV104" s="1010"/>
      <c r="CW104" s="1010"/>
      <c r="CX104" s="1010"/>
      <c r="CY104" s="1010"/>
      <c r="CZ104" s="1010"/>
      <c r="DA104" s="1010"/>
      <c r="DB104" s="1010"/>
      <c r="DC104" s="1010"/>
      <c r="DD104" s="1010"/>
      <c r="DE104" s="1010"/>
      <c r="DF104" s="1010"/>
      <c r="DG104" s="1010"/>
      <c r="DH104" s="1010"/>
      <c r="DI104" s="1010"/>
      <c r="DJ104" s="1010"/>
      <c r="DK104" s="1010"/>
      <c r="DL104" s="1010"/>
      <c r="DM104" s="1010"/>
      <c r="DN104" s="1010"/>
      <c r="DO104" s="1010"/>
      <c r="DP104" s="1010"/>
      <c r="DQ104" s="1010"/>
      <c r="DR104" s="1010"/>
      <c r="DS104" s="1010"/>
      <c r="DT104" s="1010"/>
      <c r="DU104" s="1010"/>
      <c r="DV104" s="1010"/>
      <c r="DW104" s="1010"/>
      <c r="DX104" s="1010"/>
      <c r="DY104" s="1010"/>
      <c r="DZ104" s="101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11" t="s">
        <v>420</v>
      </c>
      <c r="B108" s="1012"/>
      <c r="C108" s="1012"/>
      <c r="D108" s="1012"/>
      <c r="E108" s="1012"/>
      <c r="F108" s="1012"/>
      <c r="G108" s="1012"/>
      <c r="H108" s="1012"/>
      <c r="I108" s="1012"/>
      <c r="J108" s="1012"/>
      <c r="K108" s="1012"/>
      <c r="L108" s="1012"/>
      <c r="M108" s="1012"/>
      <c r="N108" s="1012"/>
      <c r="O108" s="1012"/>
      <c r="P108" s="1012"/>
      <c r="Q108" s="1012"/>
      <c r="R108" s="1012"/>
      <c r="S108" s="1012"/>
      <c r="T108" s="1012"/>
      <c r="U108" s="1012"/>
      <c r="V108" s="1012"/>
      <c r="W108" s="1012"/>
      <c r="X108" s="1012"/>
      <c r="Y108" s="1012"/>
      <c r="Z108" s="1012"/>
      <c r="AA108" s="1012"/>
      <c r="AB108" s="1012"/>
      <c r="AC108" s="1012"/>
      <c r="AD108" s="1012"/>
      <c r="AE108" s="1012"/>
      <c r="AF108" s="1012"/>
      <c r="AG108" s="1012"/>
      <c r="AH108" s="1012"/>
      <c r="AI108" s="1012"/>
      <c r="AJ108" s="1012"/>
      <c r="AK108" s="1012"/>
      <c r="AL108" s="1012"/>
      <c r="AM108" s="1012"/>
      <c r="AN108" s="1012"/>
      <c r="AO108" s="1012"/>
      <c r="AP108" s="1012"/>
      <c r="AQ108" s="1012"/>
      <c r="AR108" s="1012"/>
      <c r="AS108" s="1012"/>
      <c r="AT108" s="1013"/>
      <c r="AU108" s="1011" t="s">
        <v>421</v>
      </c>
      <c r="AV108" s="1012"/>
      <c r="AW108" s="1012"/>
      <c r="AX108" s="1012"/>
      <c r="AY108" s="1012"/>
      <c r="AZ108" s="1012"/>
      <c r="BA108" s="1012"/>
      <c r="BB108" s="1012"/>
      <c r="BC108" s="1012"/>
      <c r="BD108" s="1012"/>
      <c r="BE108" s="1012"/>
      <c r="BF108" s="1012"/>
      <c r="BG108" s="1012"/>
      <c r="BH108" s="1012"/>
      <c r="BI108" s="1012"/>
      <c r="BJ108" s="1012"/>
      <c r="BK108" s="1012"/>
      <c r="BL108" s="1012"/>
      <c r="BM108" s="1012"/>
      <c r="BN108" s="1012"/>
      <c r="BO108" s="1012"/>
      <c r="BP108" s="1012"/>
      <c r="BQ108" s="1012"/>
      <c r="BR108" s="1012"/>
      <c r="BS108" s="1012"/>
      <c r="BT108" s="1012"/>
      <c r="BU108" s="1012"/>
      <c r="BV108" s="1012"/>
      <c r="BW108" s="1012"/>
      <c r="BX108" s="1012"/>
      <c r="BY108" s="1012"/>
      <c r="BZ108" s="1012"/>
      <c r="CA108" s="1012"/>
      <c r="CB108" s="1012"/>
      <c r="CC108" s="1012"/>
      <c r="CD108" s="1012"/>
      <c r="CE108" s="1012"/>
      <c r="CF108" s="1012"/>
      <c r="CG108" s="1012"/>
      <c r="CH108" s="1012"/>
      <c r="CI108" s="1012"/>
      <c r="CJ108" s="1012"/>
      <c r="CK108" s="1012"/>
      <c r="CL108" s="1012"/>
      <c r="CM108" s="1012"/>
      <c r="CN108" s="1012"/>
      <c r="CO108" s="1012"/>
      <c r="CP108" s="1012"/>
      <c r="CQ108" s="1012"/>
      <c r="CR108" s="1012"/>
      <c r="CS108" s="1012"/>
      <c r="CT108" s="1012"/>
      <c r="CU108" s="1012"/>
      <c r="CV108" s="1012"/>
      <c r="CW108" s="1012"/>
      <c r="CX108" s="1012"/>
      <c r="CY108" s="1012"/>
      <c r="CZ108" s="1012"/>
      <c r="DA108" s="1012"/>
      <c r="DB108" s="1012"/>
      <c r="DC108" s="1012"/>
      <c r="DD108" s="1012"/>
      <c r="DE108" s="1012"/>
      <c r="DF108" s="1012"/>
      <c r="DG108" s="1012"/>
      <c r="DH108" s="1012"/>
      <c r="DI108" s="1012"/>
      <c r="DJ108" s="1012"/>
      <c r="DK108" s="1012"/>
      <c r="DL108" s="1012"/>
      <c r="DM108" s="1012"/>
      <c r="DN108" s="1012"/>
      <c r="DO108" s="1012"/>
      <c r="DP108" s="1012"/>
      <c r="DQ108" s="1012"/>
      <c r="DR108" s="1012"/>
      <c r="DS108" s="1012"/>
      <c r="DT108" s="1012"/>
      <c r="DU108" s="1012"/>
      <c r="DV108" s="1012"/>
      <c r="DW108" s="1012"/>
      <c r="DX108" s="1012"/>
      <c r="DY108" s="1012"/>
      <c r="DZ108" s="1013"/>
    </row>
    <row r="109" spans="1:131" s="246" customFormat="1" ht="26.25" customHeight="1" x14ac:dyDescent="0.15">
      <c r="A109" s="1004" t="s">
        <v>422</v>
      </c>
      <c r="B109" s="985"/>
      <c r="C109" s="985"/>
      <c r="D109" s="985"/>
      <c r="E109" s="985"/>
      <c r="F109" s="985"/>
      <c r="G109" s="985"/>
      <c r="H109" s="985"/>
      <c r="I109" s="985"/>
      <c r="J109" s="985"/>
      <c r="K109" s="985"/>
      <c r="L109" s="985"/>
      <c r="M109" s="985"/>
      <c r="N109" s="985"/>
      <c r="O109" s="985"/>
      <c r="P109" s="985"/>
      <c r="Q109" s="985"/>
      <c r="R109" s="985"/>
      <c r="S109" s="985"/>
      <c r="T109" s="985"/>
      <c r="U109" s="985"/>
      <c r="V109" s="985"/>
      <c r="W109" s="985"/>
      <c r="X109" s="985"/>
      <c r="Y109" s="985"/>
      <c r="Z109" s="986"/>
      <c r="AA109" s="984" t="s">
        <v>423</v>
      </c>
      <c r="AB109" s="985"/>
      <c r="AC109" s="985"/>
      <c r="AD109" s="985"/>
      <c r="AE109" s="986"/>
      <c r="AF109" s="984" t="s">
        <v>304</v>
      </c>
      <c r="AG109" s="985"/>
      <c r="AH109" s="985"/>
      <c r="AI109" s="985"/>
      <c r="AJ109" s="986"/>
      <c r="AK109" s="984" t="s">
        <v>303</v>
      </c>
      <c r="AL109" s="985"/>
      <c r="AM109" s="985"/>
      <c r="AN109" s="985"/>
      <c r="AO109" s="986"/>
      <c r="AP109" s="984" t="s">
        <v>424</v>
      </c>
      <c r="AQ109" s="985"/>
      <c r="AR109" s="985"/>
      <c r="AS109" s="985"/>
      <c r="AT109" s="987"/>
      <c r="AU109" s="1004" t="s">
        <v>422</v>
      </c>
      <c r="AV109" s="985"/>
      <c r="AW109" s="985"/>
      <c r="AX109" s="985"/>
      <c r="AY109" s="985"/>
      <c r="AZ109" s="985"/>
      <c r="BA109" s="985"/>
      <c r="BB109" s="985"/>
      <c r="BC109" s="985"/>
      <c r="BD109" s="985"/>
      <c r="BE109" s="985"/>
      <c r="BF109" s="985"/>
      <c r="BG109" s="985"/>
      <c r="BH109" s="985"/>
      <c r="BI109" s="985"/>
      <c r="BJ109" s="985"/>
      <c r="BK109" s="985"/>
      <c r="BL109" s="985"/>
      <c r="BM109" s="985"/>
      <c r="BN109" s="985"/>
      <c r="BO109" s="985"/>
      <c r="BP109" s="986"/>
      <c r="BQ109" s="984" t="s">
        <v>423</v>
      </c>
      <c r="BR109" s="985"/>
      <c r="BS109" s="985"/>
      <c r="BT109" s="985"/>
      <c r="BU109" s="986"/>
      <c r="BV109" s="984" t="s">
        <v>304</v>
      </c>
      <c r="BW109" s="985"/>
      <c r="BX109" s="985"/>
      <c r="BY109" s="985"/>
      <c r="BZ109" s="986"/>
      <c r="CA109" s="984" t="s">
        <v>303</v>
      </c>
      <c r="CB109" s="985"/>
      <c r="CC109" s="985"/>
      <c r="CD109" s="985"/>
      <c r="CE109" s="986"/>
      <c r="CF109" s="1005" t="s">
        <v>424</v>
      </c>
      <c r="CG109" s="1005"/>
      <c r="CH109" s="1005"/>
      <c r="CI109" s="1005"/>
      <c r="CJ109" s="1005"/>
      <c r="CK109" s="984" t="s">
        <v>425</v>
      </c>
      <c r="CL109" s="985"/>
      <c r="CM109" s="985"/>
      <c r="CN109" s="985"/>
      <c r="CO109" s="985"/>
      <c r="CP109" s="985"/>
      <c r="CQ109" s="985"/>
      <c r="CR109" s="985"/>
      <c r="CS109" s="985"/>
      <c r="CT109" s="985"/>
      <c r="CU109" s="985"/>
      <c r="CV109" s="985"/>
      <c r="CW109" s="985"/>
      <c r="CX109" s="985"/>
      <c r="CY109" s="985"/>
      <c r="CZ109" s="985"/>
      <c r="DA109" s="985"/>
      <c r="DB109" s="985"/>
      <c r="DC109" s="985"/>
      <c r="DD109" s="985"/>
      <c r="DE109" s="985"/>
      <c r="DF109" s="986"/>
      <c r="DG109" s="984" t="s">
        <v>423</v>
      </c>
      <c r="DH109" s="985"/>
      <c r="DI109" s="985"/>
      <c r="DJ109" s="985"/>
      <c r="DK109" s="986"/>
      <c r="DL109" s="984" t="s">
        <v>304</v>
      </c>
      <c r="DM109" s="985"/>
      <c r="DN109" s="985"/>
      <c r="DO109" s="985"/>
      <c r="DP109" s="986"/>
      <c r="DQ109" s="984" t="s">
        <v>303</v>
      </c>
      <c r="DR109" s="985"/>
      <c r="DS109" s="985"/>
      <c r="DT109" s="985"/>
      <c r="DU109" s="986"/>
      <c r="DV109" s="984" t="s">
        <v>424</v>
      </c>
      <c r="DW109" s="985"/>
      <c r="DX109" s="985"/>
      <c r="DY109" s="985"/>
      <c r="DZ109" s="987"/>
    </row>
    <row r="110" spans="1:131" s="246" customFormat="1" ht="26.25" customHeight="1" x14ac:dyDescent="0.15">
      <c r="A110" s="988" t="s">
        <v>426</v>
      </c>
      <c r="B110" s="989"/>
      <c r="C110" s="989"/>
      <c r="D110" s="989"/>
      <c r="E110" s="989"/>
      <c r="F110" s="989"/>
      <c r="G110" s="989"/>
      <c r="H110" s="989"/>
      <c r="I110" s="989"/>
      <c r="J110" s="989"/>
      <c r="K110" s="989"/>
      <c r="L110" s="989"/>
      <c r="M110" s="989"/>
      <c r="N110" s="989"/>
      <c r="O110" s="989"/>
      <c r="P110" s="989"/>
      <c r="Q110" s="989"/>
      <c r="R110" s="989"/>
      <c r="S110" s="989"/>
      <c r="T110" s="989"/>
      <c r="U110" s="989"/>
      <c r="V110" s="989"/>
      <c r="W110" s="989"/>
      <c r="X110" s="989"/>
      <c r="Y110" s="989"/>
      <c r="Z110" s="990"/>
      <c r="AA110" s="991">
        <v>294340</v>
      </c>
      <c r="AB110" s="992"/>
      <c r="AC110" s="992"/>
      <c r="AD110" s="992"/>
      <c r="AE110" s="993"/>
      <c r="AF110" s="994">
        <v>262959</v>
      </c>
      <c r="AG110" s="992"/>
      <c r="AH110" s="992"/>
      <c r="AI110" s="992"/>
      <c r="AJ110" s="993"/>
      <c r="AK110" s="994">
        <v>260607</v>
      </c>
      <c r="AL110" s="992"/>
      <c r="AM110" s="992"/>
      <c r="AN110" s="992"/>
      <c r="AO110" s="993"/>
      <c r="AP110" s="995">
        <v>11.2</v>
      </c>
      <c r="AQ110" s="996"/>
      <c r="AR110" s="996"/>
      <c r="AS110" s="996"/>
      <c r="AT110" s="997"/>
      <c r="AU110" s="998" t="s">
        <v>73</v>
      </c>
      <c r="AV110" s="999"/>
      <c r="AW110" s="999"/>
      <c r="AX110" s="999"/>
      <c r="AY110" s="999"/>
      <c r="AZ110" s="1040" t="s">
        <v>427</v>
      </c>
      <c r="BA110" s="989"/>
      <c r="BB110" s="989"/>
      <c r="BC110" s="989"/>
      <c r="BD110" s="989"/>
      <c r="BE110" s="989"/>
      <c r="BF110" s="989"/>
      <c r="BG110" s="989"/>
      <c r="BH110" s="989"/>
      <c r="BI110" s="989"/>
      <c r="BJ110" s="989"/>
      <c r="BK110" s="989"/>
      <c r="BL110" s="989"/>
      <c r="BM110" s="989"/>
      <c r="BN110" s="989"/>
      <c r="BO110" s="989"/>
      <c r="BP110" s="990"/>
      <c r="BQ110" s="1026">
        <v>2944881</v>
      </c>
      <c r="BR110" s="1027"/>
      <c r="BS110" s="1027"/>
      <c r="BT110" s="1027"/>
      <c r="BU110" s="1027"/>
      <c r="BV110" s="1027">
        <v>2848314</v>
      </c>
      <c r="BW110" s="1027"/>
      <c r="BX110" s="1027"/>
      <c r="BY110" s="1027"/>
      <c r="BZ110" s="1027"/>
      <c r="CA110" s="1027">
        <v>2800495</v>
      </c>
      <c r="CB110" s="1027"/>
      <c r="CC110" s="1027"/>
      <c r="CD110" s="1027"/>
      <c r="CE110" s="1027"/>
      <c r="CF110" s="1041">
        <v>120.6</v>
      </c>
      <c r="CG110" s="1042"/>
      <c r="CH110" s="1042"/>
      <c r="CI110" s="1042"/>
      <c r="CJ110" s="1042"/>
      <c r="CK110" s="1043" t="s">
        <v>428</v>
      </c>
      <c r="CL110" s="1044"/>
      <c r="CM110" s="1023" t="s">
        <v>429</v>
      </c>
      <c r="CN110" s="1024"/>
      <c r="CO110" s="1024"/>
      <c r="CP110" s="1024"/>
      <c r="CQ110" s="1024"/>
      <c r="CR110" s="1024"/>
      <c r="CS110" s="1024"/>
      <c r="CT110" s="1024"/>
      <c r="CU110" s="1024"/>
      <c r="CV110" s="1024"/>
      <c r="CW110" s="1024"/>
      <c r="CX110" s="1024"/>
      <c r="CY110" s="1024"/>
      <c r="CZ110" s="1024"/>
      <c r="DA110" s="1024"/>
      <c r="DB110" s="1024"/>
      <c r="DC110" s="1024"/>
      <c r="DD110" s="1024"/>
      <c r="DE110" s="1024"/>
      <c r="DF110" s="1025"/>
      <c r="DG110" s="1026" t="s">
        <v>430</v>
      </c>
      <c r="DH110" s="1027"/>
      <c r="DI110" s="1027"/>
      <c r="DJ110" s="1027"/>
      <c r="DK110" s="1027"/>
      <c r="DL110" s="1027" t="s">
        <v>128</v>
      </c>
      <c r="DM110" s="1027"/>
      <c r="DN110" s="1027"/>
      <c r="DO110" s="1027"/>
      <c r="DP110" s="1027"/>
      <c r="DQ110" s="1027" t="s">
        <v>128</v>
      </c>
      <c r="DR110" s="1027"/>
      <c r="DS110" s="1027"/>
      <c r="DT110" s="1027"/>
      <c r="DU110" s="1027"/>
      <c r="DV110" s="1028" t="s">
        <v>430</v>
      </c>
      <c r="DW110" s="1028"/>
      <c r="DX110" s="1028"/>
      <c r="DY110" s="1028"/>
      <c r="DZ110" s="1029"/>
    </row>
    <row r="111" spans="1:131" s="246" customFormat="1" ht="26.25" customHeight="1" x14ac:dyDescent="0.15">
      <c r="A111" s="1030" t="s">
        <v>431</v>
      </c>
      <c r="B111" s="1031"/>
      <c r="C111" s="1031"/>
      <c r="D111" s="1031"/>
      <c r="E111" s="1031"/>
      <c r="F111" s="1031"/>
      <c r="G111" s="1031"/>
      <c r="H111" s="1031"/>
      <c r="I111" s="1031"/>
      <c r="J111" s="1031"/>
      <c r="K111" s="1031"/>
      <c r="L111" s="1031"/>
      <c r="M111" s="1031"/>
      <c r="N111" s="1031"/>
      <c r="O111" s="1031"/>
      <c r="P111" s="1031"/>
      <c r="Q111" s="1031"/>
      <c r="R111" s="1031"/>
      <c r="S111" s="1031"/>
      <c r="T111" s="1031"/>
      <c r="U111" s="1031"/>
      <c r="V111" s="1031"/>
      <c r="W111" s="1031"/>
      <c r="X111" s="1031"/>
      <c r="Y111" s="1031"/>
      <c r="Z111" s="1032"/>
      <c r="AA111" s="1033" t="s">
        <v>128</v>
      </c>
      <c r="AB111" s="1034"/>
      <c r="AC111" s="1034"/>
      <c r="AD111" s="1034"/>
      <c r="AE111" s="1035"/>
      <c r="AF111" s="1036" t="s">
        <v>128</v>
      </c>
      <c r="AG111" s="1034"/>
      <c r="AH111" s="1034"/>
      <c r="AI111" s="1034"/>
      <c r="AJ111" s="1035"/>
      <c r="AK111" s="1036" t="s">
        <v>128</v>
      </c>
      <c r="AL111" s="1034"/>
      <c r="AM111" s="1034"/>
      <c r="AN111" s="1034"/>
      <c r="AO111" s="1035"/>
      <c r="AP111" s="1037" t="s">
        <v>128</v>
      </c>
      <c r="AQ111" s="1038"/>
      <c r="AR111" s="1038"/>
      <c r="AS111" s="1038"/>
      <c r="AT111" s="1039"/>
      <c r="AU111" s="1000"/>
      <c r="AV111" s="1001"/>
      <c r="AW111" s="1001"/>
      <c r="AX111" s="1001"/>
      <c r="AY111" s="1001"/>
      <c r="AZ111" s="1049" t="s">
        <v>432</v>
      </c>
      <c r="BA111" s="1050"/>
      <c r="BB111" s="1050"/>
      <c r="BC111" s="1050"/>
      <c r="BD111" s="1050"/>
      <c r="BE111" s="1050"/>
      <c r="BF111" s="1050"/>
      <c r="BG111" s="1050"/>
      <c r="BH111" s="1050"/>
      <c r="BI111" s="1050"/>
      <c r="BJ111" s="1050"/>
      <c r="BK111" s="1050"/>
      <c r="BL111" s="1050"/>
      <c r="BM111" s="1050"/>
      <c r="BN111" s="1050"/>
      <c r="BO111" s="1050"/>
      <c r="BP111" s="1051"/>
      <c r="BQ111" s="1019" t="s">
        <v>128</v>
      </c>
      <c r="BR111" s="1020"/>
      <c r="BS111" s="1020"/>
      <c r="BT111" s="1020"/>
      <c r="BU111" s="1020"/>
      <c r="BV111" s="1020" t="s">
        <v>128</v>
      </c>
      <c r="BW111" s="1020"/>
      <c r="BX111" s="1020"/>
      <c r="BY111" s="1020"/>
      <c r="BZ111" s="1020"/>
      <c r="CA111" s="1020" t="s">
        <v>430</v>
      </c>
      <c r="CB111" s="1020"/>
      <c r="CC111" s="1020"/>
      <c r="CD111" s="1020"/>
      <c r="CE111" s="1020"/>
      <c r="CF111" s="1014" t="s">
        <v>128</v>
      </c>
      <c r="CG111" s="1015"/>
      <c r="CH111" s="1015"/>
      <c r="CI111" s="1015"/>
      <c r="CJ111" s="1015"/>
      <c r="CK111" s="1045"/>
      <c r="CL111" s="1046"/>
      <c r="CM111" s="1016" t="s">
        <v>433</v>
      </c>
      <c r="CN111" s="1017"/>
      <c r="CO111" s="1017"/>
      <c r="CP111" s="1017"/>
      <c r="CQ111" s="1017"/>
      <c r="CR111" s="1017"/>
      <c r="CS111" s="1017"/>
      <c r="CT111" s="1017"/>
      <c r="CU111" s="1017"/>
      <c r="CV111" s="1017"/>
      <c r="CW111" s="1017"/>
      <c r="CX111" s="1017"/>
      <c r="CY111" s="1017"/>
      <c r="CZ111" s="1017"/>
      <c r="DA111" s="1017"/>
      <c r="DB111" s="1017"/>
      <c r="DC111" s="1017"/>
      <c r="DD111" s="1017"/>
      <c r="DE111" s="1017"/>
      <c r="DF111" s="1018"/>
      <c r="DG111" s="1019" t="s">
        <v>128</v>
      </c>
      <c r="DH111" s="1020"/>
      <c r="DI111" s="1020"/>
      <c r="DJ111" s="1020"/>
      <c r="DK111" s="1020"/>
      <c r="DL111" s="1020" t="s">
        <v>128</v>
      </c>
      <c r="DM111" s="1020"/>
      <c r="DN111" s="1020"/>
      <c r="DO111" s="1020"/>
      <c r="DP111" s="1020"/>
      <c r="DQ111" s="1020" t="s">
        <v>128</v>
      </c>
      <c r="DR111" s="1020"/>
      <c r="DS111" s="1020"/>
      <c r="DT111" s="1020"/>
      <c r="DU111" s="1020"/>
      <c r="DV111" s="1021" t="s">
        <v>128</v>
      </c>
      <c r="DW111" s="1021"/>
      <c r="DX111" s="1021"/>
      <c r="DY111" s="1021"/>
      <c r="DZ111" s="1022"/>
    </row>
    <row r="112" spans="1:131" s="246" customFormat="1" ht="26.25" customHeight="1" x14ac:dyDescent="0.15">
      <c r="A112" s="1052" t="s">
        <v>434</v>
      </c>
      <c r="B112" s="1053"/>
      <c r="C112" s="1050" t="s">
        <v>435</v>
      </c>
      <c r="D112" s="1050"/>
      <c r="E112" s="1050"/>
      <c r="F112" s="1050"/>
      <c r="G112" s="1050"/>
      <c r="H112" s="1050"/>
      <c r="I112" s="1050"/>
      <c r="J112" s="1050"/>
      <c r="K112" s="1050"/>
      <c r="L112" s="1050"/>
      <c r="M112" s="1050"/>
      <c r="N112" s="1050"/>
      <c r="O112" s="1050"/>
      <c r="P112" s="1050"/>
      <c r="Q112" s="1050"/>
      <c r="R112" s="1050"/>
      <c r="S112" s="1050"/>
      <c r="T112" s="1050"/>
      <c r="U112" s="1050"/>
      <c r="V112" s="1050"/>
      <c r="W112" s="1050"/>
      <c r="X112" s="1050"/>
      <c r="Y112" s="1050"/>
      <c r="Z112" s="1051"/>
      <c r="AA112" s="1058" t="s">
        <v>128</v>
      </c>
      <c r="AB112" s="1059"/>
      <c r="AC112" s="1059"/>
      <c r="AD112" s="1059"/>
      <c r="AE112" s="1060"/>
      <c r="AF112" s="1061" t="s">
        <v>436</v>
      </c>
      <c r="AG112" s="1059"/>
      <c r="AH112" s="1059"/>
      <c r="AI112" s="1059"/>
      <c r="AJ112" s="1060"/>
      <c r="AK112" s="1061" t="s">
        <v>128</v>
      </c>
      <c r="AL112" s="1059"/>
      <c r="AM112" s="1059"/>
      <c r="AN112" s="1059"/>
      <c r="AO112" s="1060"/>
      <c r="AP112" s="1062" t="s">
        <v>128</v>
      </c>
      <c r="AQ112" s="1063"/>
      <c r="AR112" s="1063"/>
      <c r="AS112" s="1063"/>
      <c r="AT112" s="1064"/>
      <c r="AU112" s="1000"/>
      <c r="AV112" s="1001"/>
      <c r="AW112" s="1001"/>
      <c r="AX112" s="1001"/>
      <c r="AY112" s="1001"/>
      <c r="AZ112" s="1049" t="s">
        <v>437</v>
      </c>
      <c r="BA112" s="1050"/>
      <c r="BB112" s="1050"/>
      <c r="BC112" s="1050"/>
      <c r="BD112" s="1050"/>
      <c r="BE112" s="1050"/>
      <c r="BF112" s="1050"/>
      <c r="BG112" s="1050"/>
      <c r="BH112" s="1050"/>
      <c r="BI112" s="1050"/>
      <c r="BJ112" s="1050"/>
      <c r="BK112" s="1050"/>
      <c r="BL112" s="1050"/>
      <c r="BM112" s="1050"/>
      <c r="BN112" s="1050"/>
      <c r="BO112" s="1050"/>
      <c r="BP112" s="1051"/>
      <c r="BQ112" s="1019">
        <v>1985747</v>
      </c>
      <c r="BR112" s="1020"/>
      <c r="BS112" s="1020"/>
      <c r="BT112" s="1020"/>
      <c r="BU112" s="1020"/>
      <c r="BV112" s="1020">
        <v>1800315</v>
      </c>
      <c r="BW112" s="1020"/>
      <c r="BX112" s="1020"/>
      <c r="BY112" s="1020"/>
      <c r="BZ112" s="1020"/>
      <c r="CA112" s="1020">
        <v>1666378</v>
      </c>
      <c r="CB112" s="1020"/>
      <c r="CC112" s="1020"/>
      <c r="CD112" s="1020"/>
      <c r="CE112" s="1020"/>
      <c r="CF112" s="1014">
        <v>71.7</v>
      </c>
      <c r="CG112" s="1015"/>
      <c r="CH112" s="1015"/>
      <c r="CI112" s="1015"/>
      <c r="CJ112" s="1015"/>
      <c r="CK112" s="1045"/>
      <c r="CL112" s="1046"/>
      <c r="CM112" s="1016" t="s">
        <v>438</v>
      </c>
      <c r="CN112" s="1017"/>
      <c r="CO112" s="1017"/>
      <c r="CP112" s="1017"/>
      <c r="CQ112" s="1017"/>
      <c r="CR112" s="1017"/>
      <c r="CS112" s="1017"/>
      <c r="CT112" s="1017"/>
      <c r="CU112" s="1017"/>
      <c r="CV112" s="1017"/>
      <c r="CW112" s="1017"/>
      <c r="CX112" s="1017"/>
      <c r="CY112" s="1017"/>
      <c r="CZ112" s="1017"/>
      <c r="DA112" s="1017"/>
      <c r="DB112" s="1017"/>
      <c r="DC112" s="1017"/>
      <c r="DD112" s="1017"/>
      <c r="DE112" s="1017"/>
      <c r="DF112" s="1018"/>
      <c r="DG112" s="1019" t="s">
        <v>128</v>
      </c>
      <c r="DH112" s="1020"/>
      <c r="DI112" s="1020"/>
      <c r="DJ112" s="1020"/>
      <c r="DK112" s="1020"/>
      <c r="DL112" s="1020" t="s">
        <v>436</v>
      </c>
      <c r="DM112" s="1020"/>
      <c r="DN112" s="1020"/>
      <c r="DO112" s="1020"/>
      <c r="DP112" s="1020"/>
      <c r="DQ112" s="1020" t="s">
        <v>128</v>
      </c>
      <c r="DR112" s="1020"/>
      <c r="DS112" s="1020"/>
      <c r="DT112" s="1020"/>
      <c r="DU112" s="1020"/>
      <c r="DV112" s="1021" t="s">
        <v>128</v>
      </c>
      <c r="DW112" s="1021"/>
      <c r="DX112" s="1021"/>
      <c r="DY112" s="1021"/>
      <c r="DZ112" s="1022"/>
    </row>
    <row r="113" spans="1:130" s="246" customFormat="1" ht="26.25" customHeight="1" x14ac:dyDescent="0.15">
      <c r="A113" s="1054"/>
      <c r="B113" s="1055"/>
      <c r="C113" s="1050" t="s">
        <v>439</v>
      </c>
      <c r="D113" s="1050"/>
      <c r="E113" s="1050"/>
      <c r="F113" s="1050"/>
      <c r="G113" s="1050"/>
      <c r="H113" s="1050"/>
      <c r="I113" s="1050"/>
      <c r="J113" s="1050"/>
      <c r="K113" s="1050"/>
      <c r="L113" s="1050"/>
      <c r="M113" s="1050"/>
      <c r="N113" s="1050"/>
      <c r="O113" s="1050"/>
      <c r="P113" s="1050"/>
      <c r="Q113" s="1050"/>
      <c r="R113" s="1050"/>
      <c r="S113" s="1050"/>
      <c r="T113" s="1050"/>
      <c r="U113" s="1050"/>
      <c r="V113" s="1050"/>
      <c r="W113" s="1050"/>
      <c r="X113" s="1050"/>
      <c r="Y113" s="1050"/>
      <c r="Z113" s="1051"/>
      <c r="AA113" s="1033">
        <v>259556</v>
      </c>
      <c r="AB113" s="1034"/>
      <c r="AC113" s="1034"/>
      <c r="AD113" s="1034"/>
      <c r="AE113" s="1035"/>
      <c r="AF113" s="1036">
        <v>249437</v>
      </c>
      <c r="AG113" s="1034"/>
      <c r="AH113" s="1034"/>
      <c r="AI113" s="1034"/>
      <c r="AJ113" s="1035"/>
      <c r="AK113" s="1036">
        <v>264412</v>
      </c>
      <c r="AL113" s="1034"/>
      <c r="AM113" s="1034"/>
      <c r="AN113" s="1034"/>
      <c r="AO113" s="1035"/>
      <c r="AP113" s="1037">
        <v>11.4</v>
      </c>
      <c r="AQ113" s="1038"/>
      <c r="AR113" s="1038"/>
      <c r="AS113" s="1038"/>
      <c r="AT113" s="1039"/>
      <c r="AU113" s="1000"/>
      <c r="AV113" s="1001"/>
      <c r="AW113" s="1001"/>
      <c r="AX113" s="1001"/>
      <c r="AY113" s="1001"/>
      <c r="AZ113" s="1049" t="s">
        <v>440</v>
      </c>
      <c r="BA113" s="1050"/>
      <c r="BB113" s="1050"/>
      <c r="BC113" s="1050"/>
      <c r="BD113" s="1050"/>
      <c r="BE113" s="1050"/>
      <c r="BF113" s="1050"/>
      <c r="BG113" s="1050"/>
      <c r="BH113" s="1050"/>
      <c r="BI113" s="1050"/>
      <c r="BJ113" s="1050"/>
      <c r="BK113" s="1050"/>
      <c r="BL113" s="1050"/>
      <c r="BM113" s="1050"/>
      <c r="BN113" s="1050"/>
      <c r="BO113" s="1050"/>
      <c r="BP113" s="1051"/>
      <c r="BQ113" s="1019">
        <v>482032</v>
      </c>
      <c r="BR113" s="1020"/>
      <c r="BS113" s="1020"/>
      <c r="BT113" s="1020"/>
      <c r="BU113" s="1020"/>
      <c r="BV113" s="1020">
        <v>487600</v>
      </c>
      <c r="BW113" s="1020"/>
      <c r="BX113" s="1020"/>
      <c r="BY113" s="1020"/>
      <c r="BZ113" s="1020"/>
      <c r="CA113" s="1020">
        <v>461254</v>
      </c>
      <c r="CB113" s="1020"/>
      <c r="CC113" s="1020"/>
      <c r="CD113" s="1020"/>
      <c r="CE113" s="1020"/>
      <c r="CF113" s="1014">
        <v>19.899999999999999</v>
      </c>
      <c r="CG113" s="1015"/>
      <c r="CH113" s="1015"/>
      <c r="CI113" s="1015"/>
      <c r="CJ113" s="1015"/>
      <c r="CK113" s="1045"/>
      <c r="CL113" s="1046"/>
      <c r="CM113" s="1016" t="s">
        <v>441</v>
      </c>
      <c r="CN113" s="1017"/>
      <c r="CO113" s="1017"/>
      <c r="CP113" s="1017"/>
      <c r="CQ113" s="1017"/>
      <c r="CR113" s="1017"/>
      <c r="CS113" s="1017"/>
      <c r="CT113" s="1017"/>
      <c r="CU113" s="1017"/>
      <c r="CV113" s="1017"/>
      <c r="CW113" s="1017"/>
      <c r="CX113" s="1017"/>
      <c r="CY113" s="1017"/>
      <c r="CZ113" s="1017"/>
      <c r="DA113" s="1017"/>
      <c r="DB113" s="1017"/>
      <c r="DC113" s="1017"/>
      <c r="DD113" s="1017"/>
      <c r="DE113" s="1017"/>
      <c r="DF113" s="1018"/>
      <c r="DG113" s="1058" t="s">
        <v>128</v>
      </c>
      <c r="DH113" s="1059"/>
      <c r="DI113" s="1059"/>
      <c r="DJ113" s="1059"/>
      <c r="DK113" s="1060"/>
      <c r="DL113" s="1061" t="s">
        <v>128</v>
      </c>
      <c r="DM113" s="1059"/>
      <c r="DN113" s="1059"/>
      <c r="DO113" s="1059"/>
      <c r="DP113" s="1060"/>
      <c r="DQ113" s="1061" t="s">
        <v>128</v>
      </c>
      <c r="DR113" s="1059"/>
      <c r="DS113" s="1059"/>
      <c r="DT113" s="1059"/>
      <c r="DU113" s="1060"/>
      <c r="DV113" s="1062" t="s">
        <v>128</v>
      </c>
      <c r="DW113" s="1063"/>
      <c r="DX113" s="1063"/>
      <c r="DY113" s="1063"/>
      <c r="DZ113" s="1064"/>
    </row>
    <row r="114" spans="1:130" s="246" customFormat="1" ht="26.25" customHeight="1" x14ac:dyDescent="0.15">
      <c r="A114" s="1054"/>
      <c r="B114" s="1055"/>
      <c r="C114" s="1050" t="s">
        <v>442</v>
      </c>
      <c r="D114" s="1050"/>
      <c r="E114" s="1050"/>
      <c r="F114" s="1050"/>
      <c r="G114" s="1050"/>
      <c r="H114" s="1050"/>
      <c r="I114" s="1050"/>
      <c r="J114" s="1050"/>
      <c r="K114" s="1050"/>
      <c r="L114" s="1050"/>
      <c r="M114" s="1050"/>
      <c r="N114" s="1050"/>
      <c r="O114" s="1050"/>
      <c r="P114" s="1050"/>
      <c r="Q114" s="1050"/>
      <c r="R114" s="1050"/>
      <c r="S114" s="1050"/>
      <c r="T114" s="1050"/>
      <c r="U114" s="1050"/>
      <c r="V114" s="1050"/>
      <c r="W114" s="1050"/>
      <c r="X114" s="1050"/>
      <c r="Y114" s="1050"/>
      <c r="Z114" s="1051"/>
      <c r="AA114" s="1058">
        <v>78707</v>
      </c>
      <c r="AB114" s="1059"/>
      <c r="AC114" s="1059"/>
      <c r="AD114" s="1059"/>
      <c r="AE114" s="1060"/>
      <c r="AF114" s="1061">
        <v>61305</v>
      </c>
      <c r="AG114" s="1059"/>
      <c r="AH114" s="1059"/>
      <c r="AI114" s="1059"/>
      <c r="AJ114" s="1060"/>
      <c r="AK114" s="1061">
        <v>63950</v>
      </c>
      <c r="AL114" s="1059"/>
      <c r="AM114" s="1059"/>
      <c r="AN114" s="1059"/>
      <c r="AO114" s="1060"/>
      <c r="AP114" s="1062">
        <v>2.8</v>
      </c>
      <c r="AQ114" s="1063"/>
      <c r="AR114" s="1063"/>
      <c r="AS114" s="1063"/>
      <c r="AT114" s="1064"/>
      <c r="AU114" s="1000"/>
      <c r="AV114" s="1001"/>
      <c r="AW114" s="1001"/>
      <c r="AX114" s="1001"/>
      <c r="AY114" s="1001"/>
      <c r="AZ114" s="1049" t="s">
        <v>443</v>
      </c>
      <c r="BA114" s="1050"/>
      <c r="BB114" s="1050"/>
      <c r="BC114" s="1050"/>
      <c r="BD114" s="1050"/>
      <c r="BE114" s="1050"/>
      <c r="BF114" s="1050"/>
      <c r="BG114" s="1050"/>
      <c r="BH114" s="1050"/>
      <c r="BI114" s="1050"/>
      <c r="BJ114" s="1050"/>
      <c r="BK114" s="1050"/>
      <c r="BL114" s="1050"/>
      <c r="BM114" s="1050"/>
      <c r="BN114" s="1050"/>
      <c r="BO114" s="1050"/>
      <c r="BP114" s="1051"/>
      <c r="BQ114" s="1019">
        <v>1123269</v>
      </c>
      <c r="BR114" s="1020"/>
      <c r="BS114" s="1020"/>
      <c r="BT114" s="1020"/>
      <c r="BU114" s="1020"/>
      <c r="BV114" s="1020">
        <v>1100634</v>
      </c>
      <c r="BW114" s="1020"/>
      <c r="BX114" s="1020"/>
      <c r="BY114" s="1020"/>
      <c r="BZ114" s="1020"/>
      <c r="CA114" s="1020">
        <v>1075918</v>
      </c>
      <c r="CB114" s="1020"/>
      <c r="CC114" s="1020"/>
      <c r="CD114" s="1020"/>
      <c r="CE114" s="1020"/>
      <c r="CF114" s="1014">
        <v>46.3</v>
      </c>
      <c r="CG114" s="1015"/>
      <c r="CH114" s="1015"/>
      <c r="CI114" s="1015"/>
      <c r="CJ114" s="1015"/>
      <c r="CK114" s="1045"/>
      <c r="CL114" s="1046"/>
      <c r="CM114" s="1016" t="s">
        <v>444</v>
      </c>
      <c r="CN114" s="1017"/>
      <c r="CO114" s="1017"/>
      <c r="CP114" s="1017"/>
      <c r="CQ114" s="1017"/>
      <c r="CR114" s="1017"/>
      <c r="CS114" s="1017"/>
      <c r="CT114" s="1017"/>
      <c r="CU114" s="1017"/>
      <c r="CV114" s="1017"/>
      <c r="CW114" s="1017"/>
      <c r="CX114" s="1017"/>
      <c r="CY114" s="1017"/>
      <c r="CZ114" s="1017"/>
      <c r="DA114" s="1017"/>
      <c r="DB114" s="1017"/>
      <c r="DC114" s="1017"/>
      <c r="DD114" s="1017"/>
      <c r="DE114" s="1017"/>
      <c r="DF114" s="1018"/>
      <c r="DG114" s="1058" t="s">
        <v>128</v>
      </c>
      <c r="DH114" s="1059"/>
      <c r="DI114" s="1059"/>
      <c r="DJ114" s="1059"/>
      <c r="DK114" s="1060"/>
      <c r="DL114" s="1061" t="s">
        <v>128</v>
      </c>
      <c r="DM114" s="1059"/>
      <c r="DN114" s="1059"/>
      <c r="DO114" s="1059"/>
      <c r="DP114" s="1060"/>
      <c r="DQ114" s="1061" t="s">
        <v>128</v>
      </c>
      <c r="DR114" s="1059"/>
      <c r="DS114" s="1059"/>
      <c r="DT114" s="1059"/>
      <c r="DU114" s="1060"/>
      <c r="DV114" s="1062" t="s">
        <v>128</v>
      </c>
      <c r="DW114" s="1063"/>
      <c r="DX114" s="1063"/>
      <c r="DY114" s="1063"/>
      <c r="DZ114" s="1064"/>
    </row>
    <row r="115" spans="1:130" s="246" customFormat="1" ht="26.25" customHeight="1" x14ac:dyDescent="0.15">
      <c r="A115" s="1054"/>
      <c r="B115" s="1055"/>
      <c r="C115" s="1050" t="s">
        <v>445</v>
      </c>
      <c r="D115" s="1050"/>
      <c r="E115" s="1050"/>
      <c r="F115" s="1050"/>
      <c r="G115" s="1050"/>
      <c r="H115" s="1050"/>
      <c r="I115" s="1050"/>
      <c r="J115" s="1050"/>
      <c r="K115" s="1050"/>
      <c r="L115" s="1050"/>
      <c r="M115" s="1050"/>
      <c r="N115" s="1050"/>
      <c r="O115" s="1050"/>
      <c r="P115" s="1050"/>
      <c r="Q115" s="1050"/>
      <c r="R115" s="1050"/>
      <c r="S115" s="1050"/>
      <c r="T115" s="1050"/>
      <c r="U115" s="1050"/>
      <c r="V115" s="1050"/>
      <c r="W115" s="1050"/>
      <c r="X115" s="1050"/>
      <c r="Y115" s="1050"/>
      <c r="Z115" s="1051"/>
      <c r="AA115" s="1033" t="s">
        <v>128</v>
      </c>
      <c r="AB115" s="1034"/>
      <c r="AC115" s="1034"/>
      <c r="AD115" s="1034"/>
      <c r="AE115" s="1035"/>
      <c r="AF115" s="1036" t="s">
        <v>128</v>
      </c>
      <c r="AG115" s="1034"/>
      <c r="AH115" s="1034"/>
      <c r="AI115" s="1034"/>
      <c r="AJ115" s="1035"/>
      <c r="AK115" s="1036" t="s">
        <v>128</v>
      </c>
      <c r="AL115" s="1034"/>
      <c r="AM115" s="1034"/>
      <c r="AN115" s="1034"/>
      <c r="AO115" s="1035"/>
      <c r="AP115" s="1037" t="s">
        <v>128</v>
      </c>
      <c r="AQ115" s="1038"/>
      <c r="AR115" s="1038"/>
      <c r="AS115" s="1038"/>
      <c r="AT115" s="1039"/>
      <c r="AU115" s="1000"/>
      <c r="AV115" s="1001"/>
      <c r="AW115" s="1001"/>
      <c r="AX115" s="1001"/>
      <c r="AY115" s="1001"/>
      <c r="AZ115" s="1049" t="s">
        <v>446</v>
      </c>
      <c r="BA115" s="1050"/>
      <c r="BB115" s="1050"/>
      <c r="BC115" s="1050"/>
      <c r="BD115" s="1050"/>
      <c r="BE115" s="1050"/>
      <c r="BF115" s="1050"/>
      <c r="BG115" s="1050"/>
      <c r="BH115" s="1050"/>
      <c r="BI115" s="1050"/>
      <c r="BJ115" s="1050"/>
      <c r="BK115" s="1050"/>
      <c r="BL115" s="1050"/>
      <c r="BM115" s="1050"/>
      <c r="BN115" s="1050"/>
      <c r="BO115" s="1050"/>
      <c r="BP115" s="1051"/>
      <c r="BQ115" s="1019">
        <v>190000</v>
      </c>
      <c r="BR115" s="1020"/>
      <c r="BS115" s="1020"/>
      <c r="BT115" s="1020"/>
      <c r="BU115" s="1020"/>
      <c r="BV115" s="1020">
        <v>184097</v>
      </c>
      <c r="BW115" s="1020"/>
      <c r="BX115" s="1020"/>
      <c r="BY115" s="1020"/>
      <c r="BZ115" s="1020"/>
      <c r="CA115" s="1020">
        <v>178167</v>
      </c>
      <c r="CB115" s="1020"/>
      <c r="CC115" s="1020"/>
      <c r="CD115" s="1020"/>
      <c r="CE115" s="1020"/>
      <c r="CF115" s="1014">
        <v>7.7</v>
      </c>
      <c r="CG115" s="1015"/>
      <c r="CH115" s="1015"/>
      <c r="CI115" s="1015"/>
      <c r="CJ115" s="1015"/>
      <c r="CK115" s="1045"/>
      <c r="CL115" s="1046"/>
      <c r="CM115" s="1049" t="s">
        <v>447</v>
      </c>
      <c r="CN115" s="1070"/>
      <c r="CO115" s="1070"/>
      <c r="CP115" s="1070"/>
      <c r="CQ115" s="1070"/>
      <c r="CR115" s="1070"/>
      <c r="CS115" s="1070"/>
      <c r="CT115" s="1070"/>
      <c r="CU115" s="1070"/>
      <c r="CV115" s="1070"/>
      <c r="CW115" s="1070"/>
      <c r="CX115" s="1070"/>
      <c r="CY115" s="1070"/>
      <c r="CZ115" s="1070"/>
      <c r="DA115" s="1070"/>
      <c r="DB115" s="1070"/>
      <c r="DC115" s="1070"/>
      <c r="DD115" s="1070"/>
      <c r="DE115" s="1070"/>
      <c r="DF115" s="1051"/>
      <c r="DG115" s="1058" t="s">
        <v>128</v>
      </c>
      <c r="DH115" s="1059"/>
      <c r="DI115" s="1059"/>
      <c r="DJ115" s="1059"/>
      <c r="DK115" s="1060"/>
      <c r="DL115" s="1061" t="s">
        <v>430</v>
      </c>
      <c r="DM115" s="1059"/>
      <c r="DN115" s="1059"/>
      <c r="DO115" s="1059"/>
      <c r="DP115" s="1060"/>
      <c r="DQ115" s="1061" t="s">
        <v>128</v>
      </c>
      <c r="DR115" s="1059"/>
      <c r="DS115" s="1059"/>
      <c r="DT115" s="1059"/>
      <c r="DU115" s="1060"/>
      <c r="DV115" s="1062" t="s">
        <v>430</v>
      </c>
      <c r="DW115" s="1063"/>
      <c r="DX115" s="1063"/>
      <c r="DY115" s="1063"/>
      <c r="DZ115" s="1064"/>
    </row>
    <row r="116" spans="1:130" s="246" customFormat="1" ht="26.25" customHeight="1" x14ac:dyDescent="0.15">
      <c r="A116" s="1056"/>
      <c r="B116" s="1057"/>
      <c r="C116" s="1065" t="s">
        <v>448</v>
      </c>
      <c r="D116" s="1065"/>
      <c r="E116" s="1065"/>
      <c r="F116" s="1065"/>
      <c r="G116" s="1065"/>
      <c r="H116" s="1065"/>
      <c r="I116" s="1065"/>
      <c r="J116" s="1065"/>
      <c r="K116" s="1065"/>
      <c r="L116" s="1065"/>
      <c r="M116" s="1065"/>
      <c r="N116" s="1065"/>
      <c r="O116" s="1065"/>
      <c r="P116" s="1065"/>
      <c r="Q116" s="1065"/>
      <c r="R116" s="1065"/>
      <c r="S116" s="1065"/>
      <c r="T116" s="1065"/>
      <c r="U116" s="1065"/>
      <c r="V116" s="1065"/>
      <c r="W116" s="1065"/>
      <c r="X116" s="1065"/>
      <c r="Y116" s="1065"/>
      <c r="Z116" s="1066"/>
      <c r="AA116" s="1058" t="s">
        <v>128</v>
      </c>
      <c r="AB116" s="1059"/>
      <c r="AC116" s="1059"/>
      <c r="AD116" s="1059"/>
      <c r="AE116" s="1060"/>
      <c r="AF116" s="1061" t="s">
        <v>128</v>
      </c>
      <c r="AG116" s="1059"/>
      <c r="AH116" s="1059"/>
      <c r="AI116" s="1059"/>
      <c r="AJ116" s="1060"/>
      <c r="AK116" s="1061" t="s">
        <v>128</v>
      </c>
      <c r="AL116" s="1059"/>
      <c r="AM116" s="1059"/>
      <c r="AN116" s="1059"/>
      <c r="AO116" s="1060"/>
      <c r="AP116" s="1062" t="s">
        <v>128</v>
      </c>
      <c r="AQ116" s="1063"/>
      <c r="AR116" s="1063"/>
      <c r="AS116" s="1063"/>
      <c r="AT116" s="1064"/>
      <c r="AU116" s="1000"/>
      <c r="AV116" s="1001"/>
      <c r="AW116" s="1001"/>
      <c r="AX116" s="1001"/>
      <c r="AY116" s="1001"/>
      <c r="AZ116" s="1067" t="s">
        <v>449</v>
      </c>
      <c r="BA116" s="1068"/>
      <c r="BB116" s="1068"/>
      <c r="BC116" s="1068"/>
      <c r="BD116" s="1068"/>
      <c r="BE116" s="1068"/>
      <c r="BF116" s="1068"/>
      <c r="BG116" s="1068"/>
      <c r="BH116" s="1068"/>
      <c r="BI116" s="1068"/>
      <c r="BJ116" s="1068"/>
      <c r="BK116" s="1068"/>
      <c r="BL116" s="1068"/>
      <c r="BM116" s="1068"/>
      <c r="BN116" s="1068"/>
      <c r="BO116" s="1068"/>
      <c r="BP116" s="1069"/>
      <c r="BQ116" s="1019" t="s">
        <v>128</v>
      </c>
      <c r="BR116" s="1020"/>
      <c r="BS116" s="1020"/>
      <c r="BT116" s="1020"/>
      <c r="BU116" s="1020"/>
      <c r="BV116" s="1020" t="s">
        <v>128</v>
      </c>
      <c r="BW116" s="1020"/>
      <c r="BX116" s="1020"/>
      <c r="BY116" s="1020"/>
      <c r="BZ116" s="1020"/>
      <c r="CA116" s="1020" t="s">
        <v>128</v>
      </c>
      <c r="CB116" s="1020"/>
      <c r="CC116" s="1020"/>
      <c r="CD116" s="1020"/>
      <c r="CE116" s="1020"/>
      <c r="CF116" s="1014" t="s">
        <v>128</v>
      </c>
      <c r="CG116" s="1015"/>
      <c r="CH116" s="1015"/>
      <c r="CI116" s="1015"/>
      <c r="CJ116" s="1015"/>
      <c r="CK116" s="1045"/>
      <c r="CL116" s="1046"/>
      <c r="CM116" s="1016" t="s">
        <v>450</v>
      </c>
      <c r="CN116" s="1017"/>
      <c r="CO116" s="1017"/>
      <c r="CP116" s="1017"/>
      <c r="CQ116" s="1017"/>
      <c r="CR116" s="1017"/>
      <c r="CS116" s="1017"/>
      <c r="CT116" s="1017"/>
      <c r="CU116" s="1017"/>
      <c r="CV116" s="1017"/>
      <c r="CW116" s="1017"/>
      <c r="CX116" s="1017"/>
      <c r="CY116" s="1017"/>
      <c r="CZ116" s="1017"/>
      <c r="DA116" s="1017"/>
      <c r="DB116" s="1017"/>
      <c r="DC116" s="1017"/>
      <c r="DD116" s="1017"/>
      <c r="DE116" s="1017"/>
      <c r="DF116" s="1018"/>
      <c r="DG116" s="1058" t="s">
        <v>128</v>
      </c>
      <c r="DH116" s="1059"/>
      <c r="DI116" s="1059"/>
      <c r="DJ116" s="1059"/>
      <c r="DK116" s="1060"/>
      <c r="DL116" s="1061" t="s">
        <v>436</v>
      </c>
      <c r="DM116" s="1059"/>
      <c r="DN116" s="1059"/>
      <c r="DO116" s="1059"/>
      <c r="DP116" s="1060"/>
      <c r="DQ116" s="1061" t="s">
        <v>128</v>
      </c>
      <c r="DR116" s="1059"/>
      <c r="DS116" s="1059"/>
      <c r="DT116" s="1059"/>
      <c r="DU116" s="1060"/>
      <c r="DV116" s="1062" t="s">
        <v>128</v>
      </c>
      <c r="DW116" s="1063"/>
      <c r="DX116" s="1063"/>
      <c r="DY116" s="1063"/>
      <c r="DZ116" s="1064"/>
    </row>
    <row r="117" spans="1:130" s="246" customFormat="1" ht="26.25" customHeight="1" x14ac:dyDescent="0.15">
      <c r="A117" s="1004" t="s">
        <v>185</v>
      </c>
      <c r="B117" s="985"/>
      <c r="C117" s="985"/>
      <c r="D117" s="985"/>
      <c r="E117" s="985"/>
      <c r="F117" s="985"/>
      <c r="G117" s="985"/>
      <c r="H117" s="985"/>
      <c r="I117" s="985"/>
      <c r="J117" s="985"/>
      <c r="K117" s="985"/>
      <c r="L117" s="985"/>
      <c r="M117" s="985"/>
      <c r="N117" s="985"/>
      <c r="O117" s="985"/>
      <c r="P117" s="985"/>
      <c r="Q117" s="985"/>
      <c r="R117" s="985"/>
      <c r="S117" s="985"/>
      <c r="T117" s="985"/>
      <c r="U117" s="985"/>
      <c r="V117" s="985"/>
      <c r="W117" s="985"/>
      <c r="X117" s="985"/>
      <c r="Y117" s="1075" t="s">
        <v>451</v>
      </c>
      <c r="Z117" s="986"/>
      <c r="AA117" s="1076">
        <v>632603</v>
      </c>
      <c r="AB117" s="1077"/>
      <c r="AC117" s="1077"/>
      <c r="AD117" s="1077"/>
      <c r="AE117" s="1078"/>
      <c r="AF117" s="1079">
        <v>573701</v>
      </c>
      <c r="AG117" s="1077"/>
      <c r="AH117" s="1077"/>
      <c r="AI117" s="1077"/>
      <c r="AJ117" s="1078"/>
      <c r="AK117" s="1079">
        <v>588969</v>
      </c>
      <c r="AL117" s="1077"/>
      <c r="AM117" s="1077"/>
      <c r="AN117" s="1077"/>
      <c r="AO117" s="1078"/>
      <c r="AP117" s="1080"/>
      <c r="AQ117" s="1081"/>
      <c r="AR117" s="1081"/>
      <c r="AS117" s="1081"/>
      <c r="AT117" s="1082"/>
      <c r="AU117" s="1000"/>
      <c r="AV117" s="1001"/>
      <c r="AW117" s="1001"/>
      <c r="AX117" s="1001"/>
      <c r="AY117" s="1001"/>
      <c r="AZ117" s="1067" t="s">
        <v>452</v>
      </c>
      <c r="BA117" s="1068"/>
      <c r="BB117" s="1068"/>
      <c r="BC117" s="1068"/>
      <c r="BD117" s="1068"/>
      <c r="BE117" s="1068"/>
      <c r="BF117" s="1068"/>
      <c r="BG117" s="1068"/>
      <c r="BH117" s="1068"/>
      <c r="BI117" s="1068"/>
      <c r="BJ117" s="1068"/>
      <c r="BK117" s="1068"/>
      <c r="BL117" s="1068"/>
      <c r="BM117" s="1068"/>
      <c r="BN117" s="1068"/>
      <c r="BO117" s="1068"/>
      <c r="BP117" s="1069"/>
      <c r="BQ117" s="1019" t="s">
        <v>128</v>
      </c>
      <c r="BR117" s="1020"/>
      <c r="BS117" s="1020"/>
      <c r="BT117" s="1020"/>
      <c r="BU117" s="1020"/>
      <c r="BV117" s="1020" t="s">
        <v>128</v>
      </c>
      <c r="BW117" s="1020"/>
      <c r="BX117" s="1020"/>
      <c r="BY117" s="1020"/>
      <c r="BZ117" s="1020"/>
      <c r="CA117" s="1020" t="s">
        <v>128</v>
      </c>
      <c r="CB117" s="1020"/>
      <c r="CC117" s="1020"/>
      <c r="CD117" s="1020"/>
      <c r="CE117" s="1020"/>
      <c r="CF117" s="1014" t="s">
        <v>128</v>
      </c>
      <c r="CG117" s="1015"/>
      <c r="CH117" s="1015"/>
      <c r="CI117" s="1015"/>
      <c r="CJ117" s="1015"/>
      <c r="CK117" s="1045"/>
      <c r="CL117" s="1046"/>
      <c r="CM117" s="1016" t="s">
        <v>453</v>
      </c>
      <c r="CN117" s="1017"/>
      <c r="CO117" s="1017"/>
      <c r="CP117" s="1017"/>
      <c r="CQ117" s="1017"/>
      <c r="CR117" s="1017"/>
      <c r="CS117" s="1017"/>
      <c r="CT117" s="1017"/>
      <c r="CU117" s="1017"/>
      <c r="CV117" s="1017"/>
      <c r="CW117" s="1017"/>
      <c r="CX117" s="1017"/>
      <c r="CY117" s="1017"/>
      <c r="CZ117" s="1017"/>
      <c r="DA117" s="1017"/>
      <c r="DB117" s="1017"/>
      <c r="DC117" s="1017"/>
      <c r="DD117" s="1017"/>
      <c r="DE117" s="1017"/>
      <c r="DF117" s="1018"/>
      <c r="DG117" s="1058" t="s">
        <v>128</v>
      </c>
      <c r="DH117" s="1059"/>
      <c r="DI117" s="1059"/>
      <c r="DJ117" s="1059"/>
      <c r="DK117" s="1060"/>
      <c r="DL117" s="1061" t="s">
        <v>128</v>
      </c>
      <c r="DM117" s="1059"/>
      <c r="DN117" s="1059"/>
      <c r="DO117" s="1059"/>
      <c r="DP117" s="1060"/>
      <c r="DQ117" s="1061" t="s">
        <v>128</v>
      </c>
      <c r="DR117" s="1059"/>
      <c r="DS117" s="1059"/>
      <c r="DT117" s="1059"/>
      <c r="DU117" s="1060"/>
      <c r="DV117" s="1062" t="s">
        <v>128</v>
      </c>
      <c r="DW117" s="1063"/>
      <c r="DX117" s="1063"/>
      <c r="DY117" s="1063"/>
      <c r="DZ117" s="1064"/>
    </row>
    <row r="118" spans="1:130" s="246" customFormat="1" ht="26.25" customHeight="1" x14ac:dyDescent="0.15">
      <c r="A118" s="1004" t="s">
        <v>425</v>
      </c>
      <c r="B118" s="985"/>
      <c r="C118" s="985"/>
      <c r="D118" s="985"/>
      <c r="E118" s="985"/>
      <c r="F118" s="985"/>
      <c r="G118" s="985"/>
      <c r="H118" s="985"/>
      <c r="I118" s="985"/>
      <c r="J118" s="985"/>
      <c r="K118" s="985"/>
      <c r="L118" s="985"/>
      <c r="M118" s="985"/>
      <c r="N118" s="985"/>
      <c r="O118" s="985"/>
      <c r="P118" s="985"/>
      <c r="Q118" s="985"/>
      <c r="R118" s="985"/>
      <c r="S118" s="985"/>
      <c r="T118" s="985"/>
      <c r="U118" s="985"/>
      <c r="V118" s="985"/>
      <c r="W118" s="985"/>
      <c r="X118" s="985"/>
      <c r="Y118" s="985"/>
      <c r="Z118" s="986"/>
      <c r="AA118" s="984" t="s">
        <v>423</v>
      </c>
      <c r="AB118" s="985"/>
      <c r="AC118" s="985"/>
      <c r="AD118" s="985"/>
      <c r="AE118" s="986"/>
      <c r="AF118" s="984" t="s">
        <v>304</v>
      </c>
      <c r="AG118" s="985"/>
      <c r="AH118" s="985"/>
      <c r="AI118" s="985"/>
      <c r="AJ118" s="986"/>
      <c r="AK118" s="984" t="s">
        <v>303</v>
      </c>
      <c r="AL118" s="985"/>
      <c r="AM118" s="985"/>
      <c r="AN118" s="985"/>
      <c r="AO118" s="986"/>
      <c r="AP118" s="1071" t="s">
        <v>424</v>
      </c>
      <c r="AQ118" s="1072"/>
      <c r="AR118" s="1072"/>
      <c r="AS118" s="1072"/>
      <c r="AT118" s="1073"/>
      <c r="AU118" s="1000"/>
      <c r="AV118" s="1001"/>
      <c r="AW118" s="1001"/>
      <c r="AX118" s="1001"/>
      <c r="AY118" s="1001"/>
      <c r="AZ118" s="1074" t="s">
        <v>454</v>
      </c>
      <c r="BA118" s="1065"/>
      <c r="BB118" s="1065"/>
      <c r="BC118" s="1065"/>
      <c r="BD118" s="1065"/>
      <c r="BE118" s="1065"/>
      <c r="BF118" s="1065"/>
      <c r="BG118" s="1065"/>
      <c r="BH118" s="1065"/>
      <c r="BI118" s="1065"/>
      <c r="BJ118" s="1065"/>
      <c r="BK118" s="1065"/>
      <c r="BL118" s="1065"/>
      <c r="BM118" s="1065"/>
      <c r="BN118" s="1065"/>
      <c r="BO118" s="1065"/>
      <c r="BP118" s="1066"/>
      <c r="BQ118" s="1097" t="s">
        <v>128</v>
      </c>
      <c r="BR118" s="1098"/>
      <c r="BS118" s="1098"/>
      <c r="BT118" s="1098"/>
      <c r="BU118" s="1098"/>
      <c r="BV118" s="1098" t="s">
        <v>128</v>
      </c>
      <c r="BW118" s="1098"/>
      <c r="BX118" s="1098"/>
      <c r="BY118" s="1098"/>
      <c r="BZ118" s="1098"/>
      <c r="CA118" s="1098" t="s">
        <v>128</v>
      </c>
      <c r="CB118" s="1098"/>
      <c r="CC118" s="1098"/>
      <c r="CD118" s="1098"/>
      <c r="CE118" s="1098"/>
      <c r="CF118" s="1014" t="s">
        <v>128</v>
      </c>
      <c r="CG118" s="1015"/>
      <c r="CH118" s="1015"/>
      <c r="CI118" s="1015"/>
      <c r="CJ118" s="1015"/>
      <c r="CK118" s="1045"/>
      <c r="CL118" s="1046"/>
      <c r="CM118" s="1016" t="s">
        <v>455</v>
      </c>
      <c r="CN118" s="1017"/>
      <c r="CO118" s="1017"/>
      <c r="CP118" s="1017"/>
      <c r="CQ118" s="1017"/>
      <c r="CR118" s="1017"/>
      <c r="CS118" s="1017"/>
      <c r="CT118" s="1017"/>
      <c r="CU118" s="1017"/>
      <c r="CV118" s="1017"/>
      <c r="CW118" s="1017"/>
      <c r="CX118" s="1017"/>
      <c r="CY118" s="1017"/>
      <c r="CZ118" s="1017"/>
      <c r="DA118" s="1017"/>
      <c r="DB118" s="1017"/>
      <c r="DC118" s="1017"/>
      <c r="DD118" s="1017"/>
      <c r="DE118" s="1017"/>
      <c r="DF118" s="1018"/>
      <c r="DG118" s="1058" t="s">
        <v>128</v>
      </c>
      <c r="DH118" s="1059"/>
      <c r="DI118" s="1059"/>
      <c r="DJ118" s="1059"/>
      <c r="DK118" s="1060"/>
      <c r="DL118" s="1061" t="s">
        <v>128</v>
      </c>
      <c r="DM118" s="1059"/>
      <c r="DN118" s="1059"/>
      <c r="DO118" s="1059"/>
      <c r="DP118" s="1060"/>
      <c r="DQ118" s="1061" t="s">
        <v>128</v>
      </c>
      <c r="DR118" s="1059"/>
      <c r="DS118" s="1059"/>
      <c r="DT118" s="1059"/>
      <c r="DU118" s="1060"/>
      <c r="DV118" s="1062" t="s">
        <v>128</v>
      </c>
      <c r="DW118" s="1063"/>
      <c r="DX118" s="1063"/>
      <c r="DY118" s="1063"/>
      <c r="DZ118" s="1064"/>
    </row>
    <row r="119" spans="1:130" s="246" customFormat="1" ht="26.25" customHeight="1" x14ac:dyDescent="0.15">
      <c r="A119" s="1158" t="s">
        <v>428</v>
      </c>
      <c r="B119" s="1044"/>
      <c r="C119" s="1023" t="s">
        <v>429</v>
      </c>
      <c r="D119" s="1024"/>
      <c r="E119" s="1024"/>
      <c r="F119" s="1024"/>
      <c r="G119" s="1024"/>
      <c r="H119" s="1024"/>
      <c r="I119" s="1024"/>
      <c r="J119" s="1024"/>
      <c r="K119" s="1024"/>
      <c r="L119" s="1024"/>
      <c r="M119" s="1024"/>
      <c r="N119" s="1024"/>
      <c r="O119" s="1024"/>
      <c r="P119" s="1024"/>
      <c r="Q119" s="1024"/>
      <c r="R119" s="1024"/>
      <c r="S119" s="1024"/>
      <c r="T119" s="1024"/>
      <c r="U119" s="1024"/>
      <c r="V119" s="1024"/>
      <c r="W119" s="1024"/>
      <c r="X119" s="1024"/>
      <c r="Y119" s="1024"/>
      <c r="Z119" s="1025"/>
      <c r="AA119" s="991" t="s">
        <v>128</v>
      </c>
      <c r="AB119" s="992"/>
      <c r="AC119" s="992"/>
      <c r="AD119" s="992"/>
      <c r="AE119" s="993"/>
      <c r="AF119" s="994" t="s">
        <v>128</v>
      </c>
      <c r="AG119" s="992"/>
      <c r="AH119" s="992"/>
      <c r="AI119" s="992"/>
      <c r="AJ119" s="993"/>
      <c r="AK119" s="994" t="s">
        <v>128</v>
      </c>
      <c r="AL119" s="992"/>
      <c r="AM119" s="992"/>
      <c r="AN119" s="992"/>
      <c r="AO119" s="993"/>
      <c r="AP119" s="995" t="s">
        <v>128</v>
      </c>
      <c r="AQ119" s="996"/>
      <c r="AR119" s="996"/>
      <c r="AS119" s="996"/>
      <c r="AT119" s="997"/>
      <c r="AU119" s="1002"/>
      <c r="AV119" s="1003"/>
      <c r="AW119" s="1003"/>
      <c r="AX119" s="1003"/>
      <c r="AY119" s="1003"/>
      <c r="AZ119" s="277" t="s">
        <v>185</v>
      </c>
      <c r="BA119" s="277"/>
      <c r="BB119" s="277"/>
      <c r="BC119" s="277"/>
      <c r="BD119" s="277"/>
      <c r="BE119" s="277"/>
      <c r="BF119" s="277"/>
      <c r="BG119" s="277"/>
      <c r="BH119" s="277"/>
      <c r="BI119" s="277"/>
      <c r="BJ119" s="277"/>
      <c r="BK119" s="277"/>
      <c r="BL119" s="277"/>
      <c r="BM119" s="277"/>
      <c r="BN119" s="277"/>
      <c r="BO119" s="1075" t="s">
        <v>456</v>
      </c>
      <c r="BP119" s="1106"/>
      <c r="BQ119" s="1097">
        <v>6725929</v>
      </c>
      <c r="BR119" s="1098"/>
      <c r="BS119" s="1098"/>
      <c r="BT119" s="1098"/>
      <c r="BU119" s="1098"/>
      <c r="BV119" s="1098">
        <v>6420960</v>
      </c>
      <c r="BW119" s="1098"/>
      <c r="BX119" s="1098"/>
      <c r="BY119" s="1098"/>
      <c r="BZ119" s="1098"/>
      <c r="CA119" s="1098">
        <v>6182212</v>
      </c>
      <c r="CB119" s="1098"/>
      <c r="CC119" s="1098"/>
      <c r="CD119" s="1098"/>
      <c r="CE119" s="1098"/>
      <c r="CF119" s="1099"/>
      <c r="CG119" s="1100"/>
      <c r="CH119" s="1100"/>
      <c r="CI119" s="1100"/>
      <c r="CJ119" s="1101"/>
      <c r="CK119" s="1047"/>
      <c r="CL119" s="1048"/>
      <c r="CM119" s="1102" t="s">
        <v>457</v>
      </c>
      <c r="CN119" s="1103"/>
      <c r="CO119" s="1103"/>
      <c r="CP119" s="1103"/>
      <c r="CQ119" s="1103"/>
      <c r="CR119" s="1103"/>
      <c r="CS119" s="1103"/>
      <c r="CT119" s="1103"/>
      <c r="CU119" s="1103"/>
      <c r="CV119" s="1103"/>
      <c r="CW119" s="1103"/>
      <c r="CX119" s="1103"/>
      <c r="CY119" s="1103"/>
      <c r="CZ119" s="1103"/>
      <c r="DA119" s="1103"/>
      <c r="DB119" s="1103"/>
      <c r="DC119" s="1103"/>
      <c r="DD119" s="1103"/>
      <c r="DE119" s="1103"/>
      <c r="DF119" s="1104"/>
      <c r="DG119" s="1105" t="s">
        <v>128</v>
      </c>
      <c r="DH119" s="1084"/>
      <c r="DI119" s="1084"/>
      <c r="DJ119" s="1084"/>
      <c r="DK119" s="1085"/>
      <c r="DL119" s="1083" t="s">
        <v>128</v>
      </c>
      <c r="DM119" s="1084"/>
      <c r="DN119" s="1084"/>
      <c r="DO119" s="1084"/>
      <c r="DP119" s="1085"/>
      <c r="DQ119" s="1083" t="s">
        <v>128</v>
      </c>
      <c r="DR119" s="1084"/>
      <c r="DS119" s="1084"/>
      <c r="DT119" s="1084"/>
      <c r="DU119" s="1085"/>
      <c r="DV119" s="1086" t="s">
        <v>128</v>
      </c>
      <c r="DW119" s="1087"/>
      <c r="DX119" s="1087"/>
      <c r="DY119" s="1087"/>
      <c r="DZ119" s="1088"/>
    </row>
    <row r="120" spans="1:130" s="246" customFormat="1" ht="26.25" customHeight="1" x14ac:dyDescent="0.15">
      <c r="A120" s="1159"/>
      <c r="B120" s="1046"/>
      <c r="C120" s="1016" t="s">
        <v>433</v>
      </c>
      <c r="D120" s="1017"/>
      <c r="E120" s="1017"/>
      <c r="F120" s="1017"/>
      <c r="G120" s="1017"/>
      <c r="H120" s="1017"/>
      <c r="I120" s="1017"/>
      <c r="J120" s="1017"/>
      <c r="K120" s="1017"/>
      <c r="L120" s="1017"/>
      <c r="M120" s="1017"/>
      <c r="N120" s="1017"/>
      <c r="O120" s="1017"/>
      <c r="P120" s="1017"/>
      <c r="Q120" s="1017"/>
      <c r="R120" s="1017"/>
      <c r="S120" s="1017"/>
      <c r="T120" s="1017"/>
      <c r="U120" s="1017"/>
      <c r="V120" s="1017"/>
      <c r="W120" s="1017"/>
      <c r="X120" s="1017"/>
      <c r="Y120" s="1017"/>
      <c r="Z120" s="1018"/>
      <c r="AA120" s="1058" t="s">
        <v>128</v>
      </c>
      <c r="AB120" s="1059"/>
      <c r="AC120" s="1059"/>
      <c r="AD120" s="1059"/>
      <c r="AE120" s="1060"/>
      <c r="AF120" s="1061" t="s">
        <v>128</v>
      </c>
      <c r="AG120" s="1059"/>
      <c r="AH120" s="1059"/>
      <c r="AI120" s="1059"/>
      <c r="AJ120" s="1060"/>
      <c r="AK120" s="1061" t="s">
        <v>128</v>
      </c>
      <c r="AL120" s="1059"/>
      <c r="AM120" s="1059"/>
      <c r="AN120" s="1059"/>
      <c r="AO120" s="1060"/>
      <c r="AP120" s="1062" t="s">
        <v>128</v>
      </c>
      <c r="AQ120" s="1063"/>
      <c r="AR120" s="1063"/>
      <c r="AS120" s="1063"/>
      <c r="AT120" s="1064"/>
      <c r="AU120" s="1089" t="s">
        <v>458</v>
      </c>
      <c r="AV120" s="1090"/>
      <c r="AW120" s="1090"/>
      <c r="AX120" s="1090"/>
      <c r="AY120" s="1091"/>
      <c r="AZ120" s="1040" t="s">
        <v>459</v>
      </c>
      <c r="BA120" s="989"/>
      <c r="BB120" s="989"/>
      <c r="BC120" s="989"/>
      <c r="BD120" s="989"/>
      <c r="BE120" s="989"/>
      <c r="BF120" s="989"/>
      <c r="BG120" s="989"/>
      <c r="BH120" s="989"/>
      <c r="BI120" s="989"/>
      <c r="BJ120" s="989"/>
      <c r="BK120" s="989"/>
      <c r="BL120" s="989"/>
      <c r="BM120" s="989"/>
      <c r="BN120" s="989"/>
      <c r="BO120" s="989"/>
      <c r="BP120" s="990"/>
      <c r="BQ120" s="1026">
        <v>4523348</v>
      </c>
      <c r="BR120" s="1027"/>
      <c r="BS120" s="1027"/>
      <c r="BT120" s="1027"/>
      <c r="BU120" s="1027"/>
      <c r="BV120" s="1027">
        <v>4840397</v>
      </c>
      <c r="BW120" s="1027"/>
      <c r="BX120" s="1027"/>
      <c r="BY120" s="1027"/>
      <c r="BZ120" s="1027"/>
      <c r="CA120" s="1027">
        <v>4646680</v>
      </c>
      <c r="CB120" s="1027"/>
      <c r="CC120" s="1027"/>
      <c r="CD120" s="1027"/>
      <c r="CE120" s="1027"/>
      <c r="CF120" s="1041">
        <v>200.1</v>
      </c>
      <c r="CG120" s="1042"/>
      <c r="CH120" s="1042"/>
      <c r="CI120" s="1042"/>
      <c r="CJ120" s="1042"/>
      <c r="CK120" s="1107" t="s">
        <v>460</v>
      </c>
      <c r="CL120" s="1108"/>
      <c r="CM120" s="1108"/>
      <c r="CN120" s="1108"/>
      <c r="CO120" s="1109"/>
      <c r="CP120" s="1115" t="s">
        <v>406</v>
      </c>
      <c r="CQ120" s="1116"/>
      <c r="CR120" s="1116"/>
      <c r="CS120" s="1116"/>
      <c r="CT120" s="1116"/>
      <c r="CU120" s="1116"/>
      <c r="CV120" s="1116"/>
      <c r="CW120" s="1116"/>
      <c r="CX120" s="1116"/>
      <c r="CY120" s="1116"/>
      <c r="CZ120" s="1116"/>
      <c r="DA120" s="1116"/>
      <c r="DB120" s="1116"/>
      <c r="DC120" s="1116"/>
      <c r="DD120" s="1116"/>
      <c r="DE120" s="1116"/>
      <c r="DF120" s="1117"/>
      <c r="DG120" s="1026">
        <v>1900649</v>
      </c>
      <c r="DH120" s="1027"/>
      <c r="DI120" s="1027"/>
      <c r="DJ120" s="1027"/>
      <c r="DK120" s="1027"/>
      <c r="DL120" s="1027">
        <v>1731096</v>
      </c>
      <c r="DM120" s="1027"/>
      <c r="DN120" s="1027"/>
      <c r="DO120" s="1027"/>
      <c r="DP120" s="1027"/>
      <c r="DQ120" s="1027">
        <v>1609811</v>
      </c>
      <c r="DR120" s="1027"/>
      <c r="DS120" s="1027"/>
      <c r="DT120" s="1027"/>
      <c r="DU120" s="1027"/>
      <c r="DV120" s="1028">
        <v>69.3</v>
      </c>
      <c r="DW120" s="1028"/>
      <c r="DX120" s="1028"/>
      <c r="DY120" s="1028"/>
      <c r="DZ120" s="1029"/>
    </row>
    <row r="121" spans="1:130" s="246" customFormat="1" ht="26.25" customHeight="1" x14ac:dyDescent="0.15">
      <c r="A121" s="1159"/>
      <c r="B121" s="1046"/>
      <c r="C121" s="1067" t="s">
        <v>461</v>
      </c>
      <c r="D121" s="1068"/>
      <c r="E121" s="1068"/>
      <c r="F121" s="1068"/>
      <c r="G121" s="1068"/>
      <c r="H121" s="1068"/>
      <c r="I121" s="1068"/>
      <c r="J121" s="1068"/>
      <c r="K121" s="1068"/>
      <c r="L121" s="1068"/>
      <c r="M121" s="1068"/>
      <c r="N121" s="1068"/>
      <c r="O121" s="1068"/>
      <c r="P121" s="1068"/>
      <c r="Q121" s="1068"/>
      <c r="R121" s="1068"/>
      <c r="S121" s="1068"/>
      <c r="T121" s="1068"/>
      <c r="U121" s="1068"/>
      <c r="V121" s="1068"/>
      <c r="W121" s="1068"/>
      <c r="X121" s="1068"/>
      <c r="Y121" s="1068"/>
      <c r="Z121" s="1069"/>
      <c r="AA121" s="1058" t="s">
        <v>128</v>
      </c>
      <c r="AB121" s="1059"/>
      <c r="AC121" s="1059"/>
      <c r="AD121" s="1059"/>
      <c r="AE121" s="1060"/>
      <c r="AF121" s="1061" t="s">
        <v>128</v>
      </c>
      <c r="AG121" s="1059"/>
      <c r="AH121" s="1059"/>
      <c r="AI121" s="1059"/>
      <c r="AJ121" s="1060"/>
      <c r="AK121" s="1061" t="s">
        <v>128</v>
      </c>
      <c r="AL121" s="1059"/>
      <c r="AM121" s="1059"/>
      <c r="AN121" s="1059"/>
      <c r="AO121" s="1060"/>
      <c r="AP121" s="1062" t="s">
        <v>128</v>
      </c>
      <c r="AQ121" s="1063"/>
      <c r="AR121" s="1063"/>
      <c r="AS121" s="1063"/>
      <c r="AT121" s="1064"/>
      <c r="AU121" s="1092"/>
      <c r="AV121" s="1093"/>
      <c r="AW121" s="1093"/>
      <c r="AX121" s="1093"/>
      <c r="AY121" s="1094"/>
      <c r="AZ121" s="1049" t="s">
        <v>462</v>
      </c>
      <c r="BA121" s="1050"/>
      <c r="BB121" s="1050"/>
      <c r="BC121" s="1050"/>
      <c r="BD121" s="1050"/>
      <c r="BE121" s="1050"/>
      <c r="BF121" s="1050"/>
      <c r="BG121" s="1050"/>
      <c r="BH121" s="1050"/>
      <c r="BI121" s="1050"/>
      <c r="BJ121" s="1050"/>
      <c r="BK121" s="1050"/>
      <c r="BL121" s="1050"/>
      <c r="BM121" s="1050"/>
      <c r="BN121" s="1050"/>
      <c r="BO121" s="1050"/>
      <c r="BP121" s="1051"/>
      <c r="BQ121" s="1019">
        <v>11261</v>
      </c>
      <c r="BR121" s="1020"/>
      <c r="BS121" s="1020"/>
      <c r="BT121" s="1020"/>
      <c r="BU121" s="1020"/>
      <c r="BV121" s="1020">
        <v>8388</v>
      </c>
      <c r="BW121" s="1020"/>
      <c r="BX121" s="1020"/>
      <c r="BY121" s="1020"/>
      <c r="BZ121" s="1020"/>
      <c r="CA121" s="1020">
        <v>5416</v>
      </c>
      <c r="CB121" s="1020"/>
      <c r="CC121" s="1020"/>
      <c r="CD121" s="1020"/>
      <c r="CE121" s="1020"/>
      <c r="CF121" s="1014">
        <v>0.2</v>
      </c>
      <c r="CG121" s="1015"/>
      <c r="CH121" s="1015"/>
      <c r="CI121" s="1015"/>
      <c r="CJ121" s="1015"/>
      <c r="CK121" s="1110"/>
      <c r="CL121" s="1111"/>
      <c r="CM121" s="1111"/>
      <c r="CN121" s="1111"/>
      <c r="CO121" s="1112"/>
      <c r="CP121" s="1120" t="s">
        <v>403</v>
      </c>
      <c r="CQ121" s="1121"/>
      <c r="CR121" s="1121"/>
      <c r="CS121" s="1121"/>
      <c r="CT121" s="1121"/>
      <c r="CU121" s="1121"/>
      <c r="CV121" s="1121"/>
      <c r="CW121" s="1121"/>
      <c r="CX121" s="1121"/>
      <c r="CY121" s="1121"/>
      <c r="CZ121" s="1121"/>
      <c r="DA121" s="1121"/>
      <c r="DB121" s="1121"/>
      <c r="DC121" s="1121"/>
      <c r="DD121" s="1121"/>
      <c r="DE121" s="1121"/>
      <c r="DF121" s="1122"/>
      <c r="DG121" s="1019">
        <v>85098</v>
      </c>
      <c r="DH121" s="1020"/>
      <c r="DI121" s="1020"/>
      <c r="DJ121" s="1020"/>
      <c r="DK121" s="1020"/>
      <c r="DL121" s="1020">
        <v>69219</v>
      </c>
      <c r="DM121" s="1020"/>
      <c r="DN121" s="1020"/>
      <c r="DO121" s="1020"/>
      <c r="DP121" s="1020"/>
      <c r="DQ121" s="1020">
        <v>56567</v>
      </c>
      <c r="DR121" s="1020"/>
      <c r="DS121" s="1020"/>
      <c r="DT121" s="1020"/>
      <c r="DU121" s="1020"/>
      <c r="DV121" s="1021">
        <v>2.4</v>
      </c>
      <c r="DW121" s="1021"/>
      <c r="DX121" s="1021"/>
      <c r="DY121" s="1021"/>
      <c r="DZ121" s="1022"/>
    </row>
    <row r="122" spans="1:130" s="246" customFormat="1" ht="26.25" customHeight="1" x14ac:dyDescent="0.15">
      <c r="A122" s="1159"/>
      <c r="B122" s="1046"/>
      <c r="C122" s="1016" t="s">
        <v>444</v>
      </c>
      <c r="D122" s="1017"/>
      <c r="E122" s="1017"/>
      <c r="F122" s="1017"/>
      <c r="G122" s="1017"/>
      <c r="H122" s="1017"/>
      <c r="I122" s="1017"/>
      <c r="J122" s="1017"/>
      <c r="K122" s="1017"/>
      <c r="L122" s="1017"/>
      <c r="M122" s="1017"/>
      <c r="N122" s="1017"/>
      <c r="O122" s="1017"/>
      <c r="P122" s="1017"/>
      <c r="Q122" s="1017"/>
      <c r="R122" s="1017"/>
      <c r="S122" s="1017"/>
      <c r="T122" s="1017"/>
      <c r="U122" s="1017"/>
      <c r="V122" s="1017"/>
      <c r="W122" s="1017"/>
      <c r="X122" s="1017"/>
      <c r="Y122" s="1017"/>
      <c r="Z122" s="1018"/>
      <c r="AA122" s="1058" t="s">
        <v>128</v>
      </c>
      <c r="AB122" s="1059"/>
      <c r="AC122" s="1059"/>
      <c r="AD122" s="1059"/>
      <c r="AE122" s="1060"/>
      <c r="AF122" s="1061" t="s">
        <v>128</v>
      </c>
      <c r="AG122" s="1059"/>
      <c r="AH122" s="1059"/>
      <c r="AI122" s="1059"/>
      <c r="AJ122" s="1060"/>
      <c r="AK122" s="1061" t="s">
        <v>128</v>
      </c>
      <c r="AL122" s="1059"/>
      <c r="AM122" s="1059"/>
      <c r="AN122" s="1059"/>
      <c r="AO122" s="1060"/>
      <c r="AP122" s="1062" t="s">
        <v>128</v>
      </c>
      <c r="AQ122" s="1063"/>
      <c r="AR122" s="1063"/>
      <c r="AS122" s="1063"/>
      <c r="AT122" s="1064"/>
      <c r="AU122" s="1092"/>
      <c r="AV122" s="1093"/>
      <c r="AW122" s="1093"/>
      <c r="AX122" s="1093"/>
      <c r="AY122" s="1094"/>
      <c r="AZ122" s="1074" t="s">
        <v>463</v>
      </c>
      <c r="BA122" s="1065"/>
      <c r="BB122" s="1065"/>
      <c r="BC122" s="1065"/>
      <c r="BD122" s="1065"/>
      <c r="BE122" s="1065"/>
      <c r="BF122" s="1065"/>
      <c r="BG122" s="1065"/>
      <c r="BH122" s="1065"/>
      <c r="BI122" s="1065"/>
      <c r="BJ122" s="1065"/>
      <c r="BK122" s="1065"/>
      <c r="BL122" s="1065"/>
      <c r="BM122" s="1065"/>
      <c r="BN122" s="1065"/>
      <c r="BO122" s="1065"/>
      <c r="BP122" s="1066"/>
      <c r="BQ122" s="1097">
        <v>4006672</v>
      </c>
      <c r="BR122" s="1098"/>
      <c r="BS122" s="1098"/>
      <c r="BT122" s="1098"/>
      <c r="BU122" s="1098"/>
      <c r="BV122" s="1098">
        <v>3903087</v>
      </c>
      <c r="BW122" s="1098"/>
      <c r="BX122" s="1098"/>
      <c r="BY122" s="1098"/>
      <c r="BZ122" s="1098"/>
      <c r="CA122" s="1098">
        <v>3831264</v>
      </c>
      <c r="CB122" s="1098"/>
      <c r="CC122" s="1098"/>
      <c r="CD122" s="1098"/>
      <c r="CE122" s="1098"/>
      <c r="CF122" s="1118">
        <v>164.9</v>
      </c>
      <c r="CG122" s="1119"/>
      <c r="CH122" s="1119"/>
      <c r="CI122" s="1119"/>
      <c r="CJ122" s="1119"/>
      <c r="CK122" s="1110"/>
      <c r="CL122" s="1111"/>
      <c r="CM122" s="1111"/>
      <c r="CN122" s="1111"/>
      <c r="CO122" s="1112"/>
      <c r="CP122" s="1120" t="s">
        <v>401</v>
      </c>
      <c r="CQ122" s="1121"/>
      <c r="CR122" s="1121"/>
      <c r="CS122" s="1121"/>
      <c r="CT122" s="1121"/>
      <c r="CU122" s="1121"/>
      <c r="CV122" s="1121"/>
      <c r="CW122" s="1121"/>
      <c r="CX122" s="1121"/>
      <c r="CY122" s="1121"/>
      <c r="CZ122" s="1121"/>
      <c r="DA122" s="1121"/>
      <c r="DB122" s="1121"/>
      <c r="DC122" s="1121"/>
      <c r="DD122" s="1121"/>
      <c r="DE122" s="1121"/>
      <c r="DF122" s="1122"/>
      <c r="DG122" s="1019" t="s">
        <v>128</v>
      </c>
      <c r="DH122" s="1020"/>
      <c r="DI122" s="1020"/>
      <c r="DJ122" s="1020"/>
      <c r="DK122" s="1020"/>
      <c r="DL122" s="1020" t="s">
        <v>128</v>
      </c>
      <c r="DM122" s="1020"/>
      <c r="DN122" s="1020"/>
      <c r="DO122" s="1020"/>
      <c r="DP122" s="1020"/>
      <c r="DQ122" s="1020" t="s">
        <v>128</v>
      </c>
      <c r="DR122" s="1020"/>
      <c r="DS122" s="1020"/>
      <c r="DT122" s="1020"/>
      <c r="DU122" s="1020"/>
      <c r="DV122" s="1021" t="s">
        <v>128</v>
      </c>
      <c r="DW122" s="1021"/>
      <c r="DX122" s="1021"/>
      <c r="DY122" s="1021"/>
      <c r="DZ122" s="1022"/>
    </row>
    <row r="123" spans="1:130" s="246" customFormat="1" ht="26.25" customHeight="1" x14ac:dyDescent="0.15">
      <c r="A123" s="1159"/>
      <c r="B123" s="1046"/>
      <c r="C123" s="1016" t="s">
        <v>450</v>
      </c>
      <c r="D123" s="1017"/>
      <c r="E123" s="1017"/>
      <c r="F123" s="1017"/>
      <c r="G123" s="1017"/>
      <c r="H123" s="1017"/>
      <c r="I123" s="1017"/>
      <c r="J123" s="1017"/>
      <c r="K123" s="1017"/>
      <c r="L123" s="1017"/>
      <c r="M123" s="1017"/>
      <c r="N123" s="1017"/>
      <c r="O123" s="1017"/>
      <c r="P123" s="1017"/>
      <c r="Q123" s="1017"/>
      <c r="R123" s="1017"/>
      <c r="S123" s="1017"/>
      <c r="T123" s="1017"/>
      <c r="U123" s="1017"/>
      <c r="V123" s="1017"/>
      <c r="W123" s="1017"/>
      <c r="X123" s="1017"/>
      <c r="Y123" s="1017"/>
      <c r="Z123" s="1018"/>
      <c r="AA123" s="1058" t="s">
        <v>128</v>
      </c>
      <c r="AB123" s="1059"/>
      <c r="AC123" s="1059"/>
      <c r="AD123" s="1059"/>
      <c r="AE123" s="1060"/>
      <c r="AF123" s="1061" t="s">
        <v>128</v>
      </c>
      <c r="AG123" s="1059"/>
      <c r="AH123" s="1059"/>
      <c r="AI123" s="1059"/>
      <c r="AJ123" s="1060"/>
      <c r="AK123" s="1061" t="s">
        <v>128</v>
      </c>
      <c r="AL123" s="1059"/>
      <c r="AM123" s="1059"/>
      <c r="AN123" s="1059"/>
      <c r="AO123" s="1060"/>
      <c r="AP123" s="1062" t="s">
        <v>128</v>
      </c>
      <c r="AQ123" s="1063"/>
      <c r="AR123" s="1063"/>
      <c r="AS123" s="1063"/>
      <c r="AT123" s="1064"/>
      <c r="AU123" s="1095"/>
      <c r="AV123" s="1096"/>
      <c r="AW123" s="1096"/>
      <c r="AX123" s="1096"/>
      <c r="AY123" s="1096"/>
      <c r="AZ123" s="277" t="s">
        <v>185</v>
      </c>
      <c r="BA123" s="277"/>
      <c r="BB123" s="277"/>
      <c r="BC123" s="277"/>
      <c r="BD123" s="277"/>
      <c r="BE123" s="277"/>
      <c r="BF123" s="277"/>
      <c r="BG123" s="277"/>
      <c r="BH123" s="277"/>
      <c r="BI123" s="277"/>
      <c r="BJ123" s="277"/>
      <c r="BK123" s="277"/>
      <c r="BL123" s="277"/>
      <c r="BM123" s="277"/>
      <c r="BN123" s="277"/>
      <c r="BO123" s="1075" t="s">
        <v>464</v>
      </c>
      <c r="BP123" s="1106"/>
      <c r="BQ123" s="1165">
        <v>8541281</v>
      </c>
      <c r="BR123" s="1166"/>
      <c r="BS123" s="1166"/>
      <c r="BT123" s="1166"/>
      <c r="BU123" s="1166"/>
      <c r="BV123" s="1166">
        <v>8751872</v>
      </c>
      <c r="BW123" s="1166"/>
      <c r="BX123" s="1166"/>
      <c r="BY123" s="1166"/>
      <c r="BZ123" s="1166"/>
      <c r="CA123" s="1166">
        <v>8483360</v>
      </c>
      <c r="CB123" s="1166"/>
      <c r="CC123" s="1166"/>
      <c r="CD123" s="1166"/>
      <c r="CE123" s="1166"/>
      <c r="CF123" s="1099"/>
      <c r="CG123" s="1100"/>
      <c r="CH123" s="1100"/>
      <c r="CI123" s="1100"/>
      <c r="CJ123" s="1101"/>
      <c r="CK123" s="1110"/>
      <c r="CL123" s="1111"/>
      <c r="CM123" s="1111"/>
      <c r="CN123" s="1111"/>
      <c r="CO123" s="1112"/>
      <c r="CP123" s="1120" t="s">
        <v>402</v>
      </c>
      <c r="CQ123" s="1121"/>
      <c r="CR123" s="1121"/>
      <c r="CS123" s="1121"/>
      <c r="CT123" s="1121"/>
      <c r="CU123" s="1121"/>
      <c r="CV123" s="1121"/>
      <c r="CW123" s="1121"/>
      <c r="CX123" s="1121"/>
      <c r="CY123" s="1121"/>
      <c r="CZ123" s="1121"/>
      <c r="DA123" s="1121"/>
      <c r="DB123" s="1121"/>
      <c r="DC123" s="1121"/>
      <c r="DD123" s="1121"/>
      <c r="DE123" s="1121"/>
      <c r="DF123" s="1122"/>
      <c r="DG123" s="1058" t="s">
        <v>128</v>
      </c>
      <c r="DH123" s="1059"/>
      <c r="DI123" s="1059"/>
      <c r="DJ123" s="1059"/>
      <c r="DK123" s="1060"/>
      <c r="DL123" s="1061" t="s">
        <v>128</v>
      </c>
      <c r="DM123" s="1059"/>
      <c r="DN123" s="1059"/>
      <c r="DO123" s="1059"/>
      <c r="DP123" s="1060"/>
      <c r="DQ123" s="1061" t="s">
        <v>128</v>
      </c>
      <c r="DR123" s="1059"/>
      <c r="DS123" s="1059"/>
      <c r="DT123" s="1059"/>
      <c r="DU123" s="1060"/>
      <c r="DV123" s="1062" t="s">
        <v>128</v>
      </c>
      <c r="DW123" s="1063"/>
      <c r="DX123" s="1063"/>
      <c r="DY123" s="1063"/>
      <c r="DZ123" s="1064"/>
    </row>
    <row r="124" spans="1:130" s="246" customFormat="1" ht="26.25" customHeight="1" thickBot="1" x14ac:dyDescent="0.2">
      <c r="A124" s="1159"/>
      <c r="B124" s="1046"/>
      <c r="C124" s="1016" t="s">
        <v>453</v>
      </c>
      <c r="D124" s="1017"/>
      <c r="E124" s="1017"/>
      <c r="F124" s="1017"/>
      <c r="G124" s="1017"/>
      <c r="H124" s="1017"/>
      <c r="I124" s="1017"/>
      <c r="J124" s="1017"/>
      <c r="K124" s="1017"/>
      <c r="L124" s="1017"/>
      <c r="M124" s="1017"/>
      <c r="N124" s="1017"/>
      <c r="O124" s="1017"/>
      <c r="P124" s="1017"/>
      <c r="Q124" s="1017"/>
      <c r="R124" s="1017"/>
      <c r="S124" s="1017"/>
      <c r="T124" s="1017"/>
      <c r="U124" s="1017"/>
      <c r="V124" s="1017"/>
      <c r="W124" s="1017"/>
      <c r="X124" s="1017"/>
      <c r="Y124" s="1017"/>
      <c r="Z124" s="1018"/>
      <c r="AA124" s="1058" t="s">
        <v>128</v>
      </c>
      <c r="AB124" s="1059"/>
      <c r="AC124" s="1059"/>
      <c r="AD124" s="1059"/>
      <c r="AE124" s="1060"/>
      <c r="AF124" s="1061" t="s">
        <v>128</v>
      </c>
      <c r="AG124" s="1059"/>
      <c r="AH124" s="1059"/>
      <c r="AI124" s="1059"/>
      <c r="AJ124" s="1060"/>
      <c r="AK124" s="1061" t="s">
        <v>128</v>
      </c>
      <c r="AL124" s="1059"/>
      <c r="AM124" s="1059"/>
      <c r="AN124" s="1059"/>
      <c r="AO124" s="1060"/>
      <c r="AP124" s="1062" t="s">
        <v>128</v>
      </c>
      <c r="AQ124" s="1063"/>
      <c r="AR124" s="1063"/>
      <c r="AS124" s="1063"/>
      <c r="AT124" s="1064"/>
      <c r="AU124" s="1161" t="s">
        <v>465</v>
      </c>
      <c r="AV124" s="1162"/>
      <c r="AW124" s="1162"/>
      <c r="AX124" s="1162"/>
      <c r="AY124" s="1162"/>
      <c r="AZ124" s="1162"/>
      <c r="BA124" s="1162"/>
      <c r="BB124" s="1162"/>
      <c r="BC124" s="1162"/>
      <c r="BD124" s="1162"/>
      <c r="BE124" s="1162"/>
      <c r="BF124" s="1162"/>
      <c r="BG124" s="1162"/>
      <c r="BH124" s="1162"/>
      <c r="BI124" s="1162"/>
      <c r="BJ124" s="1162"/>
      <c r="BK124" s="1162"/>
      <c r="BL124" s="1162"/>
      <c r="BM124" s="1162"/>
      <c r="BN124" s="1162"/>
      <c r="BO124" s="1162"/>
      <c r="BP124" s="1163"/>
      <c r="BQ124" s="1164" t="s">
        <v>128</v>
      </c>
      <c r="BR124" s="1128"/>
      <c r="BS124" s="1128"/>
      <c r="BT124" s="1128"/>
      <c r="BU124" s="1128"/>
      <c r="BV124" s="1128" t="s">
        <v>128</v>
      </c>
      <c r="BW124" s="1128"/>
      <c r="BX124" s="1128"/>
      <c r="BY124" s="1128"/>
      <c r="BZ124" s="1128"/>
      <c r="CA124" s="1128" t="s">
        <v>128</v>
      </c>
      <c r="CB124" s="1128"/>
      <c r="CC124" s="1128"/>
      <c r="CD124" s="1128"/>
      <c r="CE124" s="1128"/>
      <c r="CF124" s="1129"/>
      <c r="CG124" s="1130"/>
      <c r="CH124" s="1130"/>
      <c r="CI124" s="1130"/>
      <c r="CJ124" s="1131"/>
      <c r="CK124" s="1113"/>
      <c r="CL124" s="1113"/>
      <c r="CM124" s="1113"/>
      <c r="CN124" s="1113"/>
      <c r="CO124" s="1114"/>
      <c r="CP124" s="1120" t="s">
        <v>466</v>
      </c>
      <c r="CQ124" s="1121"/>
      <c r="CR124" s="1121"/>
      <c r="CS124" s="1121"/>
      <c r="CT124" s="1121"/>
      <c r="CU124" s="1121"/>
      <c r="CV124" s="1121"/>
      <c r="CW124" s="1121"/>
      <c r="CX124" s="1121"/>
      <c r="CY124" s="1121"/>
      <c r="CZ124" s="1121"/>
      <c r="DA124" s="1121"/>
      <c r="DB124" s="1121"/>
      <c r="DC124" s="1121"/>
      <c r="DD124" s="1121"/>
      <c r="DE124" s="1121"/>
      <c r="DF124" s="1122"/>
      <c r="DG124" s="1105" t="s">
        <v>128</v>
      </c>
      <c r="DH124" s="1084"/>
      <c r="DI124" s="1084"/>
      <c r="DJ124" s="1084"/>
      <c r="DK124" s="1085"/>
      <c r="DL124" s="1083" t="s">
        <v>128</v>
      </c>
      <c r="DM124" s="1084"/>
      <c r="DN124" s="1084"/>
      <c r="DO124" s="1084"/>
      <c r="DP124" s="1085"/>
      <c r="DQ124" s="1083" t="s">
        <v>128</v>
      </c>
      <c r="DR124" s="1084"/>
      <c r="DS124" s="1084"/>
      <c r="DT124" s="1084"/>
      <c r="DU124" s="1085"/>
      <c r="DV124" s="1086" t="s">
        <v>128</v>
      </c>
      <c r="DW124" s="1087"/>
      <c r="DX124" s="1087"/>
      <c r="DY124" s="1087"/>
      <c r="DZ124" s="1088"/>
    </row>
    <row r="125" spans="1:130" s="246" customFormat="1" ht="26.25" customHeight="1" x14ac:dyDescent="0.15">
      <c r="A125" s="1159"/>
      <c r="B125" s="1046"/>
      <c r="C125" s="1016" t="s">
        <v>455</v>
      </c>
      <c r="D125" s="1017"/>
      <c r="E125" s="1017"/>
      <c r="F125" s="1017"/>
      <c r="G125" s="1017"/>
      <c r="H125" s="1017"/>
      <c r="I125" s="1017"/>
      <c r="J125" s="1017"/>
      <c r="K125" s="1017"/>
      <c r="L125" s="1017"/>
      <c r="M125" s="1017"/>
      <c r="N125" s="1017"/>
      <c r="O125" s="1017"/>
      <c r="P125" s="1017"/>
      <c r="Q125" s="1017"/>
      <c r="R125" s="1017"/>
      <c r="S125" s="1017"/>
      <c r="T125" s="1017"/>
      <c r="U125" s="1017"/>
      <c r="V125" s="1017"/>
      <c r="W125" s="1017"/>
      <c r="X125" s="1017"/>
      <c r="Y125" s="1017"/>
      <c r="Z125" s="1018"/>
      <c r="AA125" s="1058" t="s">
        <v>128</v>
      </c>
      <c r="AB125" s="1059"/>
      <c r="AC125" s="1059"/>
      <c r="AD125" s="1059"/>
      <c r="AE125" s="1060"/>
      <c r="AF125" s="1061" t="s">
        <v>128</v>
      </c>
      <c r="AG125" s="1059"/>
      <c r="AH125" s="1059"/>
      <c r="AI125" s="1059"/>
      <c r="AJ125" s="1060"/>
      <c r="AK125" s="1061" t="s">
        <v>128</v>
      </c>
      <c r="AL125" s="1059"/>
      <c r="AM125" s="1059"/>
      <c r="AN125" s="1059"/>
      <c r="AO125" s="1060"/>
      <c r="AP125" s="1062" t="s">
        <v>128</v>
      </c>
      <c r="AQ125" s="1063"/>
      <c r="AR125" s="1063"/>
      <c r="AS125" s="1063"/>
      <c r="AT125" s="106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23" t="s">
        <v>467</v>
      </c>
      <c r="CL125" s="1108"/>
      <c r="CM125" s="1108"/>
      <c r="CN125" s="1108"/>
      <c r="CO125" s="1109"/>
      <c r="CP125" s="1040" t="s">
        <v>468</v>
      </c>
      <c r="CQ125" s="989"/>
      <c r="CR125" s="989"/>
      <c r="CS125" s="989"/>
      <c r="CT125" s="989"/>
      <c r="CU125" s="989"/>
      <c r="CV125" s="989"/>
      <c r="CW125" s="989"/>
      <c r="CX125" s="989"/>
      <c r="CY125" s="989"/>
      <c r="CZ125" s="989"/>
      <c r="DA125" s="989"/>
      <c r="DB125" s="989"/>
      <c r="DC125" s="989"/>
      <c r="DD125" s="989"/>
      <c r="DE125" s="989"/>
      <c r="DF125" s="990"/>
      <c r="DG125" s="1026" t="s">
        <v>128</v>
      </c>
      <c r="DH125" s="1027"/>
      <c r="DI125" s="1027"/>
      <c r="DJ125" s="1027"/>
      <c r="DK125" s="1027"/>
      <c r="DL125" s="1027" t="s">
        <v>128</v>
      </c>
      <c r="DM125" s="1027"/>
      <c r="DN125" s="1027"/>
      <c r="DO125" s="1027"/>
      <c r="DP125" s="1027"/>
      <c r="DQ125" s="1027" t="s">
        <v>128</v>
      </c>
      <c r="DR125" s="1027"/>
      <c r="DS125" s="1027"/>
      <c r="DT125" s="1027"/>
      <c r="DU125" s="1027"/>
      <c r="DV125" s="1028" t="s">
        <v>128</v>
      </c>
      <c r="DW125" s="1028"/>
      <c r="DX125" s="1028"/>
      <c r="DY125" s="1028"/>
      <c r="DZ125" s="1029"/>
    </row>
    <row r="126" spans="1:130" s="246" customFormat="1" ht="26.25" customHeight="1" thickBot="1" x14ac:dyDescent="0.2">
      <c r="A126" s="1159"/>
      <c r="B126" s="1046"/>
      <c r="C126" s="1016" t="s">
        <v>457</v>
      </c>
      <c r="D126" s="1017"/>
      <c r="E126" s="1017"/>
      <c r="F126" s="1017"/>
      <c r="G126" s="1017"/>
      <c r="H126" s="1017"/>
      <c r="I126" s="1017"/>
      <c r="J126" s="1017"/>
      <c r="K126" s="1017"/>
      <c r="L126" s="1017"/>
      <c r="M126" s="1017"/>
      <c r="N126" s="1017"/>
      <c r="O126" s="1017"/>
      <c r="P126" s="1017"/>
      <c r="Q126" s="1017"/>
      <c r="R126" s="1017"/>
      <c r="S126" s="1017"/>
      <c r="T126" s="1017"/>
      <c r="U126" s="1017"/>
      <c r="V126" s="1017"/>
      <c r="W126" s="1017"/>
      <c r="X126" s="1017"/>
      <c r="Y126" s="1017"/>
      <c r="Z126" s="1018"/>
      <c r="AA126" s="1058" t="s">
        <v>128</v>
      </c>
      <c r="AB126" s="1059"/>
      <c r="AC126" s="1059"/>
      <c r="AD126" s="1059"/>
      <c r="AE126" s="1060"/>
      <c r="AF126" s="1061" t="s">
        <v>128</v>
      </c>
      <c r="AG126" s="1059"/>
      <c r="AH126" s="1059"/>
      <c r="AI126" s="1059"/>
      <c r="AJ126" s="1060"/>
      <c r="AK126" s="1061" t="s">
        <v>128</v>
      </c>
      <c r="AL126" s="1059"/>
      <c r="AM126" s="1059"/>
      <c r="AN126" s="1059"/>
      <c r="AO126" s="1060"/>
      <c r="AP126" s="1062" t="s">
        <v>128</v>
      </c>
      <c r="AQ126" s="1063"/>
      <c r="AR126" s="1063"/>
      <c r="AS126" s="1063"/>
      <c r="AT126" s="106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24"/>
      <c r="CL126" s="1111"/>
      <c r="CM126" s="1111"/>
      <c r="CN126" s="1111"/>
      <c r="CO126" s="1112"/>
      <c r="CP126" s="1049" t="s">
        <v>469</v>
      </c>
      <c r="CQ126" s="1050"/>
      <c r="CR126" s="1050"/>
      <c r="CS126" s="1050"/>
      <c r="CT126" s="1050"/>
      <c r="CU126" s="1050"/>
      <c r="CV126" s="1050"/>
      <c r="CW126" s="1050"/>
      <c r="CX126" s="1050"/>
      <c r="CY126" s="1050"/>
      <c r="CZ126" s="1050"/>
      <c r="DA126" s="1050"/>
      <c r="DB126" s="1050"/>
      <c r="DC126" s="1050"/>
      <c r="DD126" s="1050"/>
      <c r="DE126" s="1050"/>
      <c r="DF126" s="1051"/>
      <c r="DG126" s="1019" t="s">
        <v>128</v>
      </c>
      <c r="DH126" s="1020"/>
      <c r="DI126" s="1020"/>
      <c r="DJ126" s="1020"/>
      <c r="DK126" s="1020"/>
      <c r="DL126" s="1020" t="s">
        <v>128</v>
      </c>
      <c r="DM126" s="1020"/>
      <c r="DN126" s="1020"/>
      <c r="DO126" s="1020"/>
      <c r="DP126" s="1020"/>
      <c r="DQ126" s="1020" t="s">
        <v>128</v>
      </c>
      <c r="DR126" s="1020"/>
      <c r="DS126" s="1020"/>
      <c r="DT126" s="1020"/>
      <c r="DU126" s="1020"/>
      <c r="DV126" s="1021" t="s">
        <v>128</v>
      </c>
      <c r="DW126" s="1021"/>
      <c r="DX126" s="1021"/>
      <c r="DY126" s="1021"/>
      <c r="DZ126" s="1022"/>
    </row>
    <row r="127" spans="1:130" s="246" customFormat="1" ht="26.25" customHeight="1" x14ac:dyDescent="0.15">
      <c r="A127" s="1160"/>
      <c r="B127" s="1048"/>
      <c r="C127" s="1102" t="s">
        <v>470</v>
      </c>
      <c r="D127" s="1103"/>
      <c r="E127" s="1103"/>
      <c r="F127" s="1103"/>
      <c r="G127" s="1103"/>
      <c r="H127" s="1103"/>
      <c r="I127" s="1103"/>
      <c r="J127" s="1103"/>
      <c r="K127" s="1103"/>
      <c r="L127" s="1103"/>
      <c r="M127" s="1103"/>
      <c r="N127" s="1103"/>
      <c r="O127" s="1103"/>
      <c r="P127" s="1103"/>
      <c r="Q127" s="1103"/>
      <c r="R127" s="1103"/>
      <c r="S127" s="1103"/>
      <c r="T127" s="1103"/>
      <c r="U127" s="1103"/>
      <c r="V127" s="1103"/>
      <c r="W127" s="1103"/>
      <c r="X127" s="1103"/>
      <c r="Y127" s="1103"/>
      <c r="Z127" s="1104"/>
      <c r="AA127" s="1058" t="s">
        <v>128</v>
      </c>
      <c r="AB127" s="1059"/>
      <c r="AC127" s="1059"/>
      <c r="AD127" s="1059"/>
      <c r="AE127" s="1060"/>
      <c r="AF127" s="1061" t="s">
        <v>128</v>
      </c>
      <c r="AG127" s="1059"/>
      <c r="AH127" s="1059"/>
      <c r="AI127" s="1059"/>
      <c r="AJ127" s="1060"/>
      <c r="AK127" s="1061" t="s">
        <v>128</v>
      </c>
      <c r="AL127" s="1059"/>
      <c r="AM127" s="1059"/>
      <c r="AN127" s="1059"/>
      <c r="AO127" s="1060"/>
      <c r="AP127" s="1062" t="s">
        <v>128</v>
      </c>
      <c r="AQ127" s="1063"/>
      <c r="AR127" s="1063"/>
      <c r="AS127" s="1063"/>
      <c r="AT127" s="1064"/>
      <c r="AU127" s="282"/>
      <c r="AV127" s="282"/>
      <c r="AW127" s="282"/>
      <c r="AX127" s="1132" t="s">
        <v>471</v>
      </c>
      <c r="AY127" s="1133"/>
      <c r="AZ127" s="1133"/>
      <c r="BA127" s="1133"/>
      <c r="BB127" s="1133"/>
      <c r="BC127" s="1133"/>
      <c r="BD127" s="1133"/>
      <c r="BE127" s="1134"/>
      <c r="BF127" s="1135" t="s">
        <v>472</v>
      </c>
      <c r="BG127" s="1133"/>
      <c r="BH127" s="1133"/>
      <c r="BI127" s="1133"/>
      <c r="BJ127" s="1133"/>
      <c r="BK127" s="1133"/>
      <c r="BL127" s="1134"/>
      <c r="BM127" s="1135" t="s">
        <v>473</v>
      </c>
      <c r="BN127" s="1133"/>
      <c r="BO127" s="1133"/>
      <c r="BP127" s="1133"/>
      <c r="BQ127" s="1133"/>
      <c r="BR127" s="1133"/>
      <c r="BS127" s="1134"/>
      <c r="BT127" s="1135" t="s">
        <v>474</v>
      </c>
      <c r="BU127" s="1133"/>
      <c r="BV127" s="1133"/>
      <c r="BW127" s="1133"/>
      <c r="BX127" s="1133"/>
      <c r="BY127" s="1133"/>
      <c r="BZ127" s="1157"/>
      <c r="CA127" s="282"/>
      <c r="CB127" s="282"/>
      <c r="CC127" s="282"/>
      <c r="CD127" s="283"/>
      <c r="CE127" s="283"/>
      <c r="CF127" s="283"/>
      <c r="CG127" s="280"/>
      <c r="CH127" s="280"/>
      <c r="CI127" s="280"/>
      <c r="CJ127" s="281"/>
      <c r="CK127" s="1124"/>
      <c r="CL127" s="1111"/>
      <c r="CM127" s="1111"/>
      <c r="CN127" s="1111"/>
      <c r="CO127" s="1112"/>
      <c r="CP127" s="1049" t="s">
        <v>475</v>
      </c>
      <c r="CQ127" s="1050"/>
      <c r="CR127" s="1050"/>
      <c r="CS127" s="1050"/>
      <c r="CT127" s="1050"/>
      <c r="CU127" s="1050"/>
      <c r="CV127" s="1050"/>
      <c r="CW127" s="1050"/>
      <c r="CX127" s="1050"/>
      <c r="CY127" s="1050"/>
      <c r="CZ127" s="1050"/>
      <c r="DA127" s="1050"/>
      <c r="DB127" s="1050"/>
      <c r="DC127" s="1050"/>
      <c r="DD127" s="1050"/>
      <c r="DE127" s="1050"/>
      <c r="DF127" s="1051"/>
      <c r="DG127" s="1019" t="s">
        <v>128</v>
      </c>
      <c r="DH127" s="1020"/>
      <c r="DI127" s="1020"/>
      <c r="DJ127" s="1020"/>
      <c r="DK127" s="1020"/>
      <c r="DL127" s="1020" t="s">
        <v>128</v>
      </c>
      <c r="DM127" s="1020"/>
      <c r="DN127" s="1020"/>
      <c r="DO127" s="1020"/>
      <c r="DP127" s="1020"/>
      <c r="DQ127" s="1020" t="s">
        <v>128</v>
      </c>
      <c r="DR127" s="1020"/>
      <c r="DS127" s="1020"/>
      <c r="DT127" s="1020"/>
      <c r="DU127" s="1020"/>
      <c r="DV127" s="1021" t="s">
        <v>128</v>
      </c>
      <c r="DW127" s="1021"/>
      <c r="DX127" s="1021"/>
      <c r="DY127" s="1021"/>
      <c r="DZ127" s="1022"/>
    </row>
    <row r="128" spans="1:130" s="246" customFormat="1" ht="26.25" customHeight="1" thickBot="1" x14ac:dyDescent="0.2">
      <c r="A128" s="1143" t="s">
        <v>476</v>
      </c>
      <c r="B128" s="1144"/>
      <c r="C128" s="1144"/>
      <c r="D128" s="1144"/>
      <c r="E128" s="1144"/>
      <c r="F128" s="1144"/>
      <c r="G128" s="1144"/>
      <c r="H128" s="1144"/>
      <c r="I128" s="1144"/>
      <c r="J128" s="1144"/>
      <c r="K128" s="1144"/>
      <c r="L128" s="1144"/>
      <c r="M128" s="1144"/>
      <c r="N128" s="1144"/>
      <c r="O128" s="1144"/>
      <c r="P128" s="1144"/>
      <c r="Q128" s="1144"/>
      <c r="R128" s="1144"/>
      <c r="S128" s="1144"/>
      <c r="T128" s="1144"/>
      <c r="U128" s="1144"/>
      <c r="V128" s="1144"/>
      <c r="W128" s="1145" t="s">
        <v>477</v>
      </c>
      <c r="X128" s="1145"/>
      <c r="Y128" s="1145"/>
      <c r="Z128" s="1146"/>
      <c r="AA128" s="1147">
        <v>29033</v>
      </c>
      <c r="AB128" s="1148"/>
      <c r="AC128" s="1148"/>
      <c r="AD128" s="1148"/>
      <c r="AE128" s="1149"/>
      <c r="AF128" s="1150">
        <v>28990</v>
      </c>
      <c r="AG128" s="1148"/>
      <c r="AH128" s="1148"/>
      <c r="AI128" s="1148"/>
      <c r="AJ128" s="1149"/>
      <c r="AK128" s="1150">
        <v>30183</v>
      </c>
      <c r="AL128" s="1148"/>
      <c r="AM128" s="1148"/>
      <c r="AN128" s="1148"/>
      <c r="AO128" s="1149"/>
      <c r="AP128" s="1151"/>
      <c r="AQ128" s="1152"/>
      <c r="AR128" s="1152"/>
      <c r="AS128" s="1152"/>
      <c r="AT128" s="1153"/>
      <c r="AU128" s="282"/>
      <c r="AV128" s="282"/>
      <c r="AW128" s="282"/>
      <c r="AX128" s="988" t="s">
        <v>478</v>
      </c>
      <c r="AY128" s="989"/>
      <c r="AZ128" s="989"/>
      <c r="BA128" s="989"/>
      <c r="BB128" s="989"/>
      <c r="BC128" s="989"/>
      <c r="BD128" s="989"/>
      <c r="BE128" s="990"/>
      <c r="BF128" s="1154" t="s">
        <v>128</v>
      </c>
      <c r="BG128" s="1155"/>
      <c r="BH128" s="1155"/>
      <c r="BI128" s="1155"/>
      <c r="BJ128" s="1155"/>
      <c r="BK128" s="1155"/>
      <c r="BL128" s="1156"/>
      <c r="BM128" s="1154">
        <v>15</v>
      </c>
      <c r="BN128" s="1155"/>
      <c r="BO128" s="1155"/>
      <c r="BP128" s="1155"/>
      <c r="BQ128" s="1155"/>
      <c r="BR128" s="1155"/>
      <c r="BS128" s="1156"/>
      <c r="BT128" s="1154">
        <v>20</v>
      </c>
      <c r="BU128" s="1155"/>
      <c r="BV128" s="1155"/>
      <c r="BW128" s="1155"/>
      <c r="BX128" s="1155"/>
      <c r="BY128" s="1155"/>
      <c r="BZ128" s="1179"/>
      <c r="CA128" s="283"/>
      <c r="CB128" s="283"/>
      <c r="CC128" s="283"/>
      <c r="CD128" s="283"/>
      <c r="CE128" s="283"/>
      <c r="CF128" s="283"/>
      <c r="CG128" s="280"/>
      <c r="CH128" s="280"/>
      <c r="CI128" s="280"/>
      <c r="CJ128" s="281"/>
      <c r="CK128" s="1125"/>
      <c r="CL128" s="1126"/>
      <c r="CM128" s="1126"/>
      <c r="CN128" s="1126"/>
      <c r="CO128" s="1127"/>
      <c r="CP128" s="1136" t="s">
        <v>479</v>
      </c>
      <c r="CQ128" s="1137"/>
      <c r="CR128" s="1137"/>
      <c r="CS128" s="1137"/>
      <c r="CT128" s="1137"/>
      <c r="CU128" s="1137"/>
      <c r="CV128" s="1137"/>
      <c r="CW128" s="1137"/>
      <c r="CX128" s="1137"/>
      <c r="CY128" s="1137"/>
      <c r="CZ128" s="1137"/>
      <c r="DA128" s="1137"/>
      <c r="DB128" s="1137"/>
      <c r="DC128" s="1137"/>
      <c r="DD128" s="1137"/>
      <c r="DE128" s="1137"/>
      <c r="DF128" s="1138"/>
      <c r="DG128" s="1139">
        <v>190000</v>
      </c>
      <c r="DH128" s="1140"/>
      <c r="DI128" s="1140"/>
      <c r="DJ128" s="1140"/>
      <c r="DK128" s="1140"/>
      <c r="DL128" s="1140">
        <v>184097</v>
      </c>
      <c r="DM128" s="1140"/>
      <c r="DN128" s="1140"/>
      <c r="DO128" s="1140"/>
      <c r="DP128" s="1140"/>
      <c r="DQ128" s="1140">
        <v>178167</v>
      </c>
      <c r="DR128" s="1140"/>
      <c r="DS128" s="1140"/>
      <c r="DT128" s="1140"/>
      <c r="DU128" s="1140"/>
      <c r="DV128" s="1141">
        <v>7.7</v>
      </c>
      <c r="DW128" s="1141"/>
      <c r="DX128" s="1141"/>
      <c r="DY128" s="1141"/>
      <c r="DZ128" s="1142"/>
    </row>
    <row r="129" spans="1:131" s="246" customFormat="1" ht="26.25" customHeight="1" x14ac:dyDescent="0.15">
      <c r="A129" s="1030" t="s">
        <v>106</v>
      </c>
      <c r="B129" s="1031"/>
      <c r="C129" s="1031"/>
      <c r="D129" s="1031"/>
      <c r="E129" s="1031"/>
      <c r="F129" s="1031"/>
      <c r="G129" s="1031"/>
      <c r="H129" s="1031"/>
      <c r="I129" s="1031"/>
      <c r="J129" s="1031"/>
      <c r="K129" s="1031"/>
      <c r="L129" s="1031"/>
      <c r="M129" s="1031"/>
      <c r="N129" s="1031"/>
      <c r="O129" s="1031"/>
      <c r="P129" s="1031"/>
      <c r="Q129" s="1031"/>
      <c r="R129" s="1031"/>
      <c r="S129" s="1031"/>
      <c r="T129" s="1031"/>
      <c r="U129" s="1031"/>
      <c r="V129" s="1031"/>
      <c r="W129" s="1173" t="s">
        <v>480</v>
      </c>
      <c r="X129" s="1174"/>
      <c r="Y129" s="1174"/>
      <c r="Z129" s="1175"/>
      <c r="AA129" s="1058">
        <v>2750695</v>
      </c>
      <c r="AB129" s="1059"/>
      <c r="AC129" s="1059"/>
      <c r="AD129" s="1059"/>
      <c r="AE129" s="1060"/>
      <c r="AF129" s="1061">
        <v>2757815</v>
      </c>
      <c r="AG129" s="1059"/>
      <c r="AH129" s="1059"/>
      <c r="AI129" s="1059"/>
      <c r="AJ129" s="1060"/>
      <c r="AK129" s="1061">
        <v>2710968</v>
      </c>
      <c r="AL129" s="1059"/>
      <c r="AM129" s="1059"/>
      <c r="AN129" s="1059"/>
      <c r="AO129" s="1060"/>
      <c r="AP129" s="1176"/>
      <c r="AQ129" s="1177"/>
      <c r="AR129" s="1177"/>
      <c r="AS129" s="1177"/>
      <c r="AT129" s="1178"/>
      <c r="AU129" s="284"/>
      <c r="AV129" s="284"/>
      <c r="AW129" s="284"/>
      <c r="AX129" s="1167" t="s">
        <v>481</v>
      </c>
      <c r="AY129" s="1050"/>
      <c r="AZ129" s="1050"/>
      <c r="BA129" s="1050"/>
      <c r="BB129" s="1050"/>
      <c r="BC129" s="1050"/>
      <c r="BD129" s="1050"/>
      <c r="BE129" s="1051"/>
      <c r="BF129" s="1168" t="s">
        <v>128</v>
      </c>
      <c r="BG129" s="1169"/>
      <c r="BH129" s="1169"/>
      <c r="BI129" s="1169"/>
      <c r="BJ129" s="1169"/>
      <c r="BK129" s="1169"/>
      <c r="BL129" s="1170"/>
      <c r="BM129" s="1168">
        <v>20</v>
      </c>
      <c r="BN129" s="1169"/>
      <c r="BO129" s="1169"/>
      <c r="BP129" s="1169"/>
      <c r="BQ129" s="1169"/>
      <c r="BR129" s="1169"/>
      <c r="BS129" s="1170"/>
      <c r="BT129" s="1168">
        <v>30</v>
      </c>
      <c r="BU129" s="1171"/>
      <c r="BV129" s="1171"/>
      <c r="BW129" s="1171"/>
      <c r="BX129" s="1171"/>
      <c r="BY129" s="1171"/>
      <c r="BZ129" s="117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30" t="s">
        <v>482</v>
      </c>
      <c r="B130" s="1031"/>
      <c r="C130" s="1031"/>
      <c r="D130" s="1031"/>
      <c r="E130" s="1031"/>
      <c r="F130" s="1031"/>
      <c r="G130" s="1031"/>
      <c r="H130" s="1031"/>
      <c r="I130" s="1031"/>
      <c r="J130" s="1031"/>
      <c r="K130" s="1031"/>
      <c r="L130" s="1031"/>
      <c r="M130" s="1031"/>
      <c r="N130" s="1031"/>
      <c r="O130" s="1031"/>
      <c r="P130" s="1031"/>
      <c r="Q130" s="1031"/>
      <c r="R130" s="1031"/>
      <c r="S130" s="1031"/>
      <c r="T130" s="1031"/>
      <c r="U130" s="1031"/>
      <c r="V130" s="1031"/>
      <c r="W130" s="1173" t="s">
        <v>483</v>
      </c>
      <c r="X130" s="1174"/>
      <c r="Y130" s="1174"/>
      <c r="Z130" s="1175"/>
      <c r="AA130" s="1058">
        <v>393374</v>
      </c>
      <c r="AB130" s="1059"/>
      <c r="AC130" s="1059"/>
      <c r="AD130" s="1059"/>
      <c r="AE130" s="1060"/>
      <c r="AF130" s="1061">
        <v>385563</v>
      </c>
      <c r="AG130" s="1059"/>
      <c r="AH130" s="1059"/>
      <c r="AI130" s="1059"/>
      <c r="AJ130" s="1060"/>
      <c r="AK130" s="1061">
        <v>388265</v>
      </c>
      <c r="AL130" s="1059"/>
      <c r="AM130" s="1059"/>
      <c r="AN130" s="1059"/>
      <c r="AO130" s="1060"/>
      <c r="AP130" s="1176"/>
      <c r="AQ130" s="1177"/>
      <c r="AR130" s="1177"/>
      <c r="AS130" s="1177"/>
      <c r="AT130" s="1178"/>
      <c r="AU130" s="284"/>
      <c r="AV130" s="284"/>
      <c r="AW130" s="284"/>
      <c r="AX130" s="1167" t="s">
        <v>484</v>
      </c>
      <c r="AY130" s="1050"/>
      <c r="AZ130" s="1050"/>
      <c r="BA130" s="1050"/>
      <c r="BB130" s="1050"/>
      <c r="BC130" s="1050"/>
      <c r="BD130" s="1050"/>
      <c r="BE130" s="1051"/>
      <c r="BF130" s="1204">
        <v>7.6</v>
      </c>
      <c r="BG130" s="1205"/>
      <c r="BH130" s="1205"/>
      <c r="BI130" s="1205"/>
      <c r="BJ130" s="1205"/>
      <c r="BK130" s="1205"/>
      <c r="BL130" s="1206"/>
      <c r="BM130" s="1204">
        <v>25</v>
      </c>
      <c r="BN130" s="1205"/>
      <c r="BO130" s="1205"/>
      <c r="BP130" s="1205"/>
      <c r="BQ130" s="1205"/>
      <c r="BR130" s="1205"/>
      <c r="BS130" s="1206"/>
      <c r="BT130" s="1204">
        <v>35</v>
      </c>
      <c r="BU130" s="1207"/>
      <c r="BV130" s="1207"/>
      <c r="BW130" s="1207"/>
      <c r="BX130" s="1207"/>
      <c r="BY130" s="1207"/>
      <c r="BZ130" s="120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9"/>
      <c r="B131" s="1210"/>
      <c r="C131" s="1210"/>
      <c r="D131" s="1210"/>
      <c r="E131" s="1210"/>
      <c r="F131" s="1210"/>
      <c r="G131" s="1210"/>
      <c r="H131" s="1210"/>
      <c r="I131" s="1210"/>
      <c r="J131" s="1210"/>
      <c r="K131" s="1210"/>
      <c r="L131" s="1210"/>
      <c r="M131" s="1210"/>
      <c r="N131" s="1210"/>
      <c r="O131" s="1210"/>
      <c r="P131" s="1210"/>
      <c r="Q131" s="1210"/>
      <c r="R131" s="1210"/>
      <c r="S131" s="1210"/>
      <c r="T131" s="1210"/>
      <c r="U131" s="1210"/>
      <c r="V131" s="1210"/>
      <c r="W131" s="1211" t="s">
        <v>485</v>
      </c>
      <c r="X131" s="1212"/>
      <c r="Y131" s="1212"/>
      <c r="Z131" s="1213"/>
      <c r="AA131" s="1105">
        <v>2357321</v>
      </c>
      <c r="AB131" s="1084"/>
      <c r="AC131" s="1084"/>
      <c r="AD131" s="1084"/>
      <c r="AE131" s="1085"/>
      <c r="AF131" s="1083">
        <v>2372252</v>
      </c>
      <c r="AG131" s="1084"/>
      <c r="AH131" s="1084"/>
      <c r="AI131" s="1084"/>
      <c r="AJ131" s="1085"/>
      <c r="AK131" s="1083">
        <v>2322703</v>
      </c>
      <c r="AL131" s="1084"/>
      <c r="AM131" s="1084"/>
      <c r="AN131" s="1084"/>
      <c r="AO131" s="1085"/>
      <c r="AP131" s="1214"/>
      <c r="AQ131" s="1215"/>
      <c r="AR131" s="1215"/>
      <c r="AS131" s="1215"/>
      <c r="AT131" s="1216"/>
      <c r="AU131" s="284"/>
      <c r="AV131" s="284"/>
      <c r="AW131" s="284"/>
      <c r="AX131" s="1186" t="s">
        <v>486</v>
      </c>
      <c r="AY131" s="1137"/>
      <c r="AZ131" s="1137"/>
      <c r="BA131" s="1137"/>
      <c r="BB131" s="1137"/>
      <c r="BC131" s="1137"/>
      <c r="BD131" s="1137"/>
      <c r="BE131" s="1138"/>
      <c r="BF131" s="1187" t="s">
        <v>128</v>
      </c>
      <c r="BG131" s="1188"/>
      <c r="BH131" s="1188"/>
      <c r="BI131" s="1188"/>
      <c r="BJ131" s="1188"/>
      <c r="BK131" s="1188"/>
      <c r="BL131" s="1189"/>
      <c r="BM131" s="1187">
        <v>350</v>
      </c>
      <c r="BN131" s="1188"/>
      <c r="BO131" s="1188"/>
      <c r="BP131" s="1188"/>
      <c r="BQ131" s="1188"/>
      <c r="BR131" s="1188"/>
      <c r="BS131" s="1189"/>
      <c r="BT131" s="1190"/>
      <c r="BU131" s="1191"/>
      <c r="BV131" s="1191"/>
      <c r="BW131" s="1191"/>
      <c r="BX131" s="1191"/>
      <c r="BY131" s="1191"/>
      <c r="BZ131" s="119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93" t="s">
        <v>487</v>
      </c>
      <c r="B132" s="1194"/>
      <c r="C132" s="1194"/>
      <c r="D132" s="1194"/>
      <c r="E132" s="1194"/>
      <c r="F132" s="1194"/>
      <c r="G132" s="1194"/>
      <c r="H132" s="1194"/>
      <c r="I132" s="1194"/>
      <c r="J132" s="1194"/>
      <c r="K132" s="1194"/>
      <c r="L132" s="1194"/>
      <c r="M132" s="1194"/>
      <c r="N132" s="1194"/>
      <c r="O132" s="1194"/>
      <c r="P132" s="1194"/>
      <c r="Q132" s="1194"/>
      <c r="R132" s="1194"/>
      <c r="S132" s="1194"/>
      <c r="T132" s="1194"/>
      <c r="U132" s="1194"/>
      <c r="V132" s="1197" t="s">
        <v>488</v>
      </c>
      <c r="W132" s="1197"/>
      <c r="X132" s="1197"/>
      <c r="Y132" s="1197"/>
      <c r="Z132" s="1198"/>
      <c r="AA132" s="1199">
        <v>8.9167321719999997</v>
      </c>
      <c r="AB132" s="1200"/>
      <c r="AC132" s="1200"/>
      <c r="AD132" s="1200"/>
      <c r="AE132" s="1201"/>
      <c r="AF132" s="1202">
        <v>6.7087307760000003</v>
      </c>
      <c r="AG132" s="1200"/>
      <c r="AH132" s="1200"/>
      <c r="AI132" s="1200"/>
      <c r="AJ132" s="1201"/>
      <c r="AK132" s="1202">
        <v>7.3414896350000003</v>
      </c>
      <c r="AL132" s="1200"/>
      <c r="AM132" s="1200"/>
      <c r="AN132" s="1200"/>
      <c r="AO132" s="1201"/>
      <c r="AP132" s="1099"/>
      <c r="AQ132" s="1100"/>
      <c r="AR132" s="1100"/>
      <c r="AS132" s="1100"/>
      <c r="AT132" s="120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95"/>
      <c r="B133" s="1196"/>
      <c r="C133" s="1196"/>
      <c r="D133" s="1196"/>
      <c r="E133" s="1196"/>
      <c r="F133" s="1196"/>
      <c r="G133" s="1196"/>
      <c r="H133" s="1196"/>
      <c r="I133" s="1196"/>
      <c r="J133" s="1196"/>
      <c r="K133" s="1196"/>
      <c r="L133" s="1196"/>
      <c r="M133" s="1196"/>
      <c r="N133" s="1196"/>
      <c r="O133" s="1196"/>
      <c r="P133" s="1196"/>
      <c r="Q133" s="1196"/>
      <c r="R133" s="1196"/>
      <c r="S133" s="1196"/>
      <c r="T133" s="1196"/>
      <c r="U133" s="1196"/>
      <c r="V133" s="1180" t="s">
        <v>489</v>
      </c>
      <c r="W133" s="1180"/>
      <c r="X133" s="1180"/>
      <c r="Y133" s="1180"/>
      <c r="Z133" s="1181"/>
      <c r="AA133" s="1182">
        <v>5.8</v>
      </c>
      <c r="AB133" s="1183"/>
      <c r="AC133" s="1183"/>
      <c r="AD133" s="1183"/>
      <c r="AE133" s="1184"/>
      <c r="AF133" s="1182">
        <v>6.8</v>
      </c>
      <c r="AG133" s="1183"/>
      <c r="AH133" s="1183"/>
      <c r="AI133" s="1183"/>
      <c r="AJ133" s="1184"/>
      <c r="AK133" s="1182">
        <v>7.6</v>
      </c>
      <c r="AL133" s="1183"/>
      <c r="AM133" s="1183"/>
      <c r="AN133" s="1183"/>
      <c r="AO133" s="1184"/>
      <c r="AP133" s="1129"/>
      <c r="AQ133" s="1130"/>
      <c r="AR133" s="1130"/>
      <c r="AS133" s="1130"/>
      <c r="AT133" s="118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INQ6c5nFGhaeky20MBuL7g/zcVpU25BdQ6X7PQ2LLZqkfg5AVag1Y9ZfyYV5mezEOrNlfc0U0qQE+KzPiuWdDg==" saltValue="0u9G5Ogko1DHu9p8Wyd9M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3:AT83"/>
    <mergeCell ref="AU83:AY83"/>
    <mergeCell ref="AZ84:BD84"/>
    <mergeCell ref="BS84:CG84"/>
    <mergeCell ref="CH84:CL84"/>
    <mergeCell ref="CM84:CQ84"/>
    <mergeCell ref="DG83:DK83"/>
    <mergeCell ref="DL83:DP83"/>
    <mergeCell ref="DQ83:DU83"/>
    <mergeCell ref="DV83:DZ83"/>
    <mergeCell ref="B83:P83"/>
    <mergeCell ref="Q83:U83"/>
    <mergeCell ref="V83:Z83"/>
    <mergeCell ref="AA83:AE83"/>
    <mergeCell ref="AF83:AJ83"/>
    <mergeCell ref="AK83:AO83"/>
    <mergeCell ref="BS83:CG83"/>
    <mergeCell ref="CH83:CL83"/>
    <mergeCell ref="CM83:CQ83"/>
    <mergeCell ref="CR83:CV83"/>
    <mergeCell ref="CW83:DA83"/>
    <mergeCell ref="DB83:DF83"/>
    <mergeCell ref="B84:P84"/>
    <mergeCell ref="Q84:U84"/>
    <mergeCell ref="V84:Z84"/>
    <mergeCell ref="AA84:AE84"/>
    <mergeCell ref="AF84:AJ84"/>
    <mergeCell ref="AK84:AO84"/>
    <mergeCell ref="AP84:AT84"/>
    <mergeCell ref="AU84:AY84"/>
    <mergeCell ref="DV82:DZ82"/>
    <mergeCell ref="B82:P82"/>
    <mergeCell ref="Q82:U82"/>
    <mergeCell ref="V82:Z82"/>
    <mergeCell ref="AA82:AE82"/>
    <mergeCell ref="AF82:AJ82"/>
    <mergeCell ref="AK82:AO82"/>
    <mergeCell ref="AP82:AT82"/>
    <mergeCell ref="AU82:AY82"/>
    <mergeCell ref="AZ83:BD83"/>
    <mergeCell ref="CR82:CV82"/>
    <mergeCell ref="CW82:DA82"/>
    <mergeCell ref="DB82:DF82"/>
    <mergeCell ref="DG82:DK82"/>
    <mergeCell ref="DL82:DP82"/>
    <mergeCell ref="DQ82:DU82"/>
    <mergeCell ref="AP81:AT81"/>
    <mergeCell ref="AU81:AY81"/>
    <mergeCell ref="AZ82:BD82"/>
    <mergeCell ref="BS82:CG82"/>
    <mergeCell ref="CH82:CL82"/>
    <mergeCell ref="CM82:CQ82"/>
    <mergeCell ref="DG81:DK81"/>
    <mergeCell ref="DL81:DP81"/>
    <mergeCell ref="DQ81:DU81"/>
    <mergeCell ref="DV81:DZ81"/>
    <mergeCell ref="B81:P81"/>
    <mergeCell ref="Q81:U81"/>
    <mergeCell ref="V81:Z81"/>
    <mergeCell ref="AA81:AE81"/>
    <mergeCell ref="AF81:AJ81"/>
    <mergeCell ref="AK81:AO81"/>
    <mergeCell ref="BS81:CG81"/>
    <mergeCell ref="CH81:CL81"/>
    <mergeCell ref="CM81:CQ81"/>
    <mergeCell ref="CR81:CV81"/>
    <mergeCell ref="CW81:DA81"/>
    <mergeCell ref="DB81:DF81"/>
    <mergeCell ref="DV80:DZ80"/>
    <mergeCell ref="B80:P80"/>
    <mergeCell ref="Q80:U80"/>
    <mergeCell ref="V80:Z80"/>
    <mergeCell ref="AA80:AE80"/>
    <mergeCell ref="AF80:AJ80"/>
    <mergeCell ref="AK80:AO80"/>
    <mergeCell ref="AP80:AT80"/>
    <mergeCell ref="AU80:AY80"/>
    <mergeCell ref="AZ81:BD81"/>
    <mergeCell ref="CR80:CV80"/>
    <mergeCell ref="CW80:DA80"/>
    <mergeCell ref="DB80:DF80"/>
    <mergeCell ref="DG80:DK80"/>
    <mergeCell ref="DL80:DP80"/>
    <mergeCell ref="DQ80:DU80"/>
    <mergeCell ref="AP79:AT79"/>
    <mergeCell ref="AU79:AY79"/>
    <mergeCell ref="AZ80:BD80"/>
    <mergeCell ref="BS80:CG80"/>
    <mergeCell ref="CH80:CL80"/>
    <mergeCell ref="CM80:CQ80"/>
    <mergeCell ref="DG79:DK79"/>
    <mergeCell ref="DL79:DP79"/>
    <mergeCell ref="DQ79:DU79"/>
    <mergeCell ref="DV79:DZ79"/>
    <mergeCell ref="B79:P79"/>
    <mergeCell ref="Q79:U79"/>
    <mergeCell ref="V79:Z79"/>
    <mergeCell ref="AA79:AE79"/>
    <mergeCell ref="AF79:AJ79"/>
    <mergeCell ref="AK79:AO79"/>
    <mergeCell ref="BS79:CG79"/>
    <mergeCell ref="CH79:CL79"/>
    <mergeCell ref="CM79:CQ79"/>
    <mergeCell ref="CR79:CV79"/>
    <mergeCell ref="CW79:DA79"/>
    <mergeCell ref="DB79:DF79"/>
    <mergeCell ref="DV78:DZ78"/>
    <mergeCell ref="B78:P78"/>
    <mergeCell ref="Q78:U78"/>
    <mergeCell ref="V78:Z78"/>
    <mergeCell ref="AA78:AE78"/>
    <mergeCell ref="AF78:AJ78"/>
    <mergeCell ref="AK78:AO78"/>
    <mergeCell ref="AP78:AT78"/>
    <mergeCell ref="AU78:AY78"/>
    <mergeCell ref="AZ79:BD79"/>
    <mergeCell ref="CR78:CV78"/>
    <mergeCell ref="CW78:DA78"/>
    <mergeCell ref="DB78:DF78"/>
    <mergeCell ref="DG78:DK78"/>
    <mergeCell ref="DL78:DP78"/>
    <mergeCell ref="DQ78:DU78"/>
    <mergeCell ref="AP77:AT77"/>
    <mergeCell ref="AU77:AY77"/>
    <mergeCell ref="AZ78:BD78"/>
    <mergeCell ref="BS78:CG78"/>
    <mergeCell ref="CH78:CL78"/>
    <mergeCell ref="CM78:CQ78"/>
    <mergeCell ref="DG77:DK77"/>
    <mergeCell ref="DL77:DP77"/>
    <mergeCell ref="DQ77:DU77"/>
    <mergeCell ref="DV77:DZ77"/>
    <mergeCell ref="B77:P77"/>
    <mergeCell ref="Q77:U77"/>
    <mergeCell ref="V77:Z77"/>
    <mergeCell ref="AA77:AE77"/>
    <mergeCell ref="AF77:AJ77"/>
    <mergeCell ref="AK77:AO77"/>
    <mergeCell ref="BS77:CG77"/>
    <mergeCell ref="CH77:CL77"/>
    <mergeCell ref="CM77:CQ77"/>
    <mergeCell ref="CR77:CV77"/>
    <mergeCell ref="CW77:DA77"/>
    <mergeCell ref="DB77:DF77"/>
    <mergeCell ref="DV76:DZ76"/>
    <mergeCell ref="B76:P76"/>
    <mergeCell ref="Q76:U76"/>
    <mergeCell ref="V76:Z76"/>
    <mergeCell ref="AA76:AE76"/>
    <mergeCell ref="AF76:AJ76"/>
    <mergeCell ref="AK76:AO76"/>
    <mergeCell ref="AP76:AT76"/>
    <mergeCell ref="AU76:AY76"/>
    <mergeCell ref="AZ77:BD77"/>
    <mergeCell ref="CR76:CV76"/>
    <mergeCell ref="CW76:DA76"/>
    <mergeCell ref="DB76:DF76"/>
    <mergeCell ref="DG76:DK76"/>
    <mergeCell ref="DL76:DP76"/>
    <mergeCell ref="DQ76:DU76"/>
    <mergeCell ref="AP75:AT75"/>
    <mergeCell ref="AU75:AY75"/>
    <mergeCell ref="AZ76:BD76"/>
    <mergeCell ref="BS76:CG76"/>
    <mergeCell ref="CH76:CL76"/>
    <mergeCell ref="CM76:CQ76"/>
    <mergeCell ref="DG75:DK75"/>
    <mergeCell ref="DL75:DP75"/>
    <mergeCell ref="DQ75:DU75"/>
    <mergeCell ref="DV75:DZ75"/>
    <mergeCell ref="B75:P75"/>
    <mergeCell ref="Q75:U75"/>
    <mergeCell ref="V75:Z75"/>
    <mergeCell ref="AA75:AE75"/>
    <mergeCell ref="AF75:AJ75"/>
    <mergeCell ref="AK75:AO75"/>
    <mergeCell ref="BS75:CG75"/>
    <mergeCell ref="CH75:CL75"/>
    <mergeCell ref="CM75:CQ75"/>
    <mergeCell ref="CR75:CV75"/>
    <mergeCell ref="CW75:DA75"/>
    <mergeCell ref="DB75:DF75"/>
    <mergeCell ref="DV74:DZ74"/>
    <mergeCell ref="B74:P74"/>
    <mergeCell ref="Q74:U74"/>
    <mergeCell ref="V74:Z74"/>
    <mergeCell ref="AA74:AE74"/>
    <mergeCell ref="AF74:AJ74"/>
    <mergeCell ref="AK74:AO74"/>
    <mergeCell ref="AP74:AT74"/>
    <mergeCell ref="AU74:AY74"/>
    <mergeCell ref="AZ75:BD75"/>
    <mergeCell ref="CR74:CV74"/>
    <mergeCell ref="CW74:DA74"/>
    <mergeCell ref="DB74:DF74"/>
    <mergeCell ref="DG74:DK74"/>
    <mergeCell ref="DL74:DP74"/>
    <mergeCell ref="DQ74:DU74"/>
    <mergeCell ref="AP73:AT73"/>
    <mergeCell ref="AU73:AY73"/>
    <mergeCell ref="AZ74:BD74"/>
    <mergeCell ref="BS74:CG74"/>
    <mergeCell ref="CH74:CL74"/>
    <mergeCell ref="CM74:CQ74"/>
    <mergeCell ref="DG73:DK73"/>
    <mergeCell ref="DL73:DP73"/>
    <mergeCell ref="DQ73:DU73"/>
    <mergeCell ref="DV73:DZ73"/>
    <mergeCell ref="B73:P73"/>
    <mergeCell ref="Q73:U73"/>
    <mergeCell ref="V73:Z73"/>
    <mergeCell ref="AA73:AE73"/>
    <mergeCell ref="AF73:AJ73"/>
    <mergeCell ref="AK73:AO73"/>
    <mergeCell ref="B71:P71"/>
    <mergeCell ref="Q71:U71"/>
    <mergeCell ref="V71:Z71"/>
    <mergeCell ref="AA71:AE71"/>
    <mergeCell ref="AF71:AJ71"/>
    <mergeCell ref="AK71:AO71"/>
    <mergeCell ref="AP71:AT71"/>
    <mergeCell ref="AU71:AY71"/>
    <mergeCell ref="AZ71:BD71"/>
    <mergeCell ref="CR70:CV70"/>
    <mergeCell ref="BS73:CG73"/>
    <mergeCell ref="CH73:CL73"/>
    <mergeCell ref="CM73:CQ73"/>
    <mergeCell ref="CR73:CV73"/>
    <mergeCell ref="CW73:DA73"/>
    <mergeCell ref="DB73:DF73"/>
    <mergeCell ref="DV72:DZ72"/>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BS70:CG70"/>
    <mergeCell ref="CM70:CQ70"/>
    <mergeCell ref="CW67:DA67"/>
    <mergeCell ref="DB67:DF67"/>
    <mergeCell ref="DG67:DK67"/>
    <mergeCell ref="DL67:DP67"/>
    <mergeCell ref="DQ67:DU67"/>
    <mergeCell ref="DG69:DK69"/>
    <mergeCell ref="DL69:DP69"/>
    <mergeCell ref="DQ69:DU69"/>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69:DZ69"/>
    <mergeCell ref="DV70:DZ70"/>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70:DA70"/>
    <mergeCell ref="DB70:DF70"/>
    <mergeCell ref="DG70:DK70"/>
    <mergeCell ref="DL70:DP70"/>
    <mergeCell ref="DQ70:DU70"/>
    <mergeCell ref="AP70:AT70"/>
    <mergeCell ref="AU70:AY70"/>
    <mergeCell ref="AZ70:BD70"/>
    <mergeCell ref="CH70:CL70"/>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vE0S1xeRwdcFT6M9fVCgQBcJFHbnTQdK54A7RQhIWmU3EJAx5hZSzC7bAcxOQkiERSdpDsns9ngfvUeTxI2cQ==" saltValue="xI6QD4gS+8CnMvX/RMmm7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S/vbZP+wGMtM7vFffEs4tmqdhdEa4EuaBSSk/e/1CfMoFd8SCzPdUOtkkv4a1C4O52i+lRHA5qrwNYP8tnHYQ==" saltValue="oh99ZIKK3e4MexoAD8xwz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20" t="s">
        <v>493</v>
      </c>
      <c r="AP7" s="303"/>
      <c r="AQ7" s="304" t="s">
        <v>494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21"/>
      <c r="AP8" s="309" t="s">
        <v>495</v>
      </c>
      <c r="AQ8" s="310" t="s">
        <v>496</v>
      </c>
      <c r="AR8" s="311" t="s">
        <v>497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2" t="s">
        <v>498</v>
      </c>
      <c r="AL9" s="1223"/>
      <c r="AM9" s="1223"/>
      <c r="AN9" s="1224"/>
      <c r="AO9" s="312">
        <v>718189</v>
      </c>
      <c r="AP9" s="312">
        <v>98194</v>
      </c>
      <c r="AQ9" s="313">
        <v>107683</v>
      </c>
      <c r="AR9" s="314">
        <v>-8.8000000000000007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2" t="s">
        <v>499</v>
      </c>
      <c r="AL10" s="1223"/>
      <c r="AM10" s="1223"/>
      <c r="AN10" s="1224"/>
      <c r="AO10" s="315">
        <v>153717</v>
      </c>
      <c r="AP10" s="315">
        <v>21017</v>
      </c>
      <c r="AQ10" s="316">
        <v>13084</v>
      </c>
      <c r="AR10" s="317">
        <v>60.6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2" t="s">
        <v>500</v>
      </c>
      <c r="AL11" s="1223"/>
      <c r="AM11" s="1223"/>
      <c r="AN11" s="1224"/>
      <c r="AO11" s="315">
        <v>103279</v>
      </c>
      <c r="AP11" s="315">
        <v>14121</v>
      </c>
      <c r="AQ11" s="316">
        <v>13980</v>
      </c>
      <c r="AR11" s="317">
        <v>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2" t="s">
        <v>501</v>
      </c>
      <c r="AL12" s="1223"/>
      <c r="AM12" s="1223"/>
      <c r="AN12" s="1224"/>
      <c r="AO12" s="315">
        <v>5976</v>
      </c>
      <c r="AP12" s="315">
        <v>817</v>
      </c>
      <c r="AQ12" s="316">
        <v>1895</v>
      </c>
      <c r="AR12" s="317">
        <v>-56.9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2" t="s">
        <v>502</v>
      </c>
      <c r="AL13" s="1223"/>
      <c r="AM13" s="1223"/>
      <c r="AN13" s="1224"/>
      <c r="AO13" s="315" t="s">
        <v>503</v>
      </c>
      <c r="AP13" s="315" t="s">
        <v>503</v>
      </c>
      <c r="AQ13" s="316" t="s">
        <v>503</v>
      </c>
      <c r="AR13" s="317" t="s">
        <v>503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2" t="s">
        <v>504</v>
      </c>
      <c r="AL14" s="1223"/>
      <c r="AM14" s="1223"/>
      <c r="AN14" s="1224"/>
      <c r="AO14" s="315">
        <v>30728</v>
      </c>
      <c r="AP14" s="315">
        <v>4201</v>
      </c>
      <c r="AQ14" s="316">
        <v>5185</v>
      </c>
      <c r="AR14" s="317">
        <v>-19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2" t="s">
        <v>505</v>
      </c>
      <c r="AL15" s="1223"/>
      <c r="AM15" s="1223"/>
      <c r="AN15" s="1224"/>
      <c r="AO15" s="315" t="s">
        <v>503</v>
      </c>
      <c r="AP15" s="315" t="s">
        <v>503</v>
      </c>
      <c r="AQ15" s="316">
        <v>2748</v>
      </c>
      <c r="AR15" s="317" t="s">
        <v>503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5" t="s">
        <v>506</v>
      </c>
      <c r="AL16" s="1226"/>
      <c r="AM16" s="1226"/>
      <c r="AN16" s="1227"/>
      <c r="AO16" s="315">
        <v>-57936</v>
      </c>
      <c r="AP16" s="315">
        <v>-7921</v>
      </c>
      <c r="AQ16" s="316">
        <v>-9965</v>
      </c>
      <c r="AR16" s="317">
        <v>-20.5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5" t="s">
        <v>185</v>
      </c>
      <c r="AL17" s="1226"/>
      <c r="AM17" s="1226"/>
      <c r="AN17" s="1227"/>
      <c r="AO17" s="315">
        <v>953953</v>
      </c>
      <c r="AP17" s="315">
        <v>130428</v>
      </c>
      <c r="AQ17" s="316">
        <v>134610</v>
      </c>
      <c r="AR17" s="317">
        <v>-3.1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508</v>
      </c>
      <c r="AP20" s="323" t="s">
        <v>509</v>
      </c>
      <c r="AQ20" s="324" t="s">
        <v>510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7" t="s">
        <v>511</v>
      </c>
      <c r="AL21" s="1218"/>
      <c r="AM21" s="1218"/>
      <c r="AN21" s="1219"/>
      <c r="AO21" s="327">
        <v>12.03</v>
      </c>
      <c r="AP21" s="328">
        <v>12.5</v>
      </c>
      <c r="AQ21" s="329">
        <v>-0.47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7" t="s">
        <v>512</v>
      </c>
      <c r="AL22" s="1218"/>
      <c r="AM22" s="1218"/>
      <c r="AN22" s="1219"/>
      <c r="AO22" s="332">
        <v>97.4</v>
      </c>
      <c r="AP22" s="333">
        <v>95.7</v>
      </c>
      <c r="AQ22" s="334">
        <v>1.7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20" t="s">
        <v>493</v>
      </c>
      <c r="AP30" s="303"/>
      <c r="AQ30" s="304" t="s">
        <v>494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21"/>
      <c r="AP31" s="309" t="s">
        <v>495</v>
      </c>
      <c r="AQ31" s="310" t="s">
        <v>496</v>
      </c>
      <c r="AR31" s="311" t="s">
        <v>497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33" t="s">
        <v>516</v>
      </c>
      <c r="AL32" s="1234"/>
      <c r="AM32" s="1234"/>
      <c r="AN32" s="1235"/>
      <c r="AO32" s="342">
        <v>260607</v>
      </c>
      <c r="AP32" s="342">
        <v>35631</v>
      </c>
      <c r="AQ32" s="343">
        <v>66752</v>
      </c>
      <c r="AR32" s="344">
        <v>-46.6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33" t="s">
        <v>517</v>
      </c>
      <c r="AL33" s="1234"/>
      <c r="AM33" s="1234"/>
      <c r="AN33" s="1235"/>
      <c r="AO33" s="342" t="s">
        <v>503</v>
      </c>
      <c r="AP33" s="342" t="s">
        <v>503</v>
      </c>
      <c r="AQ33" s="343" t="s">
        <v>503</v>
      </c>
      <c r="AR33" s="344" t="s">
        <v>503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33" t="s">
        <v>518</v>
      </c>
      <c r="AL34" s="1234"/>
      <c r="AM34" s="1234"/>
      <c r="AN34" s="1235"/>
      <c r="AO34" s="342" t="s">
        <v>503</v>
      </c>
      <c r="AP34" s="342" t="s">
        <v>503</v>
      </c>
      <c r="AQ34" s="343" t="s">
        <v>503</v>
      </c>
      <c r="AR34" s="344" t="s">
        <v>503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33" t="s">
        <v>519</v>
      </c>
      <c r="AL35" s="1234"/>
      <c r="AM35" s="1234"/>
      <c r="AN35" s="1235"/>
      <c r="AO35" s="342">
        <v>264412</v>
      </c>
      <c r="AP35" s="342">
        <v>36151</v>
      </c>
      <c r="AQ35" s="343">
        <v>23231</v>
      </c>
      <c r="AR35" s="344">
        <v>55.6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33" t="s">
        <v>520</v>
      </c>
      <c r="AL36" s="1234"/>
      <c r="AM36" s="1234"/>
      <c r="AN36" s="1235"/>
      <c r="AO36" s="342">
        <v>63950</v>
      </c>
      <c r="AP36" s="342">
        <v>8744</v>
      </c>
      <c r="AQ36" s="343">
        <v>3463</v>
      </c>
      <c r="AR36" s="344">
        <v>152.5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33" t="s">
        <v>521</v>
      </c>
      <c r="AL37" s="1234"/>
      <c r="AM37" s="1234"/>
      <c r="AN37" s="1235"/>
      <c r="AO37" s="342" t="s">
        <v>503</v>
      </c>
      <c r="AP37" s="342" t="s">
        <v>503</v>
      </c>
      <c r="AQ37" s="343">
        <v>751</v>
      </c>
      <c r="AR37" s="344" t="s">
        <v>503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36" t="s">
        <v>522</v>
      </c>
      <c r="AL38" s="1237"/>
      <c r="AM38" s="1237"/>
      <c r="AN38" s="1238"/>
      <c r="AO38" s="345" t="s">
        <v>503</v>
      </c>
      <c r="AP38" s="345" t="s">
        <v>503</v>
      </c>
      <c r="AQ38" s="346">
        <v>11</v>
      </c>
      <c r="AR38" s="334" t="s">
        <v>503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36" t="s">
        <v>523</v>
      </c>
      <c r="AL39" s="1237"/>
      <c r="AM39" s="1237"/>
      <c r="AN39" s="1238"/>
      <c r="AO39" s="342">
        <v>-30183</v>
      </c>
      <c r="AP39" s="342">
        <v>-4127</v>
      </c>
      <c r="AQ39" s="343">
        <v>-2100</v>
      </c>
      <c r="AR39" s="344">
        <v>96.5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33" t="s">
        <v>524</v>
      </c>
      <c r="AL40" s="1234"/>
      <c r="AM40" s="1234"/>
      <c r="AN40" s="1235"/>
      <c r="AO40" s="342">
        <v>-388265</v>
      </c>
      <c r="AP40" s="342">
        <v>-53085</v>
      </c>
      <c r="AQ40" s="343">
        <v>-67233</v>
      </c>
      <c r="AR40" s="344">
        <v>-21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9" t="s">
        <v>298</v>
      </c>
      <c r="AL41" s="1240"/>
      <c r="AM41" s="1240"/>
      <c r="AN41" s="1241"/>
      <c r="AO41" s="342">
        <v>170521</v>
      </c>
      <c r="AP41" s="342">
        <v>23314</v>
      </c>
      <c r="AQ41" s="343">
        <v>24874</v>
      </c>
      <c r="AR41" s="344">
        <v>-6.3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8" t="s">
        <v>493</v>
      </c>
      <c r="AN49" s="1230" t="s">
        <v>528</v>
      </c>
      <c r="AO49" s="1231"/>
      <c r="AP49" s="1231"/>
      <c r="AQ49" s="1231"/>
      <c r="AR49" s="123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9"/>
      <c r="AN50" s="358" t="s">
        <v>529</v>
      </c>
      <c r="AO50" s="359" t="s">
        <v>530</v>
      </c>
      <c r="AP50" s="360" t="s">
        <v>531</v>
      </c>
      <c r="AQ50" s="361" t="s">
        <v>532</v>
      </c>
      <c r="AR50" s="362" t="s">
        <v>533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534</v>
      </c>
      <c r="AL51" s="355"/>
      <c r="AM51" s="363">
        <v>745042</v>
      </c>
      <c r="AN51" s="364">
        <v>96421</v>
      </c>
      <c r="AO51" s="365">
        <v>101.2</v>
      </c>
      <c r="AP51" s="366">
        <v>175675</v>
      </c>
      <c r="AQ51" s="367">
        <v>0.6</v>
      </c>
      <c r="AR51" s="368">
        <v>100.6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535</v>
      </c>
      <c r="AM52" s="371">
        <v>541375</v>
      </c>
      <c r="AN52" s="372">
        <v>70063</v>
      </c>
      <c r="AO52" s="373">
        <v>76.3</v>
      </c>
      <c r="AP52" s="374">
        <v>87698</v>
      </c>
      <c r="AQ52" s="375">
        <v>10</v>
      </c>
      <c r="AR52" s="376">
        <v>66.3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536</v>
      </c>
      <c r="AL53" s="355"/>
      <c r="AM53" s="363">
        <v>1038718</v>
      </c>
      <c r="AN53" s="364">
        <v>136781</v>
      </c>
      <c r="AO53" s="365">
        <v>41.9</v>
      </c>
      <c r="AP53" s="366">
        <v>162193</v>
      </c>
      <c r="AQ53" s="367">
        <v>-7.7</v>
      </c>
      <c r="AR53" s="368">
        <v>49.6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535</v>
      </c>
      <c r="AM54" s="371">
        <v>729056</v>
      </c>
      <c r="AN54" s="372">
        <v>96004</v>
      </c>
      <c r="AO54" s="373">
        <v>37</v>
      </c>
      <c r="AP54" s="374">
        <v>79985</v>
      </c>
      <c r="AQ54" s="375">
        <v>-8.8000000000000007</v>
      </c>
      <c r="AR54" s="376">
        <v>45.8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537</v>
      </c>
      <c r="AL55" s="355"/>
      <c r="AM55" s="363">
        <v>638874</v>
      </c>
      <c r="AN55" s="364">
        <v>84754</v>
      </c>
      <c r="AO55" s="365">
        <v>-38</v>
      </c>
      <c r="AP55" s="366">
        <v>138651</v>
      </c>
      <c r="AQ55" s="367">
        <v>-14.5</v>
      </c>
      <c r="AR55" s="368">
        <v>-23.5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535</v>
      </c>
      <c r="AM56" s="371">
        <v>458085</v>
      </c>
      <c r="AN56" s="372">
        <v>60770</v>
      </c>
      <c r="AO56" s="373">
        <v>-36.700000000000003</v>
      </c>
      <c r="AP56" s="374">
        <v>71211</v>
      </c>
      <c r="AQ56" s="375">
        <v>-11</v>
      </c>
      <c r="AR56" s="376">
        <v>-25.7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538</v>
      </c>
      <c r="AL57" s="355"/>
      <c r="AM57" s="363">
        <v>375670</v>
      </c>
      <c r="AN57" s="364">
        <v>50486</v>
      </c>
      <c r="AO57" s="365">
        <v>-40.4</v>
      </c>
      <c r="AP57" s="366">
        <v>122882</v>
      </c>
      <c r="AQ57" s="367">
        <v>-11.4</v>
      </c>
      <c r="AR57" s="368">
        <v>-29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535</v>
      </c>
      <c r="AM58" s="371">
        <v>296135</v>
      </c>
      <c r="AN58" s="372">
        <v>39798</v>
      </c>
      <c r="AO58" s="373">
        <v>-34.5</v>
      </c>
      <c r="AP58" s="374">
        <v>65785</v>
      </c>
      <c r="AQ58" s="375">
        <v>-7.6</v>
      </c>
      <c r="AR58" s="376">
        <v>-26.9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539</v>
      </c>
      <c r="AL59" s="355"/>
      <c r="AM59" s="363">
        <v>637298</v>
      </c>
      <c r="AN59" s="364">
        <v>87134</v>
      </c>
      <c r="AO59" s="365">
        <v>72.599999999999994</v>
      </c>
      <c r="AP59" s="366">
        <v>114790</v>
      </c>
      <c r="AQ59" s="367">
        <v>-6.6</v>
      </c>
      <c r="AR59" s="368">
        <v>79.2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535</v>
      </c>
      <c r="AM60" s="371">
        <v>564814</v>
      </c>
      <c r="AN60" s="372">
        <v>77224</v>
      </c>
      <c r="AO60" s="373">
        <v>94</v>
      </c>
      <c r="AP60" s="374">
        <v>55601</v>
      </c>
      <c r="AQ60" s="375">
        <v>-15.5</v>
      </c>
      <c r="AR60" s="376">
        <v>109.5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540</v>
      </c>
      <c r="AL61" s="377"/>
      <c r="AM61" s="378">
        <v>687120</v>
      </c>
      <c r="AN61" s="379">
        <v>91115</v>
      </c>
      <c r="AO61" s="380">
        <v>27.5</v>
      </c>
      <c r="AP61" s="381">
        <v>142838</v>
      </c>
      <c r="AQ61" s="382">
        <v>-7.9</v>
      </c>
      <c r="AR61" s="368">
        <v>35.4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535</v>
      </c>
      <c r="AM62" s="371">
        <v>517893</v>
      </c>
      <c r="AN62" s="372">
        <v>68772</v>
      </c>
      <c r="AO62" s="373">
        <v>27.2</v>
      </c>
      <c r="AP62" s="374">
        <v>72056</v>
      </c>
      <c r="AQ62" s="375">
        <v>-6.6</v>
      </c>
      <c r="AR62" s="376">
        <v>33.799999999999997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swDX8h5nUFcY51IeL3erWzBxn6u9U1pIgM4EhJSPD1cBxCnjl76U+AfV9gRBQ2JIz5vGlmGiDBPN9bhuvqrm7A==" saltValue="dsa5+v9nmskf+RvkUvxc8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ui5uQHLZYrN8rDYvXGwN42z06WCughS6n24gYfyMVSR0tHg+L8kvqkpAAixRKkcZeCGmOe1MoYRXcNetBDCLg==" saltValue="ANvyRM7xj6BJc9s9yOq4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6IDlxithLCrfnS9oSCcACCa/jBTkOyV0xqIqDeTCW/Wc4tBCARJ7TNfFprFBZT1RGn3TUZFLm0+LpNihED1pdw==" saltValue="7h55yRzi76bkxLTF+xCv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42" t="s">
        <v>3</v>
      </c>
      <c r="D47" s="1242"/>
      <c r="E47" s="1243"/>
      <c r="F47" s="11">
        <v>44.09</v>
      </c>
      <c r="G47" s="12">
        <v>56.37</v>
      </c>
      <c r="H47" s="12">
        <v>58.95</v>
      </c>
      <c r="I47" s="12">
        <v>58.89</v>
      </c>
      <c r="J47" s="13">
        <v>48.89</v>
      </c>
    </row>
    <row r="48" spans="2:10" ht="57.75" customHeight="1" x14ac:dyDescent="0.15">
      <c r="B48" s="14"/>
      <c r="C48" s="1244" t="s">
        <v>4</v>
      </c>
      <c r="D48" s="1244"/>
      <c r="E48" s="1245"/>
      <c r="F48" s="15">
        <v>25.5</v>
      </c>
      <c r="G48" s="16">
        <v>21.3</v>
      </c>
      <c r="H48" s="16">
        <v>22.3</v>
      </c>
      <c r="I48" s="16">
        <v>19.61</v>
      </c>
      <c r="J48" s="17">
        <v>19.7</v>
      </c>
    </row>
    <row r="49" spans="2:10" ht="57.75" customHeight="1" thickBot="1" x14ac:dyDescent="0.2">
      <c r="B49" s="18"/>
      <c r="C49" s="1246" t="s">
        <v>5</v>
      </c>
      <c r="D49" s="1246"/>
      <c r="E49" s="1247"/>
      <c r="F49" s="19" t="s">
        <v>549</v>
      </c>
      <c r="G49" s="20">
        <v>9.34</v>
      </c>
      <c r="H49" s="20">
        <v>0.26</v>
      </c>
      <c r="I49" s="20" t="s">
        <v>550</v>
      </c>
      <c r="J49" s="21" t="s">
        <v>551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Boui5tP5FHyffTzBwUFMCteoHZJFMatJwxmjrzpgwCFd1S0cMEyiLYSgPN6+5wGKd9EYCbDTUmEpbLvDRFEzg==" saltValue="3JP9z0+vaK5ytZsmVr+R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2020-09-01T00:03:46Z</cp:lastPrinted>
  <dcterms:created xsi:type="dcterms:W3CDTF">2020-02-10T03:55:41Z</dcterms:created>
  <dcterms:modified xsi:type="dcterms:W3CDTF">2020-09-30T01:55:29Z</dcterms:modified>
  <cp:category/>
</cp:coreProperties>
</file>