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13_ncr:1_{A9F20540-009C-4C8A-AC98-69F0923CD672}" xr6:coauthVersionLast="47" xr6:coauthVersionMax="47" xr10:uidLastSave="{00000000-0000-0000-0000-000000000000}"/>
  <bookViews>
    <workbookView xWindow="-120" yWindow="-120" windowWidth="25440" windowHeight="15540" tabRatio="77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CO34" i="10"/>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<sst xmlns="http://schemas.openxmlformats.org/spreadsheetml/2006/main" count="1131" uniqueCount="610">
  <si>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</si>
  <si>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</si>
  <si>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</si>
  <si>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</si>
  <si>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</si>
  <si>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</si>
  <si>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</si>
  <si>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</si>
  <si>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</si>
  <si>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</si>
  <si>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</si>
  <si>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</si>
  <si>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</si>
  <si>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</si>
  <si>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</si>
  <si>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</si>
  <si>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</si>
  <si>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</si>
  <si>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</si>
  <si>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</si>
  <si>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</si>
  <si>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</si>
  <si>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</si>
  <si>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</si>
  <si>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</si>
  <si>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</si>
  <si>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</si>
  <si>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</si>
  <si>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</si>
  <si>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</si>
  <si>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</si>
  <si>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</si>
  <si>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</si>
  <si>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</si>
  <si>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</si>
  <si>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</si>
  <si>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</si>
  <si>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</si>
  <si>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</si>
  <si>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</si>
  <si>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</si>
  <si>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</si>
  <si>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</si>
  <si>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</si>
  <si>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</si>
  <si>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</si>
  <si>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</si>
  <si>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</si>
  <si>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</si>
  <si>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</si>
  <si>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</si>
  <si>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</si>
  <si>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</si>
  <si>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</si>
  <si>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</si>
  <si>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</si>
  <si>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</si>
  <si>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</si>
  <si>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</si>
  <si>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</si>
  <si>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</si>
  <si>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</si>
  <si>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</si>
  <si>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</si>
  <si>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</si>
  <si>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</si>
  <si>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</si>
  <si>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</si>
  <si>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</si>
  <si>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</si>
  <si>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</si>
  <si>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</si>
  <si>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</si>
  <si>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</si>
  <si>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</si>
  <si>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</si>
  <si>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</si>
  <si>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</si>
  <si>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</si>
  <si>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</si>
  <si>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</si>
  <si>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</si>
  <si>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</si>
  <si>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</si>
  <si>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</si>
  <si>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</si>
  <si>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</si>
  <si>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</si>
  <si>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</si>
  <si>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</si>
  <si>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</si>
  <si>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</si>
  <si>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</si>
  <si>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</si>
  <si>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</si>
  <si>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</si>
  <si>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</si>
  <si>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</si>
  <si>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</si>
  <si>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</si>
  <si>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</si>
  <si>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</si>
  <si>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</si>
  <si>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</si>
  <si>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</si>
  <si>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</si>
  <si>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</si>
  <si>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</si>
  <si>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</si>
  <si>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</si>
  <si>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</si>
  <si>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</si>
  <si>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</si>
  <si>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</si>
  <si>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</si>
  <si>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</si>
  <si>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</si>
  <si>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</si>
  <si>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</si>
  <si>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</si>
  <si>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</si>
  <si>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</si>
  <si>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</si>
  <si>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</si>
  <si>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</si>
  <si>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</si>
  <si>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</si>
  <si>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</si>
  <si>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</si>
  <si>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</si>
  <si>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</si>
  <si>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</si>
  <si>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</si>
  <si>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</si>
  <si>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</si>
  <si>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</si>
  <si>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</si>
  <si>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</si>
  <si>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</si>
  <si>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</si>
  <si>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</si>
  <si>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</si>
  <si>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</si>
  <si>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</si>
  <si>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</si>
  <si>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</si>
  <si>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</si>
  <si>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</si>
  <si>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</si>
  <si>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</si>
  <si>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</si>
  <si>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</si>
  <si>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</si>
  <si>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</si>
  <si>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</si>
  <si>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</si>
  <si>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</si>
  <si>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</si>
  <si>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</si>
  <si>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</si>
  <si>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</si>
  <si>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</si>
  <si>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</si>
  <si>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</si>
  <si>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</si>
  <si>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</si>
  <si>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</si>
  <si>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</si>
  <si>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</si>
  <si>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</si>
  <si>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</si>
  <si>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</si>
  <si>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</si>
  <si>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</si>
  <si>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</si>
  <si>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</si>
  <si>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</si>
  <si>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</si>
  <si>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</si>
  <si>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</si>
  <si>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</si>
  <si>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</si>
  <si>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</si>
  <si>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</si>
  <si>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</si>
  <si>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</si>
  <si>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</si>
  <si>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</si>
  <si>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</si>
  <si>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</si>
  <si>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</si>
  <si>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</si>
  <si>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</si>
  <si>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</si>
  <si>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</si>
  <si>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</si>
  <si>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</si>
  <si>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</si>
  <si>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</si>
  <si>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</si>
  <si>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</si>
  <si>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</si>
  <si>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</si>
  <si>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</si>
  <si>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</si>
  <si>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</si>
  <si>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</si>
  <si>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</si>
  <si>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</si>
  <si>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</si>
  <si>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</si>
  <si>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</si>
  <si>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</si>
  <si>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</si>
  <si>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</si>
  <si>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</si>
  <si>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</si>
  <si>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</si>
  <si>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</si>
  <si>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</si>
  <si>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</si>
  <si>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</si>
  <si>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</si>
  <si>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</si>
  <si>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</si>
  <si>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</si>
  <si>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</si>
  <si>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</si>
  <si>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</si>
  <si>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</si>
  <si>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</si>
  <si>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</si>
  <si>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</si>
  <si>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</si>
  <si>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</si>
  <si>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</si>
  <si>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</si>
  <si>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</si>
  <si>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</si>
  <si>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</si>
  <si>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</si>
  <si>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</si>
  <si>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</si>
  <si>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</si>
  <si>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</si>
  <si>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</si>
  <si>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</si>
  <si>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</si>
  <si>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</si>
  <si>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</si>
  <si>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</si>
  <si>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</si>
  <si>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</si>
  <si>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</si>
  <si>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</si>
  <si>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</si>
  <si>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</si>
  <si>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</si>
  <si>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</si>
  <si>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</si>
  <si>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</si>
  <si>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</si>
  <si>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</si>
  <si>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</si>
  <si>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</si>
  <si>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</si>
  <si>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</si>
  <si>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</si>
  <si>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</si>
  <si>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</si>
  <si>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</si>
  <si>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</si>
  <si>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</si>
  <si>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</si>
  <si>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</si>
  <si>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</si>
  <si>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</si>
  <si>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</si>
  <si>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</si>
  <si>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</si>
  <si>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</si>
  <si>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</si>
  <si>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</si>
  <si>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</si>
  <si>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</si>
  <si>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</si>
  <si>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</si>
  <si>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</si>
  <si>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</si>
  <si>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</si>
  <si>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</si>
  <si>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</si>
  <si>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</si>
  <si>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</si>
  <si>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</si>
  <si>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</si>
  <si>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</si>
  <si>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</si>
  <si>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</si>
  <si>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</si>
  <si>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</si>
  <si>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</si>
  <si>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</si>
  <si>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</si>
  <si>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</si>
  <si>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</si>
  <si>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</si>
  <si>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</si>
  <si>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</si>
  <si>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</si>
  <si>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</si>
  <si>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</si>
  <si>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</si>
  <si>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</si>
  <si>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</si>
  <si>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</si>
  <si>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</si>
  <si>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</si>
  <si>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</si>
  <si>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</si>
  <si>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</si>
  <si>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</si>
  <si>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</si>
  <si>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</si>
  <si>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</si>
  <si>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</si>
  <si>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</si>
  <si>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</si>
  <si>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</si>
  <si>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</si>
  <si>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</si>
  <si>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</si>
  <si>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</si>
  <si>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</si>
  <si>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</si>
  <si>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</si>
  <si>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</si>
  <si>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</si>
  <si>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</si>
  <si>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</si>
  <si>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</si>
  <si>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</si>
  <si>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</si>
  <si>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</si>
  <si>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</si>
  <si>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</si>
  <si>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</si>
  <si>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</si>
  <si>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</si>
  <si>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</si>
  <si>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</si>
  <si>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</si>
  <si>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</si>
  <si>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</si>
  <si>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</si>
  <si>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</si>
  <si>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</si>
  <si>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</si>
  <si>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</si>
  <si>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</si>
  <si>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</si>
  <si>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</si>
  <si>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</si>
  <si>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</si>
  <si>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</si>
  <si>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</si>
  <si>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</si>
  <si>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</si>
  <si>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</si>
  <si>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</si>
  <si>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</si>
  <si>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</si>
  <si>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</si>
  <si>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</si>
  <si>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</si>
  <si>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</si>
  <si>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</si>
  <si>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</si>
  <si>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</si>
  <si>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</si>
  <si>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</si>
  <si>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</si>
  <si>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</si>
  <si>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</si>
  <si>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</si>
  <si>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</si>
  <si>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</si>
  <si>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</si>
  <si>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</si>
  <si>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</si>
  <si>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</si>
  <si>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</si>
  <si>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</si>
  <si>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立科町白樺高原下水道事業特別会計</t>
    <phoneticPr fontId="5"/>
  </si>
  <si>
    <t>立科町索道事業特別会計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</si>
  <si>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</si>
  <si>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</si>
  <si>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</si>
  <si>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</si>
  <si>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</si>
  <si>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</si>
  <si>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</si>
  <si>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</si>
  <si>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</si>
  <si>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</si>
  <si>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</si>
  <si>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</si>
  <si>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</si>
  <si>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</si>
  <si>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</si>
  <si>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</si>
  <si>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</si>
  <si>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</si>
  <si>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</si>
  <si>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</si>
  <si>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</si>
  <si>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</si>
  <si>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</si>
  <si>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</si>
  <si>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</si>
  <si>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</si>
  <si>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</si>
  <si>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</si>
  <si>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</si>
  <si>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</si>
  <si>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</si>
  <si>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</si>
  <si>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</si>
  <si>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</si>
  <si>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</si>
  <si>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</si>
  <si>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</si>
  <si>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</si>
  <si>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</si>
  <si>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</si>
  <si>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</si>
  <si>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</si>
  <si>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</si>
  <si>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</si>
  <si>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</si>
  <si>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</si>
  <si>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</si>
  <si>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</si>
  <si>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</si>
  <si>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</si>
  <si>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</si>
  <si>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</si>
  <si>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</si>
  <si>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</si>
  <si>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</si>
  <si>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</si>
  <si>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</si>
  <si>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</si>
  <si>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</si>
  <si>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</si>
  <si>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</si>
  <si>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</si>
  <si>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</si>
  <si>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</si>
  <si>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</si>
  <si>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</si>
  <si>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</si>
  <si>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</si>
  <si>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</si>
  <si>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</si>
  <si>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</si>
  <si>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</si>
  <si>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</si>
  <si>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</si>
  <si>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</si>
  <si>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</si>
  <si>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</si>
  <si>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</si>
  <si>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</si>
  <si>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</si>
  <si>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</si>
  <si>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</si>
  <si>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</si>
  <si>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</si>
  <si>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</si>
  <si>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</si>
  <si>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</si>
  <si>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</si>
  <si>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</si>
  <si>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</si>
  <si>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</si>
  <si>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</si>
  <si>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</si>
  <si>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</si>
  <si>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</si>
  <si>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</si>
  <si>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</si>
  <si>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</si>
  <si>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</si>
  <si>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</si>
  <si>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</si>
  <si>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</si>
  <si>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</si>
  <si>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</si>
  <si>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</si>
  <si>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</si>
  <si>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</si>
  <si>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</si>
  <si>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</si>
  <si>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</si>
  <si>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</si>
  <si>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</si>
  <si>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</si>
  <si>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</si>
  <si>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</si>
  <si>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</si>
  <si>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</si>
  <si>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</si>
  <si>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</si>
  <si>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</si>
  <si>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</si>
  <si>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</si>
  <si>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</si>
  <si>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</si>
  <si>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</si>
  <si>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</si>
  <si>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</si>
  <si>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</si>
  <si>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</si>
  <si>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</si>
  <si>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</si>
  <si>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</si>
  <si>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</si>
  <si>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</si>
  <si>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</si>
  <si>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</si>
  <si>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</si>
  <si>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</si>
  <si>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</si>
  <si>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</si>
  <si>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</si>
  <si>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</si>
  <si>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</si>
  <si>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</si>
  <si>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</si>
  <si>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</si>
  <si>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</si>
  <si>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</si>
  <si>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</si>
  <si>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</si>
  <si>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</si>
  <si>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</si>
  <si>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</si>
  <si>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</si>
  <si>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</si>
  <si>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</si>
  <si>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</si>
  <si>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</si>
  <si>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</si>
  <si>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</si>
  <si>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</si>
  <si>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</si>
  <si>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</si>
  <si>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</si>
  <si>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</si>
  <si>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</si>
  <si>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</si>
  <si>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</si>
  <si>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</si>
  <si>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11.27</t>
  </si>
  <si>
    <t>▲ 2.63</t>
  </si>
  <si>
    <t>▲ 2.57</t>
  </si>
  <si>
    <t>立科町水道事業会計</t>
  </si>
  <si>
    <t>一般会計</t>
  </si>
  <si>
    <t>立科町下水道事業会計</t>
  </si>
  <si>
    <t>立科町介護保険特別会計</t>
  </si>
  <si>
    <t>立科町索道事業特別会計</t>
  </si>
  <si>
    <t>立科町国民健康保険特別会計</t>
  </si>
  <si>
    <t>立科町白樺高原下水道事業特別会計</t>
  </si>
  <si>
    <t>立科町後期高齢者医療特別会計</t>
  </si>
  <si>
    <t>その他会計（赤字）</t>
  </si>
  <si>
    <t>▲ 0.12</t>
  </si>
  <si>
    <t>▲ 0.18</t>
  </si>
  <si>
    <t>▲ 0.09</t>
  </si>
  <si>
    <t>その他会計（黒字）</t>
  </si>
  <si>
    <t>（百万円）</t>
    <phoneticPr fontId="5"/>
  </si>
  <si>
    <t>H30</t>
    <phoneticPr fontId="5"/>
  </si>
  <si>
    <t>R01</t>
    <phoneticPr fontId="5"/>
  </si>
  <si>
    <t>R02</t>
    <phoneticPr fontId="5"/>
  </si>
  <si>
    <t>R03</t>
    <phoneticPr fontId="5"/>
  </si>
  <si>
    <t>R04</t>
    <phoneticPr fontId="5"/>
  </si>
  <si>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</si>
  <si>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</si>
  <si>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</si>
  <si>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</si>
  <si>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</si>
  <si>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</si>
  <si>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</si>
  <si>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</si>
  <si>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</si>
  <si>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</si>
  <si>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</si>
  <si>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</si>
  <si>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</si>
  <si>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</si>
  <si>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</si>
  <si>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</si>
  <si>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</si>
  <si>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</si>
  <si>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</si>
  <si>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ふるさと活性化基金</t>
  </si>
  <si>
    <t>上下水道整備基金</t>
  </si>
  <si>
    <t>公共施設等整備基金</t>
  </si>
  <si>
    <t>白樺高原下水道事業基金</t>
  </si>
  <si>
    <t>教育施設整備基金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</si>
</sst>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0870-47A5-A7A5-E67757DCDE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87134</c:v>
                </c:pt>
                <c:pt idx="1">
                  <c:v>50091</c:v>
                </c:pt>
                <c:pt idx="2">
                  <c:v>54440</c:v>
                </c:pt>
                <c:pt idx="3">
                  <c:v>89410</c:v>
                </c:pt>
                <c:pt idx="4">
                  <c:v>87639</c:v>
                </c:pt>
              </c:numCache>
            </c:numRef>
          </c:val>
          <c:smooth val="0"/>
          <c:extLst>
            <c:ext xmlns:c16="http://schemas.microsoft.com/office/drawing/2014/chart" uri="{C3380CC4-5D6E-409C-BE32-E72D297353CC}">
              <c16:uniqueId val="{00000001-0870-47A5-A7A5-E67757DCDE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19.7</c:v>
                </c:pt>
                <c:pt idx="1">
                  <c:v>20.43</c:v>
                </c:pt>
                <c:pt idx="2">
                  <c:v>16.690000000000001</c:v>
                </c:pt>
                <c:pt idx="3">
                  <c:v>18.059999999999999</c:v>
                </c:pt>
                <c:pt idx="4">
                  <c:v>21.11</c:v>
                </c:pt>
              </c:numCache>
            </c:numRef>
          </c:val>
          <c:extLst>
            <c:ext xmlns:c16="http://schemas.microsoft.com/office/drawing/2014/chart" uri="{C3380CC4-5D6E-409C-BE32-E72D297353CC}">
              <c16:uniqueId val="{00000000-84A3-4C5F-96CE-653A1672A1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48.89</c:v>
                </c:pt>
                <c:pt idx="1">
                  <c:v>44.68</c:v>
                </c:pt>
                <c:pt idx="2">
                  <c:v>42.23</c:v>
                </c:pt>
                <c:pt idx="3">
                  <c:v>39.54</c:v>
                </c:pt>
                <c:pt idx="4">
                  <c:v>40.270000000000003</c:v>
                </c:pt>
              </c:numCache>
            </c:numRef>
          </c:val>
          <c:extLst>
            <c:ext xmlns:c16="http://schemas.microsoft.com/office/drawing/2014/chart" uri="{C3380CC4-5D6E-409C-BE32-E72D297353CC}">
              <c16:uniqueId val="{00000001-84A3-4C5F-96CE-653A1672A1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-11.27</c:v>
                </c:pt>
                <c:pt idx="1">
                  <c:v>-2.63</c:v>
                </c:pt>
                <c:pt idx="2">
                  <c:v>-2.57</c:v>
                </c:pt>
                <c:pt idx="3">
                  <c:v>2.5</c:v>
                </c:pt>
                <c:pt idx="4">
                  <c:v>2.8</c:v>
                </c:pt>
              </c:numCache>
            </c:numRef>
          </c:val>
          <c:smooth val="0"/>
          <c:extLst>
            <c:ext xmlns:c16="http://schemas.microsoft.com/office/drawing/2014/chart" uri="{C3380CC4-5D6E-409C-BE32-E72D297353CC}">
              <c16:uniqueId val="{00000002-84A3-4C5F-96CE-653A1672A1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0.49</c:v>
                </c:pt>
                <c:pt idx="4">
                  <c:v>#N/A</c:v>
                </c:pt>
                <c:pt idx="5">
                  <c:v>1.1499999999999999</c:v>
                </c:pt>
                <c:pt idx="6">
                  <c:v>#N/A</c:v>
                </c:pt>
                <c:pt idx="7">
                  <c:v>0</c:v>
                </c:pt>
                <c:pt idx="8">
                  <c:v>0</c:v>
                </c:pt>
                <c:pt idx="9">
                  <c:v>0</c:v>
                </c:pt>
              </c:numCache>
            </c:numRef>
          </c:val>
          <c:extLst>
            <c:ext xmlns:c16="http://schemas.microsoft.com/office/drawing/2014/chart" uri="{C3380CC4-5D6E-409C-BE32-E72D297353CC}">
              <c16:uniqueId val="{00000000-988A-43AB-9B75-2AFF68D586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0.12</c:v>
                </c:pt>
                <c:pt idx="1">
                  <c:v>#N/A</c:v>
                </c:pt>
                <c:pt idx="2">
                  <c:v>0.18</c:v>
                </c:pt>
                <c:pt idx="3">
                  <c:v>#N/A</c:v>
                </c:pt>
                <c:pt idx="4">
                  <c:v>0.09</c:v>
                </c:pt>
                <c:pt idx="5">
                  <c:v>#N/A</c:v>
                </c:pt>
                <c:pt idx="6">
                  <c:v>0</c:v>
                </c:pt>
                <c:pt idx="7">
                  <c:v>0</c:v>
                </c:pt>
                <c:pt idx="8">
                  <c:v>0</c:v>
                </c:pt>
                <c:pt idx="9">
                  <c:v>0</c:v>
                </c:pt>
              </c:numCache>
            </c:numRef>
          </c:val>
          <c:extLst>
            <c:ext xmlns:c16="http://schemas.microsoft.com/office/drawing/2014/chart" uri="{C3380CC4-5D6E-409C-BE32-E72D297353CC}">
              <c16:uniqueId val="{00000001-988A-43AB-9B75-2AFF68D58636}"/>
            </c:ext>
          </c:extLst>
        </c:ser>
        <c:ser>
          <c:idx val="2"/>
          <c:order val="2"/>
          <c:tx>
            <c:strRef>
              <c:f>データシート!$A$29</c:f>
              <c:strCache>
                <c:ptCount val="1"/>
                <c:pt idx="0">
                  <c:v>立科町後期高齢者医療特別会計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988A-43AB-9B75-2AFF68D58636}"/>
            </c:ext>
          </c:extLst>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0.08</c:v>
                </c:pt>
                <c:pt idx="6">
                  <c:v>#N/A</c:v>
                </c:pt>
                <c:pt idx="7">
                  <c:v>0.25</c:v>
                </c:pt>
                <c:pt idx="8">
                  <c:v>#N/A</c:v>
                </c:pt>
                <c:pt idx="9">
                  <c:v>0.37</c:v>
                </c:pt>
              </c:numCache>
            </c:numRef>
          </c:val>
          <c:extLst>
            <c:ext xmlns:c16="http://schemas.microsoft.com/office/drawing/2014/chart" uri="{C3380CC4-5D6E-409C-BE32-E72D297353CC}">
              <c16:uniqueId val="{00000003-988A-43AB-9B75-2AFF68D58636}"/>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0.18</c:v>
                </c:pt>
                <c:pt idx="4">
                  <c:v>#N/A</c:v>
                </c:pt>
                <c:pt idx="5">
                  <c:v>0.19</c:v>
                </c:pt>
                <c:pt idx="6">
                  <c:v>#N/A</c:v>
                </c:pt>
                <c:pt idx="7">
                  <c:v>0.56000000000000005</c:v>
                </c:pt>
                <c:pt idx="8">
                  <c:v>#N/A</c:v>
                </c:pt>
                <c:pt idx="9">
                  <c:v>0.47</c:v>
                </c:pt>
              </c:numCache>
            </c:numRef>
          </c:val>
          <c:extLst>
            <c:ext xmlns:c16="http://schemas.microsoft.com/office/drawing/2014/chart" uri="{C3380CC4-5D6E-409C-BE32-E72D297353CC}">
              <c16:uniqueId val="{00000004-988A-43AB-9B75-2AFF68D58636}"/>
            </c:ext>
          </c:extLst>
        </c:ser>
        <c:ser>
          <c:idx val="5"/>
          <c:order val="5"/>
          <c:tx>
            <c:strRef>
              <c:f>データシート!$A$32</c:f>
              <c:strCache>
                <c:ptCount val="1"/>
                <c:pt idx="0">
                  <c:v>立科町索道事業特別会計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8.5</c:v>
                </c:pt>
                <c:pt idx="2">
                  <c:v>#N/A</c:v>
                </c:pt>
                <c:pt idx="3">
                  <c:v>5.83</c:v>
                </c:pt>
                <c:pt idx="4">
                  <c:v>#N/A</c:v>
                </c:pt>
                <c:pt idx="5">
                  <c:v>1.77</c:v>
                </c:pt>
                <c:pt idx="6">
                  <c:v>#N/A</c:v>
                </c:pt>
                <c:pt idx="7">
                  <c:v>0.71</c:v>
                </c:pt>
                <c:pt idx="8">
                  <c:v>#N/A</c:v>
                </c:pt>
                <c:pt idx="9">
                  <c:v>0.57999999999999996</c:v>
                </c:pt>
              </c:numCache>
            </c:numRef>
          </c:val>
          <c:extLst>
            <c:ext xmlns:c16="http://schemas.microsoft.com/office/drawing/2014/chart" uri="{C3380CC4-5D6E-409C-BE32-E72D297353CC}">
              <c16:uniqueId val="{00000005-988A-43AB-9B75-2AFF68D58636}"/>
            </c:ext>
          </c:extLst>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0.96</c:v>
                </c:pt>
                <c:pt idx="2">
                  <c:v>#N/A</c:v>
                </c:pt>
                <c:pt idx="3">
                  <c:v>0.97</c:v>
                </c:pt>
                <c:pt idx="4">
                  <c:v>#N/A</c:v>
                </c:pt>
                <c:pt idx="5">
                  <c:v>0.48</c:v>
                </c:pt>
                <c:pt idx="6">
                  <c:v>#N/A</c:v>
                </c:pt>
                <c:pt idx="7">
                  <c:v>1.63</c:v>
                </c:pt>
                <c:pt idx="8">
                  <c:v>#N/A</c:v>
                </c:pt>
                <c:pt idx="9">
                  <c:v>1.87</c:v>
                </c:pt>
              </c:numCache>
            </c:numRef>
          </c:val>
          <c:extLst>
            <c:ext xmlns:c16="http://schemas.microsoft.com/office/drawing/2014/chart" uri="{C3380CC4-5D6E-409C-BE32-E72D297353CC}">
              <c16:uniqueId val="{00000006-988A-43AB-9B75-2AFF68D58636}"/>
            </c:ext>
          </c:extLst>
        </c:ser>
        <c:ser>
          <c:idx val="7"/>
          <c:order val="7"/>
          <c:tx>
            <c:strRef>
              <c:f>データシート!$A$34</c:f>
              <c:strCache>
                <c:ptCount val="1"/>
                <c:pt idx="0">
                  <c:v>立科町下水道事業会計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3.11</c:v>
                </c:pt>
                <c:pt idx="8">
                  <c:v>#N/A</c:v>
                </c:pt>
                <c:pt idx="9">
                  <c:v>4.4000000000000004</c:v>
                </c:pt>
              </c:numCache>
            </c:numRef>
          </c:val>
          <c:extLst>
            <c:ext xmlns:c16="http://schemas.microsoft.com/office/drawing/2014/chart" uri="{C3380CC4-5D6E-409C-BE32-E72D297353CC}">
              <c16:uniqueId val="{00000007-988A-43AB-9B75-2AFF68D586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19.75</c:v>
                </c:pt>
                <c:pt idx="2">
                  <c:v>#N/A</c:v>
                </c:pt>
                <c:pt idx="3">
                  <c:v>20.55</c:v>
                </c:pt>
                <c:pt idx="4">
                  <c:v>#N/A</c:v>
                </c:pt>
                <c:pt idx="5">
                  <c:v>16.68</c:v>
                </c:pt>
                <c:pt idx="6">
                  <c:v>#N/A</c:v>
                </c:pt>
                <c:pt idx="7">
                  <c:v>17.079999999999998</c:v>
                </c:pt>
                <c:pt idx="8">
                  <c:v>#N/A</c:v>
                </c:pt>
                <c:pt idx="9">
                  <c:v>20.14</c:v>
                </c:pt>
              </c:numCache>
            </c:numRef>
          </c:val>
          <c:extLst>
            <c:ext xmlns:c16="http://schemas.microsoft.com/office/drawing/2014/chart" uri="{C3380CC4-5D6E-409C-BE32-E72D297353CC}">
              <c16:uniqueId val="{00000008-988A-43AB-9B75-2AFF68D58636}"/>
            </c:ext>
          </c:extLst>
        </c:ser>
        <c:ser>
          <c:idx val="9"/>
          <c:order val="9"/>
          <c:tx>
            <c:strRef>
              <c:f>データシート!$A$36</c:f>
              <c:strCache>
                <c:ptCount val="1"/>
                <c:pt idx="0">
                  <c:v>立科町水道事業会計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25.98</c:v>
                </c:pt>
                <c:pt idx="2">
                  <c:v>#N/A</c:v>
                </c:pt>
                <c:pt idx="3">
                  <c:v>27.21</c:v>
                </c:pt>
                <c:pt idx="4">
                  <c:v>#N/A</c:v>
                </c:pt>
                <c:pt idx="5">
                  <c:v>24.95</c:v>
                </c:pt>
                <c:pt idx="6">
                  <c:v>#N/A</c:v>
                </c:pt>
                <c:pt idx="7">
                  <c:v>24.46</c:v>
                </c:pt>
                <c:pt idx="8">
                  <c:v>#N/A</c:v>
                </c:pt>
                <c:pt idx="9">
                  <c:v>25.86</c:v>
                </c:pt>
              </c:numCache>
            </c:numRef>
          </c:val>
          <c:extLst>
            <c:ext xmlns:c16="http://schemas.microsoft.com/office/drawing/2014/chart" uri="{C3380CC4-5D6E-409C-BE32-E72D297353CC}">
              <c16:uniqueId val="{00000009-988A-43AB-9B75-2AFF68D586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418</c:v>
                </c:pt>
                <c:pt idx="5">
                  <c:v>429</c:v>
                </c:pt>
                <c:pt idx="8">
                  <c:v>433</c:v>
                </c:pt>
                <c:pt idx="11">
                  <c:v>443</c:v>
                </c:pt>
                <c:pt idx="14">
                  <c:v>425</c:v>
                </c:pt>
              </c:numCache>
            </c:numRef>
          </c:val>
          <c:extLst>
            <c:ext xmlns:c16="http://schemas.microsoft.com/office/drawing/2014/chart" uri="{C3380CC4-5D6E-409C-BE32-E72D297353CC}">
              <c16:uniqueId val="{00000000-5B91-4DAF-ABFA-2217E6DFA3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1-4DAF-ABFA-2217E6DFA3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1-4DAF-ABFA-2217E6DFA3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68</c:v>
                </c:pt>
                <c:pt idx="6">
                  <c:v>86</c:v>
                </c:pt>
                <c:pt idx="9">
                  <c:v>72</c:v>
                </c:pt>
                <c:pt idx="12">
                  <c:v>71</c:v>
                </c:pt>
              </c:numCache>
            </c:numRef>
          </c:val>
          <c:extLst>
            <c:ext xmlns:c16="http://schemas.microsoft.com/office/drawing/2014/chart" uri="{C3380CC4-5D6E-409C-BE32-E72D297353CC}">
              <c16:uniqueId val="{00000003-5B91-4DAF-ABFA-2217E6DFA3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264</c:v>
                </c:pt>
                <c:pt idx="3">
                  <c:v>254</c:v>
                </c:pt>
                <c:pt idx="6">
                  <c:v>265</c:v>
                </c:pt>
                <c:pt idx="9">
                  <c:v>237</c:v>
                </c:pt>
                <c:pt idx="12">
                  <c:v>241</c:v>
                </c:pt>
              </c:numCache>
            </c:numRef>
          </c:val>
          <c:extLst>
            <c:ext xmlns:c16="http://schemas.microsoft.com/office/drawing/2014/chart" uri="{C3380CC4-5D6E-409C-BE32-E72D297353CC}">
              <c16:uniqueId val="{00000004-5B91-4DAF-ABFA-2217E6DFA3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1-4DAF-ABFA-2217E6DFA3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1-4DAF-ABFA-2217E6DFA3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261</c:v>
                </c:pt>
                <c:pt idx="3">
                  <c:v>292</c:v>
                </c:pt>
                <c:pt idx="6">
                  <c:v>302</c:v>
                </c:pt>
                <c:pt idx="9">
                  <c:v>323</c:v>
                </c:pt>
                <c:pt idx="12">
                  <c:v>339</c:v>
                </c:pt>
              </c:numCache>
            </c:numRef>
          </c:val>
          <c:extLst>
            <c:ext xmlns:c16="http://schemas.microsoft.com/office/drawing/2014/chart" uri="{C3380CC4-5D6E-409C-BE32-E72D297353CC}">
              <c16:uniqueId val="{00000007-5B91-4DAF-ABFA-2217E6DFA3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171</c:v>
                </c:pt>
                <c:pt idx="2">
                  <c:v>#N/A</c:v>
                </c:pt>
                <c:pt idx="3">
                  <c:v>#N/A</c:v>
                </c:pt>
                <c:pt idx="4">
                  <c:v>185</c:v>
                </c:pt>
                <c:pt idx="5">
                  <c:v>#N/A</c:v>
                </c:pt>
                <c:pt idx="6">
                  <c:v>#N/A</c:v>
                </c:pt>
                <c:pt idx="7">
                  <c:v>220</c:v>
                </c:pt>
                <c:pt idx="8">
                  <c:v>#N/A</c:v>
                </c:pt>
                <c:pt idx="9">
                  <c:v>#N/A</c:v>
                </c:pt>
                <c:pt idx="10">
                  <c:v>189</c:v>
                </c:pt>
                <c:pt idx="11">
                  <c:v>#N/A</c:v>
                </c:pt>
                <c:pt idx="12">
                  <c:v>#N/A</c:v>
                </c:pt>
                <c:pt idx="13">
                  <c:v>226</c:v>
                </c:pt>
                <c:pt idx="14">
                  <c:v>#N/A</c:v>
                </c:pt>
              </c:numCache>
            </c:numRef>
          </c:val>
          <c:smooth val="0"/>
          <c:extLst>
            <c:ext xmlns:c16="http://schemas.microsoft.com/office/drawing/2014/chart" uri="{C3380CC4-5D6E-409C-BE32-E72D297353CC}">
              <c16:uniqueId val="{00000008-5B91-4DAF-ABFA-2217E6DFA3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3831</c:v>
                </c:pt>
                <c:pt idx="5">
                  <c:v>3682</c:v>
                </c:pt>
                <c:pt idx="8">
                  <c:v>3688</c:v>
                </c:pt>
                <c:pt idx="11">
                  <c:v>2594</c:v>
                </c:pt>
                <c:pt idx="14">
                  <c:v>3567</c:v>
                </c:pt>
              </c:numCache>
            </c:numRef>
          </c:val>
          <c:extLst>
            <c:ext xmlns:c16="http://schemas.microsoft.com/office/drawing/2014/chart" uri="{C3380CC4-5D6E-409C-BE32-E72D297353CC}">
              <c16:uniqueId val="{00000000-149C-49FA-B8F7-66BBE410C4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3</c:v>
                </c:pt>
                <c:pt idx="8">
                  <c:v>1</c:v>
                </c:pt>
                <c:pt idx="11">
                  <c:v>0</c:v>
                </c:pt>
                <c:pt idx="14">
                  <c:v>69</c:v>
                </c:pt>
              </c:numCache>
            </c:numRef>
          </c:val>
          <c:extLst>
            <c:ext xmlns:c16="http://schemas.microsoft.com/office/drawing/2014/chart" uri="{C3380CC4-5D6E-409C-BE32-E72D297353CC}">
              <c16:uniqueId val="{00000001-149C-49FA-B8F7-66BBE410C4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4647</c:v>
                </c:pt>
                <c:pt idx="5">
                  <c:v>4557</c:v>
                </c:pt>
                <c:pt idx="8">
                  <c:v>4679</c:v>
                </c:pt>
                <c:pt idx="11">
                  <c:v>4836</c:v>
                </c:pt>
                <c:pt idx="14">
                  <c:v>5162</c:v>
                </c:pt>
              </c:numCache>
            </c:numRef>
          </c:val>
          <c:extLst>
            <c:ext xmlns:c16="http://schemas.microsoft.com/office/drawing/2014/chart" uri="{C3380CC4-5D6E-409C-BE32-E72D297353CC}">
              <c16:uniqueId val="{00000002-149C-49FA-B8F7-66BBE410C4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C-49FA-B8F7-66BBE410C4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C-49FA-B8F7-66BBE410C4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178</c:v>
                </c:pt>
                <c:pt idx="3">
                  <c:v>167</c:v>
                </c:pt>
                <c:pt idx="6">
                  <c:v>161</c:v>
                </c:pt>
                <c:pt idx="9">
                  <c:v>156</c:v>
                </c:pt>
                <c:pt idx="12">
                  <c:v>449</c:v>
                </c:pt>
              </c:numCache>
            </c:numRef>
          </c:val>
          <c:extLst>
            <c:ext xmlns:c16="http://schemas.microsoft.com/office/drawing/2014/chart" uri="{C3380CC4-5D6E-409C-BE32-E72D297353CC}">
              <c16:uniqueId val="{00000005-149C-49FA-B8F7-66BBE410C4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1076</c:v>
                </c:pt>
                <c:pt idx="3">
                  <c:v>1054</c:v>
                </c:pt>
                <c:pt idx="6">
                  <c:v>1075</c:v>
                </c:pt>
                <c:pt idx="9">
                  <c:v>1052</c:v>
                </c:pt>
                <c:pt idx="12">
                  <c:v>1006</c:v>
                </c:pt>
              </c:numCache>
            </c:numRef>
          </c:val>
          <c:extLst>
            <c:ext xmlns:c16="http://schemas.microsoft.com/office/drawing/2014/chart" uri="{C3380CC4-5D6E-409C-BE32-E72D297353CC}">
              <c16:uniqueId val="{00000006-149C-49FA-B8F7-66BBE410C4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461</c:v>
                </c:pt>
                <c:pt idx="3">
                  <c:v>644</c:v>
                </c:pt>
                <c:pt idx="6">
                  <c:v>695</c:v>
                </c:pt>
                <c:pt idx="9">
                  <c:v>623</c:v>
                </c:pt>
                <c:pt idx="12">
                  <c:v>549</c:v>
                </c:pt>
              </c:numCache>
            </c:numRef>
          </c:val>
          <c:extLst>
            <c:ext xmlns:c16="http://schemas.microsoft.com/office/drawing/2014/chart" uri="{C3380CC4-5D6E-409C-BE32-E72D297353CC}">
              <c16:uniqueId val="{00000007-149C-49FA-B8F7-66BBE410C4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1666</c:v>
                </c:pt>
                <c:pt idx="3">
                  <c:v>1435</c:v>
                </c:pt>
                <c:pt idx="6">
                  <c:v>1229</c:v>
                </c:pt>
                <c:pt idx="9">
                  <c:v>1003</c:v>
                </c:pt>
                <c:pt idx="12">
                  <c:v>861</c:v>
                </c:pt>
              </c:numCache>
            </c:numRef>
          </c:val>
          <c:extLst>
            <c:ext xmlns:c16="http://schemas.microsoft.com/office/drawing/2014/chart" uri="{C3380CC4-5D6E-409C-BE32-E72D297353CC}">
              <c16:uniqueId val="{00000008-149C-49FA-B8F7-66BBE410C4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9C-49FA-B8F7-66BBE410C4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2800</c:v>
                </c:pt>
                <c:pt idx="3">
                  <c:v>2849</c:v>
                </c:pt>
                <c:pt idx="6">
                  <c:v>2814</c:v>
                </c:pt>
                <c:pt idx="9">
                  <c:v>3031</c:v>
                </c:pt>
                <c:pt idx="12">
                  <c:v>3093</c:v>
                </c:pt>
              </c:numCache>
            </c:numRef>
          </c:val>
          <c:extLst>
            <c:ext xmlns:c16="http://schemas.microsoft.com/office/drawing/2014/chart" uri="{C3380CC4-5D6E-409C-BE32-E72D297353CC}">
              <c16:uniqueId val="{0000000A-149C-49FA-B8F7-66BBE410C4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9C-49FA-B8F7-66BBE410C4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1227</c:v>
                </c:pt>
                <c:pt idx="1">
                  <c:v>1229</c:v>
                </c:pt>
                <c:pt idx="2">
                  <c:v>1230</c:v>
                </c:pt>
              </c:numCache>
            </c:numRef>
          </c:val>
          <c:extLst>
            <c:ext xmlns:c16="http://schemas.microsoft.com/office/drawing/2014/chart" uri="{C3380CC4-5D6E-409C-BE32-E72D297353CC}">
              <c16:uniqueId val="{00000000-05FD-4F35-AE4C-7DFE268204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05FD-4F35-AE4C-7DFE268204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2824</c:v>
                </c:pt>
                <c:pt idx="1">
                  <c:v>2977</c:v>
                </c:pt>
                <c:pt idx="2">
                  <c:v>3308</c:v>
                </c:pt>
              </c:numCache>
            </c:numRef>
          </c:val>
          <c:extLst>
            <c:ext xmlns:c16="http://schemas.microsoft.com/office/drawing/2014/chart" uri="{C3380CC4-5D6E-409C-BE32-E72D297353CC}">
              <c16:uniqueId val="{00000002-05FD-4F35-AE4C-7DFE268204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年度臨時財政対策債（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万円借入）及び平成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年度学校教育施設等整備事業債（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万円借入）等の元金償還が開始となるため増加した。</a:t>
          </a:r>
        </a:p>
        <a:p>
          <a:r>
            <a:rPr kumimoji="1" lang="ja-JP" altLang="en-US" sz="1400">
              <a:latin typeface="ＭＳ ゴシック" pitchFamily="49" charset="-128"/>
              <a:ea typeface="ＭＳ ゴシック" pitchFamily="49" charset="-128"/>
            </a:rPr>
            <a:t>　公営企業債の元利償還金については、全体的に順調に償還が進んでいる。しかしながら、水道事業及び下水道事業は施設の老朽化より、今後、施設の大規模改修等において起債が見込まれる。</a:t>
          </a:r>
        </a:p>
        <a:p>
          <a:r>
            <a:rPr kumimoji="1" lang="ja-JP" altLang="en-US" sz="1400">
              <a:latin typeface="ＭＳ ゴシック" pitchFamily="49" charset="-128"/>
              <a:ea typeface="ＭＳ ゴシック" pitchFamily="49" charset="-128"/>
            </a:rPr>
            <a:t>　組合等の元利償還金については全体的に順調に償還が進んでいる。</a:t>
          </a:r>
        </a:p>
        <a:p>
          <a:r>
            <a:rPr kumimoji="1" lang="ja-JP" altLang="en-US" sz="1400">
              <a:latin typeface="ＭＳ ゴシック" pitchFamily="49" charset="-128"/>
              <a:ea typeface="ＭＳ ゴシック" pitchFamily="49" charset="-128"/>
            </a:rPr>
            <a:t>　算入公債費等も、今後しばらく同水準で経過する見込みである。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４年度から過疎対策事業債の借入れ増により一般会計等地方債残高が増加したが、公営企業及び組合における地方債残高の減少により全体としては減少した。また、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なお、設立法人等の負債額等負担見込額の増加に関しては、損失補償を付している社会福祉ハートフルケアたてしなにおいて、新型コロナウイルスの影響により事業収入が減収となったことから算定上、増額となったためである。</a:t>
          </a:r>
        </a:p>
        <a:p>
          <a:r>
            <a:rPr kumimoji="1" lang="ja-JP" altLang="en-US" sz="1400">
              <a:latin typeface="ＭＳ ゴシック" pitchFamily="49" charset="-128"/>
              <a:ea typeface="ＭＳ ゴシック" pitchFamily="49" charset="-128"/>
            </a:rPr>
            <a:t>　今後も、地方債の新規借入の抑制と充当可能基金の積み増しに努める。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数値修正</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・基準財政需要額算入見込額</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2,594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3,677</a:t>
          </a:r>
          <a:r>
            <a:rPr kumimoji="1" lang="ja-JP" altLang="en-US" sz="1400">
              <a:latin typeface="ＭＳ ゴシック" pitchFamily="49" charset="-128"/>
              <a:ea typeface="ＭＳ ゴシック" pitchFamily="49" charset="-128"/>
            </a:rPr>
            <a:t>百万円」</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1,566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2,648</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今後大きな財政負担が見込まれる公共施設等の改修等費用としてその他特定目的基金に積み増しをしているため、災害復旧等の不測の事態に備え標準財政規模の状況考慮しつつ、現状維持に努める。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主に利子分のみの増額である。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今後の、財政状況を踏まえ、繰上償還を行うための財源として活用する。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類似団体及び長野県の平均値と同程度である。</a:t>
          </a:r>
        </a:p>
        <a:p>
          <a:r>
            <a:rPr kumimoji="1" lang="ja-JP" altLang="en-US" sz="1300">
              <a:latin typeface="ＭＳ Ｐゴシック" panose="020B0600070205080204" pitchFamily="50" charset="-128"/>
              <a:ea typeface="ＭＳ Ｐゴシック" panose="020B0600070205080204" pitchFamily="50" charset="-128"/>
            </a:rPr>
            <a:t>　令和４年度は、少子高齢化により労働力人口が減少傾向である中、新型コロナウイルス感染症の影響により税収が落ち込む一方で、デジタル化の推進や物価高騰による経費の増加に加えて、索道事業における投資的経費の増加により財政力指数は減少した。</a:t>
          </a:r>
        </a:p>
        <a:p>
          <a:r>
            <a:rPr kumimoji="1" lang="ja-JP" altLang="en-US" sz="1300">
              <a:latin typeface="ＭＳ Ｐゴシック" panose="020B0600070205080204" pitchFamily="50" charset="-128"/>
              <a:ea typeface="ＭＳ Ｐゴシック" panose="020B0600070205080204" pitchFamily="50" charset="-128"/>
            </a:rPr>
            <a:t>　また、令和４年度に過疎地域に指定されたことを受けて、過疎対策事業債を活用した積極的な事業を実施しており、今後においても需要額の増加が見込まれ、数値の減少が懸念される。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値を下回っているものの、類似団体、長野県平均値と同水準となった。主な増加要因は、人事院勧告に伴う人件費の増加となり、今後も全国的な賃上げ動向に伴い人件費の増加が見込まれるが、義務的経費及び物件費等の抑制により、経常収支比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63754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98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157861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987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37211</xdr:rowOff>
    </xdr:from>
    <xdr:to>
      <xdr:col>15</xdr:col>
      <xdr:colOff>82550</xdr:colOff>
      <xdr:row>62</xdr:row>
      <xdr:rowOff>157861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71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136271</xdr:rowOff>
    </xdr:from>
    <xdr:to>
      <xdr:col>11</xdr:col>
      <xdr:colOff>31750</xdr:colOff>
      <xdr:row>62</xdr:row>
      <xdr:rowOff>37211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947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65549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107061</xdr:rowOff>
    </xdr:from>
    <xdr:to>
      <xdr:col>15</xdr:col>
      <xdr:colOff>133350</xdr:colOff>
      <xdr:row>63</xdr:row>
      <xdr:rowOff>37211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21988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157861</xdr:rowOff>
    </xdr:from>
    <xdr:to>
      <xdr:col>11</xdr:col>
      <xdr:colOff>82550</xdr:colOff>
      <xdr:row>62</xdr:row>
      <xdr:rowOff>88011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98188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85471</xdr:rowOff>
    </xdr:from>
    <xdr:to>
      <xdr:col>7</xdr:col>
      <xdr:colOff>31750</xdr:colOff>
      <xdr:row>62</xdr:row>
      <xdr:rowOff>15621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25798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令和４年度は、経常収支比率の分析と同様に人件費の増加に加え、主に観光地廃屋撤去事業、小中学校給食費無償化事業、情報配信サービスプラットフォーム構築事業等の施策の展開により大幅に増加した。</a:t>
          </a:r>
        </a:p>
        <a:p>
          <a:r>
            <a:rPr kumimoji="1" lang="ja-JP" altLang="en-US" sz="1300">
              <a:latin typeface="ＭＳ Ｐゴシック" panose="020B0600070205080204" pitchFamily="50" charset="-128"/>
              <a:ea typeface="ＭＳ Ｐゴシック" panose="020B0600070205080204" pitchFamily="50" charset="-128"/>
            </a:rPr>
            <a:t>　今後も、例年に引き続き人件費及び物件費等の抑制に努める。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144735</xdr:rowOff>
    </xdr:from>
    <xdr:to>
      <xdr:col>23</xdr:col>
      <xdr:colOff>133350</xdr:colOff>
      <xdr:row>82</xdr:row>
      <xdr:rowOff>91691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2185"/>
          <a:ext cx="838200" cy="1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120332</xdr:rowOff>
    </xdr:from>
    <xdr:to>
      <xdr:col>19</xdr:col>
      <xdr:colOff>133350</xdr:colOff>
      <xdr:row>81</xdr:row>
      <xdr:rowOff>144735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7782"/>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100036</xdr:rowOff>
    </xdr:from>
    <xdr:to>
      <xdr:col>15</xdr:col>
      <xdr:colOff>82550</xdr:colOff>
      <xdr:row>81</xdr:row>
      <xdr:rowOff>120332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7486"/>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85730</xdr:rowOff>
    </xdr:from>
    <xdr:to>
      <xdr:col>11</xdr:col>
      <xdr:colOff>31750</xdr:colOff>
      <xdr:row>81</xdr:row>
      <xdr:rowOff>100036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3180"/>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40891</xdr:rowOff>
    </xdr:from>
    <xdr:to>
      <xdr:col>23</xdr:col>
      <xdr:colOff>184150</xdr:colOff>
      <xdr:row>82</xdr:row>
      <xdr:rowOff>142491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93935</xdr:rowOff>
    </xdr:from>
    <xdr:to>
      <xdr:col>19</xdr:col>
      <xdr:colOff>184150</xdr:colOff>
      <xdr:row>82</xdr:row>
      <xdr:rowOff>24085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34262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69532</xdr:rowOff>
    </xdr:from>
    <xdr:to>
      <xdr:col>15</xdr:col>
      <xdr:colOff>133350</xdr:colOff>
      <xdr:row>81</xdr:row>
      <xdr:rowOff>171132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49236</xdr:rowOff>
    </xdr:from>
    <xdr:to>
      <xdr:col>11</xdr:col>
      <xdr:colOff>82550</xdr:colOff>
      <xdr:row>81</xdr:row>
      <xdr:rowOff>150836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161013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34930</xdr:rowOff>
    </xdr:from>
    <xdr:to>
      <xdr:col>7</xdr:col>
      <xdr:colOff>31750</xdr:colOff>
      <xdr:row>81</xdr:row>
      <xdr:rowOff>136530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146707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今後も職員給与等の適正化に努めていく。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131234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535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01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87</xdr:row>
      <xdr:rowOff>23989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26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類似団体と比較して、人口千人当たりの職員数は少ない状況であるが、人口減少の影響で近年では増加傾向である。今後も、行政の効率化等を進め、行政サービス等に配慮した職員数の定員管理に努める。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161907</xdr:rowOff>
    </xdr:from>
    <xdr:to>
      <xdr:col>81</xdr:col>
      <xdr:colOff>44450</xdr:colOff>
      <xdr:row>61</xdr:row>
      <xdr:rowOff>26997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8907"/>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161907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787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138466</xdr:rowOff>
    </xdr:from>
    <xdr:to>
      <xdr:col>72</xdr:col>
      <xdr:colOff>203200</xdr:colOff>
      <xdr:row>60</xdr:row>
      <xdr:rowOff>150876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2546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130883</xdr:rowOff>
    </xdr:from>
    <xdr:to>
      <xdr:col>68</xdr:col>
      <xdr:colOff>152400</xdr:colOff>
      <xdr:row>60</xdr:row>
      <xdr:rowOff>138466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147647</xdr:rowOff>
    </xdr:from>
    <xdr:to>
      <xdr:col>81</xdr:col>
      <xdr:colOff>95250</xdr:colOff>
      <xdr:row>61</xdr:row>
      <xdr:rowOff>77797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164174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111107</xdr:rowOff>
    </xdr:from>
    <xdr:to>
      <xdr:col>77</xdr:col>
      <xdr:colOff>95250</xdr:colOff>
      <xdr:row>61</xdr:row>
      <xdr:rowOff>41257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51434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100076</xdr:rowOff>
    </xdr:from>
    <xdr:to>
      <xdr:col>73</xdr:col>
      <xdr:colOff>44450</xdr:colOff>
      <xdr:row>61</xdr:row>
      <xdr:rowOff>30226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40403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87666</xdr:rowOff>
    </xdr:from>
    <xdr:to>
      <xdr:col>68</xdr:col>
      <xdr:colOff>203200</xdr:colOff>
      <xdr:row>61</xdr:row>
      <xdr:rowOff>17816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27993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4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80083</xdr:rowOff>
    </xdr:from>
    <xdr:to>
      <xdr:col>64</xdr:col>
      <xdr:colOff>152400</xdr:colOff>
      <xdr:row>61</xdr:row>
      <xdr:rowOff>10233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20410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交付税措置のない地方債の新規借入を抑制し、健全な財政運営に努めているところではあるが、令和４年度に過疎地域指定に伴い、過疎対策事業債を活用した事業展開を行っていることから、今後は増加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105156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01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95504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95504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9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81026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地方債残高、公営企業債等繰入見込額等の減少、充当可能基金の増額等により、平成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今後も、交付税措置のない地方債の新規借入を抑制し、充当可能基金の積み増しに努める。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主な増加要因は、人事院勧告に伴う人件費の増加となり、今後も全国的な賃上げ動向に伴い人件費の増加が見込まれるが、今後も、適正な職員数の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全国平均、類似団体平均及び長野県を下回っているが、近年は増加傾向にある。</a:t>
          </a:r>
        </a:p>
        <a:p>
          <a:r>
            <a:rPr kumimoji="1" lang="ja-JP" altLang="en-US" sz="1300">
              <a:latin typeface="ＭＳ Ｐゴシック" panose="020B0600070205080204" pitchFamily="50" charset="-128"/>
              <a:ea typeface="ＭＳ Ｐゴシック" panose="020B0600070205080204" pitchFamily="50" charset="-128"/>
            </a:rPr>
            <a:t>　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類似団体及び長野県の平均値を下回っているが、今後も、扶助制度に対応できる財政運営に努める。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年度は補助費等と同様に下水道事業会計の法適用への移行に伴う科目見直しにより、繰出金で大幅に減少した。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150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一部事務組合への負担金が増加しているため、近年は増加傾向にある。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年度より下水道事業会計の法適用への移行に伴う科目見直しにより大幅に増加した。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39</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204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163085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　令和４年度の過疎地域指定に伴い、過疎対策事業債を活用した事業展開を行っていることから増加傾向にある。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44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37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　人件費及び補助費等の比率が高いことが主要因である。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9951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9951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4087"/>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154432</xdr:rowOff>
    </xdr:from>
    <xdr:to>
      <xdr:col>69</xdr:col>
      <xdr:colOff>92075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56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101346</xdr:rowOff>
    </xdr:from>
    <xdr:to>
      <xdr:col>74</xdr:col>
      <xdr:colOff>31750</xdr:colOff>
      <xdr:row>79</xdr:row>
      <xdr:rowOff>31496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16273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103632</xdr:rowOff>
    </xdr:from>
    <xdr:to>
      <xdr:col>65</xdr:col>
      <xdr:colOff>53975</xdr:colOff>
      <xdr:row>78</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113525</xdr:rowOff>
    </xdr:from>
    <xdr:to>
      <xdr:col>29</xdr:col>
      <xdr:colOff>127000</xdr:colOff>
      <xdr:row>17</xdr:row>
      <xdr:rowOff>161961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5800"/>
          <a:ext cx="647700" cy="4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161961</xdr:rowOff>
    </xdr:from>
    <xdr:to>
      <xdr:col>26</xdr:col>
      <xdr:colOff>50800</xdr:colOff>
      <xdr:row>18</xdr:row>
      <xdr:rowOff>7784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4236"/>
          <a:ext cx="698500" cy="17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7784</xdr:rowOff>
    </xdr:from>
    <xdr:to>
      <xdr:col>22</xdr:col>
      <xdr:colOff>114300</xdr:colOff>
      <xdr:row>18</xdr:row>
      <xdr:rowOff>15218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15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15218</xdr:rowOff>
    </xdr:from>
    <xdr:to>
      <xdr:col>18</xdr:col>
      <xdr:colOff>177800</xdr:colOff>
      <xdr:row>18</xdr:row>
      <xdr:rowOff>67841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62725</xdr:rowOff>
    </xdr:from>
    <xdr:to>
      <xdr:col>29</xdr:col>
      <xdr:colOff>177800</xdr:colOff>
      <xdr:row>17</xdr:row>
      <xdr:rowOff>164325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2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34802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111161</xdr:rowOff>
    </xdr:from>
    <xdr:to>
      <xdr:col>26</xdr:col>
      <xdr:colOff>101600</xdr:colOff>
      <xdr:row>18</xdr:row>
      <xdr:rowOff>41311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26088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128434</xdr:rowOff>
    </xdr:from>
    <xdr:to>
      <xdr:col>22</xdr:col>
      <xdr:colOff>165100</xdr:colOff>
      <xdr:row>18</xdr:row>
      <xdr:rowOff>58584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43361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135868</xdr:rowOff>
    </xdr:from>
    <xdr:to>
      <xdr:col>19</xdr:col>
      <xdr:colOff>38100</xdr:colOff>
      <xdr:row>18</xdr:row>
      <xdr:rowOff>66018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50795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17041</xdr:rowOff>
    </xdr:from>
    <xdr:to>
      <xdr:col>15</xdr:col>
      <xdr:colOff>101600</xdr:colOff>
      <xdr:row>18</xdr:row>
      <xdr:rowOff>118642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313091</xdr:rowOff>
    </xdr:from>
    <xdr:to>
      <xdr:col>29</xdr:col>
      <xdr:colOff>127000</xdr:colOff>
      <xdr:row>36</xdr:row>
      <xdr:rowOff>34047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3441"/>
          <a:ext cx="647700" cy="6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335853</xdr:rowOff>
    </xdr:from>
    <xdr:to>
      <xdr:col>26</xdr:col>
      <xdr:colOff>50800</xdr:colOff>
      <xdr:row>36</xdr:row>
      <xdr:rowOff>34047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6203"/>
          <a:ext cx="698500" cy="4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335853</xdr:rowOff>
    </xdr:from>
    <xdr:to>
      <xdr:col>22</xdr:col>
      <xdr:colOff>114300</xdr:colOff>
      <xdr:row>36</xdr:row>
      <xdr:rowOff>52433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6203"/>
          <a:ext cx="698500" cy="5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52433</xdr:rowOff>
    </xdr:from>
    <xdr:to>
      <xdr:col>18</xdr:col>
      <xdr:colOff>177800</xdr:colOff>
      <xdr:row>36</xdr:row>
      <xdr:rowOff>77318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05683"/>
          <a:ext cx="698500" cy="2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262291</xdr:rowOff>
    </xdr:from>
    <xdr:to>
      <xdr:col>29</xdr:col>
      <xdr:colOff>177800</xdr:colOff>
      <xdr:row>36</xdr:row>
      <xdr:rowOff>20991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234368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326147</xdr:rowOff>
    </xdr:from>
    <xdr:to>
      <xdr:col>26</xdr:col>
      <xdr:colOff>101600</xdr:colOff>
      <xdr:row>36</xdr:row>
      <xdr:rowOff>84847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69624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285053</xdr:rowOff>
    </xdr:from>
    <xdr:to>
      <xdr:col>22</xdr:col>
      <xdr:colOff>165100</xdr:colOff>
      <xdr:row>36</xdr:row>
      <xdr:rowOff>43753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1633</xdr:rowOff>
    </xdr:from>
    <xdr:to>
      <xdr:col>19</xdr:col>
      <xdr:colOff>38100</xdr:colOff>
      <xdr:row>36</xdr:row>
      <xdr:rowOff>103233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88010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26518</xdr:rowOff>
    </xdr:from>
    <xdr:to>
      <xdr:col>15</xdr:col>
      <xdr:colOff>101600</xdr:colOff>
      <xdr:row>36</xdr:row>
      <xdr:rowOff>128118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112895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141337</xdr:rowOff>
    </xdr:from>
    <xdr:to>
      <xdr:col>24</xdr:col>
      <xdr:colOff>63500</xdr:colOff>
      <xdr:row>37</xdr:row>
      <xdr:rowOff>17335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13537"/>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17335</xdr:rowOff>
    </xdr:from>
    <xdr:to>
      <xdr:col>19</xdr:col>
      <xdr:colOff>177800</xdr:colOff>
      <xdr:row>37</xdr:row>
      <xdr:rowOff>56883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6098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56883</xdr:rowOff>
    </xdr:from>
    <xdr:to>
      <xdr:col>15</xdr:col>
      <xdr:colOff>50800</xdr:colOff>
      <xdr:row>38</xdr:row>
      <xdr:rowOff>100134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0533"/>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100134</xdr:rowOff>
    </xdr:from>
    <xdr:to>
      <xdr:col>10</xdr:col>
      <xdr:colOff>114300</xdr:colOff>
      <xdr:row>38</xdr:row>
      <xdr:rowOff>156214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15234"/>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90537</xdr:rowOff>
    </xdr:from>
    <xdr:to>
      <xdr:col>24</xdr:col>
      <xdr:colOff>114300</xdr:colOff>
      <xdr:row>37</xdr:row>
      <xdr:rowOff>20687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68964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137985</xdr:rowOff>
    </xdr:from>
    <xdr:to>
      <xdr:col>20</xdr:col>
      <xdr:colOff>38100</xdr:colOff>
      <xdr:row>37</xdr:row>
      <xdr:rowOff>68135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59262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0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6083</xdr:rowOff>
    </xdr:from>
    <xdr:to>
      <xdr:col>15</xdr:col>
      <xdr:colOff>101600</xdr:colOff>
      <xdr:row>37</xdr:row>
      <xdr:rowOff>107683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98810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49334</xdr:rowOff>
    </xdr:from>
    <xdr:to>
      <xdr:col>10</xdr:col>
      <xdr:colOff>165100</xdr:colOff>
      <xdr:row>38</xdr:row>
      <xdr:rowOff>150934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142061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105414</xdr:rowOff>
    </xdr:from>
    <xdr:to>
      <xdr:col>6</xdr:col>
      <xdr:colOff>38100</xdr:colOff>
      <xdr:row>39</xdr:row>
      <xdr:rowOff>35564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26691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43928</xdr:rowOff>
    </xdr:from>
    <xdr:to>
      <xdr:col>24</xdr:col>
      <xdr:colOff>63500</xdr:colOff>
      <xdr:row>58</xdr:row>
      <xdr:rowOff>144311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8028"/>
          <a:ext cx="838200" cy="1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144311</xdr:rowOff>
    </xdr:from>
    <xdr:to>
      <xdr:col>19</xdr:col>
      <xdr:colOff>177800</xdr:colOff>
      <xdr:row>58</xdr:row>
      <xdr:rowOff>160842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88411"/>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154625</xdr:rowOff>
    </xdr:from>
    <xdr:to>
      <xdr:col>15</xdr:col>
      <xdr:colOff>50800</xdr:colOff>
      <xdr:row>58</xdr:row>
      <xdr:rowOff>160842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9872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154625</xdr:rowOff>
    </xdr:from>
    <xdr:to>
      <xdr:col>10</xdr:col>
      <xdr:colOff>114300</xdr:colOff>
      <xdr:row>58</xdr:row>
      <xdr:rowOff>161627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8725"/>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164578</xdr:rowOff>
    </xdr:from>
    <xdr:to>
      <xdr:col>24</xdr:col>
      <xdr:colOff>114300</xdr:colOff>
      <xdr:row>58</xdr:row>
      <xdr:rowOff>94728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16005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93511</xdr:rowOff>
    </xdr:from>
    <xdr:to>
      <xdr:col>20</xdr:col>
      <xdr:colOff>38100</xdr:colOff>
      <xdr:row>59</xdr:row>
      <xdr:rowOff>23661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14788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110042</xdr:rowOff>
    </xdr:from>
    <xdr:to>
      <xdr:col>15</xdr:col>
      <xdr:colOff>101600</xdr:colOff>
      <xdr:row>59</xdr:row>
      <xdr:rowOff>40192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31319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103825</xdr:rowOff>
    </xdr:from>
    <xdr:to>
      <xdr:col>10</xdr:col>
      <xdr:colOff>165100</xdr:colOff>
      <xdr:row>59</xdr:row>
      <xdr:rowOff>33975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25102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4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110827</xdr:rowOff>
    </xdr:from>
    <xdr:to>
      <xdr:col>6</xdr:col>
      <xdr:colOff>38100</xdr:colOff>
      <xdr:row>59</xdr:row>
      <xdr:rowOff>40977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32104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146541</xdr:rowOff>
    </xdr:from>
    <xdr:to>
      <xdr:col>24</xdr:col>
      <xdr:colOff>63500</xdr:colOff>
      <xdr:row>78</xdr:row>
      <xdr:rowOff>69112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48191"/>
          <a:ext cx="838200" cy="9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69112</xdr:rowOff>
    </xdr:from>
    <xdr:to>
      <xdr:col>19</xdr:col>
      <xdr:colOff>177800</xdr:colOff>
      <xdr:row>78</xdr:row>
      <xdr:rowOff>87497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221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87497</xdr:rowOff>
    </xdr:from>
    <xdr:to>
      <xdr:col>15</xdr:col>
      <xdr:colOff>50800</xdr:colOff>
      <xdr:row>78</xdr:row>
      <xdr:rowOff>103091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0597"/>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103091</xdr:rowOff>
    </xdr:from>
    <xdr:to>
      <xdr:col>10</xdr:col>
      <xdr:colOff>114300</xdr:colOff>
      <xdr:row>78</xdr:row>
      <xdr:rowOff>106961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76191"/>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95741</xdr:rowOff>
    </xdr:from>
    <xdr:to>
      <xdr:col>24</xdr:col>
      <xdr:colOff>114300</xdr:colOff>
      <xdr:row>78</xdr:row>
      <xdr:rowOff>25891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118618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18312</xdr:rowOff>
    </xdr:from>
    <xdr:to>
      <xdr:col>20</xdr:col>
      <xdr:colOff>38100</xdr:colOff>
      <xdr:row>78</xdr:row>
      <xdr:rowOff>119912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111039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36697</xdr:rowOff>
    </xdr:from>
    <xdr:to>
      <xdr:col>15</xdr:col>
      <xdr:colOff>101600</xdr:colOff>
      <xdr:row>78</xdr:row>
      <xdr:rowOff>138297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129424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5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52291</xdr:rowOff>
    </xdr:from>
    <xdr:to>
      <xdr:col>10</xdr:col>
      <xdr:colOff>165100</xdr:colOff>
      <xdr:row>78</xdr:row>
      <xdr:rowOff>153891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170418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2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56161</xdr:rowOff>
    </xdr:from>
    <xdr:to>
      <xdr:col>6</xdr:col>
      <xdr:colOff>38100</xdr:colOff>
      <xdr:row>78</xdr:row>
      <xdr:rowOff>157761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148888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5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28029</xdr:rowOff>
    </xdr:from>
    <xdr:to>
      <xdr:col>24</xdr:col>
      <xdr:colOff>63500</xdr:colOff>
      <xdr:row>96</xdr:row>
      <xdr:rowOff>168199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87229"/>
          <a:ext cx="8382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28029</xdr:rowOff>
    </xdr:from>
    <xdr:to>
      <xdr:col>19</xdr:col>
      <xdr:colOff>177800</xdr:colOff>
      <xdr:row>98</xdr:row>
      <xdr:rowOff>381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87229"/>
          <a:ext cx="889000" cy="3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xdr:rowOff>
    </xdr:from>
    <xdr:to>
      <xdr:col>15</xdr:col>
      <xdr:colOff>50800</xdr:colOff>
      <xdr:row>98</xdr:row>
      <xdr:rowOff>21730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2481"/>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21730</xdr:rowOff>
    </xdr:from>
    <xdr:to>
      <xdr:col>10</xdr:col>
      <xdr:colOff>114300</xdr:colOff>
      <xdr:row>98</xdr:row>
      <xdr:rowOff>35750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2383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117399</xdr:rowOff>
    </xdr:from>
    <xdr:to>
      <xdr:col>24</xdr:col>
      <xdr:colOff>114300</xdr:colOff>
      <xdr:row>97</xdr:row>
      <xdr:rowOff>47549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95826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148679</xdr:rowOff>
    </xdr:from>
    <xdr:to>
      <xdr:col>20</xdr:col>
      <xdr:colOff>38100</xdr:colOff>
      <xdr:row>96</xdr:row>
      <xdr:rowOff>78829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69956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121031</xdr:rowOff>
    </xdr:from>
    <xdr:to>
      <xdr:col>15</xdr:col>
      <xdr:colOff>101600</xdr:colOff>
      <xdr:row>98</xdr:row>
      <xdr:rowOff>51181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42308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142380</xdr:rowOff>
    </xdr:from>
    <xdr:to>
      <xdr:col>10</xdr:col>
      <xdr:colOff>165100</xdr:colOff>
      <xdr:row>98</xdr:row>
      <xdr:rowOff>72530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63657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156400</xdr:rowOff>
    </xdr:from>
    <xdr:to>
      <xdr:col>6</xdr:col>
      <xdr:colOff>38100</xdr:colOff>
      <xdr:row>98</xdr:row>
      <xdr:rowOff>86550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7967</xdr:rowOff>
    </xdr:from>
    <xdr:to>
      <xdr:col>55</xdr:col>
      <xdr:colOff>0</xdr:colOff>
      <xdr:row>34</xdr:row>
      <xdr:rowOff>22076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37267"/>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40465</xdr:rowOff>
    </xdr:from>
    <xdr:to>
      <xdr:col>50</xdr:col>
      <xdr:colOff>114300</xdr:colOff>
      <xdr:row>34</xdr:row>
      <xdr:rowOff>22076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26865"/>
          <a:ext cx="889000" cy="3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40465</xdr:rowOff>
    </xdr:from>
    <xdr:to>
      <xdr:col>45</xdr:col>
      <xdr:colOff>177800</xdr:colOff>
      <xdr:row>35</xdr:row>
      <xdr:rowOff>105433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26865"/>
          <a:ext cx="889000" cy="57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105433</xdr:rowOff>
    </xdr:from>
    <xdr:to>
      <xdr:col>41</xdr:col>
      <xdr:colOff>50800</xdr:colOff>
      <xdr:row>35</xdr:row>
      <xdr:rowOff>136298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618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128617</xdr:rowOff>
    </xdr:from>
    <xdr:to>
      <xdr:col>55</xdr:col>
      <xdr:colOff>50800</xdr:colOff>
      <xdr:row>34</xdr:row>
      <xdr:rowOff>58767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151494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142726</xdr:rowOff>
    </xdr:from>
    <xdr:to>
      <xdr:col>50</xdr:col>
      <xdr:colOff>165100</xdr:colOff>
      <xdr:row>34</xdr:row>
      <xdr:rowOff>72876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89403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161115</xdr:rowOff>
    </xdr:from>
    <xdr:to>
      <xdr:col>46</xdr:col>
      <xdr:colOff>38100</xdr:colOff>
      <xdr:row>32</xdr:row>
      <xdr:rowOff>91265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107792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5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54633</xdr:rowOff>
    </xdr:from>
    <xdr:to>
      <xdr:col>41</xdr:col>
      <xdr:colOff>101600</xdr:colOff>
      <xdr:row>35</xdr:row>
      <xdr:rowOff>156233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85498</xdr:rowOff>
    </xdr:from>
    <xdr:to>
      <xdr:col>36</xdr:col>
      <xdr:colOff>165100</xdr:colOff>
      <xdr:row>36</xdr:row>
      <xdr:rowOff>15648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32175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6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124335</xdr:rowOff>
    </xdr:from>
    <xdr:to>
      <xdr:col>55</xdr:col>
      <xdr:colOff>0</xdr:colOff>
      <xdr:row>58</xdr:row>
      <xdr:rowOff>127226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68435"/>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124335</xdr:rowOff>
    </xdr:from>
    <xdr:to>
      <xdr:col>50</xdr:col>
      <xdr:colOff>114300</xdr:colOff>
      <xdr:row>59</xdr:row>
      <xdr:rowOff>9986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68435"/>
          <a:ext cx="8890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9986</xdr:rowOff>
    </xdr:from>
    <xdr:to>
      <xdr:col>45</xdr:col>
      <xdr:colOff>177800</xdr:colOff>
      <xdr:row>59</xdr:row>
      <xdr:rowOff>17087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25536"/>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128051</xdr:rowOff>
    </xdr:from>
    <xdr:to>
      <xdr:col>41</xdr:col>
      <xdr:colOff>50800</xdr:colOff>
      <xdr:row>59</xdr:row>
      <xdr:rowOff>17087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72151"/>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76426</xdr:rowOff>
    </xdr:from>
    <xdr:to>
      <xdr:col>55</xdr:col>
      <xdr:colOff>50800</xdr:colOff>
      <xdr:row>59</xdr:row>
      <xdr:rowOff>6576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73535</xdr:rowOff>
    </xdr:from>
    <xdr:to>
      <xdr:col>50</xdr:col>
      <xdr:colOff>165100</xdr:colOff>
      <xdr:row>59</xdr:row>
      <xdr:rowOff>3685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166262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130636</xdr:rowOff>
    </xdr:from>
    <xdr:to>
      <xdr:col>46</xdr:col>
      <xdr:colOff>38100</xdr:colOff>
      <xdr:row>59</xdr:row>
      <xdr:rowOff>60786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51913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137737</xdr:rowOff>
    </xdr:from>
    <xdr:to>
      <xdr:col>41</xdr:col>
      <xdr:colOff>101600</xdr:colOff>
      <xdr:row>59</xdr:row>
      <xdr:rowOff>67887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77251</xdr:rowOff>
    </xdr:from>
    <xdr:to>
      <xdr:col>36</xdr:col>
      <xdr:colOff>165100</xdr:colOff>
      <xdr:row>59</xdr:row>
      <xdr:rowOff>7401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169978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82883</xdr:rowOff>
    </xdr:from>
    <xdr:to>
      <xdr:col>55</xdr:col>
      <xdr:colOff>0</xdr:colOff>
      <xdr:row>78</xdr:row>
      <xdr:rowOff>105090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5983"/>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105090</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8190"/>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135173</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08273"/>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87058</xdr:rowOff>
    </xdr:from>
    <xdr:to>
      <xdr:col>41</xdr:col>
      <xdr:colOff>50800</xdr:colOff>
      <xdr:row>78</xdr:row>
      <xdr:rowOff>135173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0158"/>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32083</xdr:rowOff>
    </xdr:from>
    <xdr:to>
      <xdr:col>55</xdr:col>
      <xdr:colOff>50800</xdr:colOff>
      <xdr:row>78</xdr:row>
      <xdr:rowOff>133683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118460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54290</xdr:rowOff>
    </xdr:from>
    <xdr:to>
      <xdr:col>50</xdr:col>
      <xdr:colOff>165100</xdr:colOff>
      <xdr:row>78</xdr:row>
      <xdr:rowOff>155890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147017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84373</xdr:rowOff>
    </xdr:from>
    <xdr:to>
      <xdr:col>41</xdr:col>
      <xdr:colOff>101600</xdr:colOff>
      <xdr:row>79</xdr:row>
      <xdr:rowOff>14523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5650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36258</xdr:rowOff>
    </xdr:from>
    <xdr:to>
      <xdr:col>36</xdr:col>
      <xdr:colOff>165100</xdr:colOff>
      <xdr:row>78</xdr:row>
      <xdr:rowOff>137858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126259</xdr:rowOff>
    </xdr:from>
    <xdr:to>
      <xdr:col>55</xdr:col>
      <xdr:colOff>0</xdr:colOff>
      <xdr:row>96</xdr:row>
      <xdr:rowOff>150157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85459"/>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126259</xdr:rowOff>
    </xdr:from>
    <xdr:to>
      <xdr:col>50</xdr:col>
      <xdr:colOff>114300</xdr:colOff>
      <xdr:row>97</xdr:row>
      <xdr:rowOff>73639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85459"/>
          <a:ext cx="889000" cy="1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73639</xdr:rowOff>
    </xdr:from>
    <xdr:to>
      <xdr:col>45</xdr:col>
      <xdr:colOff>177800</xdr:colOff>
      <xdr:row>97</xdr:row>
      <xdr:rowOff>94830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0428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143042</xdr:rowOff>
    </xdr:from>
    <xdr:to>
      <xdr:col>41</xdr:col>
      <xdr:colOff>50800</xdr:colOff>
      <xdr:row>97</xdr:row>
      <xdr:rowOff>94830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02242"/>
          <a:ext cx="8890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99357</xdr:rowOff>
    </xdr:from>
    <xdr:to>
      <xdr:col>55</xdr:col>
      <xdr:colOff>50800</xdr:colOff>
      <xdr:row>97</xdr:row>
      <xdr:rowOff>29507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122234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0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75459</xdr:rowOff>
    </xdr:from>
    <xdr:to>
      <xdr:col>50</xdr:col>
      <xdr:colOff>165100</xdr:colOff>
      <xdr:row>97</xdr:row>
      <xdr:rowOff>5609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168186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22839</xdr:rowOff>
    </xdr:from>
    <xdr:to>
      <xdr:col>46</xdr:col>
      <xdr:colOff>38100</xdr:colOff>
      <xdr:row>97</xdr:row>
      <xdr:rowOff>124439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44030</xdr:rowOff>
    </xdr:from>
    <xdr:to>
      <xdr:col>41</xdr:col>
      <xdr:colOff>101600</xdr:colOff>
      <xdr:row>97</xdr:row>
      <xdr:rowOff>145630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136757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92242</xdr:rowOff>
    </xdr:from>
    <xdr:to>
      <xdr:col>36</xdr:col>
      <xdr:colOff>165100</xdr:colOff>
      <xdr:row>97</xdr:row>
      <xdr:rowOff>22392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38919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103984</xdr:rowOff>
    </xdr:from>
    <xdr:to>
      <xdr:col>85</xdr:col>
      <xdr:colOff>127000</xdr:colOff>
      <xdr:row>38</xdr:row>
      <xdr:rowOff>3957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104734"/>
          <a:ext cx="838200" cy="4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103984</xdr:rowOff>
    </xdr:from>
    <xdr:to>
      <xdr:col>81</xdr:col>
      <xdr:colOff>50800</xdr:colOff>
      <xdr:row>36</xdr:row>
      <xdr:rowOff>154248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04734"/>
          <a:ext cx="889000" cy="2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154248</xdr:rowOff>
    </xdr:from>
    <xdr:to>
      <xdr:col>76</xdr:col>
      <xdr:colOff>114300</xdr:colOff>
      <xdr:row>38</xdr:row>
      <xdr:rowOff>20865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26448"/>
          <a:ext cx="889000" cy="2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20865</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5965"/>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124608</xdr:rowOff>
    </xdr:from>
    <xdr:to>
      <xdr:col>85</xdr:col>
      <xdr:colOff>177800</xdr:colOff>
      <xdr:row>38</xdr:row>
      <xdr:rowOff>54758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147485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53184</xdr:rowOff>
    </xdr:from>
    <xdr:to>
      <xdr:col>81</xdr:col>
      <xdr:colOff>101600</xdr:colOff>
      <xdr:row>35</xdr:row>
      <xdr:rowOff>154784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171311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8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103448</xdr:rowOff>
    </xdr:from>
    <xdr:to>
      <xdr:col>76</xdr:col>
      <xdr:colOff>165100</xdr:colOff>
      <xdr:row>37</xdr:row>
      <xdr:rowOff>33598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50125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141515</xdr:rowOff>
    </xdr:from>
    <xdr:to>
      <xdr:col>72</xdr:col>
      <xdr:colOff>38100</xdr:colOff>
      <xdr:row>38</xdr:row>
      <xdr:rowOff>71665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88192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84356</xdr:rowOff>
    </xdr:from>
    <xdr:to>
      <xdr:col>85</xdr:col>
      <xdr:colOff>127000</xdr:colOff>
      <xdr:row>77</xdr:row>
      <xdr:rowOff>99101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600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99101</xdr:rowOff>
    </xdr:from>
    <xdr:to>
      <xdr:col>81</xdr:col>
      <xdr:colOff>50800</xdr:colOff>
      <xdr:row>77</xdr:row>
      <xdr:rowOff>115821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075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115821</xdr:rowOff>
    </xdr:from>
    <xdr:to>
      <xdr:col>76</xdr:col>
      <xdr:colOff>114300</xdr:colOff>
      <xdr:row>77</xdr:row>
      <xdr:rowOff>125079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17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125079</xdr:rowOff>
    </xdr:from>
    <xdr:to>
      <xdr:col>71</xdr:col>
      <xdr:colOff>177800</xdr:colOff>
      <xdr:row>77</xdr:row>
      <xdr:rowOff>148245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26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33556</xdr:rowOff>
    </xdr:from>
    <xdr:to>
      <xdr:col>85</xdr:col>
      <xdr:colOff>177800</xdr:colOff>
      <xdr:row>77</xdr:row>
      <xdr:rowOff>135156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11983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48301</xdr:rowOff>
    </xdr:from>
    <xdr:to>
      <xdr:col>81</xdr:col>
      <xdr:colOff>101600</xdr:colOff>
      <xdr:row>77</xdr:row>
      <xdr:rowOff>149901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141028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65021</xdr:rowOff>
    </xdr:from>
    <xdr:to>
      <xdr:col>76</xdr:col>
      <xdr:colOff>165100</xdr:colOff>
      <xdr:row>77</xdr:row>
      <xdr:rowOff>166621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157748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74279</xdr:rowOff>
    </xdr:from>
    <xdr:to>
      <xdr:col>72</xdr:col>
      <xdr:colOff>38100</xdr:colOff>
      <xdr:row>78</xdr:row>
      <xdr:rowOff>4429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167006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97445</xdr:rowOff>
    </xdr:from>
    <xdr:to>
      <xdr:col>67</xdr:col>
      <xdr:colOff>101600</xdr:colOff>
      <xdr:row>78</xdr:row>
      <xdr:rowOff>27595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18722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11069</xdr:rowOff>
    </xdr:from>
    <xdr:to>
      <xdr:col>85</xdr:col>
      <xdr:colOff>127000</xdr:colOff>
      <xdr:row>99</xdr:row>
      <xdr:rowOff>57255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4619"/>
          <a:ext cx="8382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57255</xdr:rowOff>
    </xdr:from>
    <xdr:to>
      <xdr:col>81</xdr:col>
      <xdr:colOff>50800</xdr:colOff>
      <xdr:row>99</xdr:row>
      <xdr:rowOff>67061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30805"/>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67061</xdr:rowOff>
    </xdr:from>
    <xdr:to>
      <xdr:col>76</xdr:col>
      <xdr:colOff>114300</xdr:colOff>
      <xdr:row>99</xdr:row>
      <xdr:rowOff>90027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0611"/>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66548</xdr:rowOff>
    </xdr:from>
    <xdr:to>
      <xdr:col>71</xdr:col>
      <xdr:colOff>177800</xdr:colOff>
      <xdr:row>99</xdr:row>
      <xdr:rowOff>90027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40098"/>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131719</xdr:rowOff>
    </xdr:from>
    <xdr:to>
      <xdr:col>85</xdr:col>
      <xdr:colOff>177800</xdr:colOff>
      <xdr:row>99</xdr:row>
      <xdr:rowOff>61869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6455</xdr:rowOff>
    </xdr:from>
    <xdr:to>
      <xdr:col>81</xdr:col>
      <xdr:colOff>101600</xdr:colOff>
      <xdr:row>99</xdr:row>
      <xdr:rowOff>108055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99182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16261</xdr:rowOff>
    </xdr:from>
    <xdr:to>
      <xdr:col>76</xdr:col>
      <xdr:colOff>165100</xdr:colOff>
      <xdr:row>99</xdr:row>
      <xdr:rowOff>117861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108988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39227</xdr:rowOff>
    </xdr:from>
    <xdr:to>
      <xdr:col>72</xdr:col>
      <xdr:colOff>38100</xdr:colOff>
      <xdr:row>99</xdr:row>
      <xdr:rowOff>140827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131954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15748</xdr:rowOff>
    </xdr:from>
    <xdr:to>
      <xdr:col>67</xdr:col>
      <xdr:colOff>101600</xdr:colOff>
      <xdr:row>99</xdr:row>
      <xdr:rowOff>117348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108475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170365</xdr:rowOff>
    </xdr:from>
    <xdr:to>
      <xdr:col>116</xdr:col>
      <xdr:colOff>63500</xdr:colOff>
      <xdr:row>57</xdr:row>
      <xdr:rowOff>6753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7156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6753</xdr:rowOff>
    </xdr:from>
    <xdr:to>
      <xdr:col>111</xdr:col>
      <xdr:colOff>177800</xdr:colOff>
      <xdr:row>57</xdr:row>
      <xdr:rowOff>12337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7940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12337</xdr:rowOff>
    </xdr:from>
    <xdr:to>
      <xdr:col>107</xdr:col>
      <xdr:colOff>50800</xdr:colOff>
      <xdr:row>57</xdr:row>
      <xdr:rowOff>40063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84987"/>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40063</xdr:rowOff>
    </xdr:from>
    <xdr:to>
      <xdr:col>102</xdr:col>
      <xdr:colOff>114300</xdr:colOff>
      <xdr:row>57</xdr:row>
      <xdr:rowOff>51102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12713"/>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119565</xdr:rowOff>
    </xdr:from>
    <xdr:to>
      <xdr:col>116</xdr:col>
      <xdr:colOff>114300</xdr:colOff>
      <xdr:row>57</xdr:row>
      <xdr:rowOff>49715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142442</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127403</xdr:rowOff>
    </xdr:from>
    <xdr:to>
      <xdr:col>112</xdr:col>
      <xdr:colOff>38100</xdr:colOff>
      <xdr:row>57</xdr:row>
      <xdr:rowOff>57553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74080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132987</xdr:rowOff>
    </xdr:from>
    <xdr:to>
      <xdr:col>107</xdr:col>
      <xdr:colOff>101600</xdr:colOff>
      <xdr:row>57</xdr:row>
      <xdr:rowOff>63137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79664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160713</xdr:rowOff>
    </xdr:from>
    <xdr:to>
      <xdr:col>102</xdr:col>
      <xdr:colOff>165100</xdr:colOff>
      <xdr:row>57</xdr:row>
      <xdr:rowOff>90863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107390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302</xdr:rowOff>
    </xdr:from>
    <xdr:to>
      <xdr:col>98</xdr:col>
      <xdr:colOff>38100</xdr:colOff>
      <xdr:row>57</xdr:row>
      <xdr:rowOff>101902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118429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28349</xdr:rowOff>
    </xdr:from>
    <xdr:to>
      <xdr:col>116</xdr:col>
      <xdr:colOff>63500</xdr:colOff>
      <xdr:row>77</xdr:row>
      <xdr:rowOff>30567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29999"/>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80744</xdr:rowOff>
    </xdr:from>
    <xdr:to>
      <xdr:col>111</xdr:col>
      <xdr:colOff>177800</xdr:colOff>
      <xdr:row>77</xdr:row>
      <xdr:rowOff>28349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39494"/>
          <a:ext cx="889000" cy="29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80744</xdr:rowOff>
    </xdr:from>
    <xdr:to>
      <xdr:col>107</xdr:col>
      <xdr:colOff>50800</xdr:colOff>
      <xdr:row>75</xdr:row>
      <xdr:rowOff>117266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9494"/>
          <a:ext cx="8890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117266</xdr:rowOff>
    </xdr:from>
    <xdr:to>
      <xdr:col>102</xdr:col>
      <xdr:colOff>114300</xdr:colOff>
      <xdr:row>75</xdr:row>
      <xdr:rowOff>131912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76016"/>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151217</xdr:rowOff>
    </xdr:from>
    <xdr:to>
      <xdr:col>116</xdr:col>
      <xdr:colOff>114300</xdr:colOff>
      <xdr:row>77</xdr:row>
      <xdr:rowOff>81367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129644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148999</xdr:rowOff>
    </xdr:from>
    <xdr:to>
      <xdr:col>112</xdr:col>
      <xdr:colOff>38100</xdr:colOff>
      <xdr:row>77</xdr:row>
      <xdr:rowOff>79149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29944</xdr:rowOff>
    </xdr:from>
    <xdr:to>
      <xdr:col>107</xdr:col>
      <xdr:colOff>101600</xdr:colOff>
      <xdr:row>75</xdr:row>
      <xdr:rowOff>131544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148071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6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66466</xdr:rowOff>
    </xdr:from>
    <xdr:to>
      <xdr:col>102</xdr:col>
      <xdr:colOff>165100</xdr:colOff>
      <xdr:row>75</xdr:row>
      <xdr:rowOff>168067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5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81112</xdr:rowOff>
    </xdr:from>
    <xdr:to>
      <xdr:col>98</xdr:col>
      <xdr:colOff>38100</xdr:colOff>
      <xdr:row>76</xdr:row>
      <xdr:rowOff>11261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9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27789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号災害により令和元年度から令和３年度にかけて増加したが、令和４年度は復旧事業の完了により類似団体並みとなった。</a:t>
          </a:r>
        </a:p>
        <a:p>
          <a:r>
            <a:rPr kumimoji="1" lang="ja-JP" altLang="en-US" sz="1300">
              <a:latin typeface="ＭＳ Ｐゴシック" panose="020B0600070205080204" pitchFamily="50" charset="-128"/>
              <a:ea typeface="ＭＳ Ｐゴシック" panose="020B0600070205080204" pitchFamily="50" charset="-128"/>
            </a:rPr>
            <a:t>　住民一人当たりのコストは、人口密度及び高齢化率等の影響を大きく受けるため、少子高齢化が進む当町では、数値に大きな影響が見込まれる。</a:t>
          </a:r>
        </a:p>
        <a:p>
          <a:r>
            <a:rPr kumimoji="1" lang="ja-JP" altLang="en-US" sz="1300">
              <a:latin typeface="ＭＳ Ｐゴシック" panose="020B0600070205080204" pitchFamily="50" charset="-128"/>
              <a:ea typeface="ＭＳ Ｐゴシック" panose="020B0600070205080204" pitchFamily="50" charset="-128"/>
            </a:rPr>
            <a:t>　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6,718
66.87
6,602,813
5,947,921
645,054
3,055,486
3,092,572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45974</xdr:rowOff>
    </xdr:from>
    <xdr:to>
      <xdr:col>24</xdr:col>
      <xdr:colOff>63500</xdr:colOff>
      <xdr:row>35</xdr:row>
      <xdr:rowOff>53158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4672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53158</xdr:rowOff>
    </xdr:from>
    <xdr:to>
      <xdr:col>19</xdr:col>
      <xdr:colOff>177800</xdr:colOff>
      <xdr:row>35</xdr:row>
      <xdr:rowOff>58601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539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58601</xdr:rowOff>
    </xdr:from>
    <xdr:to>
      <xdr:col>15</xdr:col>
      <xdr:colOff>50800</xdr:colOff>
      <xdr:row>35</xdr:row>
      <xdr:rowOff>111397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9351"/>
          <a:ext cx="88900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93871</xdr:rowOff>
    </xdr:from>
    <xdr:to>
      <xdr:col>10</xdr:col>
      <xdr:colOff>114300</xdr:colOff>
      <xdr:row>35</xdr:row>
      <xdr:rowOff>111397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46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166624</xdr:rowOff>
    </xdr:from>
    <xdr:to>
      <xdr:col>24</xdr:col>
      <xdr:colOff>114300</xdr:colOff>
      <xdr:row>35</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145051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2358</xdr:rowOff>
    </xdr:from>
    <xdr:to>
      <xdr:col>20</xdr:col>
      <xdr:colOff>38100</xdr:colOff>
      <xdr:row>35</xdr:row>
      <xdr:rowOff>103958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120485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7801</xdr:rowOff>
    </xdr:from>
    <xdr:to>
      <xdr:col>15</xdr:col>
      <xdr:colOff>101600</xdr:colOff>
      <xdr:row>35</xdr:row>
      <xdr:rowOff>109401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60597</xdr:rowOff>
    </xdr:from>
    <xdr:to>
      <xdr:col>10</xdr:col>
      <xdr:colOff>165100</xdr:colOff>
      <xdr:row>35</xdr:row>
      <xdr:rowOff>162197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153324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43071</xdr:rowOff>
    </xdr:from>
    <xdr:to>
      <xdr:col>6</xdr:col>
      <xdr:colOff>38100</xdr:colOff>
      <xdr:row>35</xdr:row>
      <xdr:rowOff>144671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161198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18273</xdr:rowOff>
    </xdr:from>
    <xdr:to>
      <xdr:col>24</xdr:col>
      <xdr:colOff>63500</xdr:colOff>
      <xdr:row>58</xdr:row>
      <xdr:rowOff>117516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2373"/>
          <a:ext cx="838200" cy="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41093</xdr:rowOff>
    </xdr:from>
    <xdr:to>
      <xdr:col>19</xdr:col>
      <xdr:colOff>177800</xdr:colOff>
      <xdr:row>58</xdr:row>
      <xdr:rowOff>117516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5193"/>
          <a:ext cx="889000" cy="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41093</xdr:rowOff>
    </xdr:from>
    <xdr:to>
      <xdr:col>15</xdr:col>
      <xdr:colOff>50800</xdr:colOff>
      <xdr:row>58</xdr:row>
      <xdr:rowOff>141458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5193"/>
          <a:ext cx="889000" cy="1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129985</xdr:rowOff>
    </xdr:from>
    <xdr:to>
      <xdr:col>10</xdr:col>
      <xdr:colOff>114300</xdr:colOff>
      <xdr:row>58</xdr:row>
      <xdr:rowOff>141458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4085"/>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138923</xdr:rowOff>
    </xdr:from>
    <xdr:to>
      <xdr:col>24</xdr:col>
      <xdr:colOff>114300</xdr:colOff>
      <xdr:row>58</xdr:row>
      <xdr:rowOff>69073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66716</xdr:rowOff>
    </xdr:from>
    <xdr:to>
      <xdr:col>20</xdr:col>
      <xdr:colOff>38100</xdr:colOff>
      <xdr:row>58</xdr:row>
      <xdr:rowOff>168316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159443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161743</xdr:rowOff>
    </xdr:from>
    <xdr:to>
      <xdr:col>15</xdr:col>
      <xdr:colOff>101600</xdr:colOff>
      <xdr:row>58</xdr:row>
      <xdr:rowOff>91893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83020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90658</xdr:rowOff>
    </xdr:from>
    <xdr:to>
      <xdr:col>10</xdr:col>
      <xdr:colOff>165100</xdr:colOff>
      <xdr:row>59</xdr:row>
      <xdr:rowOff>20808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79185</xdr:rowOff>
    </xdr:from>
    <xdr:to>
      <xdr:col>6</xdr:col>
      <xdr:colOff>38100</xdr:colOff>
      <xdr:row>59</xdr:row>
      <xdr:rowOff>9335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119880</xdr:rowOff>
    </xdr:from>
    <xdr:to>
      <xdr:col>24</xdr:col>
      <xdr:colOff>63500</xdr:colOff>
      <xdr:row>75</xdr:row>
      <xdr:rowOff>166667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78630"/>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119880</xdr:rowOff>
    </xdr:from>
    <xdr:to>
      <xdr:col>19</xdr:col>
      <xdr:colOff>177800</xdr:colOff>
      <xdr:row>76</xdr:row>
      <xdr:rowOff>156167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8630"/>
          <a:ext cx="889000" cy="2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156167</xdr:rowOff>
    </xdr:from>
    <xdr:to>
      <xdr:col>15</xdr:col>
      <xdr:colOff>50800</xdr:colOff>
      <xdr:row>77</xdr:row>
      <xdr:rowOff>28425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636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66365</xdr:rowOff>
    </xdr:from>
    <xdr:to>
      <xdr:col>10</xdr:col>
      <xdr:colOff>114300</xdr:colOff>
      <xdr:row>77</xdr:row>
      <xdr:rowOff>28425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25115"/>
          <a:ext cx="889000" cy="3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115867</xdr:rowOff>
    </xdr:from>
    <xdr:to>
      <xdr:col>24</xdr:col>
      <xdr:colOff>114300</xdr:colOff>
      <xdr:row>76</xdr:row>
      <xdr:rowOff>46017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94294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69080</xdr:rowOff>
    </xdr:from>
    <xdr:to>
      <xdr:col>20</xdr:col>
      <xdr:colOff>38100</xdr:colOff>
      <xdr:row>75</xdr:row>
      <xdr:rowOff>170681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7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161808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105367</xdr:rowOff>
    </xdr:from>
    <xdr:to>
      <xdr:col>15</xdr:col>
      <xdr:colOff>101600</xdr:colOff>
      <xdr:row>77</xdr:row>
      <xdr:rowOff>35517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26644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149075</xdr:rowOff>
    </xdr:from>
    <xdr:to>
      <xdr:col>10</xdr:col>
      <xdr:colOff>165100</xdr:colOff>
      <xdr:row>77</xdr:row>
      <xdr:rowOff>79225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70352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15565</xdr:rowOff>
    </xdr:from>
    <xdr:to>
      <xdr:col>6</xdr:col>
      <xdr:colOff>38100</xdr:colOff>
      <xdr:row>75</xdr:row>
      <xdr:rowOff>117165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133692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103688</xdr:rowOff>
    </xdr:from>
    <xdr:to>
      <xdr:col>24</xdr:col>
      <xdr:colOff>63500</xdr:colOff>
      <xdr:row>97</xdr:row>
      <xdr:rowOff>21513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62888"/>
          <a:ext cx="838200" cy="8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103688</xdr:rowOff>
    </xdr:from>
    <xdr:to>
      <xdr:col>19</xdr:col>
      <xdr:colOff>177800</xdr:colOff>
      <xdr:row>96</xdr:row>
      <xdr:rowOff>165151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2888"/>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154163</xdr:rowOff>
    </xdr:from>
    <xdr:to>
      <xdr:col>15</xdr:col>
      <xdr:colOff>50800</xdr:colOff>
      <xdr:row>96</xdr:row>
      <xdr:rowOff>165151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3363"/>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154163</xdr:rowOff>
    </xdr:from>
    <xdr:to>
      <xdr:col>10</xdr:col>
      <xdr:colOff>114300</xdr:colOff>
      <xdr:row>97</xdr:row>
      <xdr:rowOff>72027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3363"/>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142163</xdr:rowOff>
    </xdr:from>
    <xdr:to>
      <xdr:col>24</xdr:col>
      <xdr:colOff>114300</xdr:colOff>
      <xdr:row>97</xdr:row>
      <xdr:rowOff>72313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120590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52888</xdr:rowOff>
    </xdr:from>
    <xdr:to>
      <xdr:col>20</xdr:col>
      <xdr:colOff>38100</xdr:colOff>
      <xdr:row>96</xdr:row>
      <xdr:rowOff>154488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145615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114351</xdr:rowOff>
    </xdr:from>
    <xdr:to>
      <xdr:col>15</xdr:col>
      <xdr:colOff>101600</xdr:colOff>
      <xdr:row>97</xdr:row>
      <xdr:rowOff>44501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103363</xdr:rowOff>
    </xdr:from>
    <xdr:to>
      <xdr:col>10</xdr:col>
      <xdr:colOff>165100</xdr:colOff>
      <xdr:row>97</xdr:row>
      <xdr:rowOff>33513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24640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21227</xdr:rowOff>
    </xdr:from>
    <xdr:to>
      <xdr:col>6</xdr:col>
      <xdr:colOff>38100</xdr:colOff>
      <xdr:row>97</xdr:row>
      <xdr:rowOff>122827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113954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39901</xdr:rowOff>
    </xdr:from>
    <xdr:to>
      <xdr:col>55</xdr:col>
      <xdr:colOff>0</xdr:colOff>
      <xdr:row>58</xdr:row>
      <xdr:rowOff>63664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84001"/>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6887</xdr:rowOff>
    </xdr:from>
    <xdr:to>
      <xdr:col>50</xdr:col>
      <xdr:colOff>114300</xdr:colOff>
      <xdr:row>58</xdr:row>
      <xdr:rowOff>63664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0987"/>
          <a:ext cx="889000" cy="5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6887</xdr:rowOff>
    </xdr:from>
    <xdr:to>
      <xdr:col>45</xdr:col>
      <xdr:colOff>177800</xdr:colOff>
      <xdr:row>58</xdr:row>
      <xdr:rowOff>54116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0987"/>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40381</xdr:rowOff>
    </xdr:from>
    <xdr:to>
      <xdr:col>41</xdr:col>
      <xdr:colOff>50800</xdr:colOff>
      <xdr:row>58</xdr:row>
      <xdr:rowOff>54116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4481"/>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160551</xdr:rowOff>
    </xdr:from>
    <xdr:to>
      <xdr:col>55</xdr:col>
      <xdr:colOff>50800</xdr:colOff>
      <xdr:row>58</xdr:row>
      <xdr:rowOff>90701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12864</xdr:rowOff>
    </xdr:from>
    <xdr:to>
      <xdr:col>50</xdr:col>
      <xdr:colOff>165100</xdr:colOff>
      <xdr:row>58</xdr:row>
      <xdr:rowOff>114464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127537</xdr:rowOff>
    </xdr:from>
    <xdr:to>
      <xdr:col>46</xdr:col>
      <xdr:colOff>38100</xdr:colOff>
      <xdr:row>58</xdr:row>
      <xdr:rowOff>57687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74214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7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3316</xdr:rowOff>
    </xdr:from>
    <xdr:to>
      <xdr:col>41</xdr:col>
      <xdr:colOff>101600</xdr:colOff>
      <xdr:row>58</xdr:row>
      <xdr:rowOff>104916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96043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161031</xdr:rowOff>
    </xdr:from>
    <xdr:to>
      <xdr:col>36</xdr:col>
      <xdr:colOff>165100</xdr:colOff>
      <xdr:row>58</xdr:row>
      <xdr:rowOff>91181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125940</xdr:rowOff>
    </xdr:from>
    <xdr:to>
      <xdr:col>55</xdr:col>
      <xdr:colOff>0</xdr:colOff>
      <xdr:row>73</xdr:row>
      <xdr:rowOff>61072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470340"/>
          <a:ext cx="838200" cy="1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125940</xdr:rowOff>
    </xdr:from>
    <xdr:to>
      <xdr:col>50</xdr:col>
      <xdr:colOff>114300</xdr:colOff>
      <xdr:row>75</xdr:row>
      <xdr:rowOff>74560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470340"/>
          <a:ext cx="889000" cy="4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74560</xdr:rowOff>
    </xdr:from>
    <xdr:to>
      <xdr:col>45</xdr:col>
      <xdr:colOff>177800</xdr:colOff>
      <xdr:row>76</xdr:row>
      <xdr:rowOff>134779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33310"/>
          <a:ext cx="889000" cy="2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68540</xdr:rowOff>
    </xdr:from>
    <xdr:to>
      <xdr:col>41</xdr:col>
      <xdr:colOff>50800</xdr:colOff>
      <xdr:row>76</xdr:row>
      <xdr:rowOff>134779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98740"/>
          <a:ext cx="889000" cy="6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10272</xdr:rowOff>
    </xdr:from>
    <xdr:to>
      <xdr:col>55</xdr:col>
      <xdr:colOff>50800</xdr:colOff>
      <xdr:row>73</xdr:row>
      <xdr:rowOff>111872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33149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75140</xdr:rowOff>
    </xdr:from>
    <xdr:to>
      <xdr:col>50</xdr:col>
      <xdr:colOff>165100</xdr:colOff>
      <xdr:row>73</xdr:row>
      <xdr:rowOff>5290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4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21817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1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23760</xdr:rowOff>
    </xdr:from>
    <xdr:to>
      <xdr:col>46</xdr:col>
      <xdr:colOff>38100</xdr:colOff>
      <xdr:row>75</xdr:row>
      <xdr:rowOff>125360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141887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83979</xdr:rowOff>
    </xdr:from>
    <xdr:to>
      <xdr:col>41</xdr:col>
      <xdr:colOff>101600</xdr:colOff>
      <xdr:row>77</xdr:row>
      <xdr:rowOff>14129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17740</xdr:rowOff>
    </xdr:from>
    <xdr:to>
      <xdr:col>36</xdr:col>
      <xdr:colOff>165100</xdr:colOff>
      <xdr:row>76</xdr:row>
      <xdr:rowOff>119340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135867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25319</xdr:rowOff>
    </xdr:from>
    <xdr:to>
      <xdr:col>55</xdr:col>
      <xdr:colOff>0</xdr:colOff>
      <xdr:row>97</xdr:row>
      <xdr:rowOff>77879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5969"/>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77879</xdr:rowOff>
    </xdr:from>
    <xdr:to>
      <xdr:col>50</xdr:col>
      <xdr:colOff>114300</xdr:colOff>
      <xdr:row>98</xdr:row>
      <xdr:rowOff>4246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8529"/>
          <a:ext cx="889000" cy="9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4246</xdr:rowOff>
    </xdr:from>
    <xdr:to>
      <xdr:col>45</xdr:col>
      <xdr:colOff>177800</xdr:colOff>
      <xdr:row>98</xdr:row>
      <xdr:rowOff>27259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634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12689</xdr:rowOff>
    </xdr:from>
    <xdr:to>
      <xdr:col>41</xdr:col>
      <xdr:colOff>50800</xdr:colOff>
      <xdr:row>98</xdr:row>
      <xdr:rowOff>27259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14789"/>
          <a:ext cx="889000" cy="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145969</xdr:rowOff>
    </xdr:from>
    <xdr:to>
      <xdr:col>55</xdr:col>
      <xdr:colOff>50800</xdr:colOff>
      <xdr:row>97</xdr:row>
      <xdr:rowOff>76119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168846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27079</xdr:rowOff>
    </xdr:from>
    <xdr:to>
      <xdr:col>50</xdr:col>
      <xdr:colOff>165100</xdr:colOff>
      <xdr:row>97</xdr:row>
      <xdr:rowOff>128679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119806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124896</xdr:rowOff>
    </xdr:from>
    <xdr:to>
      <xdr:col>46</xdr:col>
      <xdr:colOff>38100</xdr:colOff>
      <xdr:row>98</xdr:row>
      <xdr:rowOff>55046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147909</xdr:rowOff>
    </xdr:from>
    <xdr:to>
      <xdr:col>41</xdr:col>
      <xdr:colOff>101600</xdr:colOff>
      <xdr:row>98</xdr:row>
      <xdr:rowOff>78059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133339</xdr:rowOff>
    </xdr:from>
    <xdr:to>
      <xdr:col>36</xdr:col>
      <xdr:colOff>165100</xdr:colOff>
      <xdr:row>98</xdr:row>
      <xdr:rowOff>63489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112794</xdr:rowOff>
    </xdr:from>
    <xdr:to>
      <xdr:col>85</xdr:col>
      <xdr:colOff>127000</xdr:colOff>
      <xdr:row>38</xdr:row>
      <xdr:rowOff>119514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7894"/>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71006</xdr:rowOff>
    </xdr:from>
    <xdr:to>
      <xdr:col>81</xdr:col>
      <xdr:colOff>50800</xdr:colOff>
      <xdr:row>38</xdr:row>
      <xdr:rowOff>112794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6106"/>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71006</xdr:rowOff>
    </xdr:from>
    <xdr:to>
      <xdr:col>76</xdr:col>
      <xdr:colOff>114300</xdr:colOff>
      <xdr:row>38</xdr:row>
      <xdr:rowOff>142215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610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136499</xdr:rowOff>
    </xdr:from>
    <xdr:to>
      <xdr:col>71</xdr:col>
      <xdr:colOff>177800</xdr:colOff>
      <xdr:row>38</xdr:row>
      <xdr:rowOff>142215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5159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68714</xdr:rowOff>
    </xdr:from>
    <xdr:to>
      <xdr:col>85</xdr:col>
      <xdr:colOff>177800</xdr:colOff>
      <xdr:row>38</xdr:row>
      <xdr:rowOff>170314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155091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61994</xdr:rowOff>
    </xdr:from>
    <xdr:to>
      <xdr:col>81</xdr:col>
      <xdr:colOff>101600</xdr:colOff>
      <xdr:row>38</xdr:row>
      <xdr:rowOff>163594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154721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20206</xdr:rowOff>
    </xdr:from>
    <xdr:to>
      <xdr:col>76</xdr:col>
      <xdr:colOff>165100</xdr:colOff>
      <xdr:row>38</xdr:row>
      <xdr:rowOff>121806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112933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91415</xdr:rowOff>
    </xdr:from>
    <xdr:to>
      <xdr:col>72</xdr:col>
      <xdr:colOff>38100</xdr:colOff>
      <xdr:row>39</xdr:row>
      <xdr:rowOff>21565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85699</xdr:rowOff>
    </xdr:from>
    <xdr:to>
      <xdr:col>67</xdr:col>
      <xdr:colOff>101600</xdr:colOff>
      <xdr:row>39</xdr:row>
      <xdr:rowOff>15849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6976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15593</xdr:rowOff>
    </xdr:from>
    <xdr:to>
      <xdr:col>85</xdr:col>
      <xdr:colOff>127000</xdr:colOff>
      <xdr:row>58</xdr:row>
      <xdr:rowOff>17250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5969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166343</xdr:rowOff>
    </xdr:from>
    <xdr:to>
      <xdr:col>81</xdr:col>
      <xdr:colOff>50800</xdr:colOff>
      <xdr:row>58</xdr:row>
      <xdr:rowOff>15593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8993"/>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147706</xdr:rowOff>
    </xdr:from>
    <xdr:to>
      <xdr:col>76</xdr:col>
      <xdr:colOff>114300</xdr:colOff>
      <xdr:row>57</xdr:row>
      <xdr:rowOff>166343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20356"/>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147706</xdr:rowOff>
    </xdr:from>
    <xdr:to>
      <xdr:col>71</xdr:col>
      <xdr:colOff>177800</xdr:colOff>
      <xdr:row>58</xdr:row>
      <xdr:rowOff>42035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0356"/>
          <a:ext cx="889000" cy="6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137900</xdr:rowOff>
    </xdr:from>
    <xdr:to>
      <xdr:col>85</xdr:col>
      <xdr:colOff>177800</xdr:colOff>
      <xdr:row>58</xdr:row>
      <xdr:rowOff>68050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52827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136243</xdr:rowOff>
    </xdr:from>
    <xdr:to>
      <xdr:col>81</xdr:col>
      <xdr:colOff>101600</xdr:colOff>
      <xdr:row>58</xdr:row>
      <xdr:rowOff>66393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57520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115543</xdr:rowOff>
    </xdr:from>
    <xdr:to>
      <xdr:col>76</xdr:col>
      <xdr:colOff>165100</xdr:colOff>
      <xdr:row>58</xdr:row>
      <xdr:rowOff>45693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36820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96906</xdr:rowOff>
    </xdr:from>
    <xdr:to>
      <xdr:col>72</xdr:col>
      <xdr:colOff>38100</xdr:colOff>
      <xdr:row>58</xdr:row>
      <xdr:rowOff>27056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18183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162685</xdr:rowOff>
    </xdr:from>
    <xdr:to>
      <xdr:col>67</xdr:col>
      <xdr:colOff>101600</xdr:colOff>
      <xdr:row>58</xdr:row>
      <xdr:rowOff>92835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83962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103984</xdr:rowOff>
    </xdr:from>
    <xdr:to>
      <xdr:col>85</xdr:col>
      <xdr:colOff>127000</xdr:colOff>
      <xdr:row>78</xdr:row>
      <xdr:rowOff>3958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962734"/>
          <a:ext cx="838200" cy="4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103984</xdr:rowOff>
    </xdr:from>
    <xdr:to>
      <xdr:col>81</xdr:col>
      <xdr:colOff>50800</xdr:colOff>
      <xdr:row>76</xdr:row>
      <xdr:rowOff>154248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962734"/>
          <a:ext cx="889000" cy="2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154248</xdr:rowOff>
    </xdr:from>
    <xdr:to>
      <xdr:col>76</xdr:col>
      <xdr:colOff>114300</xdr:colOff>
      <xdr:row>78</xdr:row>
      <xdr:rowOff>20864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84448"/>
          <a:ext cx="889000" cy="20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20864</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3964"/>
          <a:ext cx="889000" cy="1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124608</xdr:rowOff>
    </xdr:from>
    <xdr:to>
      <xdr:col>85</xdr:col>
      <xdr:colOff>177800</xdr:colOff>
      <xdr:row>78</xdr:row>
      <xdr:rowOff>54758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147485</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53184</xdr:rowOff>
    </xdr:from>
    <xdr:to>
      <xdr:col>81</xdr:col>
      <xdr:colOff>101600</xdr:colOff>
      <xdr:row>75</xdr:row>
      <xdr:rowOff>154784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171311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6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103448</xdr:rowOff>
    </xdr:from>
    <xdr:to>
      <xdr:col>76</xdr:col>
      <xdr:colOff>165100</xdr:colOff>
      <xdr:row>77</xdr:row>
      <xdr:rowOff>33598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50125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141514</xdr:rowOff>
    </xdr:from>
    <xdr:to>
      <xdr:col>72</xdr:col>
      <xdr:colOff>38100</xdr:colOff>
      <xdr:row>78</xdr:row>
      <xdr:rowOff>71664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84356</xdr:rowOff>
    </xdr:from>
    <xdr:to>
      <xdr:col>85</xdr:col>
      <xdr:colOff>127000</xdr:colOff>
      <xdr:row>97</xdr:row>
      <xdr:rowOff>99101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500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99101</xdr:rowOff>
    </xdr:from>
    <xdr:to>
      <xdr:col>81</xdr:col>
      <xdr:colOff>50800</xdr:colOff>
      <xdr:row>97</xdr:row>
      <xdr:rowOff>115821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2975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115821</xdr:rowOff>
    </xdr:from>
    <xdr:to>
      <xdr:col>76</xdr:col>
      <xdr:colOff>114300</xdr:colOff>
      <xdr:row>97</xdr:row>
      <xdr:rowOff>125079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46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125079</xdr:rowOff>
    </xdr:from>
    <xdr:to>
      <xdr:col>71</xdr:col>
      <xdr:colOff>177800</xdr:colOff>
      <xdr:row>97</xdr:row>
      <xdr:rowOff>148245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55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33556</xdr:rowOff>
    </xdr:from>
    <xdr:to>
      <xdr:col>85</xdr:col>
      <xdr:colOff>177800</xdr:colOff>
      <xdr:row>97</xdr:row>
      <xdr:rowOff>135156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11983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48301</xdr:rowOff>
    </xdr:from>
    <xdr:to>
      <xdr:col>81</xdr:col>
      <xdr:colOff>101600</xdr:colOff>
      <xdr:row>97</xdr:row>
      <xdr:rowOff>149901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141028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65021</xdr:rowOff>
    </xdr:from>
    <xdr:to>
      <xdr:col>76</xdr:col>
      <xdr:colOff>165100</xdr:colOff>
      <xdr:row>97</xdr:row>
      <xdr:rowOff>166621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157748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74279</xdr:rowOff>
    </xdr:from>
    <xdr:to>
      <xdr:col>72</xdr:col>
      <xdr:colOff>38100</xdr:colOff>
      <xdr:row>98</xdr:row>
      <xdr:rowOff>4429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167006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97445</xdr:rowOff>
    </xdr:from>
    <xdr:to>
      <xdr:col>67</xdr:col>
      <xdr:colOff>101600</xdr:colOff>
      <xdr:row>98</xdr:row>
      <xdr:rowOff>27595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18722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観光地を擁する当町は、観光施設の維持管理経費及び辺地対策事業債を活用した事業を実施しているため、商工費において例年数値が高くなっている。</a:t>
          </a:r>
        </a:p>
        <a:p>
          <a:r>
            <a:rPr kumimoji="1" lang="ja-JP" altLang="en-US" sz="1300">
              <a:latin typeface="ＭＳ Ｐゴシック" panose="020B0600070205080204" pitchFamily="50" charset="-128"/>
              <a:ea typeface="ＭＳ Ｐゴシック" panose="020B0600070205080204" pitchFamily="50" charset="-128"/>
            </a:rPr>
            <a:t>　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号災害により、令和元年度から令和３年度にかけて増加したが、令和４年度は復旧事業の完了により類似団体並みとなった。</a:t>
          </a:r>
        </a:p>
        <a:p>
          <a:r>
            <a:rPr kumimoji="1" lang="ja-JP" altLang="en-US" sz="1300">
              <a:latin typeface="ＭＳ Ｐゴシック" panose="020B0600070205080204" pitchFamily="50" charset="-128"/>
              <a:ea typeface="ＭＳ Ｐゴシック" panose="020B0600070205080204" pitchFamily="50" charset="-128"/>
            </a:rPr>
            <a:t>　住民一人当たりのコストは、人口密度及び高齢化率等の影響を大きく受けるため、少子高齢化が進む当町では、数値に大きな影響が見込まれる。</a:t>
          </a:r>
        </a:p>
        <a:p>
          <a:r>
            <a:rPr kumimoji="1" lang="ja-JP" altLang="en-US" sz="1300">
              <a:latin typeface="ＭＳ Ｐゴシック" panose="020B0600070205080204" pitchFamily="50" charset="-128"/>
              <a:ea typeface="ＭＳ Ｐゴシック" panose="020B0600070205080204" pitchFamily="50" charset="-128"/>
            </a:rPr>
            <a:t>　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　実質収支額は、地方交付税の増、繰越事業の減により増額となった。また実質単年度収支は、実質収支額の増額のため増率となっている。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実質赤字や資金不足はなく、連結実質赤字比率は、数値なしとなっている。</a:t>
          </a:r>
        </a:p>
        <a:p>
          <a:r>
            <a:rPr kumimoji="1" lang="ja-JP" altLang="en-US" sz="1400">
              <a:latin typeface="ＭＳ ゴシック" pitchFamily="49" charset="-128"/>
              <a:ea typeface="ＭＳ ゴシック" pitchFamily="49" charset="-128"/>
            </a:rPr>
            <a:t>　索道事業特別会計は、新型コロナウイルス感染症の影響により収益が減少し、厳しい財政運営となっている。</a:t>
          </a:r>
        </a:p>
        <a:p>
          <a:r>
            <a:rPr kumimoji="1" lang="ja-JP" altLang="en-US" sz="1400">
              <a:latin typeface="ＭＳ ゴシック" pitchFamily="49" charset="-128"/>
              <a:ea typeface="ＭＳ ゴシック" pitchFamily="49" charset="-128"/>
            </a:rPr>
            <a:t>　なお、下水道事業会計については法適用への移行に伴い令和３年度から計上されている。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6602813</v>
      </c>
      <c r="BO4" s="371"/>
      <c r="BP4" s="371"/>
      <c r="BQ4" s="371"/>
      <c r="BR4" s="371"/>
      <c r="BS4" s="371"/>
      <c r="BT4" s="371"/>
      <c r="BU4" s="372"/>
      <c r="BV4" s="370">
        <v>6098174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21.1</v>
      </c>
      <c r="CU4" s="377"/>
      <c r="CV4" s="377"/>
      <c r="CW4" s="377"/>
      <c r="CX4" s="377"/>
      <c r="CY4" s="377"/>
      <c r="CZ4" s="377"/>
      <c r="DA4" s="378"/>
      <c r="DB4" s="376">
        <v>18.100000000000001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5947921</v>
      </c>
      <c r="BO5" s="408"/>
      <c r="BP5" s="408"/>
      <c r="BQ5" s="408"/>
      <c r="BR5" s="408"/>
      <c r="BS5" s="408"/>
      <c r="BT5" s="408"/>
      <c r="BU5" s="409"/>
      <c r="BV5" s="407">
        <v>5503583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85.8</v>
      </c>
      <c r="CU5" s="405"/>
      <c r="CV5" s="405"/>
      <c r="CW5" s="405"/>
      <c r="CX5" s="405"/>
      <c r="CY5" s="405"/>
      <c r="CZ5" s="405"/>
      <c r="DA5" s="406"/>
      <c r="DB5" s="404">
        <v>84.4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654892</v>
      </c>
      <c r="BO6" s="408"/>
      <c r="BP6" s="408"/>
      <c r="BQ6" s="408"/>
      <c r="BR6" s="408"/>
      <c r="BS6" s="408"/>
      <c r="BT6" s="408"/>
      <c r="BU6" s="409"/>
      <c r="BV6" s="407">
        <v>594591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9838</v>
      </c>
      <c r="BO7" s="408"/>
      <c r="BP7" s="408"/>
      <c r="BQ7" s="408"/>
      <c r="BR7" s="408"/>
      <c r="BS7" s="408"/>
      <c r="BT7" s="408"/>
      <c r="BU7" s="409"/>
      <c r="BV7" s="407">
        <v>33337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3055486</v>
      </c>
      <c r="CU7" s="408"/>
      <c r="CV7" s="408"/>
      <c r="CW7" s="408"/>
      <c r="CX7" s="408"/>
      <c r="CY7" s="408"/>
      <c r="CZ7" s="408"/>
      <c r="DA7" s="409"/>
      <c r="DB7" s="407">
        <v>3107465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645054</v>
      </c>
      <c r="BO8" s="408"/>
      <c r="BP8" s="408"/>
      <c r="BQ8" s="408"/>
      <c r="BR8" s="408"/>
      <c r="BS8" s="408"/>
      <c r="BT8" s="408"/>
      <c r="BU8" s="409"/>
      <c r="BV8" s="407">
        <v>561254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6612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83800</v>
      </c>
      <c r="BO9" s="408"/>
      <c r="BP9" s="408"/>
      <c r="BQ9" s="408"/>
      <c r="BR9" s="408"/>
      <c r="BS9" s="408"/>
      <c r="BT9" s="408"/>
      <c r="BU9" s="409"/>
      <c r="BV9" s="407">
        <v>76198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v>
      </c>
      <c r="CU9" s="405"/>
      <c r="CV9" s="405"/>
      <c r="CW9" s="405"/>
      <c r="CX9" s="405"/>
      <c r="CY9" s="405"/>
      <c r="CZ9" s="405"/>
      <c r="DA9" s="406"/>
      <c r="DB9" s="404">
        <v>6.7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7265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1750</v>
      </c>
      <c r="BO10" s="408"/>
      <c r="BP10" s="408"/>
      <c r="BQ10" s="408"/>
      <c r="BR10" s="408"/>
      <c r="BS10" s="408"/>
      <c r="BT10" s="408"/>
      <c r="BU10" s="409"/>
      <c r="BV10" s="407">
        <v>1366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118</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6843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6718</v>
      </c>
      <c r="S13" s="492"/>
      <c r="T13" s="492"/>
      <c r="U13" s="492"/>
      <c r="V13" s="493"/>
      <c r="W13" s="423" t="s">
        <v>142</v>
      </c>
      <c r="X13" s="424"/>
      <c r="Y13" s="424"/>
      <c r="Z13" s="424"/>
      <c r="AA13" s="424"/>
      <c r="AB13" s="414"/>
      <c r="AC13" s="458">
        <v>589</v>
      </c>
      <c r="AD13" s="459"/>
      <c r="AE13" s="459"/>
      <c r="AF13" s="459"/>
      <c r="AG13" s="501"/>
      <c r="AH13" s="458">
        <v>713</v>
      </c>
      <c r="AI13" s="459"/>
      <c r="AJ13" s="459"/>
      <c r="AK13" s="459"/>
      <c r="AL13" s="460"/>
      <c r="AM13" s="436" t="s">
        <v>143</v>
      </c>
      <c r="AN13" s="437"/>
      <c r="AO13" s="437"/>
      <c r="AP13" s="437"/>
      <c r="AQ13" s="437"/>
      <c r="AR13" s="437"/>
      <c r="AS13" s="437"/>
      <c r="AT13" s="438"/>
      <c r="AU13" s="439" t="s">
        <v>118</v>
      </c>
      <c r="AV13" s="440"/>
      <c r="AW13" s="440"/>
      <c r="AX13" s="440"/>
      <c r="AY13" s="441" t="s">
        <v>144</v>
      </c>
      <c r="AZ13" s="442"/>
      <c r="BA13" s="442"/>
      <c r="BB13" s="442"/>
      <c r="BC13" s="442"/>
      <c r="BD13" s="442"/>
      <c r="BE13" s="442"/>
      <c r="BF13" s="442"/>
      <c r="BG13" s="442"/>
      <c r="BH13" s="442"/>
      <c r="BI13" s="442"/>
      <c r="BJ13" s="442"/>
      <c r="BK13" s="442"/>
      <c r="BL13" s="442"/>
      <c r="BM13" s="443"/>
      <c r="BN13" s="407">
        <v>85550</v>
      </c>
      <c r="BO13" s="408"/>
      <c r="BP13" s="408"/>
      <c r="BQ13" s="408"/>
      <c r="BR13" s="408"/>
      <c r="BS13" s="408"/>
      <c r="BT13" s="408"/>
      <c r="BU13" s="409"/>
      <c r="BV13" s="407">
        <v>77564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7.8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6970</v>
      </c>
      <c r="S14" s="492"/>
      <c r="T14" s="492"/>
      <c r="U14" s="492"/>
      <c r="V14" s="493"/>
      <c r="W14" s="397"/>
      <c r="X14" s="398"/>
      <c r="Y14" s="398"/>
      <c r="Z14" s="398"/>
      <c r="AA14" s="398"/>
      <c r="AB14" s="387"/>
      <c r="AC14" s="494">
        <v>16.3</v>
      </c>
      <c r="AD14" s="495"/>
      <c r="AE14" s="495"/>
      <c r="AF14" s="495"/>
      <c r="AG14" s="496"/>
      <c r="AH14" s="494">
        <v>17.899999999999999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6852</v>
      </c>
      <c r="S15" s="492"/>
      <c r="T15" s="492"/>
      <c r="U15" s="492"/>
      <c r="V15" s="493"/>
      <c r="W15" s="423" t="s">
        <v>149</v>
      </c>
      <c r="X15" s="424"/>
      <c r="Y15" s="424"/>
      <c r="Z15" s="424"/>
      <c r="AA15" s="424"/>
      <c r="AB15" s="414"/>
      <c r="AC15" s="458">
        <v>978</v>
      </c>
      <c r="AD15" s="459"/>
      <c r="AE15" s="459"/>
      <c r="AF15" s="459"/>
      <c r="AG15" s="501"/>
      <c r="AH15" s="458">
        <v>1067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894259</v>
      </c>
      <c r="BO15" s="371"/>
      <c r="BP15" s="371"/>
      <c r="BQ15" s="371"/>
      <c r="BR15" s="371"/>
      <c r="BS15" s="371"/>
      <c r="BT15" s="371"/>
      <c r="BU15" s="372"/>
      <c r="BV15" s="370">
        <v>881921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27.1</v>
      </c>
      <c r="AD16" s="495"/>
      <c r="AE16" s="495"/>
      <c r="AF16" s="495"/>
      <c r="AG16" s="496"/>
      <c r="AH16" s="494">
        <v>26.8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2797416</v>
      </c>
      <c r="BO16" s="408"/>
      <c r="BP16" s="408"/>
      <c r="BQ16" s="408"/>
      <c r="BR16" s="408"/>
      <c r="BS16" s="408"/>
      <c r="BT16" s="408"/>
      <c r="BU16" s="409"/>
      <c r="BV16" s="407">
        <v>2757472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2039</v>
      </c>
      <c r="AD17" s="459"/>
      <c r="AE17" s="459"/>
      <c r="AF17" s="459"/>
      <c r="AG17" s="501"/>
      <c r="AH17" s="458">
        <v>2208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1114724</v>
      </c>
      <c r="BO17" s="408"/>
      <c r="BP17" s="408"/>
      <c r="BQ17" s="408"/>
      <c r="BR17" s="408"/>
      <c r="BS17" s="408"/>
      <c r="BT17" s="408"/>
      <c r="BU17" s="409"/>
      <c r="BV17" s="407">
        <v>1099418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66.87</v>
      </c>
      <c r="M18" s="534"/>
      <c r="N18" s="534"/>
      <c r="O18" s="534"/>
      <c r="P18" s="534"/>
      <c r="Q18" s="534"/>
      <c r="R18" s="535"/>
      <c r="S18" s="535"/>
      <c r="T18" s="535"/>
      <c r="U18" s="535"/>
      <c r="V18" s="536"/>
      <c r="W18" s="425"/>
      <c r="X18" s="426"/>
      <c r="Y18" s="426"/>
      <c r="Z18" s="426"/>
      <c r="AA18" s="426"/>
      <c r="AB18" s="417"/>
      <c r="AC18" s="537">
        <v>56.5</v>
      </c>
      <c r="AD18" s="538"/>
      <c r="AE18" s="538"/>
      <c r="AF18" s="538"/>
      <c r="AG18" s="539"/>
      <c r="AH18" s="537">
        <v>55.4</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2805401</v>
      </c>
      <c r="BO18" s="408"/>
      <c r="BP18" s="408"/>
      <c r="BQ18" s="408"/>
      <c r="BR18" s="408"/>
      <c r="BS18" s="408"/>
      <c r="BT18" s="408"/>
      <c r="BU18" s="409"/>
      <c r="BV18" s="407">
        <v>2780908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99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4575408</v>
      </c>
      <c r="BO19" s="408"/>
      <c r="BP19" s="408"/>
      <c r="BQ19" s="408"/>
      <c r="BR19" s="408"/>
      <c r="BS19" s="408"/>
      <c r="BT19" s="408"/>
      <c r="BU19" s="409"/>
      <c r="BV19" s="407">
        <v>4348288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2606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3092572</v>
      </c>
      <c r="BO22" s="371"/>
      <c r="BP22" s="371"/>
      <c r="BQ22" s="371"/>
      <c r="BR22" s="371"/>
      <c r="BS22" s="371"/>
      <c r="BT22" s="371"/>
      <c r="BU22" s="372"/>
      <c r="BV22" s="370">
        <v>3030632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1582965</v>
      </c>
      <c r="BO23" s="408"/>
      <c r="BP23" s="408"/>
      <c r="BQ23" s="408"/>
      <c r="BR23" s="408"/>
      <c r="BS23" s="408"/>
      <c r="BT23" s="408"/>
      <c r="BU23" s="409"/>
      <c r="BV23" s="407">
        <v>1367429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6810</v>
      </c>
      <c r="R24" s="459"/>
      <c r="S24" s="459"/>
      <c r="T24" s="459"/>
      <c r="U24" s="459"/>
      <c r="V24" s="501"/>
      <c r="W24" s="553"/>
      <c r="X24" s="554"/>
      <c r="Y24" s="555"/>
      <c r="Z24" s="457" t="s">
        <v>174</v>
      </c>
      <c r="AA24" s="437"/>
      <c r="AB24" s="437"/>
      <c r="AC24" s="437"/>
      <c r="AD24" s="437"/>
      <c r="AE24" s="437"/>
      <c r="AF24" s="437"/>
      <c r="AG24" s="438"/>
      <c r="AH24" s="458">
        <v>89</v>
      </c>
      <c r="AI24" s="459"/>
      <c r="AJ24" s="459"/>
      <c r="AK24" s="459"/>
      <c r="AL24" s="501"/>
      <c r="AM24" s="458">
        <v>259079</v>
      </c>
      <c r="AN24" s="459"/>
      <c r="AO24" s="459"/>
      <c r="AP24" s="459"/>
      <c r="AQ24" s="459"/>
      <c r="AR24" s="501"/>
      <c r="AS24" s="458">
        <v>2911</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1750504</v>
      </c>
      <c r="BO24" s="408"/>
      <c r="BP24" s="408"/>
      <c r="BQ24" s="408"/>
      <c r="BR24" s="408"/>
      <c r="BS24" s="408"/>
      <c r="BT24" s="408"/>
      <c r="BU24" s="409"/>
      <c r="BV24" s="407">
        <v>1509915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6080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178</v>
      </c>
      <c r="AN25" s="459"/>
      <c r="AO25" s="459"/>
      <c r="AP25" s="459"/>
      <c r="AQ25" s="459"/>
      <c r="AR25" s="501"/>
      <c r="AS25" s="458" t="s">
        <v>130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178</v>
      </c>
      <c r="BO25" s="371"/>
      <c r="BP25" s="371"/>
      <c r="BQ25" s="371"/>
      <c r="BR25" s="371"/>
      <c r="BS25" s="371"/>
      <c r="BT25" s="371"/>
      <c r="BU25" s="372"/>
      <c r="BV25" s="370" t="s">
        <v>140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5430</v>
      </c>
      <c r="R26" s="459"/>
      <c r="S26" s="459"/>
      <c r="T26" s="459"/>
      <c r="U26" s="459"/>
      <c r="V26" s="501"/>
      <c r="W26" s="553"/>
      <c r="X26" s="554"/>
      <c r="Y26" s="555"/>
      <c r="Z26" s="457" t="s">
        <v>181</v>
      </c>
      <c r="AA26" s="559"/>
      <c r="AB26" s="559"/>
      <c r="AC26" s="559"/>
      <c r="AD26" s="559"/>
      <c r="AE26" s="559"/>
      <c r="AF26" s="559"/>
      <c r="AG26" s="560"/>
      <c r="AH26" s="458" t="s">
        <v>130</v>
      </c>
      <c r="AI26" s="459"/>
      <c r="AJ26" s="459"/>
      <c r="AK26" s="459"/>
      <c r="AL26" s="501"/>
      <c r="AM26" s="458" t="s">
        <v>130</v>
      </c>
      <c r="AN26" s="459"/>
      <c r="AO26" s="459"/>
      <c r="AP26" s="459"/>
      <c r="AQ26" s="459"/>
      <c r="AR26" s="501"/>
      <c r="AS26" s="458" t="s">
        <v>130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2890</v>
      </c>
      <c r="R27" s="459"/>
      <c r="S27" s="459"/>
      <c r="T27" s="459"/>
      <c r="U27" s="459"/>
      <c r="V27" s="501"/>
      <c r="W27" s="553"/>
      <c r="X27" s="554"/>
      <c r="Y27" s="555"/>
      <c r="Z27" s="457" t="s">
        <v>184</v>
      </c>
      <c r="AA27" s="437"/>
      <c r="AB27" s="437"/>
      <c r="AC27" s="437"/>
      <c r="AD27" s="437"/>
      <c r="AE27" s="437"/>
      <c r="AF27" s="437"/>
      <c r="AG27" s="438"/>
      <c r="AH27" s="458" t="s">
        <v>185</v>
      </c>
      <c r="AI27" s="459"/>
      <c r="AJ27" s="459"/>
      <c r="AK27" s="459"/>
      <c r="AL27" s="501"/>
      <c r="AM27" s="458" t="s">
        <v>130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436428</v>
      </c>
      <c r="BO27" s="530"/>
      <c r="BP27" s="530"/>
      <c r="BQ27" s="530"/>
      <c r="BR27" s="530"/>
      <c r="BS27" s="530"/>
      <c r="BT27" s="530"/>
      <c r="BU27" s="531"/>
      <c r="BV27" s="529">
        <v>435806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2110</v>
      </c>
      <c r="R28" s="459"/>
      <c r="S28" s="459"/>
      <c r="T28" s="459"/>
      <c r="U28" s="459"/>
      <c r="V28" s="501"/>
      <c r="W28" s="553"/>
      <c r="X28" s="554"/>
      <c r="Y28" s="555"/>
      <c r="Z28" s="457" t="s">
        <v>188</v>
      </c>
      <c r="AA28" s="437"/>
      <c r="AB28" s="437"/>
      <c r="AC28" s="437"/>
      <c r="AD28" s="437"/>
      <c r="AE28" s="437"/>
      <c r="AF28" s="437"/>
      <c r="AG28" s="438"/>
      <c r="AH28" s="458" t="s">
        <v>130</v>
      </c>
      <c r="AI28" s="459"/>
      <c r="AJ28" s="459"/>
      <c r="AK28" s="459"/>
      <c r="AL28" s="501"/>
      <c r="AM28" s="458" t="s">
        <v>130</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1230314</v>
      </c>
      <c r="BO28" s="371"/>
      <c r="BP28" s="371"/>
      <c r="BQ28" s="371"/>
      <c r="BR28" s="371"/>
      <c r="BS28" s="371"/>
      <c r="BT28" s="371"/>
      <c r="BU28" s="372"/>
      <c r="BV28" s="370">
        <v>1228565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1960</v>
      </c>
      <c r="R29" s="459"/>
      <c r="S29" s="459"/>
      <c r="T29" s="459"/>
      <c r="U29" s="459"/>
      <c r="V29" s="501"/>
      <c r="W29" s="556"/>
      <c r="X29" s="557"/>
      <c r="Y29" s="558"/>
      <c r="Z29" s="457" t="s">
        <v>191</v>
      </c>
      <c r="AA29" s="437"/>
      <c r="AB29" s="437"/>
      <c r="AC29" s="437"/>
      <c r="AD29" s="437"/>
      <c r="AE29" s="437"/>
      <c r="AF29" s="437"/>
      <c r="AG29" s="438"/>
      <c r="AH29" s="458">
        <v>89</v>
      </c>
      <c r="AI29" s="459"/>
      <c r="AJ29" s="459"/>
      <c r="AK29" s="459"/>
      <c r="AL29" s="501"/>
      <c r="AM29" s="458">
        <v>259079</v>
      </c>
      <c r="AN29" s="459"/>
      <c r="AO29" s="459"/>
      <c r="AP29" s="459"/>
      <c r="AQ29" s="459"/>
      <c r="AR29" s="501"/>
      <c r="AS29" s="458">
        <v>2911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79440</v>
      </c>
      <c r="BO29" s="408"/>
      <c r="BP29" s="408"/>
      <c r="BQ29" s="408"/>
      <c r="BR29" s="408"/>
      <c r="BS29" s="408"/>
      <c r="BT29" s="408"/>
      <c r="BU29" s="409"/>
      <c r="BV29" s="407">
        <v>79326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98.6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3307695</v>
      </c>
      <c r="BO30" s="530"/>
      <c r="BP30" s="530"/>
      <c r="BQ30" s="530"/>
      <c r="BR30" s="530"/>
      <c r="BS30" s="530"/>
      <c r="BT30" s="530"/>
      <c r="BU30" s="531"/>
      <c r="BV30" s="529">
        <v>2977438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立科町国民健康保険特別会計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立科町水道事業会計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佐久広域連合　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立科町土地開発公社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立科町白樺高原下水道事業特別会計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立科町介護保険特別会計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立科町下水道事業会計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佐久広域連合　消防特別会計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蓼科ケーブルビジョン㈱</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立科町索道事業特別会計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立科町後期高齢者医療特別会計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佐久広域連合　特別養護老人ホーム特別会計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㈱立科町農業振興公社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佐久広域連合　救護施設特別会計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白樺湖下水道組合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川西保健衛生施設組合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川西保健衛生施設組合　茂田井特定環境保全公共下水道事業特別会計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北佐久郡老人福祉施設組合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長野県後期高齢者医療広域連合　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長野県後期高齢者医療広域連合　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v5PH70cxMpJKK/ZvnD3oidBSyslfb/5JJ51oKgohEkjdfWwIcyFg6xOmJpZwCkynrRbQWbDOPqeFgHMQ6P8dQ==" saltValue="edOCjppWyH2fX+1ePf7B1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Q84" sqref="Q84:U8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25.98</v>
      </c>
      <c r="G34" s="33">
        <v>27.21</v>
      </c>
      <c r="H34" s="33">
        <v>24.95</v>
      </c>
      <c r="I34" s="33">
        <v>24.46</v>
      </c>
      <c r="J34" s="34">
        <v>25.86</v>
      </c>
      <c r="K34" s="22"/>
      <c r="L34" s="22"/>
      <c r="M34" s="22"/>
      <c r="N34" s="22"/>
      <c r="O34" s="22"/>
      <c r="P34" s="22"/>
    </row>
    <row r="35" spans="1:16" ht="39" customHeight="1" x14ac:dyDescent="0.15">
      <c r="A35" s="22"/>
      <c r="B35" s="35"/>
      <c r="C35" s="1145" t="s">
        <v>568</v>
      </c>
      <c r="D35" s="1146"/>
      <c r="E35" s="1147"/>
      <c r="F35" s="36">
        <v>19.75</v>
      </c>
      <c r="G35" s="37">
        <v>20.55</v>
      </c>
      <c r="H35" s="37">
        <v>16.68</v>
      </c>
      <c r="I35" s="37">
        <v>17.079999999999998</v>
      </c>
      <c r="J35" s="38">
        <v>20.14</v>
      </c>
      <c r="K35" s="22"/>
      <c r="L35" s="22"/>
      <c r="M35" s="22"/>
      <c r="N35" s="22"/>
      <c r="O35" s="22"/>
      <c r="P35" s="22"/>
    </row>
    <row r="36" spans="1:16" ht="39" customHeight="1" x14ac:dyDescent="0.15">
      <c r="A36" s="22"/>
      <c r="B36" s="35"/>
      <c r="C36" s="1145" t="s">
        <v>569</v>
      </c>
      <c r="D36" s="1146"/>
      <c r="E36" s="1147"/>
      <c r="F36" s="36" t="s">
        <v>518</v>
      </c>
      <c r="G36" s="37" t="s">
        <v>518</v>
      </c>
      <c r="H36" s="37" t="s">
        <v>518</v>
      </c>
      <c r="I36" s="37">
        <v>3.11</v>
      </c>
      <c r="J36" s="38">
        <v>4.4000000000000004</v>
      </c>
      <c r="K36" s="22"/>
      <c r="L36" s="22"/>
      <c r="M36" s="22"/>
      <c r="N36" s="22"/>
      <c r="O36" s="22"/>
      <c r="P36" s="22"/>
    </row>
    <row r="37" spans="1:16" ht="39" customHeight="1" x14ac:dyDescent="0.15">
      <c r="A37" s="22"/>
      <c r="B37" s="35"/>
      <c r="C37" s="1145" t="s">
        <v>570</v>
      </c>
      <c r="D37" s="1146"/>
      <c r="E37" s="1147"/>
      <c r="F37" s="36">
        <v>0.96</v>
      </c>
      <c r="G37" s="37">
        <v>0.97</v>
      </c>
      <c r="H37" s="37">
        <v>0.48</v>
      </c>
      <c r="I37" s="37">
        <v>1.63</v>
      </c>
      <c r="J37" s="38">
        <v>1.87</v>
      </c>
      <c r="K37" s="22"/>
      <c r="L37" s="22"/>
      <c r="M37" s="22"/>
      <c r="N37" s="22"/>
      <c r="O37" s="22"/>
      <c r="P37" s="22"/>
    </row>
    <row r="38" spans="1:16" ht="39" customHeight="1" x14ac:dyDescent="0.15">
      <c r="A38" s="22"/>
      <c r="B38" s="35"/>
      <c r="C38" s="1145" t="s">
        <v>571</v>
      </c>
      <c r="D38" s="1146"/>
      <c r="E38" s="1147"/>
      <c r="F38" s="36">
        <v>8.5</v>
      </c>
      <c r="G38" s="37">
        <v>5.83</v>
      </c>
      <c r="H38" s="37">
        <v>1.77</v>
      </c>
      <c r="I38" s="37">
        <v>0.71</v>
      </c>
      <c r="J38" s="38">
        <v>0.57999999999999996</v>
      </c>
      <c r="K38" s="22"/>
      <c r="L38" s="22"/>
      <c r="M38" s="22"/>
      <c r="N38" s="22"/>
      <c r="O38" s="22"/>
      <c r="P38" s="22"/>
    </row>
    <row r="39" spans="1:16" ht="39" customHeight="1" x14ac:dyDescent="0.15">
      <c r="A39" s="22"/>
      <c r="B39" s="35"/>
      <c r="C39" s="1145" t="s">
        <v>572</v>
      </c>
      <c r="D39" s="1146"/>
      <c r="E39" s="1147"/>
      <c r="F39" s="36">
        <v>0.38</v>
      </c>
      <c r="G39" s="37">
        <v>0.18</v>
      </c>
      <c r="H39" s="37">
        <v>0.19</v>
      </c>
      <c r="I39" s="37">
        <v>0.56000000000000005</v>
      </c>
      <c r="J39" s="38">
        <v>0.47</v>
      </c>
      <c r="K39" s="22"/>
      <c r="L39" s="22"/>
      <c r="M39" s="22"/>
      <c r="N39" s="22"/>
      <c r="O39" s="22"/>
      <c r="P39" s="22"/>
    </row>
    <row r="40" spans="1:16" ht="39" customHeight="1" x14ac:dyDescent="0.15">
      <c r="A40" s="22"/>
      <c r="B40" s="35"/>
      <c r="C40" s="1145" t="s">
        <v>573</v>
      </c>
      <c r="D40" s="1146"/>
      <c r="E40" s="1147"/>
      <c r="F40" s="36">
        <v>0.05</v>
      </c>
      <c r="G40" s="37">
        <v>0.05</v>
      </c>
      <c r="H40" s="37">
        <v>0.08</v>
      </c>
      <c r="I40" s="37">
        <v>0.25</v>
      </c>
      <c r="J40" s="38">
        <v>0.37</v>
      </c>
      <c r="K40" s="22"/>
      <c r="L40" s="22"/>
      <c r="M40" s="22"/>
      <c r="N40" s="22"/>
      <c r="O40" s="22"/>
      <c r="P40" s="22"/>
    </row>
    <row r="41" spans="1:16" ht="39" customHeight="1" x14ac:dyDescent="0.15">
      <c r="A41" s="22"/>
      <c r="B41" s="35"/>
      <c r="C41" s="1145" t="s">
        <v>574</v>
      </c>
      <c r="D41" s="1146"/>
      <c r="E41" s="1147"/>
      <c r="F41" s="36">
        <v>0</v>
      </c>
      <c r="G41" s="37">
        <v>0.01</v>
      </c>
      <c r="H41" s="37">
        <v>0.01</v>
      </c>
      <c r="I41" s="37">
        <v>0</v>
      </c>
      <c r="J41" s="38">
        <v>0</v>
      </c>
      <c r="K41" s="22"/>
      <c r="L41" s="22"/>
      <c r="M41" s="22"/>
      <c r="N41" s="22"/>
      <c r="O41" s="22"/>
      <c r="P41" s="22"/>
    </row>
    <row r="42" spans="1:16" ht="39" customHeight="1" x14ac:dyDescent="0.15">
      <c r="A42" s="22"/>
      <c r="B42" s="39"/>
      <c r="C42" s="1145" t="s">
        <v>575</v>
      </c>
      <c r="D42" s="1146"/>
      <c r="E42" s="1147"/>
      <c r="F42" s="36" t="s">
        <v>576</v>
      </c>
      <c r="G42" s="37" t="s">
        <v>577</v>
      </c>
      <c r="H42" s="37" t="s">
        <v>578</v>
      </c>
      <c r="I42" s="37" t="s">
        <v>518</v>
      </c>
      <c r="J42" s="38" t="s">
        <v>518</v>
      </c>
      <c r="K42" s="22"/>
      <c r="L42" s="22"/>
      <c r="M42" s="22"/>
      <c r="N42" s="22"/>
      <c r="O42" s="22"/>
      <c r="P42" s="22"/>
    </row>
    <row r="43" spans="1:16" ht="39" customHeight="1" thickBot="1" x14ac:dyDescent="0.2">
      <c r="A43" s="22"/>
      <c r="B43" s="40"/>
      <c r="C43" s="1148" t="s">
        <v>579</v>
      </c>
      <c r="D43" s="1149"/>
      <c r="E43" s="1150"/>
      <c r="F43" s="41">
        <v>0.53</v>
      </c>
      <c r="G43" s="42">
        <v>0.49</v>
      </c>
      <c r="H43" s="42">
        <v>1.1499999999999999</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3ryOD6SZQY+k1T7bi6LYmPl6PiklDSZdC4QcO4ndvFj4NkbCwczMrZijANLh2F2WNSWrWD7LBy+Q1iojoduLQ==" saltValue="ut2t7RYjI/o+qdWFvLIO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election activeCell="Q84" sqref="Q84:U8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261</v>
      </c>
      <c r="L45" s="60">
        <v>292</v>
      </c>
      <c r="M45" s="60">
        <v>302</v>
      </c>
      <c r="N45" s="60">
        <v>323</v>
      </c>
      <c r="O45" s="61">
        <v>339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264</v>
      </c>
      <c r="L48" s="64">
        <v>254</v>
      </c>
      <c r="M48" s="64">
        <v>265</v>
      </c>
      <c r="N48" s="64">
        <v>237</v>
      </c>
      <c r="O48" s="65">
        <v>241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64</v>
      </c>
      <c r="L49" s="64">
        <v>68</v>
      </c>
      <c r="M49" s="64">
        <v>86</v>
      </c>
      <c r="N49" s="64">
        <v>72</v>
      </c>
      <c r="O49" s="65">
        <v>71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418</v>
      </c>
      <c r="L52" s="64">
        <v>429</v>
      </c>
      <c r="M52" s="64">
        <v>433</v>
      </c>
      <c r="N52" s="64">
        <v>443</v>
      </c>
      <c r="O52" s="65">
        <v>425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171</v>
      </c>
      <c r="L53" s="69">
        <v>185</v>
      </c>
      <c r="M53" s="69">
        <v>220</v>
      </c>
      <c r="N53" s="69">
        <v>189</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518</v>
      </c>
      <c r="L58" s="84" t="s">
        <v>518</v>
      </c>
      <c r="M58" s="84" t="s">
        <v>518</v>
      </c>
      <c r="N58" s="84" t="s">
        <v>518</v>
      </c>
      <c r="O58" s="85" t="s">
        <v>518</v>
      </c>
    </row>
    <row r="59" spans="1:21" ht="31.5" customHeight="1" x14ac:dyDescent="0.15">
      <c r="B59" s="1171"/>
      <c r="C59" s="1172"/>
      <c r="D59" s="1178" t="s">
        <v>28</v>
      </c>
      <c r="E59" s="1179"/>
      <c r="F59" s="1179"/>
      <c r="G59" s="1179"/>
      <c r="H59" s="1179"/>
      <c r="I59" s="1179"/>
      <c r="J59" s="1180"/>
      <c r="K59" s="86" t="s">
        <v>518</v>
      </c>
      <c r="L59" s="87" t="s">
        <v>518</v>
      </c>
      <c r="M59" s="87" t="s">
        <v>518</v>
      </c>
      <c r="N59" s="87" t="s">
        <v>518</v>
      </c>
      <c r="O59" s="88" t="s">
        <v>518</v>
      </c>
    </row>
    <row r="60" spans="1:21" ht="31.5" customHeight="1" thickBot="1" x14ac:dyDescent="0.2">
      <c r="B60" s="1173"/>
      <c r="C60" s="1174"/>
      <c r="D60" s="1181" t="s">
        <v>29</v>
      </c>
      <c r="E60" s="1182"/>
      <c r="F60" s="1182"/>
      <c r="G60" s="1182"/>
      <c r="H60" s="1182"/>
      <c r="I60" s="1182"/>
      <c r="J60" s="1183"/>
      <c r="K60" s="89" t="s">
        <v>518</v>
      </c>
      <c r="L60" s="90" t="s">
        <v>518</v>
      </c>
      <c r="M60" s="90" t="s">
        <v>518</v>
      </c>
      <c r="N60" s="90" t="s">
        <v>518</v>
      </c>
      <c r="O60" s="91" t="s">
        <v>518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D3JmDyttEytzDW4HN9yNbMxk3xXsiLpOGWcwrjN1gvTtUL/HWq69Auro3GkCr15+ZTpXrnLvUru9PoMy6U9RQ==" saltValue="F1jH7h7SbRfYSUajCR55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55" zoomScaleNormal="55" zoomScaleSheetLayoutView="100" workbookViewId="0">
      <selection activeCell="Q84" sqref="Q84:U8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2800</v>
      </c>
      <c r="J41" s="356">
        <v>2849</v>
      </c>
      <c r="K41" s="356">
        <v>2814</v>
      </c>
      <c r="L41" s="356">
        <v>3031</v>
      </c>
      <c r="M41" s="357">
        <v>3093</v>
      </c>
    </row>
    <row r="42" spans="2:13" ht="27.75" customHeight="1" x14ac:dyDescent="0.15">
      <c r="B42" s="1186"/>
      <c r="C42" s="1187"/>
      <c r="D42" s="106"/>
      <c r="E42" s="1192" t="s">
        <v>34</v>
      </c>
      <c r="F42" s="1192"/>
      <c r="G42" s="1192"/>
      <c r="H42" s="1193"/>
      <c r="I42" s="358" t="s">
        <v>518</v>
      </c>
      <c r="J42" s="359" t="s">
        <v>518</v>
      </c>
      <c r="K42" s="359" t="s">
        <v>518</v>
      </c>
      <c r="L42" s="359" t="s">
        <v>518</v>
      </c>
      <c r="M42" s="360" t="s">
        <v>518</v>
      </c>
    </row>
    <row r="43" spans="2:13" ht="27.75" customHeight="1" x14ac:dyDescent="0.15">
      <c r="B43" s="1186"/>
      <c r="C43" s="1187"/>
      <c r="D43" s="106"/>
      <c r="E43" s="1192" t="s">
        <v>35</v>
      </c>
      <c r="F43" s="1192"/>
      <c r="G43" s="1192"/>
      <c r="H43" s="1193"/>
      <c r="I43" s="358">
        <v>1666</v>
      </c>
      <c r="J43" s="359">
        <v>1435</v>
      </c>
      <c r="K43" s="359">
        <v>1229</v>
      </c>
      <c r="L43" s="359">
        <v>1003</v>
      </c>
      <c r="M43" s="360">
        <v>861</v>
      </c>
    </row>
    <row r="44" spans="2:13" ht="27.75" customHeight="1" x14ac:dyDescent="0.15">
      <c r="B44" s="1186"/>
      <c r="C44" s="1187"/>
      <c r="D44" s="106"/>
      <c r="E44" s="1192" t="s">
        <v>36</v>
      </c>
      <c r="F44" s="1192"/>
      <c r="G44" s="1192"/>
      <c r="H44" s="1193"/>
      <c r="I44" s="358">
        <v>461</v>
      </c>
      <c r="J44" s="359">
        <v>644</v>
      </c>
      <c r="K44" s="359">
        <v>695</v>
      </c>
      <c r="L44" s="359">
        <v>623</v>
      </c>
      <c r="M44" s="360">
        <v>549</v>
      </c>
    </row>
    <row r="45" spans="2:13" ht="27.75" customHeight="1" x14ac:dyDescent="0.15">
      <c r="B45" s="1186"/>
      <c r="C45" s="1187"/>
      <c r="D45" s="106"/>
      <c r="E45" s="1192" t="s">
        <v>37</v>
      </c>
      <c r="F45" s="1192"/>
      <c r="G45" s="1192"/>
      <c r="H45" s="1193"/>
      <c r="I45" s="358">
        <v>1076</v>
      </c>
      <c r="J45" s="359">
        <v>1054</v>
      </c>
      <c r="K45" s="359">
        <v>1075</v>
      </c>
      <c r="L45" s="359">
        <v>1052</v>
      </c>
      <c r="M45" s="360">
        <v>1006</v>
      </c>
    </row>
    <row r="46" spans="2:13" ht="27.75" customHeight="1" x14ac:dyDescent="0.15">
      <c r="B46" s="1186"/>
      <c r="C46" s="1187"/>
      <c r="D46" s="107"/>
      <c r="E46" s="1192" t="s">
        <v>38</v>
      </c>
      <c r="F46" s="1192"/>
      <c r="G46" s="1192"/>
      <c r="H46" s="1193"/>
      <c r="I46" s="358">
        <v>178</v>
      </c>
      <c r="J46" s="359">
        <v>167</v>
      </c>
      <c r="K46" s="359">
        <v>161</v>
      </c>
      <c r="L46" s="359">
        <v>156</v>
      </c>
      <c r="M46" s="360">
        <v>449</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4647</v>
      </c>
      <c r="J50" s="359">
        <v>4557</v>
      </c>
      <c r="K50" s="359">
        <v>4679</v>
      </c>
      <c r="L50" s="359">
        <v>4836</v>
      </c>
      <c r="M50" s="360">
        <v>5162</v>
      </c>
    </row>
    <row r="51" spans="2:13" ht="27.75" customHeight="1" x14ac:dyDescent="0.15">
      <c r="B51" s="1186"/>
      <c r="C51" s="1187"/>
      <c r="D51" s="106"/>
      <c r="E51" s="1192" t="s">
        <v>44</v>
      </c>
      <c r="F51" s="1192"/>
      <c r="G51" s="1192"/>
      <c r="H51" s="1193"/>
      <c r="I51" s="358">
        <v>5</v>
      </c>
      <c r="J51" s="359">
        <v>3</v>
      </c>
      <c r="K51" s="359">
        <v>1</v>
      </c>
      <c r="L51" s="359" t="s">
        <v>518</v>
      </c>
      <c r="M51" s="360">
        <v>69</v>
      </c>
    </row>
    <row r="52" spans="2:13" ht="27.75" customHeight="1" x14ac:dyDescent="0.15">
      <c r="B52" s="1188"/>
      <c r="C52" s="1189"/>
      <c r="D52" s="106"/>
      <c r="E52" s="1192" t="s">
        <v>45</v>
      </c>
      <c r="F52" s="1192"/>
      <c r="G52" s="1192"/>
      <c r="H52" s="1193"/>
      <c r="I52" s="358">
        <v>3831</v>
      </c>
      <c r="J52" s="359">
        <v>3682</v>
      </c>
      <c r="K52" s="359">
        <v>3688</v>
      </c>
      <c r="L52" s="359">
        <v>2594</v>
      </c>
      <c r="M52" s="360">
        <v>3567</v>
      </c>
    </row>
    <row r="53" spans="2:13" ht="27.75" customHeight="1" thickBot="1" x14ac:dyDescent="0.2">
      <c r="B53" s="1199" t="s">
        <v>46</v>
      </c>
      <c r="C53" s="1200"/>
      <c r="D53" s="110"/>
      <c r="E53" s="1201" t="s">
        <v>47</v>
      </c>
      <c r="F53" s="1201"/>
      <c r="G53" s="1201"/>
      <c r="H53" s="1202"/>
      <c r="I53" s="361">
        <v>-2301</v>
      </c>
      <c r="J53" s="362">
        <v>-2094</v>
      </c>
      <c r="K53" s="362">
        <v>-2393</v>
      </c>
      <c r="L53" s="362">
        <v>-1566</v>
      </c>
      <c r="M53" s="363">
        <v>-2840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JBSy6wlqj1F/tpVCzjrC4k19y/gfiRQdB4DM5XbNZ4IpMNO6tlqjjeP4l8Jgx6payTOlH5U8PPWHbdrvJ5TWQ==" saltValue="eZ6WHyYvqM/oDLeYOIZ2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40" zoomScaleNormal="40" zoomScaleSheetLayoutView="100" workbookViewId="0">
      <selection activeCell="Q84" sqref="Q84:U8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1227</v>
      </c>
      <c r="G55" s="122">
        <v>1229</v>
      </c>
      <c r="H55" s="123">
        <v>1230</v>
      </c>
    </row>
    <row r="56" spans="2:8" ht="52.5" customHeight="1" x14ac:dyDescent="0.15">
      <c r="B56" s="124"/>
      <c r="C56" s="1213" t="s">
        <v>51</v>
      </c>
      <c r="D56" s="1213"/>
      <c r="E56" s="1214"/>
      <c r="F56" s="125">
        <v>79</v>
      </c>
      <c r="G56" s="125">
        <v>79</v>
      </c>
      <c r="H56" s="126">
        <v>79</v>
      </c>
    </row>
    <row r="57" spans="2:8" ht="53.25" customHeight="1" x14ac:dyDescent="0.15">
      <c r="B57" s="124"/>
      <c r="C57" s="1215" t="s">
        <v>52</v>
      </c>
      <c r="D57" s="1215"/>
      <c r="E57" s="1216"/>
      <c r="F57" s="127">
        <v>2824</v>
      </c>
      <c r="G57" s="127">
        <v>2977</v>
      </c>
      <c r="H57" s="128">
        <v>3308</v>
      </c>
    </row>
    <row r="58" spans="2:8" ht="45.75" customHeight="1" x14ac:dyDescent="0.15">
      <c r="B58" s="129"/>
      <c r="C58" s="1203" t="s">
        <v>605</v>
      </c>
      <c r="D58" s="1204"/>
      <c r="E58" s="1205"/>
      <c r="F58" s="130">
        <v>765</v>
      </c>
      <c r="G58" s="130">
        <v>766</v>
      </c>
      <c r="H58" s="131">
        <v>767</v>
      </c>
    </row>
    <row r="59" spans="2:8" ht="45.75" customHeight="1" x14ac:dyDescent="0.15">
      <c r="B59" s="129"/>
      <c r="C59" s="1203" t="s">
        <v>606</v>
      </c>
      <c r="D59" s="1204"/>
      <c r="E59" s="1205"/>
      <c r="F59" s="130">
        <v>626</v>
      </c>
      <c r="G59" s="130">
        <v>626</v>
      </c>
      <c r="H59" s="131">
        <v>627</v>
      </c>
    </row>
    <row r="60" spans="2:8" ht="45.75" customHeight="1" x14ac:dyDescent="0.15">
      <c r="B60" s="129"/>
      <c r="C60" s="1203" t="s">
        <v>607</v>
      </c>
      <c r="D60" s="1204"/>
      <c r="E60" s="1205"/>
      <c r="F60" s="130">
        <v>200</v>
      </c>
      <c r="G60" s="130">
        <v>330</v>
      </c>
      <c r="H60" s="131">
        <v>481</v>
      </c>
    </row>
    <row r="61" spans="2:8" ht="45.75" customHeight="1" x14ac:dyDescent="0.15">
      <c r="B61" s="129"/>
      <c r="C61" s="1203" t="s">
        <v>608</v>
      </c>
      <c r="D61" s="1204"/>
      <c r="E61" s="1205"/>
      <c r="F61" s="130">
        <v>438</v>
      </c>
      <c r="G61" s="130">
        <v>450</v>
      </c>
      <c r="H61" s="131">
        <v>461</v>
      </c>
    </row>
    <row r="62" spans="2:8" ht="45.75" customHeight="1" thickBot="1" x14ac:dyDescent="0.2">
      <c r="B62" s="132"/>
      <c r="C62" s="1206" t="s">
        <v>609</v>
      </c>
      <c r="D62" s="1207"/>
      <c r="E62" s="1208"/>
      <c r="F62" s="133">
        <v>403</v>
      </c>
      <c r="G62" s="133">
        <v>403</v>
      </c>
      <c r="H62" s="134">
        <v>404</v>
      </c>
    </row>
    <row r="63" spans="2:8" ht="52.5" customHeight="1" thickBot="1" x14ac:dyDescent="0.2">
      <c r="B63" s="135"/>
      <c r="C63" s="1209" t="s">
        <v>53</v>
      </c>
      <c r="D63" s="1209"/>
      <c r="E63" s="1210"/>
      <c r="F63" s="136">
        <v>4131</v>
      </c>
      <c r="G63" s="136">
        <v>4285</v>
      </c>
      <c r="H63" s="137">
        <v>4617</v>
      </c>
    </row>
    <row r="64" spans="2:8" x14ac:dyDescent="0.15"/>
  </sheetData>
  <sheetProtection algorithmName="SHA-512" hashValue="/4zJ0oYipDWg+PkV65oGbjxphIM1v6k8x18v6gdIWFSkEUyQTV8CA4WyR9I9TTrQ1PonGEEDXZ58QkK9xwgQ4g==" saltValue="XwO7Vmot1tG3dO3nCMN3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87134</v>
      </c>
      <c r="E3" s="156"/>
      <c r="F3" s="157">
        <v>114790</v>
      </c>
      <c r="G3" s="158"/>
      <c r="H3" s="159"/>
    </row>
    <row r="4" spans="1:8" x14ac:dyDescent="0.15">
      <c r="A4" s="160"/>
      <c r="B4" s="161"/>
      <c r="C4" s="162"/>
      <c r="D4" s="163">
        <v>77224</v>
      </c>
      <c r="E4" s="164"/>
      <c r="F4" s="165">
        <v>55601</v>
      </c>
      <c r="G4" s="166"/>
      <c r="H4" s="167"/>
    </row>
    <row r="5" spans="1:8" x14ac:dyDescent="0.15">
      <c r="A5" s="148" t="s">
        <v>551</v>
      </c>
      <c r="B5" s="153"/>
      <c r="C5" s="154"/>
      <c r="D5" s="155">
        <v>50091</v>
      </c>
      <c r="E5" s="156"/>
      <c r="F5" s="157">
        <v>126262</v>
      </c>
      <c r="G5" s="158"/>
      <c r="H5" s="159"/>
    </row>
    <row r="6" spans="1:8" x14ac:dyDescent="0.15">
      <c r="A6" s="160"/>
      <c r="B6" s="161"/>
      <c r="C6" s="162"/>
      <c r="D6" s="163">
        <v>33928</v>
      </c>
      <c r="E6" s="164"/>
      <c r="F6" s="165">
        <v>56769</v>
      </c>
      <c r="G6" s="166"/>
      <c r="H6" s="167"/>
    </row>
    <row r="7" spans="1:8" x14ac:dyDescent="0.15">
      <c r="A7" s="148" t="s">
        <v>552</v>
      </c>
      <c r="B7" s="153"/>
      <c r="C7" s="154"/>
      <c r="D7" s="155">
        <v>54440</v>
      </c>
      <c r="E7" s="156"/>
      <c r="F7" s="157">
        <v>126525</v>
      </c>
      <c r="G7" s="158"/>
      <c r="H7" s="159"/>
    </row>
    <row r="8" spans="1:8" x14ac:dyDescent="0.15">
      <c r="A8" s="160"/>
      <c r="B8" s="161"/>
      <c r="C8" s="162"/>
      <c r="D8" s="163">
        <v>36493</v>
      </c>
      <c r="E8" s="164"/>
      <c r="F8" s="165">
        <v>67052</v>
      </c>
      <c r="G8" s="166"/>
      <c r="H8" s="167"/>
    </row>
    <row r="9" spans="1:8" x14ac:dyDescent="0.15">
      <c r="A9" s="148" t="s">
        <v>553</v>
      </c>
      <c r="B9" s="153"/>
      <c r="C9" s="154"/>
      <c r="D9" s="155">
        <v>89410</v>
      </c>
      <c r="E9" s="156"/>
      <c r="F9" s="157">
        <v>122054</v>
      </c>
      <c r="G9" s="158"/>
      <c r="H9" s="159"/>
    </row>
    <row r="10" spans="1:8" x14ac:dyDescent="0.15">
      <c r="A10" s="160"/>
      <c r="B10" s="161"/>
      <c r="C10" s="162"/>
      <c r="D10" s="163">
        <v>79548</v>
      </c>
      <c r="E10" s="164"/>
      <c r="F10" s="165">
        <v>68298</v>
      </c>
      <c r="G10" s="166"/>
      <c r="H10" s="167"/>
    </row>
    <row r="11" spans="1:8" x14ac:dyDescent="0.15">
      <c r="A11" s="148" t="s">
        <v>554</v>
      </c>
      <c r="B11" s="153"/>
      <c r="C11" s="154"/>
      <c r="D11" s="155">
        <v>87639</v>
      </c>
      <c r="E11" s="156"/>
      <c r="F11" s="157">
        <v>111644</v>
      </c>
      <c r="G11" s="158"/>
      <c r="H11" s="159"/>
    </row>
    <row r="12" spans="1:8" x14ac:dyDescent="0.15">
      <c r="A12" s="160"/>
      <c r="B12" s="161"/>
      <c r="C12" s="168"/>
      <c r="D12" s="163">
        <v>68023</v>
      </c>
      <c r="E12" s="164"/>
      <c r="F12" s="165">
        <v>66606</v>
      </c>
      <c r="G12" s="166"/>
      <c r="H12" s="167"/>
    </row>
    <row r="13" spans="1:8" x14ac:dyDescent="0.15">
      <c r="A13" s="148"/>
      <c r="B13" s="153"/>
      <c r="C13" s="169"/>
      <c r="D13" s="170">
        <v>73743</v>
      </c>
      <c r="E13" s="171"/>
      <c r="F13" s="172">
        <v>120255</v>
      </c>
      <c r="G13" s="173"/>
      <c r="H13" s="159"/>
    </row>
    <row r="14" spans="1:8" x14ac:dyDescent="0.15">
      <c r="A14" s="160"/>
      <c r="B14" s="161"/>
      <c r="C14" s="162"/>
      <c r="D14" s="163">
        <v>59043</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19.7</v>
      </c>
      <c r="C19" s="174">
        <f>ROUND(VALUE(SUBSTITUTE(実質収支比率等に係る経年分析!G$48,"▲","-")),2)</f>
        <v>20.43</v>
      </c>
      <c r="D19" s="174">
        <f>ROUND(VALUE(SUBSTITUTE(実質収支比率等に係る経年分析!H$48,"▲","-")),2)</f>
        <v>16.690000000000001</v>
      </c>
      <c r="E19" s="174">
        <f>ROUND(VALUE(SUBSTITUTE(実質収支比率等に係る経年分析!I$48,"▲","-")),2)</f>
        <v>18.059999999999999</v>
      </c>
      <c r="F19" s="174">
        <f>ROUND(VALUE(SUBSTITUTE(実質収支比率等に係る経年分析!J$48,"▲","-")),2)</f>
        <v>21.11</v>
      </c>
    </row>
    <row r="20" spans="1:11" x14ac:dyDescent="0.15">
      <c r="A20" s="174" t="s">
        <v>57</v>
      </c>
      <c r="B20" s="174">
        <f>ROUND(VALUE(SUBSTITUTE(実質収支比率等に係る経年分析!F$47,"▲","-")),2)</f>
        <v>48.89</v>
      </c>
      <c r="C20" s="174">
        <f>ROUND(VALUE(SUBSTITUTE(実質収支比率等に係る経年分析!G$47,"▲","-")),2)</f>
        <v>44.68</v>
      </c>
      <c r="D20" s="174">
        <f>ROUND(VALUE(SUBSTITUTE(実質収支比率等に係る経年分析!H$47,"▲","-")),2)</f>
        <v>42.23</v>
      </c>
      <c r="E20" s="174">
        <f>ROUND(VALUE(SUBSTITUTE(実質収支比率等に係る経年分析!I$47,"▲","-")),2)</f>
        <v>39.54</v>
      </c>
      <c r="F20" s="174">
        <f>ROUND(VALUE(SUBSTITUTE(実質収支比率等に係る経年分析!J$47,"▲","-")),2)</f>
        <v>40.270000000000003</v>
      </c>
    </row>
    <row r="21" spans="1:11" x14ac:dyDescent="0.15">
      <c r="A21" s="174" t="s">
        <v>58</v>
      </c>
      <c r="B21" s="174">
        <f>IF(ISNUMBER(VALUE(SUBSTITUTE(実質収支比率等に係る経年分析!F$49,"▲","-"))),ROUND(VALUE(SUBSTITUTE(実質収支比率等に係る経年分析!F$49,"▲","-")),2),NA())</f>
        <v>-11.27</v>
      </c>
      <c r="C21" s="174">
        <f>IF(ISNUMBER(VALUE(SUBSTITUTE(実質収支比率等に係る経年分析!G$49,"▲","-"))),ROUND(VALUE(SUBSTITUTE(実質収支比率等に係る経年分析!G$49,"▲","-")),2),NA())</f>
        <v>-2.63</v>
      </c>
      <c r="D21" s="174">
        <f>IF(ISNUMBER(VALUE(SUBSTITUTE(実質収支比率等に係る経年分析!H$49,"▲","-"))),ROUND(VALUE(SUBSTITUTE(実質収支比率等に係る経年分析!H$49,"▲","-")),2),NA())</f>
        <v>-2.57</v>
      </c>
      <c r="E21" s="174">
        <f>IF(ISNUMBER(VALUE(SUBSTITUTE(実質収支比率等に係る経年分析!I$49,"▲","-"))),ROUND(VALUE(SUBSTITUTE(実質収支比率等に係る経年分析!I$49,"▲","-")),2),NA())</f>
        <v>2.5</v>
      </c>
      <c r="F21" s="174">
        <f>IF(ISNUMBER(VALUE(SUBSTITUTE(実質収支比率等に係る経年分析!J$49,"▲","-"))),ROUND(VALUE(SUBSTITUTE(実質収支比率等に係る経年分析!J$49,"▲","-")),2),NA())</f>
        <v>2.8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1.1499999999999999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0.12</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0.18</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0.09</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立科町後期高齢者医療特別会計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立科町白樺高原下水道事業特別会計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0.37</v>
      </c>
    </row>
    <row r="31" spans="1:11" x14ac:dyDescent="0.15">
      <c r="A31" s="175" t="str">
        <f>IF(連結実質赤字比率に係る赤字・黒字の構成分析!C$39="",NA(),連結実質赤字比率に係る赤字・黒字の構成分析!C$39)</f>
        <v>立科町国民健康保険特別会計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0.56000000000000005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15">
      <c r="A32" s="175" t="str">
        <f>IF(連結実質赤字比率に係る赤字・黒字の構成分析!C$38="",NA(),連結実質赤字比率に係る赤字・黒字の構成分析!C$38)</f>
        <v>立科町索道事業特別会計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15">
      <c r="A33" s="175" t="str">
        <f>IF(連結実質赤字比率に係る赤字・黒字の構成分析!C$37="",NA(),連結実質赤字比率に係る赤字・黒字の構成分析!C$37)</f>
        <v>立科町介護保険特別会計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1.87</v>
      </c>
    </row>
    <row r="34" spans="1:16" x14ac:dyDescent="0.15">
      <c r="A34" s="175" t="str">
        <f>IF(連結実質赤字比率に係る赤字・黒字の構成分析!C$36="",NA(),連結実質赤字比率に係る赤字・黒字の構成分析!C$36)</f>
        <v>立科町下水道事業会計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4.4000000000000004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17.079999999999998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20.14</v>
      </c>
    </row>
    <row r="36" spans="1:16" x14ac:dyDescent="0.15">
      <c r="A36" s="175" t="str">
        <f>IF(連結実質赤字比率に係る赤字・黒字の構成分析!C$34="",NA(),連結実質赤字比率に係る赤字・黒字の構成分析!C$34)</f>
        <v>立科町水道事業会計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25.86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418</v>
      </c>
      <c r="E42" s="176"/>
      <c r="F42" s="176"/>
      <c r="G42" s="176">
        <f>'実質公債費比率（分子）の構造'!L$52</f>
        <v>429</v>
      </c>
      <c r="H42" s="176"/>
      <c r="I42" s="176"/>
      <c r="J42" s="176">
        <f>'実質公債費比率（分子）の構造'!M$52</f>
        <v>433</v>
      </c>
      <c r="K42" s="176"/>
      <c r="L42" s="176"/>
      <c r="M42" s="176">
        <f>'実質公債費比率（分子）の構造'!N$52</f>
        <v>443</v>
      </c>
      <c r="N42" s="176"/>
      <c r="O42" s="176"/>
      <c r="P42" s="176">
        <f>'実質公債費比率（分子）の構造'!O$52</f>
        <v>425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64</v>
      </c>
      <c r="C45" s="176"/>
      <c r="D45" s="176"/>
      <c r="E45" s="176">
        <f>'実質公債費比率（分子）の構造'!L$49</f>
        <v>68</v>
      </c>
      <c r="F45" s="176"/>
      <c r="G45" s="176"/>
      <c r="H45" s="176">
        <f>'実質公債費比率（分子）の構造'!M$49</f>
        <v>86</v>
      </c>
      <c r="I45" s="176"/>
      <c r="J45" s="176"/>
      <c r="K45" s="176">
        <f>'実質公債費比率（分子）の構造'!N$49</f>
        <v>72</v>
      </c>
      <c r="L45" s="176"/>
      <c r="M45" s="176"/>
      <c r="N45" s="176">
        <f>'実質公債費比率（分子）の構造'!O$49</f>
        <v>71</v>
      </c>
      <c r="O45" s="176"/>
      <c r="P45" s="176"/>
    </row>
    <row r="46" spans="1:16" x14ac:dyDescent="0.15">
      <c r="A46" s="176" t="s">
        <v>69</v>
      </c>
      <c r="B46" s="176">
        <f>'実質公債費比率（分子）の構造'!K$48</f>
        <v>264</v>
      </c>
      <c r="C46" s="176"/>
      <c r="D46" s="176"/>
      <c r="E46" s="176">
        <f>'実質公債費比率（分子）の構造'!L$48</f>
        <v>254</v>
      </c>
      <c r="F46" s="176"/>
      <c r="G46" s="176"/>
      <c r="H46" s="176">
        <f>'実質公債費比率（分子）の構造'!M$48</f>
        <v>265</v>
      </c>
      <c r="I46" s="176"/>
      <c r="J46" s="176"/>
      <c r="K46" s="176">
        <f>'実質公債費比率（分子）の構造'!N$48</f>
        <v>237</v>
      </c>
      <c r="L46" s="176"/>
      <c r="M46" s="176"/>
      <c r="N46" s="176">
        <f>'実質公債費比率（分子）の構造'!O$48</f>
        <v>241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261</v>
      </c>
      <c r="C49" s="176"/>
      <c r="D49" s="176"/>
      <c r="E49" s="176">
        <f>'実質公債費比率（分子）の構造'!L$45</f>
        <v>292</v>
      </c>
      <c r="F49" s="176"/>
      <c r="G49" s="176"/>
      <c r="H49" s="176">
        <f>'実質公債費比率（分子）の構造'!M$45</f>
        <v>302</v>
      </c>
      <c r="I49" s="176"/>
      <c r="J49" s="176"/>
      <c r="K49" s="176">
        <f>'実質公債費比率（分子）の構造'!N$45</f>
        <v>323</v>
      </c>
      <c r="L49" s="176"/>
      <c r="M49" s="176"/>
      <c r="N49" s="176">
        <f>'実質公債費比率（分子）の構造'!O$45</f>
        <v>339</v>
      </c>
      <c r="O49" s="176"/>
      <c r="P49" s="176"/>
    </row>
    <row r="50" spans="1:16" x14ac:dyDescent="0.15">
      <c r="A50" s="176" t="s">
        <v>73</v>
      </c>
      <c r="B50" s="176" t="e">
        <f>NA()</f>
        <v>#N/A</v>
      </c>
      <c r="C50" s="176">
        <f>IF(ISNUMBER('実質公債費比率（分子）の構造'!K$53),'実質公債費比率（分子）の構造'!K$53,NA())</f>
        <v>171</v>
      </c>
      <c r="D50" s="176" t="e">
        <f>NA()</f>
        <v>#N/A</v>
      </c>
      <c r="E50" s="176" t="e">
        <f>NA()</f>
        <v>#N/A</v>
      </c>
      <c r="F50" s="176">
        <f>IF(ISNUMBER('実質公債費比率（分子）の構造'!L$53),'実質公債費比率（分子）の構造'!L$53,NA())</f>
        <v>185</v>
      </c>
      <c r="G50" s="176" t="e">
        <f>NA()</f>
        <v>#N/A</v>
      </c>
      <c r="H50" s="176" t="e">
        <f>NA()</f>
        <v>#N/A</v>
      </c>
      <c r="I50" s="176">
        <f>IF(ISNUMBER('実質公債費比率（分子）の構造'!M$53),'実質公債費比率（分子）の構造'!M$53,NA())</f>
        <v>220</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226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3831</v>
      </c>
      <c r="E56" s="175"/>
      <c r="F56" s="175"/>
      <c r="G56" s="175">
        <f>'将来負担比率（分子）の構造'!J$52</f>
        <v>3682</v>
      </c>
      <c r="H56" s="175"/>
      <c r="I56" s="175"/>
      <c r="J56" s="175">
        <f>'将来負担比率（分子）の構造'!K$52</f>
        <v>3688</v>
      </c>
      <c r="K56" s="175"/>
      <c r="L56" s="175"/>
      <c r="M56" s="175">
        <f>'将来負担比率（分子）の構造'!L$52</f>
        <v>2594</v>
      </c>
      <c r="N56" s="175"/>
      <c r="O56" s="175"/>
      <c r="P56" s="175">
        <f>'将来負担比率（分子）の構造'!M$52</f>
        <v>3567</v>
      </c>
    </row>
    <row r="57" spans="1:16" x14ac:dyDescent="0.15">
      <c r="A57" s="175" t="s">
        <v>44</v>
      </c>
      <c r="B57" s="175"/>
      <c r="C57" s="175"/>
      <c r="D57" s="175">
        <f>'将来負担比率（分子）の構造'!I$51</f>
        <v>5</v>
      </c>
      <c r="E57" s="175"/>
      <c r="F57" s="175"/>
      <c r="G57" s="175">
        <f>'将来負担比率（分子）の構造'!J$51</f>
        <v>3</v>
      </c>
      <c r="H57" s="175"/>
      <c r="I57" s="175"/>
      <c r="J57" s="175">
        <f>'将来負担比率（分子）の構造'!K$51</f>
        <v>1</v>
      </c>
      <c r="K57" s="175"/>
      <c r="L57" s="175"/>
      <c r="M57" s="175" t="str">
        <f>'将来負担比率（分子）の構造'!L$51</f>
        <v>-</v>
      </c>
      <c r="N57" s="175"/>
      <c r="O57" s="175"/>
      <c r="P57" s="175">
        <f>'将来負担比率（分子）の構造'!M$51</f>
        <v>69</v>
      </c>
    </row>
    <row r="58" spans="1:16" x14ac:dyDescent="0.15">
      <c r="A58" s="175" t="s">
        <v>43</v>
      </c>
      <c r="B58" s="175"/>
      <c r="C58" s="175"/>
      <c r="D58" s="175">
        <f>'将来負担比率（分子）の構造'!I$50</f>
        <v>4647</v>
      </c>
      <c r="E58" s="175"/>
      <c r="F58" s="175"/>
      <c r="G58" s="175">
        <f>'将来負担比率（分子）の構造'!J$50</f>
        <v>4557</v>
      </c>
      <c r="H58" s="175"/>
      <c r="I58" s="175"/>
      <c r="J58" s="175">
        <f>'将来負担比率（分子）の構造'!K$50</f>
        <v>4679</v>
      </c>
      <c r="K58" s="175"/>
      <c r="L58" s="175"/>
      <c r="M58" s="175">
        <f>'将来負担比率（分子）の構造'!L$50</f>
        <v>4836</v>
      </c>
      <c r="N58" s="175"/>
      <c r="O58" s="175"/>
      <c r="P58" s="175">
        <f>'将来負担比率（分子）の構造'!M$50</f>
        <v>5162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178</v>
      </c>
      <c r="C61" s="175"/>
      <c r="D61" s="175"/>
      <c r="E61" s="175">
        <f>'将来負担比率（分子）の構造'!J$46</f>
        <v>167</v>
      </c>
      <c r="F61" s="175"/>
      <c r="G61" s="175"/>
      <c r="H61" s="175">
        <f>'将来負担比率（分子）の構造'!K$46</f>
        <v>161</v>
      </c>
      <c r="I61" s="175"/>
      <c r="J61" s="175"/>
      <c r="K61" s="175">
        <f>'将来負担比率（分子）の構造'!L$46</f>
        <v>156</v>
      </c>
      <c r="L61" s="175"/>
      <c r="M61" s="175"/>
      <c r="N61" s="175">
        <f>'将来負担比率（分子）の構造'!M$46</f>
        <v>449</v>
      </c>
      <c r="O61" s="175"/>
      <c r="P61" s="175"/>
    </row>
    <row r="62" spans="1:16" x14ac:dyDescent="0.15">
      <c r="A62" s="175" t="s">
        <v>37</v>
      </c>
      <c r="B62" s="175">
        <f>'将来負担比率（分子）の構造'!I$45</f>
        <v>1076</v>
      </c>
      <c r="C62" s="175"/>
      <c r="D62" s="175"/>
      <c r="E62" s="175">
        <f>'将来負担比率（分子）の構造'!J$45</f>
        <v>1054</v>
      </c>
      <c r="F62" s="175"/>
      <c r="G62" s="175"/>
      <c r="H62" s="175">
        <f>'将来負担比率（分子）の構造'!K$45</f>
        <v>1075</v>
      </c>
      <c r="I62" s="175"/>
      <c r="J62" s="175"/>
      <c r="K62" s="175">
        <f>'将来負担比率（分子）の構造'!L$45</f>
        <v>1052</v>
      </c>
      <c r="L62" s="175"/>
      <c r="M62" s="175"/>
      <c r="N62" s="175">
        <f>'将来負担比率（分子）の構造'!M$45</f>
        <v>1006</v>
      </c>
      <c r="O62" s="175"/>
      <c r="P62" s="175"/>
    </row>
    <row r="63" spans="1:16" x14ac:dyDescent="0.15">
      <c r="A63" s="175" t="s">
        <v>36</v>
      </c>
      <c r="B63" s="175">
        <f>'将来負担比率（分子）の構造'!I$44</f>
        <v>461</v>
      </c>
      <c r="C63" s="175"/>
      <c r="D63" s="175"/>
      <c r="E63" s="175">
        <f>'将来負担比率（分子）の構造'!J$44</f>
        <v>644</v>
      </c>
      <c r="F63" s="175"/>
      <c r="G63" s="175"/>
      <c r="H63" s="175">
        <f>'将来負担比率（分子）の構造'!K$44</f>
        <v>695</v>
      </c>
      <c r="I63" s="175"/>
      <c r="J63" s="175"/>
      <c r="K63" s="175">
        <f>'将来負担比率（分子）の構造'!L$44</f>
        <v>623</v>
      </c>
      <c r="L63" s="175"/>
      <c r="M63" s="175"/>
      <c r="N63" s="175">
        <f>'将来負担比率（分子）の構造'!M$44</f>
        <v>549</v>
      </c>
      <c r="O63" s="175"/>
      <c r="P63" s="175"/>
    </row>
    <row r="64" spans="1:16" x14ac:dyDescent="0.15">
      <c r="A64" s="175" t="s">
        <v>35</v>
      </c>
      <c r="B64" s="175">
        <f>'将来負担比率（分子）の構造'!I$43</f>
        <v>1666</v>
      </c>
      <c r="C64" s="175"/>
      <c r="D64" s="175"/>
      <c r="E64" s="175">
        <f>'将来負担比率（分子）の構造'!J$43</f>
        <v>1435</v>
      </c>
      <c r="F64" s="175"/>
      <c r="G64" s="175"/>
      <c r="H64" s="175">
        <f>'将来負担比率（分子）の構造'!K$43</f>
        <v>1229</v>
      </c>
      <c r="I64" s="175"/>
      <c r="J64" s="175"/>
      <c r="K64" s="175">
        <f>'将来負担比率（分子）の構造'!L$43</f>
        <v>1003</v>
      </c>
      <c r="L64" s="175"/>
      <c r="M64" s="175"/>
      <c r="N64" s="175">
        <f>'将来負担比率（分子）の構造'!M$43</f>
        <v>861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2800</v>
      </c>
      <c r="C66" s="175"/>
      <c r="D66" s="175"/>
      <c r="E66" s="175">
        <f>'将来負担比率（分子）の構造'!J$41</f>
        <v>2849</v>
      </c>
      <c r="F66" s="175"/>
      <c r="G66" s="175"/>
      <c r="H66" s="175">
        <f>'将来負担比率（分子）の構造'!K$41</f>
        <v>2814</v>
      </c>
      <c r="I66" s="175"/>
      <c r="J66" s="175"/>
      <c r="K66" s="175">
        <f>'将来負担比率（分子）の構造'!L$41</f>
        <v>3031</v>
      </c>
      <c r="L66" s="175"/>
      <c r="M66" s="175"/>
      <c r="N66" s="175">
        <f>'将来負担比率（分子）の構造'!M$41</f>
        <v>3093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1227</v>
      </c>
      <c r="C72" s="179">
        <f>基金残高に係る経年分析!G55</f>
        <v>1229</v>
      </c>
      <c r="D72" s="179">
        <f>基金残高に係る経年分析!H55</f>
        <v>1230</v>
      </c>
    </row>
    <row r="73" spans="1:16" x14ac:dyDescent="0.15">
      <c r="A73" s="178" t="s">
        <v>80</v>
      </c>
      <c r="B73" s="179">
        <f>基金残高に係る経年分析!F56</f>
        <v>79</v>
      </c>
      <c r="C73" s="179">
        <f>基金残高に係る経年分析!G56</f>
        <v>79</v>
      </c>
      <c r="D73" s="179">
        <f>基金残高に係る経年分析!H56</f>
        <v>79</v>
      </c>
    </row>
    <row r="74" spans="1:16" x14ac:dyDescent="0.15">
      <c r="A74" s="178" t="s">
        <v>81</v>
      </c>
      <c r="B74" s="179">
        <f>基金残高に係る経年分析!F57</f>
        <v>2824</v>
      </c>
      <c r="C74" s="179">
        <f>基金残高に係る経年分析!G57</f>
        <v>2977</v>
      </c>
      <c r="D74" s="179">
        <f>基金残高に係る経年分析!H57</f>
        <v>3308</v>
      </c>
    </row>
  </sheetData>
  <sheetProtection algorithmName="SHA-512" hashValue="b4RfylZYhY5gOseH6jQjdRPdqIN8uCpedhnIKp0eQbfk/4Uo2aZFXnK64gna9Zc9L8OhT0cTh8/Y3OzvB5WoZQ==" saltValue="x/ytwvj4tvigvX6uA4QN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886634</v>
      </c>
      <c r="S5" s="613"/>
      <c r="T5" s="613"/>
      <c r="U5" s="613"/>
      <c r="V5" s="613"/>
      <c r="W5" s="613"/>
      <c r="X5" s="613"/>
      <c r="Y5" s="614"/>
      <c r="Z5" s="615">
        <v>13.4</v>
      </c>
      <c r="AA5" s="615"/>
      <c r="AB5" s="615"/>
      <c r="AC5" s="615"/>
      <c r="AD5" s="616">
        <v>886634</v>
      </c>
      <c r="AE5" s="616"/>
      <c r="AF5" s="616"/>
      <c r="AG5" s="616"/>
      <c r="AH5" s="616"/>
      <c r="AI5" s="616"/>
      <c r="AJ5" s="616"/>
      <c r="AK5" s="616"/>
      <c r="AL5" s="617">
        <v>27.4</v>
      </c>
      <c r="AM5" s="618"/>
      <c r="AN5" s="618"/>
      <c r="AO5" s="619"/>
      <c r="AP5" s="609" t="s">
        <v>232</v>
      </c>
      <c r="AQ5" s="610"/>
      <c r="AR5" s="610"/>
      <c r="AS5" s="610"/>
      <c r="AT5" s="610"/>
      <c r="AU5" s="610"/>
      <c r="AV5" s="610"/>
      <c r="AW5" s="610"/>
      <c r="AX5" s="610"/>
      <c r="AY5" s="610"/>
      <c r="AZ5" s="610"/>
      <c r="BA5" s="610"/>
      <c r="BB5" s="610"/>
      <c r="BC5" s="610"/>
      <c r="BD5" s="610"/>
      <c r="BE5" s="610"/>
      <c r="BF5" s="611"/>
      <c r="BG5" s="623">
        <v>864356</v>
      </c>
      <c r="BH5" s="624"/>
      <c r="BI5" s="624"/>
      <c r="BJ5" s="624"/>
      <c r="BK5" s="624"/>
      <c r="BL5" s="624"/>
      <c r="BM5" s="624"/>
      <c r="BN5" s="625"/>
      <c r="BO5" s="626">
        <v>97.5</v>
      </c>
      <c r="BP5" s="626"/>
      <c r="BQ5" s="626"/>
      <c r="BR5" s="626"/>
      <c r="BS5" s="627">
        <v>4832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65669</v>
      </c>
      <c r="S6" s="624"/>
      <c r="T6" s="624"/>
      <c r="U6" s="624"/>
      <c r="V6" s="624"/>
      <c r="W6" s="624"/>
      <c r="X6" s="624"/>
      <c r="Y6" s="625"/>
      <c r="Z6" s="626">
        <v>1</v>
      </c>
      <c r="AA6" s="626"/>
      <c r="AB6" s="626"/>
      <c r="AC6" s="626"/>
      <c r="AD6" s="627">
        <v>65669</v>
      </c>
      <c r="AE6" s="627"/>
      <c r="AF6" s="627"/>
      <c r="AG6" s="627"/>
      <c r="AH6" s="627"/>
      <c r="AI6" s="627"/>
      <c r="AJ6" s="627"/>
      <c r="AK6" s="627"/>
      <c r="AL6" s="628">
        <v>2</v>
      </c>
      <c r="AM6" s="629"/>
      <c r="AN6" s="629"/>
      <c r="AO6" s="630"/>
      <c r="AP6" s="620" t="s">
        <v>237</v>
      </c>
      <c r="AQ6" s="621"/>
      <c r="AR6" s="621"/>
      <c r="AS6" s="621"/>
      <c r="AT6" s="621"/>
      <c r="AU6" s="621"/>
      <c r="AV6" s="621"/>
      <c r="AW6" s="621"/>
      <c r="AX6" s="621"/>
      <c r="AY6" s="621"/>
      <c r="AZ6" s="621"/>
      <c r="BA6" s="621"/>
      <c r="BB6" s="621"/>
      <c r="BC6" s="621"/>
      <c r="BD6" s="621"/>
      <c r="BE6" s="621"/>
      <c r="BF6" s="622"/>
      <c r="BG6" s="623">
        <v>864356</v>
      </c>
      <c r="BH6" s="624"/>
      <c r="BI6" s="624"/>
      <c r="BJ6" s="624"/>
      <c r="BK6" s="624"/>
      <c r="BL6" s="624"/>
      <c r="BM6" s="624"/>
      <c r="BN6" s="625"/>
      <c r="BO6" s="626">
        <v>97.5</v>
      </c>
      <c r="BP6" s="626"/>
      <c r="BQ6" s="626"/>
      <c r="BR6" s="626"/>
      <c r="BS6" s="627">
        <v>4832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66968</v>
      </c>
      <c r="CS6" s="624"/>
      <c r="CT6" s="624"/>
      <c r="CU6" s="624"/>
      <c r="CV6" s="624"/>
      <c r="CW6" s="624"/>
      <c r="CX6" s="624"/>
      <c r="CY6" s="625"/>
      <c r="CZ6" s="617">
        <v>1.1000000000000001</v>
      </c>
      <c r="DA6" s="618"/>
      <c r="DB6" s="618"/>
      <c r="DC6" s="634"/>
      <c r="DD6" s="632" t="s">
        <v>178</v>
      </c>
      <c r="DE6" s="624"/>
      <c r="DF6" s="624"/>
      <c r="DG6" s="624"/>
      <c r="DH6" s="624"/>
      <c r="DI6" s="624"/>
      <c r="DJ6" s="624"/>
      <c r="DK6" s="624"/>
      <c r="DL6" s="624"/>
      <c r="DM6" s="624"/>
      <c r="DN6" s="624"/>
      <c r="DO6" s="624"/>
      <c r="DP6" s="625"/>
      <c r="DQ6" s="632">
        <v>66968</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284</v>
      </c>
      <c r="S7" s="624"/>
      <c r="T7" s="624"/>
      <c r="U7" s="624"/>
      <c r="V7" s="624"/>
      <c r="W7" s="624"/>
      <c r="X7" s="624"/>
      <c r="Y7" s="625"/>
      <c r="Z7" s="626">
        <v>0</v>
      </c>
      <c r="AA7" s="626"/>
      <c r="AB7" s="626"/>
      <c r="AC7" s="626"/>
      <c r="AD7" s="627">
        <v>284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324290</v>
      </c>
      <c r="BH7" s="624"/>
      <c r="BI7" s="624"/>
      <c r="BJ7" s="624"/>
      <c r="BK7" s="624"/>
      <c r="BL7" s="624"/>
      <c r="BM7" s="624"/>
      <c r="BN7" s="625"/>
      <c r="BO7" s="626">
        <v>36.6</v>
      </c>
      <c r="BP7" s="626"/>
      <c r="BQ7" s="626"/>
      <c r="BR7" s="626"/>
      <c r="BS7" s="627">
        <v>4832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1774757</v>
      </c>
      <c r="CS7" s="624"/>
      <c r="CT7" s="624"/>
      <c r="CU7" s="624"/>
      <c r="CV7" s="624"/>
      <c r="CW7" s="624"/>
      <c r="CX7" s="624"/>
      <c r="CY7" s="625"/>
      <c r="CZ7" s="626">
        <v>29.8</v>
      </c>
      <c r="DA7" s="626"/>
      <c r="DB7" s="626"/>
      <c r="DC7" s="626"/>
      <c r="DD7" s="632">
        <v>118169</v>
      </c>
      <c r="DE7" s="624"/>
      <c r="DF7" s="624"/>
      <c r="DG7" s="624"/>
      <c r="DH7" s="624"/>
      <c r="DI7" s="624"/>
      <c r="DJ7" s="624"/>
      <c r="DK7" s="624"/>
      <c r="DL7" s="624"/>
      <c r="DM7" s="624"/>
      <c r="DN7" s="624"/>
      <c r="DO7" s="624"/>
      <c r="DP7" s="625"/>
      <c r="DQ7" s="632">
        <v>1031217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3432</v>
      </c>
      <c r="S8" s="624"/>
      <c r="T8" s="624"/>
      <c r="U8" s="624"/>
      <c r="V8" s="624"/>
      <c r="W8" s="624"/>
      <c r="X8" s="624"/>
      <c r="Y8" s="625"/>
      <c r="Z8" s="626">
        <v>0.1</v>
      </c>
      <c r="AA8" s="626"/>
      <c r="AB8" s="626"/>
      <c r="AC8" s="626"/>
      <c r="AD8" s="627">
        <v>3432</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15327</v>
      </c>
      <c r="BH8" s="624"/>
      <c r="BI8" s="624"/>
      <c r="BJ8" s="624"/>
      <c r="BK8" s="624"/>
      <c r="BL8" s="624"/>
      <c r="BM8" s="624"/>
      <c r="BN8" s="625"/>
      <c r="BO8" s="626">
        <v>1.7</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1190418</v>
      </c>
      <c r="CS8" s="624"/>
      <c r="CT8" s="624"/>
      <c r="CU8" s="624"/>
      <c r="CV8" s="624"/>
      <c r="CW8" s="624"/>
      <c r="CX8" s="624"/>
      <c r="CY8" s="625"/>
      <c r="CZ8" s="626">
        <v>20</v>
      </c>
      <c r="DA8" s="626"/>
      <c r="DB8" s="626"/>
      <c r="DC8" s="626"/>
      <c r="DD8" s="632">
        <v>27586</v>
      </c>
      <c r="DE8" s="624"/>
      <c r="DF8" s="624"/>
      <c r="DG8" s="624"/>
      <c r="DH8" s="624"/>
      <c r="DI8" s="624"/>
      <c r="DJ8" s="624"/>
      <c r="DK8" s="624"/>
      <c r="DL8" s="624"/>
      <c r="DM8" s="624"/>
      <c r="DN8" s="624"/>
      <c r="DO8" s="624"/>
      <c r="DP8" s="625"/>
      <c r="DQ8" s="632">
        <v>706001</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2464</v>
      </c>
      <c r="S9" s="624"/>
      <c r="T9" s="624"/>
      <c r="U9" s="624"/>
      <c r="V9" s="624"/>
      <c r="W9" s="624"/>
      <c r="X9" s="624"/>
      <c r="Y9" s="625"/>
      <c r="Z9" s="626">
        <v>0</v>
      </c>
      <c r="AA9" s="626"/>
      <c r="AB9" s="626"/>
      <c r="AC9" s="626"/>
      <c r="AD9" s="627">
        <v>2464</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265893</v>
      </c>
      <c r="BH9" s="624"/>
      <c r="BI9" s="624"/>
      <c r="BJ9" s="624"/>
      <c r="BK9" s="624"/>
      <c r="BL9" s="624"/>
      <c r="BM9" s="624"/>
      <c r="BN9" s="625"/>
      <c r="BO9" s="626">
        <v>30</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328535</v>
      </c>
      <c r="CS9" s="624"/>
      <c r="CT9" s="624"/>
      <c r="CU9" s="624"/>
      <c r="CV9" s="624"/>
      <c r="CW9" s="624"/>
      <c r="CX9" s="624"/>
      <c r="CY9" s="625"/>
      <c r="CZ9" s="626">
        <v>5.5</v>
      </c>
      <c r="DA9" s="626"/>
      <c r="DB9" s="626"/>
      <c r="DC9" s="626"/>
      <c r="DD9" s="632">
        <v>6019</v>
      </c>
      <c r="DE9" s="624"/>
      <c r="DF9" s="624"/>
      <c r="DG9" s="624"/>
      <c r="DH9" s="624"/>
      <c r="DI9" s="624"/>
      <c r="DJ9" s="624"/>
      <c r="DK9" s="624"/>
      <c r="DL9" s="624"/>
      <c r="DM9" s="624"/>
      <c r="DN9" s="624"/>
      <c r="DO9" s="624"/>
      <c r="DP9" s="625"/>
      <c r="DQ9" s="632">
        <v>218035</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244</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28695</v>
      </c>
      <c r="BH10" s="624"/>
      <c r="BI10" s="624"/>
      <c r="BJ10" s="624"/>
      <c r="BK10" s="624"/>
      <c r="BL10" s="624"/>
      <c r="BM10" s="624"/>
      <c r="BN10" s="625"/>
      <c r="BO10" s="626">
        <v>3.2</v>
      </c>
      <c r="BP10" s="626"/>
      <c r="BQ10" s="626"/>
      <c r="BR10" s="626"/>
      <c r="BS10" s="627">
        <v>4832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244</v>
      </c>
      <c r="CS10" s="624"/>
      <c r="CT10" s="624"/>
      <c r="CU10" s="624"/>
      <c r="CV10" s="624"/>
      <c r="CW10" s="624"/>
      <c r="CX10" s="624"/>
      <c r="CY10" s="625"/>
      <c r="CZ10" s="626" t="s">
        <v>130</v>
      </c>
      <c r="DA10" s="626"/>
      <c r="DB10" s="626"/>
      <c r="DC10" s="626"/>
      <c r="DD10" s="632" t="s">
        <v>178</v>
      </c>
      <c r="DE10" s="624"/>
      <c r="DF10" s="624"/>
      <c r="DG10" s="624"/>
      <c r="DH10" s="624"/>
      <c r="DI10" s="624"/>
      <c r="DJ10" s="624"/>
      <c r="DK10" s="624"/>
      <c r="DL10" s="624"/>
      <c r="DM10" s="624"/>
      <c r="DN10" s="624"/>
      <c r="DO10" s="624"/>
      <c r="DP10" s="625"/>
      <c r="DQ10" s="632" t="s">
        <v>244</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173899</v>
      </c>
      <c r="S11" s="624"/>
      <c r="T11" s="624"/>
      <c r="U11" s="624"/>
      <c r="V11" s="624"/>
      <c r="W11" s="624"/>
      <c r="X11" s="624"/>
      <c r="Y11" s="625"/>
      <c r="Z11" s="628">
        <v>2.6</v>
      </c>
      <c r="AA11" s="629"/>
      <c r="AB11" s="629"/>
      <c r="AC11" s="635"/>
      <c r="AD11" s="632">
        <v>173899</v>
      </c>
      <c r="AE11" s="624"/>
      <c r="AF11" s="624"/>
      <c r="AG11" s="624"/>
      <c r="AH11" s="624"/>
      <c r="AI11" s="624"/>
      <c r="AJ11" s="624"/>
      <c r="AK11" s="625"/>
      <c r="AL11" s="628">
        <v>5.4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14375</v>
      </c>
      <c r="BH11" s="624"/>
      <c r="BI11" s="624"/>
      <c r="BJ11" s="624"/>
      <c r="BK11" s="624"/>
      <c r="BL11" s="624"/>
      <c r="BM11" s="624"/>
      <c r="BN11" s="625"/>
      <c r="BO11" s="626">
        <v>1.6</v>
      </c>
      <c r="BP11" s="626"/>
      <c r="BQ11" s="626"/>
      <c r="BR11" s="626"/>
      <c r="BS11" s="627" t="s">
        <v>244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316103</v>
      </c>
      <c r="CS11" s="624"/>
      <c r="CT11" s="624"/>
      <c r="CU11" s="624"/>
      <c r="CV11" s="624"/>
      <c r="CW11" s="624"/>
      <c r="CX11" s="624"/>
      <c r="CY11" s="625"/>
      <c r="CZ11" s="626">
        <v>5.3</v>
      </c>
      <c r="DA11" s="626"/>
      <c r="DB11" s="626"/>
      <c r="DC11" s="626"/>
      <c r="DD11" s="632">
        <v>79468</v>
      </c>
      <c r="DE11" s="624"/>
      <c r="DF11" s="624"/>
      <c r="DG11" s="624"/>
      <c r="DH11" s="624"/>
      <c r="DI11" s="624"/>
      <c r="DJ11" s="624"/>
      <c r="DK11" s="624"/>
      <c r="DL11" s="624"/>
      <c r="DM11" s="624"/>
      <c r="DN11" s="624"/>
      <c r="DO11" s="624"/>
      <c r="DP11" s="625"/>
      <c r="DQ11" s="632">
        <v>160872</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7795</v>
      </c>
      <c r="S12" s="624"/>
      <c r="T12" s="624"/>
      <c r="U12" s="624"/>
      <c r="V12" s="624"/>
      <c r="W12" s="624"/>
      <c r="X12" s="624"/>
      <c r="Y12" s="625"/>
      <c r="Z12" s="626">
        <v>0.1</v>
      </c>
      <c r="AA12" s="626"/>
      <c r="AB12" s="626"/>
      <c r="AC12" s="626"/>
      <c r="AD12" s="627">
        <v>7795</v>
      </c>
      <c r="AE12" s="627"/>
      <c r="AF12" s="627"/>
      <c r="AG12" s="627"/>
      <c r="AH12" s="627"/>
      <c r="AI12" s="627"/>
      <c r="AJ12" s="627"/>
      <c r="AK12" s="627"/>
      <c r="AL12" s="628">
        <v>0.2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457885</v>
      </c>
      <c r="BH12" s="624"/>
      <c r="BI12" s="624"/>
      <c r="BJ12" s="624"/>
      <c r="BK12" s="624"/>
      <c r="BL12" s="624"/>
      <c r="BM12" s="624"/>
      <c r="BN12" s="625"/>
      <c r="BO12" s="626">
        <v>51.6</v>
      </c>
      <c r="BP12" s="626"/>
      <c r="BQ12" s="626"/>
      <c r="BR12" s="626"/>
      <c r="BS12" s="627" t="s">
        <v>244</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670431</v>
      </c>
      <c r="CS12" s="624"/>
      <c r="CT12" s="624"/>
      <c r="CU12" s="624"/>
      <c r="CV12" s="624"/>
      <c r="CW12" s="624"/>
      <c r="CX12" s="624"/>
      <c r="CY12" s="625"/>
      <c r="CZ12" s="626">
        <v>11.3</v>
      </c>
      <c r="DA12" s="626"/>
      <c r="DB12" s="626"/>
      <c r="DC12" s="626"/>
      <c r="DD12" s="632">
        <v>181522</v>
      </c>
      <c r="DE12" s="624"/>
      <c r="DF12" s="624"/>
      <c r="DG12" s="624"/>
      <c r="DH12" s="624"/>
      <c r="DI12" s="624"/>
      <c r="DJ12" s="624"/>
      <c r="DK12" s="624"/>
      <c r="DL12" s="624"/>
      <c r="DM12" s="624"/>
      <c r="DN12" s="624"/>
      <c r="DO12" s="624"/>
      <c r="DP12" s="625"/>
      <c r="DQ12" s="632">
        <v>371148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259</v>
      </c>
      <c r="AA13" s="626"/>
      <c r="AB13" s="626"/>
      <c r="AC13" s="626"/>
      <c r="AD13" s="627" t="s">
        <v>130</v>
      </c>
      <c r="AE13" s="627"/>
      <c r="AF13" s="627"/>
      <c r="AG13" s="627"/>
      <c r="AH13" s="627"/>
      <c r="AI13" s="627"/>
      <c r="AJ13" s="627"/>
      <c r="AK13" s="627"/>
      <c r="AL13" s="628" t="s">
        <v>178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457212</v>
      </c>
      <c r="BH13" s="624"/>
      <c r="BI13" s="624"/>
      <c r="BJ13" s="624"/>
      <c r="BK13" s="624"/>
      <c r="BL13" s="624"/>
      <c r="BM13" s="624"/>
      <c r="BN13" s="625"/>
      <c r="BO13" s="626">
        <v>51.6</v>
      </c>
      <c r="BP13" s="626"/>
      <c r="BQ13" s="626"/>
      <c r="BR13" s="626"/>
      <c r="BS13" s="627" t="s">
        <v>178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650232</v>
      </c>
      <c r="CS13" s="624"/>
      <c r="CT13" s="624"/>
      <c r="CU13" s="624"/>
      <c r="CV13" s="624"/>
      <c r="CW13" s="624"/>
      <c r="CX13" s="624"/>
      <c r="CY13" s="625"/>
      <c r="CZ13" s="626">
        <v>10.9</v>
      </c>
      <c r="DA13" s="626"/>
      <c r="DB13" s="626"/>
      <c r="DC13" s="626"/>
      <c r="DD13" s="632">
        <v>166095</v>
      </c>
      <c r="DE13" s="624"/>
      <c r="DF13" s="624"/>
      <c r="DG13" s="624"/>
      <c r="DH13" s="624"/>
      <c r="DI13" s="624"/>
      <c r="DJ13" s="624"/>
      <c r="DK13" s="624"/>
      <c r="DL13" s="624"/>
      <c r="DM13" s="624"/>
      <c r="DN13" s="624"/>
      <c r="DO13" s="624"/>
      <c r="DP13" s="625"/>
      <c r="DQ13" s="632">
        <v>526427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244</v>
      </c>
      <c r="S14" s="624"/>
      <c r="T14" s="624"/>
      <c r="U14" s="624"/>
      <c r="V14" s="624"/>
      <c r="W14" s="624"/>
      <c r="X14" s="624"/>
      <c r="Y14" s="625"/>
      <c r="Z14" s="626" t="s">
        <v>244</v>
      </c>
      <c r="AA14" s="626"/>
      <c r="AB14" s="626"/>
      <c r="AC14" s="626"/>
      <c r="AD14" s="627" t="s">
        <v>130</v>
      </c>
      <c r="AE14" s="627"/>
      <c r="AF14" s="627"/>
      <c r="AG14" s="627"/>
      <c r="AH14" s="627"/>
      <c r="AI14" s="627"/>
      <c r="AJ14" s="627"/>
      <c r="AK14" s="627"/>
      <c r="AL14" s="628" t="s">
        <v>130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36896</v>
      </c>
      <c r="BH14" s="624"/>
      <c r="BI14" s="624"/>
      <c r="BJ14" s="624"/>
      <c r="BK14" s="624"/>
      <c r="BL14" s="624"/>
      <c r="BM14" s="624"/>
      <c r="BN14" s="625"/>
      <c r="BO14" s="626">
        <v>4.2</v>
      </c>
      <c r="BP14" s="626"/>
      <c r="BQ14" s="626"/>
      <c r="BR14" s="626"/>
      <c r="BS14" s="627" t="s">
        <v>130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142900</v>
      </c>
      <c r="CS14" s="624"/>
      <c r="CT14" s="624"/>
      <c r="CU14" s="624"/>
      <c r="CV14" s="624"/>
      <c r="CW14" s="624"/>
      <c r="CX14" s="624"/>
      <c r="CY14" s="625"/>
      <c r="CZ14" s="626">
        <v>2.4</v>
      </c>
      <c r="DA14" s="626"/>
      <c r="DB14" s="626"/>
      <c r="DC14" s="626"/>
      <c r="DD14" s="632">
        <v>4020</v>
      </c>
      <c r="DE14" s="624"/>
      <c r="DF14" s="624"/>
      <c r="DG14" s="624"/>
      <c r="DH14" s="624"/>
      <c r="DI14" s="624"/>
      <c r="DJ14" s="624"/>
      <c r="DK14" s="624"/>
      <c r="DL14" s="624"/>
      <c r="DM14" s="624"/>
      <c r="DN14" s="624"/>
      <c r="DO14" s="624"/>
      <c r="DP14" s="625"/>
      <c r="DQ14" s="632">
        <v>130660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244</v>
      </c>
      <c r="AE15" s="627"/>
      <c r="AF15" s="627"/>
      <c r="AG15" s="627"/>
      <c r="AH15" s="627"/>
      <c r="AI15" s="627"/>
      <c r="AJ15" s="627"/>
      <c r="AK15" s="627"/>
      <c r="AL15" s="628" t="s">
        <v>244</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45285</v>
      </c>
      <c r="BH15" s="624"/>
      <c r="BI15" s="624"/>
      <c r="BJ15" s="624"/>
      <c r="BK15" s="624"/>
      <c r="BL15" s="624"/>
      <c r="BM15" s="624"/>
      <c r="BN15" s="625"/>
      <c r="BO15" s="626">
        <v>5.0999999999999996</v>
      </c>
      <c r="BP15" s="626"/>
      <c r="BQ15" s="626"/>
      <c r="BR15" s="626"/>
      <c r="BS15" s="627" t="s">
        <v>244</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366546</v>
      </c>
      <c r="CS15" s="624"/>
      <c r="CT15" s="624"/>
      <c r="CU15" s="624"/>
      <c r="CV15" s="624"/>
      <c r="CW15" s="624"/>
      <c r="CX15" s="624"/>
      <c r="CY15" s="625"/>
      <c r="CZ15" s="626">
        <v>6.2</v>
      </c>
      <c r="DA15" s="626"/>
      <c r="DB15" s="626"/>
      <c r="DC15" s="626"/>
      <c r="DD15" s="632">
        <v>16835</v>
      </c>
      <c r="DE15" s="624"/>
      <c r="DF15" s="624"/>
      <c r="DG15" s="624"/>
      <c r="DH15" s="624"/>
      <c r="DI15" s="624"/>
      <c r="DJ15" s="624"/>
      <c r="DK15" s="624"/>
      <c r="DL15" s="624"/>
      <c r="DM15" s="624"/>
      <c r="DN15" s="624"/>
      <c r="DO15" s="624"/>
      <c r="DP15" s="625"/>
      <c r="DQ15" s="632">
        <v>334637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4463</v>
      </c>
      <c r="S16" s="624"/>
      <c r="T16" s="624"/>
      <c r="U16" s="624"/>
      <c r="V16" s="624"/>
      <c r="W16" s="624"/>
      <c r="X16" s="624"/>
      <c r="Y16" s="625"/>
      <c r="Z16" s="626">
        <v>0.1</v>
      </c>
      <c r="AA16" s="626"/>
      <c r="AB16" s="626"/>
      <c r="AC16" s="626"/>
      <c r="AD16" s="627">
        <v>4463</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101584</v>
      </c>
      <c r="CS16" s="624"/>
      <c r="CT16" s="624"/>
      <c r="CU16" s="624"/>
      <c r="CV16" s="624"/>
      <c r="CW16" s="624"/>
      <c r="CX16" s="624"/>
      <c r="CY16" s="625"/>
      <c r="CZ16" s="626">
        <v>1.7</v>
      </c>
      <c r="DA16" s="626"/>
      <c r="DB16" s="626"/>
      <c r="DC16" s="626"/>
      <c r="DD16" s="632" t="s">
        <v>130</v>
      </c>
      <c r="DE16" s="624"/>
      <c r="DF16" s="624"/>
      <c r="DG16" s="624"/>
      <c r="DH16" s="624"/>
      <c r="DI16" s="624"/>
      <c r="DJ16" s="624"/>
      <c r="DK16" s="624"/>
      <c r="DL16" s="624"/>
      <c r="DM16" s="624"/>
      <c r="DN16" s="624"/>
      <c r="DO16" s="624"/>
      <c r="DP16" s="625"/>
      <c r="DQ16" s="632">
        <v>56436</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13163</v>
      </c>
      <c r="S17" s="624"/>
      <c r="T17" s="624"/>
      <c r="U17" s="624"/>
      <c r="V17" s="624"/>
      <c r="W17" s="624"/>
      <c r="X17" s="624"/>
      <c r="Y17" s="625"/>
      <c r="Z17" s="626">
        <v>0.2</v>
      </c>
      <c r="AA17" s="626"/>
      <c r="AB17" s="626"/>
      <c r="AC17" s="626"/>
      <c r="AD17" s="627">
        <v>13163</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339447</v>
      </c>
      <c r="CS17" s="624"/>
      <c r="CT17" s="624"/>
      <c r="CU17" s="624"/>
      <c r="CV17" s="624"/>
      <c r="CW17" s="624"/>
      <c r="CX17" s="624"/>
      <c r="CY17" s="625"/>
      <c r="CZ17" s="626">
        <v>5.7</v>
      </c>
      <c r="DA17" s="626"/>
      <c r="DB17" s="626"/>
      <c r="DC17" s="626"/>
      <c r="DD17" s="632" t="s">
        <v>130</v>
      </c>
      <c r="DE17" s="624"/>
      <c r="DF17" s="624"/>
      <c r="DG17" s="624"/>
      <c r="DH17" s="624"/>
      <c r="DI17" s="624"/>
      <c r="DJ17" s="624"/>
      <c r="DK17" s="624"/>
      <c r="DL17" s="624"/>
      <c r="DM17" s="624"/>
      <c r="DN17" s="624"/>
      <c r="DO17" s="624"/>
      <c r="DP17" s="625"/>
      <c r="DQ17" s="632">
        <v>318115</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6008</v>
      </c>
      <c r="S18" s="624"/>
      <c r="T18" s="624"/>
      <c r="U18" s="624"/>
      <c r="V18" s="624"/>
      <c r="W18" s="624"/>
      <c r="X18" s="624"/>
      <c r="Y18" s="625"/>
      <c r="Z18" s="626">
        <v>0.1</v>
      </c>
      <c r="AA18" s="626"/>
      <c r="AB18" s="626"/>
      <c r="AC18" s="626"/>
      <c r="AD18" s="627">
        <v>6008</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244</v>
      </c>
      <c r="DA18" s="626"/>
      <c r="DB18" s="626"/>
      <c r="DC18" s="626"/>
      <c r="DD18" s="632" t="s">
        <v>178</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4977</v>
      </c>
      <c r="S19" s="624"/>
      <c r="T19" s="624"/>
      <c r="U19" s="624"/>
      <c r="V19" s="624"/>
      <c r="W19" s="624"/>
      <c r="X19" s="624"/>
      <c r="Y19" s="625"/>
      <c r="Z19" s="626">
        <v>0.1</v>
      </c>
      <c r="AA19" s="626"/>
      <c r="AB19" s="626"/>
      <c r="AC19" s="626"/>
      <c r="AD19" s="627">
        <v>4977</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22278</v>
      </c>
      <c r="BH19" s="624"/>
      <c r="BI19" s="624"/>
      <c r="BJ19" s="624"/>
      <c r="BK19" s="624"/>
      <c r="BL19" s="624"/>
      <c r="BM19" s="624"/>
      <c r="BN19" s="625"/>
      <c r="BO19" s="626">
        <v>2.5</v>
      </c>
      <c r="BP19" s="626"/>
      <c r="BQ19" s="626"/>
      <c r="BR19" s="626"/>
      <c r="BS19" s="627" t="s">
        <v>130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244</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1031</v>
      </c>
      <c r="S20" s="624"/>
      <c r="T20" s="624"/>
      <c r="U20" s="624"/>
      <c r="V20" s="624"/>
      <c r="W20" s="624"/>
      <c r="X20" s="624"/>
      <c r="Y20" s="625"/>
      <c r="Z20" s="626">
        <v>0</v>
      </c>
      <c r="AA20" s="626"/>
      <c r="AB20" s="626"/>
      <c r="AC20" s="626"/>
      <c r="AD20" s="627">
        <v>1031</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22278</v>
      </c>
      <c r="BH20" s="624"/>
      <c r="BI20" s="624"/>
      <c r="BJ20" s="624"/>
      <c r="BK20" s="624"/>
      <c r="BL20" s="624"/>
      <c r="BM20" s="624"/>
      <c r="BN20" s="625"/>
      <c r="BO20" s="626">
        <v>2.5</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5947921</v>
      </c>
      <c r="CS20" s="624"/>
      <c r="CT20" s="624"/>
      <c r="CU20" s="624"/>
      <c r="CV20" s="624"/>
      <c r="CW20" s="624"/>
      <c r="CX20" s="624"/>
      <c r="CY20" s="625"/>
      <c r="CZ20" s="626">
        <v>100</v>
      </c>
      <c r="DA20" s="626"/>
      <c r="DB20" s="626"/>
      <c r="DC20" s="626"/>
      <c r="DD20" s="632">
        <v>599714</v>
      </c>
      <c r="DE20" s="624"/>
      <c r="DF20" s="624"/>
      <c r="DG20" s="624"/>
      <c r="DH20" s="624"/>
      <c r="DI20" s="624"/>
      <c r="DJ20" s="624"/>
      <c r="DK20" s="624"/>
      <c r="DL20" s="624"/>
      <c r="DM20" s="624"/>
      <c r="DN20" s="624"/>
      <c r="DO20" s="624"/>
      <c r="DP20" s="625"/>
      <c r="DQ20" s="632">
        <v>3920516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2163460</v>
      </c>
      <c r="S21" s="624"/>
      <c r="T21" s="624"/>
      <c r="U21" s="624"/>
      <c r="V21" s="624"/>
      <c r="W21" s="624"/>
      <c r="X21" s="624"/>
      <c r="Y21" s="625"/>
      <c r="Z21" s="626">
        <v>32.799999999999997</v>
      </c>
      <c r="AA21" s="626"/>
      <c r="AB21" s="626"/>
      <c r="AC21" s="626"/>
      <c r="AD21" s="627">
        <v>1903157</v>
      </c>
      <c r="AE21" s="627"/>
      <c r="AF21" s="627"/>
      <c r="AG21" s="627"/>
      <c r="AH21" s="627"/>
      <c r="AI21" s="627"/>
      <c r="AJ21" s="627"/>
      <c r="AK21" s="627"/>
      <c r="AL21" s="628">
        <v>58.9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22278</v>
      </c>
      <c r="BH21" s="624"/>
      <c r="BI21" s="624"/>
      <c r="BJ21" s="624"/>
      <c r="BK21" s="624"/>
      <c r="BL21" s="624"/>
      <c r="BM21" s="624"/>
      <c r="BN21" s="625"/>
      <c r="BO21" s="626">
        <v>2.5</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1903157</v>
      </c>
      <c r="S22" s="624"/>
      <c r="T22" s="624"/>
      <c r="U22" s="624"/>
      <c r="V22" s="624"/>
      <c r="W22" s="624"/>
      <c r="X22" s="624"/>
      <c r="Y22" s="625"/>
      <c r="Z22" s="626">
        <v>28.8</v>
      </c>
      <c r="AA22" s="626"/>
      <c r="AB22" s="626"/>
      <c r="AC22" s="626"/>
      <c r="AD22" s="627">
        <v>1903157</v>
      </c>
      <c r="AE22" s="627"/>
      <c r="AF22" s="627"/>
      <c r="AG22" s="627"/>
      <c r="AH22" s="627"/>
      <c r="AI22" s="627"/>
      <c r="AJ22" s="627"/>
      <c r="AK22" s="627"/>
      <c r="AL22" s="628">
        <v>58.9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130</v>
      </c>
      <c r="BP22" s="626"/>
      <c r="BQ22" s="626"/>
      <c r="BR22" s="626"/>
      <c r="BS22" s="627" t="s">
        <v>244</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260299</v>
      </c>
      <c r="S23" s="624"/>
      <c r="T23" s="624"/>
      <c r="U23" s="624"/>
      <c r="V23" s="624"/>
      <c r="W23" s="624"/>
      <c r="X23" s="624"/>
      <c r="Y23" s="625"/>
      <c r="Z23" s="626">
        <v>3.9</v>
      </c>
      <c r="AA23" s="626"/>
      <c r="AB23" s="626"/>
      <c r="AC23" s="626"/>
      <c r="AD23" s="627" t="s">
        <v>130</v>
      </c>
      <c r="AE23" s="627"/>
      <c r="AF23" s="627"/>
      <c r="AG23" s="627"/>
      <c r="AH23" s="627"/>
      <c r="AI23" s="627"/>
      <c r="AJ23" s="627"/>
      <c r="AK23" s="627"/>
      <c r="AL23" s="628" t="s">
        <v>178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244</v>
      </c>
      <c r="BH23" s="624"/>
      <c r="BI23" s="624"/>
      <c r="BJ23" s="624"/>
      <c r="BK23" s="624"/>
      <c r="BL23" s="624"/>
      <c r="BM23" s="624"/>
      <c r="BN23" s="625"/>
      <c r="BO23" s="626" t="s">
        <v>244</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4</v>
      </c>
      <c r="S24" s="624"/>
      <c r="T24" s="624"/>
      <c r="U24" s="624"/>
      <c r="V24" s="624"/>
      <c r="W24" s="624"/>
      <c r="X24" s="624"/>
      <c r="Y24" s="625"/>
      <c r="Z24" s="626">
        <v>0</v>
      </c>
      <c r="AA24" s="626"/>
      <c r="AB24" s="626"/>
      <c r="AC24" s="626"/>
      <c r="AD24" s="627" t="s">
        <v>244</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1694882</v>
      </c>
      <c r="CS24" s="613"/>
      <c r="CT24" s="613"/>
      <c r="CU24" s="613"/>
      <c r="CV24" s="613"/>
      <c r="CW24" s="613"/>
      <c r="CX24" s="613"/>
      <c r="CY24" s="614"/>
      <c r="CZ24" s="617">
        <v>28.5</v>
      </c>
      <c r="DA24" s="618"/>
      <c r="DB24" s="618"/>
      <c r="DC24" s="634"/>
      <c r="DD24" s="657">
        <v>1332911</v>
      </c>
      <c r="DE24" s="613"/>
      <c r="DF24" s="613"/>
      <c r="DG24" s="613"/>
      <c r="DH24" s="613"/>
      <c r="DI24" s="613"/>
      <c r="DJ24" s="613"/>
      <c r="DK24" s="614"/>
      <c r="DL24" s="657">
        <v>1332402</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3327271</v>
      </c>
      <c r="S25" s="624"/>
      <c r="T25" s="624"/>
      <c r="U25" s="624"/>
      <c r="V25" s="624"/>
      <c r="W25" s="624"/>
      <c r="X25" s="624"/>
      <c r="Y25" s="625"/>
      <c r="Z25" s="626">
        <v>50.4</v>
      </c>
      <c r="AA25" s="626"/>
      <c r="AB25" s="626"/>
      <c r="AC25" s="626"/>
      <c r="AD25" s="627">
        <v>3066968</v>
      </c>
      <c r="AE25" s="627"/>
      <c r="AF25" s="627"/>
      <c r="AG25" s="627"/>
      <c r="AH25" s="627"/>
      <c r="AI25" s="627"/>
      <c r="AJ25" s="627"/>
      <c r="AK25" s="627"/>
      <c r="AL25" s="628">
        <v>94.9</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178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939685</v>
      </c>
      <c r="CS25" s="653"/>
      <c r="CT25" s="653"/>
      <c r="CU25" s="653"/>
      <c r="CV25" s="653"/>
      <c r="CW25" s="653"/>
      <c r="CX25" s="653"/>
      <c r="CY25" s="654"/>
      <c r="CZ25" s="628">
        <v>15.8</v>
      </c>
      <c r="DA25" s="655"/>
      <c r="DB25" s="655"/>
      <c r="DC25" s="658"/>
      <c r="DD25" s="632">
        <v>900177</v>
      </c>
      <c r="DE25" s="653"/>
      <c r="DF25" s="653"/>
      <c r="DG25" s="653"/>
      <c r="DH25" s="653"/>
      <c r="DI25" s="653"/>
      <c r="DJ25" s="653"/>
      <c r="DK25" s="654"/>
      <c r="DL25" s="632">
        <v>899919</v>
      </c>
      <c r="DM25" s="653"/>
      <c r="DN25" s="653"/>
      <c r="DO25" s="653"/>
      <c r="DP25" s="653"/>
      <c r="DQ25" s="653"/>
      <c r="DR25" s="653"/>
      <c r="DS25" s="653"/>
      <c r="DT25" s="653"/>
      <c r="DU25" s="653"/>
      <c r="DV25" s="654"/>
      <c r="DW25" s="628">
        <v>27.5</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v>796</v>
      </c>
      <c r="S26" s="624"/>
      <c r="T26" s="624"/>
      <c r="U26" s="624"/>
      <c r="V26" s="624"/>
      <c r="W26" s="624"/>
      <c r="X26" s="624"/>
      <c r="Y26" s="625"/>
      <c r="Z26" s="626">
        <v>0</v>
      </c>
      <c r="AA26" s="626"/>
      <c r="AB26" s="626"/>
      <c r="AC26" s="626"/>
      <c r="AD26" s="627">
        <v>796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178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482937</v>
      </c>
      <c r="CS26" s="624"/>
      <c r="CT26" s="624"/>
      <c r="CU26" s="624"/>
      <c r="CV26" s="624"/>
      <c r="CW26" s="624"/>
      <c r="CX26" s="624"/>
      <c r="CY26" s="625"/>
      <c r="CZ26" s="628">
        <v>8.1</v>
      </c>
      <c r="DA26" s="655"/>
      <c r="DB26" s="655"/>
      <c r="DC26" s="658"/>
      <c r="DD26" s="632">
        <v>454374</v>
      </c>
      <c r="DE26" s="624"/>
      <c r="DF26" s="624"/>
      <c r="DG26" s="624"/>
      <c r="DH26" s="624"/>
      <c r="DI26" s="624"/>
      <c r="DJ26" s="624"/>
      <c r="DK26" s="625"/>
      <c r="DL26" s="632" t="s">
        <v>244</v>
      </c>
      <c r="DM26" s="624"/>
      <c r="DN26" s="624"/>
      <c r="DO26" s="624"/>
      <c r="DP26" s="624"/>
      <c r="DQ26" s="624"/>
      <c r="DR26" s="624"/>
      <c r="DS26" s="624"/>
      <c r="DT26" s="624"/>
      <c r="DU26" s="624"/>
      <c r="DV26" s="625"/>
      <c r="DW26" s="628" t="s">
        <v>244</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9425</v>
      </c>
      <c r="S27" s="624"/>
      <c r="T27" s="624"/>
      <c r="U27" s="624"/>
      <c r="V27" s="624"/>
      <c r="W27" s="624"/>
      <c r="X27" s="624"/>
      <c r="Y27" s="625"/>
      <c r="Z27" s="626">
        <v>0.1</v>
      </c>
      <c r="AA27" s="626"/>
      <c r="AB27" s="626"/>
      <c r="AC27" s="626"/>
      <c r="AD27" s="627" t="s">
        <v>178</v>
      </c>
      <c r="AE27" s="627"/>
      <c r="AF27" s="627"/>
      <c r="AG27" s="627"/>
      <c r="AH27" s="627"/>
      <c r="AI27" s="627"/>
      <c r="AJ27" s="627"/>
      <c r="AK27" s="627"/>
      <c r="AL27" s="628" t="s">
        <v>244</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886634</v>
      </c>
      <c r="BH27" s="624"/>
      <c r="BI27" s="624"/>
      <c r="BJ27" s="624"/>
      <c r="BK27" s="624"/>
      <c r="BL27" s="624"/>
      <c r="BM27" s="624"/>
      <c r="BN27" s="625"/>
      <c r="BO27" s="626">
        <v>100</v>
      </c>
      <c r="BP27" s="626"/>
      <c r="BQ27" s="626"/>
      <c r="BR27" s="626"/>
      <c r="BS27" s="627">
        <v>4832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415750</v>
      </c>
      <c r="CS27" s="653"/>
      <c r="CT27" s="653"/>
      <c r="CU27" s="653"/>
      <c r="CV27" s="653"/>
      <c r="CW27" s="653"/>
      <c r="CX27" s="653"/>
      <c r="CY27" s="654"/>
      <c r="CZ27" s="628">
        <v>7</v>
      </c>
      <c r="DA27" s="655"/>
      <c r="DB27" s="655"/>
      <c r="DC27" s="658"/>
      <c r="DD27" s="632">
        <v>114619</v>
      </c>
      <c r="DE27" s="653"/>
      <c r="DF27" s="653"/>
      <c r="DG27" s="653"/>
      <c r="DH27" s="653"/>
      <c r="DI27" s="653"/>
      <c r="DJ27" s="653"/>
      <c r="DK27" s="654"/>
      <c r="DL27" s="632">
        <v>114368</v>
      </c>
      <c r="DM27" s="653"/>
      <c r="DN27" s="653"/>
      <c r="DO27" s="653"/>
      <c r="DP27" s="653"/>
      <c r="DQ27" s="653"/>
      <c r="DR27" s="653"/>
      <c r="DS27" s="653"/>
      <c r="DT27" s="653"/>
      <c r="DU27" s="653"/>
      <c r="DV27" s="654"/>
      <c r="DW27" s="628">
        <v>3.5</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159835</v>
      </c>
      <c r="S28" s="624"/>
      <c r="T28" s="624"/>
      <c r="U28" s="624"/>
      <c r="V28" s="624"/>
      <c r="W28" s="624"/>
      <c r="X28" s="624"/>
      <c r="Y28" s="625"/>
      <c r="Z28" s="626">
        <v>2.4</v>
      </c>
      <c r="AA28" s="626"/>
      <c r="AB28" s="626"/>
      <c r="AC28" s="626"/>
      <c r="AD28" s="627">
        <v>12791</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339447</v>
      </c>
      <c r="CS28" s="624"/>
      <c r="CT28" s="624"/>
      <c r="CU28" s="624"/>
      <c r="CV28" s="624"/>
      <c r="CW28" s="624"/>
      <c r="CX28" s="624"/>
      <c r="CY28" s="625"/>
      <c r="CZ28" s="628">
        <v>5.7</v>
      </c>
      <c r="DA28" s="655"/>
      <c r="DB28" s="655"/>
      <c r="DC28" s="658"/>
      <c r="DD28" s="632">
        <v>318115</v>
      </c>
      <c r="DE28" s="624"/>
      <c r="DF28" s="624"/>
      <c r="DG28" s="624"/>
      <c r="DH28" s="624"/>
      <c r="DI28" s="624"/>
      <c r="DJ28" s="624"/>
      <c r="DK28" s="625"/>
      <c r="DL28" s="632">
        <v>318115</v>
      </c>
      <c r="DM28" s="624"/>
      <c r="DN28" s="624"/>
      <c r="DO28" s="624"/>
      <c r="DP28" s="624"/>
      <c r="DQ28" s="624"/>
      <c r="DR28" s="624"/>
      <c r="DS28" s="624"/>
      <c r="DT28" s="624"/>
      <c r="DU28" s="624"/>
      <c r="DV28" s="625"/>
      <c r="DW28" s="628">
        <v>9.6999999999999993</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7475</v>
      </c>
      <c r="S29" s="624"/>
      <c r="T29" s="624"/>
      <c r="U29" s="624"/>
      <c r="V29" s="624"/>
      <c r="W29" s="624"/>
      <c r="X29" s="624"/>
      <c r="Y29" s="625"/>
      <c r="Z29" s="626">
        <v>0.1</v>
      </c>
      <c r="AA29" s="626"/>
      <c r="AB29" s="626"/>
      <c r="AC29" s="626"/>
      <c r="AD29" s="627">
        <v>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339447</v>
      </c>
      <c r="CS29" s="653"/>
      <c r="CT29" s="653"/>
      <c r="CU29" s="653"/>
      <c r="CV29" s="653"/>
      <c r="CW29" s="653"/>
      <c r="CX29" s="653"/>
      <c r="CY29" s="654"/>
      <c r="CZ29" s="628">
        <v>5.7</v>
      </c>
      <c r="DA29" s="655"/>
      <c r="DB29" s="655"/>
      <c r="DC29" s="658"/>
      <c r="DD29" s="632">
        <v>318115</v>
      </c>
      <c r="DE29" s="653"/>
      <c r="DF29" s="653"/>
      <c r="DG29" s="653"/>
      <c r="DH29" s="653"/>
      <c r="DI29" s="653"/>
      <c r="DJ29" s="653"/>
      <c r="DK29" s="654"/>
      <c r="DL29" s="632">
        <v>318115</v>
      </c>
      <c r="DM29" s="653"/>
      <c r="DN29" s="653"/>
      <c r="DO29" s="653"/>
      <c r="DP29" s="653"/>
      <c r="DQ29" s="653"/>
      <c r="DR29" s="653"/>
      <c r="DS29" s="653"/>
      <c r="DT29" s="653"/>
      <c r="DU29" s="653"/>
      <c r="DV29" s="654"/>
      <c r="DW29" s="628">
        <v>9.6999999999999993</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1136637</v>
      </c>
      <c r="S30" s="624"/>
      <c r="T30" s="624"/>
      <c r="U30" s="624"/>
      <c r="V30" s="624"/>
      <c r="W30" s="624"/>
      <c r="X30" s="624"/>
      <c r="Y30" s="625"/>
      <c r="Z30" s="626">
        <v>17.2</v>
      </c>
      <c r="AA30" s="626"/>
      <c r="AB30" s="626"/>
      <c r="AC30" s="626"/>
      <c r="AD30" s="627" t="s">
        <v>244</v>
      </c>
      <c r="AE30" s="627"/>
      <c r="AF30" s="627"/>
      <c r="AG30" s="627"/>
      <c r="AH30" s="627"/>
      <c r="AI30" s="627"/>
      <c r="AJ30" s="627"/>
      <c r="AK30" s="627"/>
      <c r="AL30" s="628" t="s">
        <v>244</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330160</v>
      </c>
      <c r="CS30" s="624"/>
      <c r="CT30" s="624"/>
      <c r="CU30" s="624"/>
      <c r="CV30" s="624"/>
      <c r="CW30" s="624"/>
      <c r="CX30" s="624"/>
      <c r="CY30" s="625"/>
      <c r="CZ30" s="628">
        <v>5.6</v>
      </c>
      <c r="DA30" s="655"/>
      <c r="DB30" s="655"/>
      <c r="DC30" s="658"/>
      <c r="DD30" s="632">
        <v>308828</v>
      </c>
      <c r="DE30" s="624"/>
      <c r="DF30" s="624"/>
      <c r="DG30" s="624"/>
      <c r="DH30" s="624"/>
      <c r="DI30" s="624"/>
      <c r="DJ30" s="624"/>
      <c r="DK30" s="625"/>
      <c r="DL30" s="632">
        <v>308828</v>
      </c>
      <c r="DM30" s="624"/>
      <c r="DN30" s="624"/>
      <c r="DO30" s="624"/>
      <c r="DP30" s="624"/>
      <c r="DQ30" s="624"/>
      <c r="DR30" s="624"/>
      <c r="DS30" s="624"/>
      <c r="DT30" s="624"/>
      <c r="DU30" s="624"/>
      <c r="DV30" s="625"/>
      <c r="DW30" s="628">
        <v>9.4</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244</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98.5</v>
      </c>
      <c r="BH31" s="667"/>
      <c r="BI31" s="667"/>
      <c r="BJ31" s="667"/>
      <c r="BK31" s="667"/>
      <c r="BL31" s="667"/>
      <c r="BM31" s="618">
        <v>89.1</v>
      </c>
      <c r="BN31" s="667"/>
      <c r="BO31" s="667"/>
      <c r="BP31" s="667"/>
      <c r="BQ31" s="668"/>
      <c r="BR31" s="670">
        <v>98.5</v>
      </c>
      <c r="BS31" s="667"/>
      <c r="BT31" s="667"/>
      <c r="BU31" s="667"/>
      <c r="BV31" s="667"/>
      <c r="BW31" s="667"/>
      <c r="BX31" s="618">
        <v>88.6</v>
      </c>
      <c r="BY31" s="667"/>
      <c r="BZ31" s="667"/>
      <c r="CA31" s="667"/>
      <c r="CB31" s="668"/>
      <c r="CD31" s="663"/>
      <c r="CE31" s="664"/>
      <c r="CF31" s="620" t="s">
        <v>318</v>
      </c>
      <c r="CG31" s="621"/>
      <c r="CH31" s="621"/>
      <c r="CI31" s="621"/>
      <c r="CJ31" s="621"/>
      <c r="CK31" s="621"/>
      <c r="CL31" s="621"/>
      <c r="CM31" s="621"/>
      <c r="CN31" s="621"/>
      <c r="CO31" s="621"/>
      <c r="CP31" s="621"/>
      <c r="CQ31" s="622"/>
      <c r="CR31" s="623">
        <v>9287</v>
      </c>
      <c r="CS31" s="653"/>
      <c r="CT31" s="653"/>
      <c r="CU31" s="653"/>
      <c r="CV31" s="653"/>
      <c r="CW31" s="653"/>
      <c r="CX31" s="653"/>
      <c r="CY31" s="654"/>
      <c r="CZ31" s="628">
        <v>0.2</v>
      </c>
      <c r="DA31" s="655"/>
      <c r="DB31" s="655"/>
      <c r="DC31" s="658"/>
      <c r="DD31" s="632">
        <v>9287</v>
      </c>
      <c r="DE31" s="653"/>
      <c r="DF31" s="653"/>
      <c r="DG31" s="653"/>
      <c r="DH31" s="653"/>
      <c r="DI31" s="653"/>
      <c r="DJ31" s="653"/>
      <c r="DK31" s="654"/>
      <c r="DL31" s="632">
        <v>9287</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490540</v>
      </c>
      <c r="S32" s="624"/>
      <c r="T32" s="624"/>
      <c r="U32" s="624"/>
      <c r="V32" s="624"/>
      <c r="W32" s="624"/>
      <c r="X32" s="624"/>
      <c r="Y32" s="625"/>
      <c r="Z32" s="626">
        <v>7.4</v>
      </c>
      <c r="AA32" s="626"/>
      <c r="AB32" s="626"/>
      <c r="AC32" s="626"/>
      <c r="AD32" s="627" t="s">
        <v>130</v>
      </c>
      <c r="AE32" s="627"/>
      <c r="AF32" s="627"/>
      <c r="AG32" s="627"/>
      <c r="AH32" s="627"/>
      <c r="AI32" s="627"/>
      <c r="AJ32" s="627"/>
      <c r="AK32" s="627"/>
      <c r="AL32" s="628" t="s">
        <v>244</v>
      </c>
      <c r="AM32" s="629"/>
      <c r="AN32" s="629"/>
      <c r="AO32" s="630"/>
      <c r="AP32" s="673"/>
      <c r="AQ32" s="674"/>
      <c r="AR32" s="674"/>
      <c r="AS32" s="674"/>
      <c r="AT32" s="678"/>
      <c r="AU32" s="214" t="s">
        <v>320</v>
      </c>
      <c r="AX32" s="620" t="s">
        <v>321</v>
      </c>
      <c r="AY32" s="621"/>
      <c r="AZ32" s="621"/>
      <c r="BA32" s="621"/>
      <c r="BB32" s="621"/>
      <c r="BC32" s="621"/>
      <c r="BD32" s="621"/>
      <c r="BE32" s="621"/>
      <c r="BF32" s="622"/>
      <c r="BG32" s="680">
        <v>99.1</v>
      </c>
      <c r="BH32" s="653"/>
      <c r="BI32" s="653"/>
      <c r="BJ32" s="653"/>
      <c r="BK32" s="653"/>
      <c r="BL32" s="653"/>
      <c r="BM32" s="629">
        <v>95</v>
      </c>
      <c r="BN32" s="653"/>
      <c r="BO32" s="653"/>
      <c r="BP32" s="653"/>
      <c r="BQ32" s="669"/>
      <c r="BR32" s="680">
        <v>99.3</v>
      </c>
      <c r="BS32" s="653"/>
      <c r="BT32" s="653"/>
      <c r="BU32" s="653"/>
      <c r="BV32" s="653"/>
      <c r="BW32" s="653"/>
      <c r="BX32" s="629">
        <v>94.8</v>
      </c>
      <c r="BY32" s="653"/>
      <c r="BZ32" s="653"/>
      <c r="CA32" s="653"/>
      <c r="CB32" s="669"/>
      <c r="CD32" s="665"/>
      <c r="CE32" s="666"/>
      <c r="CF32" s="620" t="s">
        <v>322</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244</v>
      </c>
      <c r="DA32" s="655"/>
      <c r="DB32" s="655"/>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143039</v>
      </c>
      <c r="S33" s="624"/>
      <c r="T33" s="624"/>
      <c r="U33" s="624"/>
      <c r="V33" s="624"/>
      <c r="W33" s="624"/>
      <c r="X33" s="624"/>
      <c r="Y33" s="625"/>
      <c r="Z33" s="626">
        <v>2.2000000000000002</v>
      </c>
      <c r="AA33" s="626"/>
      <c r="AB33" s="626"/>
      <c r="AC33" s="626"/>
      <c r="AD33" s="627">
        <v>94491</v>
      </c>
      <c r="AE33" s="627"/>
      <c r="AF33" s="627"/>
      <c r="AG33" s="627"/>
      <c r="AH33" s="627"/>
      <c r="AI33" s="627"/>
      <c r="AJ33" s="627"/>
      <c r="AK33" s="627"/>
      <c r="AL33" s="628">
        <v>2.9</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97.9</v>
      </c>
      <c r="BH33" s="682"/>
      <c r="BI33" s="682"/>
      <c r="BJ33" s="682"/>
      <c r="BK33" s="682"/>
      <c r="BL33" s="682"/>
      <c r="BM33" s="683">
        <v>83.5</v>
      </c>
      <c r="BN33" s="682"/>
      <c r="BO33" s="682"/>
      <c r="BP33" s="682"/>
      <c r="BQ33" s="684"/>
      <c r="BR33" s="681">
        <v>97.5</v>
      </c>
      <c r="BS33" s="682"/>
      <c r="BT33" s="682"/>
      <c r="BU33" s="682"/>
      <c r="BV33" s="682"/>
      <c r="BW33" s="682"/>
      <c r="BX33" s="683">
        <v>82.7</v>
      </c>
      <c r="BY33" s="682"/>
      <c r="BZ33" s="682"/>
      <c r="CA33" s="682"/>
      <c r="CB33" s="684"/>
      <c r="CD33" s="620" t="s">
        <v>325</v>
      </c>
      <c r="CE33" s="621"/>
      <c r="CF33" s="621"/>
      <c r="CG33" s="621"/>
      <c r="CH33" s="621"/>
      <c r="CI33" s="621"/>
      <c r="CJ33" s="621"/>
      <c r="CK33" s="621"/>
      <c r="CL33" s="621"/>
      <c r="CM33" s="621"/>
      <c r="CN33" s="621"/>
      <c r="CO33" s="621"/>
      <c r="CP33" s="621"/>
      <c r="CQ33" s="622"/>
      <c r="CR33" s="623">
        <v>3551741</v>
      </c>
      <c r="CS33" s="653"/>
      <c r="CT33" s="653"/>
      <c r="CU33" s="653"/>
      <c r="CV33" s="653"/>
      <c r="CW33" s="653"/>
      <c r="CX33" s="653"/>
      <c r="CY33" s="654"/>
      <c r="CZ33" s="628">
        <v>59.7</v>
      </c>
      <c r="DA33" s="655"/>
      <c r="DB33" s="655"/>
      <c r="DC33" s="658"/>
      <c r="DD33" s="632">
        <v>2348195</v>
      </c>
      <c r="DE33" s="653"/>
      <c r="DF33" s="653"/>
      <c r="DG33" s="653"/>
      <c r="DH33" s="653"/>
      <c r="DI33" s="653"/>
      <c r="DJ33" s="653"/>
      <c r="DK33" s="654"/>
      <c r="DL33" s="632">
        <v>1472999</v>
      </c>
      <c r="DM33" s="653"/>
      <c r="DN33" s="653"/>
      <c r="DO33" s="653"/>
      <c r="DP33" s="653"/>
      <c r="DQ33" s="653"/>
      <c r="DR33" s="653"/>
      <c r="DS33" s="653"/>
      <c r="DT33" s="653"/>
      <c r="DU33" s="653"/>
      <c r="DV33" s="654"/>
      <c r="DW33" s="628">
        <v>45.1</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52104</v>
      </c>
      <c r="S34" s="624"/>
      <c r="T34" s="624"/>
      <c r="U34" s="624"/>
      <c r="V34" s="624"/>
      <c r="W34" s="624"/>
      <c r="X34" s="624"/>
      <c r="Y34" s="625"/>
      <c r="Z34" s="626">
        <v>0.8</v>
      </c>
      <c r="AA34" s="626"/>
      <c r="AB34" s="626"/>
      <c r="AC34" s="626"/>
      <c r="AD34" s="627" t="s">
        <v>244</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1423203</v>
      </c>
      <c r="CS34" s="624"/>
      <c r="CT34" s="624"/>
      <c r="CU34" s="624"/>
      <c r="CV34" s="624"/>
      <c r="CW34" s="624"/>
      <c r="CX34" s="624"/>
      <c r="CY34" s="625"/>
      <c r="CZ34" s="628">
        <v>23.9</v>
      </c>
      <c r="DA34" s="655"/>
      <c r="DB34" s="655"/>
      <c r="DC34" s="658"/>
      <c r="DD34" s="632">
        <v>577491</v>
      </c>
      <c r="DE34" s="624"/>
      <c r="DF34" s="624"/>
      <c r="DG34" s="624"/>
      <c r="DH34" s="624"/>
      <c r="DI34" s="624"/>
      <c r="DJ34" s="624"/>
      <c r="DK34" s="625"/>
      <c r="DL34" s="632">
        <v>392660</v>
      </c>
      <c r="DM34" s="624"/>
      <c r="DN34" s="624"/>
      <c r="DO34" s="624"/>
      <c r="DP34" s="624"/>
      <c r="DQ34" s="624"/>
      <c r="DR34" s="624"/>
      <c r="DS34" s="624"/>
      <c r="DT34" s="624"/>
      <c r="DU34" s="624"/>
      <c r="DV34" s="625"/>
      <c r="DW34" s="628">
        <v>12</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35872</v>
      </c>
      <c r="S35" s="624"/>
      <c r="T35" s="624"/>
      <c r="U35" s="624"/>
      <c r="V35" s="624"/>
      <c r="W35" s="624"/>
      <c r="X35" s="624"/>
      <c r="Y35" s="625"/>
      <c r="Z35" s="626">
        <v>0.5</v>
      </c>
      <c r="AA35" s="626"/>
      <c r="AB35" s="626"/>
      <c r="AC35" s="626"/>
      <c r="AD35" s="627" t="s">
        <v>178</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123726</v>
      </c>
      <c r="CS35" s="653"/>
      <c r="CT35" s="653"/>
      <c r="CU35" s="653"/>
      <c r="CV35" s="653"/>
      <c r="CW35" s="653"/>
      <c r="CX35" s="653"/>
      <c r="CY35" s="654"/>
      <c r="CZ35" s="628">
        <v>2.1</v>
      </c>
      <c r="DA35" s="655"/>
      <c r="DB35" s="655"/>
      <c r="DC35" s="658"/>
      <c r="DD35" s="632">
        <v>106147</v>
      </c>
      <c r="DE35" s="653"/>
      <c r="DF35" s="653"/>
      <c r="DG35" s="653"/>
      <c r="DH35" s="653"/>
      <c r="DI35" s="653"/>
      <c r="DJ35" s="653"/>
      <c r="DK35" s="654"/>
      <c r="DL35" s="632">
        <v>54200</v>
      </c>
      <c r="DM35" s="653"/>
      <c r="DN35" s="653"/>
      <c r="DO35" s="653"/>
      <c r="DP35" s="653"/>
      <c r="DQ35" s="653"/>
      <c r="DR35" s="653"/>
      <c r="DS35" s="653"/>
      <c r="DT35" s="653"/>
      <c r="DU35" s="653"/>
      <c r="DV35" s="654"/>
      <c r="DW35" s="628">
        <v>1.7</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594591</v>
      </c>
      <c r="S36" s="624"/>
      <c r="T36" s="624"/>
      <c r="U36" s="624"/>
      <c r="V36" s="624"/>
      <c r="W36" s="624"/>
      <c r="X36" s="624"/>
      <c r="Y36" s="625"/>
      <c r="Z36" s="626">
        <v>9</v>
      </c>
      <c r="AA36" s="626"/>
      <c r="AB36" s="626"/>
      <c r="AC36" s="626"/>
      <c r="AD36" s="627" t="s">
        <v>244</v>
      </c>
      <c r="AE36" s="627"/>
      <c r="AF36" s="627"/>
      <c r="AG36" s="627"/>
      <c r="AH36" s="627"/>
      <c r="AI36" s="627"/>
      <c r="AJ36" s="627"/>
      <c r="AK36" s="627"/>
      <c r="AL36" s="628" t="s">
        <v>244</v>
      </c>
      <c r="AM36" s="629"/>
      <c r="AN36" s="629"/>
      <c r="AO36" s="630"/>
      <c r="AP36" s="222"/>
      <c r="AQ36" s="685" t="s">
        <v>333</v>
      </c>
      <c r="AR36" s="686"/>
      <c r="AS36" s="686"/>
      <c r="AT36" s="686"/>
      <c r="AU36" s="686"/>
      <c r="AV36" s="686"/>
      <c r="AW36" s="686"/>
      <c r="AX36" s="686"/>
      <c r="AY36" s="687"/>
      <c r="AZ36" s="612">
        <v>667282</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14365</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1223616</v>
      </c>
      <c r="CS36" s="624"/>
      <c r="CT36" s="624"/>
      <c r="CU36" s="624"/>
      <c r="CV36" s="624"/>
      <c r="CW36" s="624"/>
      <c r="CX36" s="624"/>
      <c r="CY36" s="625"/>
      <c r="CZ36" s="628">
        <v>20.6</v>
      </c>
      <c r="DA36" s="655"/>
      <c r="DB36" s="655"/>
      <c r="DC36" s="658"/>
      <c r="DD36" s="632">
        <v>1093960</v>
      </c>
      <c r="DE36" s="624"/>
      <c r="DF36" s="624"/>
      <c r="DG36" s="624"/>
      <c r="DH36" s="624"/>
      <c r="DI36" s="624"/>
      <c r="DJ36" s="624"/>
      <c r="DK36" s="625"/>
      <c r="DL36" s="632">
        <v>780411</v>
      </c>
      <c r="DM36" s="624"/>
      <c r="DN36" s="624"/>
      <c r="DO36" s="624"/>
      <c r="DP36" s="624"/>
      <c r="DQ36" s="624"/>
      <c r="DR36" s="624"/>
      <c r="DS36" s="624"/>
      <c r="DT36" s="624"/>
      <c r="DU36" s="624"/>
      <c r="DV36" s="625"/>
      <c r="DW36" s="628">
        <v>23.9</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253128</v>
      </c>
      <c r="S37" s="624"/>
      <c r="T37" s="624"/>
      <c r="U37" s="624"/>
      <c r="V37" s="624"/>
      <c r="W37" s="624"/>
      <c r="X37" s="624"/>
      <c r="Y37" s="625"/>
      <c r="Z37" s="626">
        <v>3.8</v>
      </c>
      <c r="AA37" s="626"/>
      <c r="AB37" s="626"/>
      <c r="AC37" s="626"/>
      <c r="AD37" s="627">
        <v>55433</v>
      </c>
      <c r="AE37" s="627"/>
      <c r="AF37" s="627"/>
      <c r="AG37" s="627"/>
      <c r="AH37" s="627"/>
      <c r="AI37" s="627"/>
      <c r="AJ37" s="627"/>
      <c r="AK37" s="627"/>
      <c r="AL37" s="628">
        <v>1.7</v>
      </c>
      <c r="AM37" s="629"/>
      <c r="AN37" s="629"/>
      <c r="AO37" s="630"/>
      <c r="AQ37" s="689" t="s">
        <v>337</v>
      </c>
      <c r="AR37" s="690"/>
      <c r="AS37" s="690"/>
      <c r="AT37" s="690"/>
      <c r="AU37" s="690"/>
      <c r="AV37" s="690"/>
      <c r="AW37" s="690"/>
      <c r="AX37" s="690"/>
      <c r="AY37" s="691"/>
      <c r="AZ37" s="623">
        <v>339538</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8048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240369</v>
      </c>
      <c r="CS37" s="653"/>
      <c r="CT37" s="653"/>
      <c r="CU37" s="653"/>
      <c r="CV37" s="653"/>
      <c r="CW37" s="653"/>
      <c r="CX37" s="653"/>
      <c r="CY37" s="654"/>
      <c r="CZ37" s="628">
        <v>4</v>
      </c>
      <c r="DA37" s="655"/>
      <c r="DB37" s="655"/>
      <c r="DC37" s="658"/>
      <c r="DD37" s="632">
        <v>236483</v>
      </c>
      <c r="DE37" s="653"/>
      <c r="DF37" s="653"/>
      <c r="DG37" s="653"/>
      <c r="DH37" s="653"/>
      <c r="DI37" s="653"/>
      <c r="DJ37" s="653"/>
      <c r="DK37" s="654"/>
      <c r="DL37" s="632">
        <v>228019</v>
      </c>
      <c r="DM37" s="653"/>
      <c r="DN37" s="653"/>
      <c r="DO37" s="653"/>
      <c r="DP37" s="653"/>
      <c r="DQ37" s="653"/>
      <c r="DR37" s="653"/>
      <c r="DS37" s="653"/>
      <c r="DT37" s="653"/>
      <c r="DU37" s="653"/>
      <c r="DV37" s="654"/>
      <c r="DW37" s="628">
        <v>7</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392100</v>
      </c>
      <c r="S38" s="624"/>
      <c r="T38" s="624"/>
      <c r="U38" s="624"/>
      <c r="V38" s="624"/>
      <c r="W38" s="624"/>
      <c r="X38" s="624"/>
      <c r="Y38" s="625"/>
      <c r="Z38" s="626">
        <v>5.9</v>
      </c>
      <c r="AA38" s="626"/>
      <c r="AB38" s="626"/>
      <c r="AC38" s="626"/>
      <c r="AD38" s="627" t="s">
        <v>130</v>
      </c>
      <c r="AE38" s="627"/>
      <c r="AF38" s="627"/>
      <c r="AG38" s="627"/>
      <c r="AH38" s="627"/>
      <c r="AI38" s="627"/>
      <c r="AJ38" s="627"/>
      <c r="AK38" s="627"/>
      <c r="AL38" s="628" t="s">
        <v>244</v>
      </c>
      <c r="AM38" s="629"/>
      <c r="AN38" s="629"/>
      <c r="AO38" s="630"/>
      <c r="AQ38" s="689" t="s">
        <v>341</v>
      </c>
      <c r="AR38" s="690"/>
      <c r="AS38" s="690"/>
      <c r="AT38" s="690"/>
      <c r="AU38" s="690"/>
      <c r="AV38" s="690"/>
      <c r="AW38" s="690"/>
      <c r="AX38" s="690"/>
      <c r="AY38" s="691"/>
      <c r="AZ38" s="623">
        <v>4182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1062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320404</v>
      </c>
      <c r="CS38" s="624"/>
      <c r="CT38" s="624"/>
      <c r="CU38" s="624"/>
      <c r="CV38" s="624"/>
      <c r="CW38" s="624"/>
      <c r="CX38" s="624"/>
      <c r="CY38" s="625"/>
      <c r="CZ38" s="628">
        <v>5.4</v>
      </c>
      <c r="DA38" s="655"/>
      <c r="DB38" s="655"/>
      <c r="DC38" s="658"/>
      <c r="DD38" s="632">
        <v>262130</v>
      </c>
      <c r="DE38" s="624"/>
      <c r="DF38" s="624"/>
      <c r="DG38" s="624"/>
      <c r="DH38" s="624"/>
      <c r="DI38" s="624"/>
      <c r="DJ38" s="624"/>
      <c r="DK38" s="625"/>
      <c r="DL38" s="632">
        <v>245728</v>
      </c>
      <c r="DM38" s="624"/>
      <c r="DN38" s="624"/>
      <c r="DO38" s="624"/>
      <c r="DP38" s="624"/>
      <c r="DQ38" s="624"/>
      <c r="DR38" s="624"/>
      <c r="DS38" s="624"/>
      <c r="DT38" s="624"/>
      <c r="DU38" s="624"/>
      <c r="DV38" s="625"/>
      <c r="DW38" s="628">
        <v>7.5</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259</v>
      </c>
      <c r="S39" s="624"/>
      <c r="T39" s="624"/>
      <c r="U39" s="624"/>
      <c r="V39" s="624"/>
      <c r="W39" s="624"/>
      <c r="X39" s="624"/>
      <c r="Y39" s="625"/>
      <c r="Z39" s="626" t="s">
        <v>244</v>
      </c>
      <c r="AA39" s="626"/>
      <c r="AB39" s="626"/>
      <c r="AC39" s="626"/>
      <c r="AD39" s="627" t="s">
        <v>244</v>
      </c>
      <c r="AE39" s="627"/>
      <c r="AF39" s="627"/>
      <c r="AG39" s="627"/>
      <c r="AH39" s="627"/>
      <c r="AI39" s="627"/>
      <c r="AJ39" s="627"/>
      <c r="AK39" s="627"/>
      <c r="AL39" s="628" t="s">
        <v>244</v>
      </c>
      <c r="AM39" s="629"/>
      <c r="AN39" s="629"/>
      <c r="AO39" s="630"/>
      <c r="AQ39" s="689" t="s">
        <v>345</v>
      </c>
      <c r="AR39" s="690"/>
      <c r="AS39" s="690"/>
      <c r="AT39" s="690"/>
      <c r="AU39" s="690"/>
      <c r="AV39" s="690"/>
      <c r="AW39" s="690"/>
      <c r="AX39" s="690"/>
      <c r="AY39" s="691"/>
      <c r="AZ39" s="623">
        <v>3158</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1685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367993</v>
      </c>
      <c r="CS39" s="653"/>
      <c r="CT39" s="653"/>
      <c r="CU39" s="653"/>
      <c r="CV39" s="653"/>
      <c r="CW39" s="653"/>
      <c r="CX39" s="653"/>
      <c r="CY39" s="654"/>
      <c r="CZ39" s="628">
        <v>6.2</v>
      </c>
      <c r="DA39" s="655"/>
      <c r="DB39" s="655"/>
      <c r="DC39" s="658"/>
      <c r="DD39" s="632">
        <v>308467</v>
      </c>
      <c r="DE39" s="653"/>
      <c r="DF39" s="653"/>
      <c r="DG39" s="653"/>
      <c r="DH39" s="653"/>
      <c r="DI39" s="653"/>
      <c r="DJ39" s="653"/>
      <c r="DK39" s="654"/>
      <c r="DL39" s="632" t="s">
        <v>130</v>
      </c>
      <c r="DM39" s="653"/>
      <c r="DN39" s="653"/>
      <c r="DO39" s="653"/>
      <c r="DP39" s="653"/>
      <c r="DQ39" s="653"/>
      <c r="DR39" s="653"/>
      <c r="DS39" s="653"/>
      <c r="DT39" s="653"/>
      <c r="DU39" s="653"/>
      <c r="DV39" s="654"/>
      <c r="DW39" s="628" t="s">
        <v>178</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v>37600</v>
      </c>
      <c r="S40" s="624"/>
      <c r="T40" s="624"/>
      <c r="U40" s="624"/>
      <c r="V40" s="624"/>
      <c r="W40" s="624"/>
      <c r="X40" s="624"/>
      <c r="Y40" s="625"/>
      <c r="Z40" s="626">
        <v>0.6</v>
      </c>
      <c r="AA40" s="626"/>
      <c r="AB40" s="626"/>
      <c r="AC40" s="626"/>
      <c r="AD40" s="627" t="s">
        <v>244</v>
      </c>
      <c r="AE40" s="627"/>
      <c r="AF40" s="627"/>
      <c r="AG40" s="627"/>
      <c r="AH40" s="627"/>
      <c r="AI40" s="627"/>
      <c r="AJ40" s="627"/>
      <c r="AK40" s="627"/>
      <c r="AL40" s="628" t="s">
        <v>244</v>
      </c>
      <c r="AM40" s="629"/>
      <c r="AN40" s="629"/>
      <c r="AO40" s="630"/>
      <c r="AQ40" s="689" t="s">
        <v>349</v>
      </c>
      <c r="AR40" s="690"/>
      <c r="AS40" s="690"/>
      <c r="AT40" s="690"/>
      <c r="AU40" s="690"/>
      <c r="AV40" s="690"/>
      <c r="AW40" s="690"/>
      <c r="AX40" s="690"/>
      <c r="AY40" s="691"/>
      <c r="AZ40" s="623">
        <v>82</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81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92799</v>
      </c>
      <c r="CS40" s="624"/>
      <c r="CT40" s="624"/>
      <c r="CU40" s="624"/>
      <c r="CV40" s="624"/>
      <c r="CW40" s="624"/>
      <c r="CX40" s="624"/>
      <c r="CY40" s="625"/>
      <c r="CZ40" s="628">
        <v>1.6</v>
      </c>
      <c r="DA40" s="655"/>
      <c r="DB40" s="655"/>
      <c r="DC40" s="658"/>
      <c r="DD40" s="632" t="s">
        <v>244</v>
      </c>
      <c r="DE40" s="624"/>
      <c r="DF40" s="624"/>
      <c r="DG40" s="624"/>
      <c r="DH40" s="624"/>
      <c r="DI40" s="624"/>
      <c r="DJ40" s="624"/>
      <c r="DK40" s="625"/>
      <c r="DL40" s="632" t="s">
        <v>178</v>
      </c>
      <c r="DM40" s="624"/>
      <c r="DN40" s="624"/>
      <c r="DO40" s="624"/>
      <c r="DP40" s="624"/>
      <c r="DQ40" s="624"/>
      <c r="DR40" s="624"/>
      <c r="DS40" s="624"/>
      <c r="DT40" s="624"/>
      <c r="DU40" s="624"/>
      <c r="DV40" s="625"/>
      <c r="DW40" s="628" t="s">
        <v>244</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6602813</v>
      </c>
      <c r="S41" s="699"/>
      <c r="T41" s="699"/>
      <c r="U41" s="699"/>
      <c r="V41" s="699"/>
      <c r="W41" s="699"/>
      <c r="X41" s="699"/>
      <c r="Y41" s="700"/>
      <c r="Z41" s="701">
        <v>100</v>
      </c>
      <c r="AA41" s="701"/>
      <c r="AB41" s="701"/>
      <c r="AC41" s="701"/>
      <c r="AD41" s="702">
        <v>3230487</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71225</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244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244</v>
      </c>
      <c r="DA41" s="655"/>
      <c r="DB41" s="655"/>
      <c r="DC41" s="658"/>
      <c r="DD41" s="632" t="s">
        <v>244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249097</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325</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701298</v>
      </c>
      <c r="CS42" s="653"/>
      <c r="CT42" s="653"/>
      <c r="CU42" s="653"/>
      <c r="CV42" s="653"/>
      <c r="CW42" s="653"/>
      <c r="CX42" s="653"/>
      <c r="CY42" s="654"/>
      <c r="CZ42" s="628">
        <v>11.8</v>
      </c>
      <c r="DA42" s="655"/>
      <c r="DB42" s="655"/>
      <c r="DC42" s="658"/>
      <c r="DD42" s="632">
        <v>239410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244</v>
      </c>
      <c r="CS43" s="653"/>
      <c r="CT43" s="653"/>
      <c r="CU43" s="653"/>
      <c r="CV43" s="653"/>
      <c r="CW43" s="653"/>
      <c r="CX43" s="653"/>
      <c r="CY43" s="654"/>
      <c r="CZ43" s="628" t="s">
        <v>244</v>
      </c>
      <c r="DA43" s="655"/>
      <c r="DB43" s="655"/>
      <c r="DC43" s="658"/>
      <c r="DD43" s="632" t="s">
        <v>244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599714</v>
      </c>
      <c r="CS44" s="624"/>
      <c r="CT44" s="624"/>
      <c r="CU44" s="624"/>
      <c r="CV44" s="624"/>
      <c r="CW44" s="624"/>
      <c r="CX44" s="624"/>
      <c r="CY44" s="625"/>
      <c r="CZ44" s="628">
        <v>10.1</v>
      </c>
      <c r="DA44" s="629"/>
      <c r="DB44" s="629"/>
      <c r="DC44" s="635"/>
      <c r="DD44" s="632">
        <v>182974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126917</v>
      </c>
      <c r="CS45" s="653"/>
      <c r="CT45" s="653"/>
      <c r="CU45" s="653"/>
      <c r="CV45" s="653"/>
      <c r="CW45" s="653"/>
      <c r="CX45" s="653"/>
      <c r="CY45" s="654"/>
      <c r="CZ45" s="628">
        <v>2.1</v>
      </c>
      <c r="DA45" s="655"/>
      <c r="DB45" s="655"/>
      <c r="DC45" s="658"/>
      <c r="DD45" s="632">
        <v>41339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465482</v>
      </c>
      <c r="CS46" s="624"/>
      <c r="CT46" s="624"/>
      <c r="CU46" s="624"/>
      <c r="CV46" s="624"/>
      <c r="CW46" s="624"/>
      <c r="CX46" s="624"/>
      <c r="CY46" s="625"/>
      <c r="CZ46" s="628">
        <v>7.8</v>
      </c>
      <c r="DA46" s="629"/>
      <c r="DB46" s="629"/>
      <c r="DC46" s="635"/>
      <c r="DD46" s="632">
        <v>138620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101584</v>
      </c>
      <c r="CS47" s="653"/>
      <c r="CT47" s="653"/>
      <c r="CU47" s="653"/>
      <c r="CV47" s="653"/>
      <c r="CW47" s="653"/>
      <c r="CX47" s="653"/>
      <c r="CY47" s="654"/>
      <c r="CZ47" s="628">
        <v>1.7</v>
      </c>
      <c r="DA47" s="655"/>
      <c r="DB47" s="655"/>
      <c r="DC47" s="658"/>
      <c r="DD47" s="632">
        <v>56436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259</v>
      </c>
      <c r="DA48" s="629"/>
      <c r="DB48" s="629"/>
      <c r="DC48" s="635"/>
      <c r="DD48" s="632" t="s">
        <v>244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5947921</v>
      </c>
      <c r="CS49" s="682"/>
      <c r="CT49" s="682"/>
      <c r="CU49" s="682"/>
      <c r="CV49" s="682"/>
      <c r="CW49" s="682"/>
      <c r="CX49" s="682"/>
      <c r="CY49" s="711"/>
      <c r="CZ49" s="703">
        <v>100</v>
      </c>
      <c r="DA49" s="712"/>
      <c r="DB49" s="712"/>
      <c r="DC49" s="713"/>
      <c r="DD49" s="714">
        <v>3920516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98gyg5eQaMwXneYvPgFLOEye4E7Jj3H9PMMqGicDXT6yocbypdASKoBk20wTESpnIqLcRcju3qZ2YzFEb1VGw==" saltValue="POTirZ530U3YSpN+d1Cbt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23" sqref="AP23:AT2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6449</v>
      </c>
      <c r="R7" s="753"/>
      <c r="S7" s="753"/>
      <c r="T7" s="753"/>
      <c r="U7" s="753"/>
      <c r="V7" s="753">
        <v>5823</v>
      </c>
      <c r="W7" s="753"/>
      <c r="X7" s="753"/>
      <c r="Y7" s="753"/>
      <c r="Z7" s="753"/>
      <c r="AA7" s="753">
        <v>626</v>
      </c>
      <c r="AB7" s="753"/>
      <c r="AC7" s="753"/>
      <c r="AD7" s="753"/>
      <c r="AE7" s="754"/>
      <c r="AF7" s="755">
        <v>616</v>
      </c>
      <c r="AG7" s="756"/>
      <c r="AH7" s="756"/>
      <c r="AI7" s="756"/>
      <c r="AJ7" s="757"/>
      <c r="AK7" s="758">
        <v>38</v>
      </c>
      <c r="AL7" s="759"/>
      <c r="AM7" s="759"/>
      <c r="AN7" s="759"/>
      <c r="AO7" s="759"/>
      <c r="AP7" s="759">
        <v>2731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0</v>
      </c>
      <c r="CI7" s="744"/>
      <c r="CJ7" s="744"/>
      <c r="CK7" s="744"/>
      <c r="CL7" s="745"/>
      <c r="CM7" s="743">
        <v>129</v>
      </c>
      <c r="CN7" s="744"/>
      <c r="CO7" s="744"/>
      <c r="CP7" s="744"/>
      <c r="CQ7" s="745"/>
      <c r="CR7" s="743">
        <v>3</v>
      </c>
      <c r="CS7" s="744"/>
      <c r="CT7" s="744"/>
      <c r="CU7" s="744"/>
      <c r="CV7" s="745"/>
      <c r="CW7" s="743" t="s">
        <v>518</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50</v>
      </c>
      <c r="R8" s="784"/>
      <c r="S8" s="784"/>
      <c r="T8" s="784"/>
      <c r="U8" s="784"/>
      <c r="V8" s="784">
        <v>38</v>
      </c>
      <c r="W8" s="784"/>
      <c r="X8" s="784"/>
      <c r="Y8" s="784"/>
      <c r="Z8" s="784"/>
      <c r="AA8" s="784">
        <v>12</v>
      </c>
      <c r="AB8" s="784"/>
      <c r="AC8" s="784"/>
      <c r="AD8" s="784"/>
      <c r="AE8" s="785"/>
      <c r="AF8" s="786">
        <v>12</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603</v>
      </c>
      <c r="BT8" s="774"/>
      <c r="BU8" s="774"/>
      <c r="BV8" s="774"/>
      <c r="BW8" s="774"/>
      <c r="BX8" s="774"/>
      <c r="BY8" s="774"/>
      <c r="BZ8" s="774"/>
      <c r="CA8" s="774"/>
      <c r="CB8" s="774"/>
      <c r="CC8" s="774"/>
      <c r="CD8" s="774"/>
      <c r="CE8" s="774"/>
      <c r="CF8" s="774"/>
      <c r="CG8" s="775"/>
      <c r="CH8" s="776">
        <v>-7</v>
      </c>
      <c r="CI8" s="777"/>
      <c r="CJ8" s="777"/>
      <c r="CK8" s="777"/>
      <c r="CL8" s="778"/>
      <c r="CM8" s="776">
        <v>120</v>
      </c>
      <c r="CN8" s="777"/>
      <c r="CO8" s="777"/>
      <c r="CP8" s="777"/>
      <c r="CQ8" s="778"/>
      <c r="CR8" s="776">
        <v>41</v>
      </c>
      <c r="CS8" s="777"/>
      <c r="CT8" s="777"/>
      <c r="CU8" s="777"/>
      <c r="CV8" s="778"/>
      <c r="CW8" s="776" t="s">
        <v>518</v>
      </c>
      <c r="CX8" s="777"/>
      <c r="CY8" s="777"/>
      <c r="CZ8" s="777"/>
      <c r="DA8" s="778"/>
      <c r="DB8" s="776" t="s">
        <v>518</v>
      </c>
      <c r="DC8" s="777"/>
      <c r="DD8" s="777"/>
      <c r="DE8" s="777"/>
      <c r="DF8" s="778"/>
      <c r="DG8" s="776" t="s">
        <v>518</v>
      </c>
      <c r="DH8" s="777"/>
      <c r="DI8" s="777"/>
      <c r="DJ8" s="777"/>
      <c r="DK8" s="778"/>
      <c r="DL8" s="776" t="s">
        <v>518</v>
      </c>
      <c r="DM8" s="777"/>
      <c r="DN8" s="777"/>
      <c r="DO8" s="777"/>
      <c r="DP8" s="778"/>
      <c r="DQ8" s="776" t="s">
        <v>518</v>
      </c>
      <c r="DR8" s="777"/>
      <c r="DS8" s="777"/>
      <c r="DT8" s="777"/>
      <c r="DU8" s="778"/>
      <c r="DV8" s="773"/>
      <c r="DW8" s="774"/>
      <c r="DX8" s="774"/>
      <c r="DY8" s="774"/>
      <c r="DZ8" s="779"/>
      <c r="EA8" s="234"/>
    </row>
    <row r="9" spans="1:131" s="235" customFormat="1" ht="26.25" customHeight="1" x14ac:dyDescent="0.15">
      <c r="A9" s="238">
        <v>3</v>
      </c>
      <c r="B9" s="780" t="s">
        <v>394</v>
      </c>
      <c r="C9" s="781"/>
      <c r="D9" s="781"/>
      <c r="E9" s="781"/>
      <c r="F9" s="781"/>
      <c r="G9" s="781"/>
      <c r="H9" s="781"/>
      <c r="I9" s="781"/>
      <c r="J9" s="781"/>
      <c r="K9" s="781"/>
      <c r="L9" s="781"/>
      <c r="M9" s="781"/>
      <c r="N9" s="781"/>
      <c r="O9" s="781"/>
      <c r="P9" s="782"/>
      <c r="Q9" s="783">
        <v>104</v>
      </c>
      <c r="R9" s="784"/>
      <c r="S9" s="784"/>
      <c r="T9" s="784"/>
      <c r="U9" s="784"/>
      <c r="V9" s="784">
        <v>86</v>
      </c>
      <c r="W9" s="784"/>
      <c r="X9" s="784"/>
      <c r="Y9" s="784"/>
      <c r="Z9" s="784"/>
      <c r="AA9" s="784">
        <v>18</v>
      </c>
      <c r="AB9" s="784"/>
      <c r="AC9" s="784"/>
      <c r="AD9" s="784"/>
      <c r="AE9" s="785"/>
      <c r="AF9" s="786">
        <v>18</v>
      </c>
      <c r="AG9" s="787"/>
      <c r="AH9" s="787"/>
      <c r="AI9" s="787"/>
      <c r="AJ9" s="788"/>
      <c r="AK9" s="769">
        <v>0</v>
      </c>
      <c r="AL9" s="770"/>
      <c r="AM9" s="770"/>
      <c r="AN9" s="770"/>
      <c r="AO9" s="770"/>
      <c r="AP9" s="770">
        <v>361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604</v>
      </c>
      <c r="BT9" s="774"/>
      <c r="BU9" s="774"/>
      <c r="BV9" s="774"/>
      <c r="BW9" s="774"/>
      <c r="BX9" s="774"/>
      <c r="BY9" s="774"/>
      <c r="BZ9" s="774"/>
      <c r="CA9" s="774"/>
      <c r="CB9" s="774"/>
      <c r="CC9" s="774"/>
      <c r="CD9" s="774"/>
      <c r="CE9" s="774"/>
      <c r="CF9" s="774"/>
      <c r="CG9" s="775"/>
      <c r="CH9" s="776">
        <v>0</v>
      </c>
      <c r="CI9" s="777"/>
      <c r="CJ9" s="777"/>
      <c r="CK9" s="777"/>
      <c r="CL9" s="778"/>
      <c r="CM9" s="776">
        <v>15</v>
      </c>
      <c r="CN9" s="777"/>
      <c r="CO9" s="777"/>
      <c r="CP9" s="777"/>
      <c r="CQ9" s="778"/>
      <c r="CR9" s="776">
        <v>6</v>
      </c>
      <c r="CS9" s="777"/>
      <c r="CT9" s="777"/>
      <c r="CU9" s="777"/>
      <c r="CV9" s="778"/>
      <c r="CW9" s="776" t="s">
        <v>518</v>
      </c>
      <c r="CX9" s="777"/>
      <c r="CY9" s="777"/>
      <c r="CZ9" s="777"/>
      <c r="DA9" s="778"/>
      <c r="DB9" s="776" t="s">
        <v>518</v>
      </c>
      <c r="DC9" s="777"/>
      <c r="DD9" s="777"/>
      <c r="DE9" s="777"/>
      <c r="DF9" s="778"/>
      <c r="DG9" s="776" t="s">
        <v>518</v>
      </c>
      <c r="DH9" s="777"/>
      <c r="DI9" s="777"/>
      <c r="DJ9" s="777"/>
      <c r="DK9" s="778"/>
      <c r="DL9" s="776" t="s">
        <v>518</v>
      </c>
      <c r="DM9" s="777"/>
      <c r="DN9" s="777"/>
      <c r="DO9" s="777"/>
      <c r="DP9" s="778"/>
      <c r="DQ9" s="776" t="s">
        <v>518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6603</v>
      </c>
      <c r="R23" s="793"/>
      <c r="S23" s="793"/>
      <c r="T23" s="793"/>
      <c r="U23" s="793"/>
      <c r="V23" s="793">
        <v>5947</v>
      </c>
      <c r="W23" s="793"/>
      <c r="X23" s="793"/>
      <c r="Y23" s="793"/>
      <c r="Z23" s="793"/>
      <c r="AA23" s="793">
        <v>656</v>
      </c>
      <c r="AB23" s="793"/>
      <c r="AC23" s="793"/>
      <c r="AD23" s="793"/>
      <c r="AE23" s="794"/>
      <c r="AF23" s="795">
        <v>645</v>
      </c>
      <c r="AG23" s="793"/>
      <c r="AH23" s="793"/>
      <c r="AI23" s="793"/>
      <c r="AJ23" s="796"/>
      <c r="AK23" s="797"/>
      <c r="AL23" s="798"/>
      <c r="AM23" s="798"/>
      <c r="AN23" s="798"/>
      <c r="AO23" s="798"/>
      <c r="AP23" s="793">
        <v>3092</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781</v>
      </c>
      <c r="R28" s="823"/>
      <c r="S28" s="823"/>
      <c r="T28" s="823"/>
      <c r="U28" s="823"/>
      <c r="V28" s="823">
        <v>766</v>
      </c>
      <c r="W28" s="823"/>
      <c r="X28" s="823"/>
      <c r="Y28" s="823"/>
      <c r="Z28" s="823"/>
      <c r="AA28" s="823">
        <v>14</v>
      </c>
      <c r="AB28" s="823"/>
      <c r="AC28" s="823"/>
      <c r="AD28" s="823"/>
      <c r="AE28" s="824"/>
      <c r="AF28" s="825">
        <v>14</v>
      </c>
      <c r="AG28" s="823"/>
      <c r="AH28" s="823"/>
      <c r="AI28" s="823"/>
      <c r="AJ28" s="826"/>
      <c r="AK28" s="827">
        <v>66</v>
      </c>
      <c r="AL28" s="828"/>
      <c r="AM28" s="828"/>
      <c r="AN28" s="828"/>
      <c r="AO28" s="828"/>
      <c r="AP28" s="828" t="s">
        <v>518</v>
      </c>
      <c r="AQ28" s="828"/>
      <c r="AR28" s="828"/>
      <c r="AS28" s="828"/>
      <c r="AT28" s="828"/>
      <c r="AU28" s="828" t="s">
        <v>518</v>
      </c>
      <c r="AV28" s="828"/>
      <c r="AW28" s="828"/>
      <c r="AX28" s="828"/>
      <c r="AY28" s="828"/>
      <c r="AZ28" s="829" t="s">
        <v>518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1021</v>
      </c>
      <c r="R29" s="784"/>
      <c r="S29" s="784"/>
      <c r="T29" s="784"/>
      <c r="U29" s="784"/>
      <c r="V29" s="784">
        <v>964</v>
      </c>
      <c r="W29" s="784"/>
      <c r="X29" s="784"/>
      <c r="Y29" s="784"/>
      <c r="Z29" s="784"/>
      <c r="AA29" s="784">
        <v>57</v>
      </c>
      <c r="AB29" s="784"/>
      <c r="AC29" s="784"/>
      <c r="AD29" s="784"/>
      <c r="AE29" s="785"/>
      <c r="AF29" s="786">
        <v>57</v>
      </c>
      <c r="AG29" s="787"/>
      <c r="AH29" s="787"/>
      <c r="AI29" s="787"/>
      <c r="AJ29" s="788"/>
      <c r="AK29" s="834">
        <v>130</v>
      </c>
      <c r="AL29" s="830"/>
      <c r="AM29" s="830"/>
      <c r="AN29" s="830"/>
      <c r="AO29" s="830"/>
      <c r="AP29" s="830" t="s">
        <v>518</v>
      </c>
      <c r="AQ29" s="830"/>
      <c r="AR29" s="830"/>
      <c r="AS29" s="830"/>
      <c r="AT29" s="830"/>
      <c r="AU29" s="830" t="s">
        <v>518</v>
      </c>
      <c r="AV29" s="830"/>
      <c r="AW29" s="830"/>
      <c r="AX29" s="830"/>
      <c r="AY29" s="830"/>
      <c r="AZ29" s="831" t="s">
        <v>518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182</v>
      </c>
      <c r="R30" s="784"/>
      <c r="S30" s="784"/>
      <c r="T30" s="784"/>
      <c r="U30" s="784"/>
      <c r="V30" s="784">
        <v>182</v>
      </c>
      <c r="W30" s="784"/>
      <c r="X30" s="784"/>
      <c r="Y30" s="784"/>
      <c r="Z30" s="784"/>
      <c r="AA30" s="784">
        <v>0</v>
      </c>
      <c r="AB30" s="784"/>
      <c r="AC30" s="784"/>
      <c r="AD30" s="784"/>
      <c r="AE30" s="785"/>
      <c r="AF30" s="786">
        <v>0</v>
      </c>
      <c r="AG30" s="787"/>
      <c r="AH30" s="787"/>
      <c r="AI30" s="787"/>
      <c r="AJ30" s="788"/>
      <c r="AK30" s="834">
        <v>25</v>
      </c>
      <c r="AL30" s="830"/>
      <c r="AM30" s="830"/>
      <c r="AN30" s="830"/>
      <c r="AO30" s="830"/>
      <c r="AP30" s="830" t="s">
        <v>518</v>
      </c>
      <c r="AQ30" s="830"/>
      <c r="AR30" s="830"/>
      <c r="AS30" s="830"/>
      <c r="AT30" s="830"/>
      <c r="AU30" s="830" t="s">
        <v>518</v>
      </c>
      <c r="AV30" s="830"/>
      <c r="AW30" s="830"/>
      <c r="AX30" s="830"/>
      <c r="AY30" s="830"/>
      <c r="AZ30" s="831" t="s">
        <v>518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285</v>
      </c>
      <c r="R31" s="784"/>
      <c r="S31" s="784"/>
      <c r="T31" s="784"/>
      <c r="U31" s="784"/>
      <c r="V31" s="784">
        <v>237</v>
      </c>
      <c r="W31" s="784"/>
      <c r="X31" s="784"/>
      <c r="Y31" s="784"/>
      <c r="Z31" s="784"/>
      <c r="AA31" s="784">
        <v>48</v>
      </c>
      <c r="AB31" s="784"/>
      <c r="AC31" s="784"/>
      <c r="AD31" s="784"/>
      <c r="AE31" s="785"/>
      <c r="AF31" s="786">
        <v>790</v>
      </c>
      <c r="AG31" s="787"/>
      <c r="AH31" s="787"/>
      <c r="AI31" s="787"/>
      <c r="AJ31" s="788"/>
      <c r="AK31" s="834">
        <v>6</v>
      </c>
      <c r="AL31" s="830"/>
      <c r="AM31" s="830"/>
      <c r="AN31" s="830"/>
      <c r="AO31" s="830"/>
      <c r="AP31" s="830">
        <v>164</v>
      </c>
      <c r="AQ31" s="830"/>
      <c r="AR31" s="830"/>
      <c r="AS31" s="830"/>
      <c r="AT31" s="830"/>
      <c r="AU31" s="830">
        <v>15</v>
      </c>
      <c r="AV31" s="830"/>
      <c r="AW31" s="830"/>
      <c r="AX31" s="830"/>
      <c r="AY31" s="830"/>
      <c r="AZ31" s="831" t="s">
        <v>518</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418</v>
      </c>
      <c r="R32" s="784"/>
      <c r="S32" s="784"/>
      <c r="T32" s="784"/>
      <c r="U32" s="784"/>
      <c r="V32" s="784">
        <v>415</v>
      </c>
      <c r="W32" s="784"/>
      <c r="X32" s="784"/>
      <c r="Y32" s="784"/>
      <c r="Z32" s="784"/>
      <c r="AA32" s="784">
        <v>3</v>
      </c>
      <c r="AB32" s="784"/>
      <c r="AC32" s="784"/>
      <c r="AD32" s="784"/>
      <c r="AE32" s="785"/>
      <c r="AF32" s="786">
        <v>135</v>
      </c>
      <c r="AG32" s="787"/>
      <c r="AH32" s="787"/>
      <c r="AI32" s="787"/>
      <c r="AJ32" s="788"/>
      <c r="AK32" s="834">
        <v>86</v>
      </c>
      <c r="AL32" s="830"/>
      <c r="AM32" s="830"/>
      <c r="AN32" s="830"/>
      <c r="AO32" s="830"/>
      <c r="AP32" s="830">
        <v>903</v>
      </c>
      <c r="AQ32" s="830"/>
      <c r="AR32" s="830"/>
      <c r="AS32" s="830"/>
      <c r="AT32" s="830"/>
      <c r="AU32" s="830">
        <v>846</v>
      </c>
      <c r="AV32" s="830"/>
      <c r="AW32" s="830"/>
      <c r="AX32" s="830"/>
      <c r="AY32" s="830"/>
      <c r="AZ32" s="831" t="s">
        <v>518</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997</v>
      </c>
      <c r="AG63" s="844"/>
      <c r="AH63" s="844"/>
      <c r="AI63" s="844"/>
      <c r="AJ63" s="845"/>
      <c r="AK63" s="846"/>
      <c r="AL63" s="841"/>
      <c r="AM63" s="841"/>
      <c r="AN63" s="841"/>
      <c r="AO63" s="841"/>
      <c r="AP63" s="844">
        <v>1067</v>
      </c>
      <c r="AQ63" s="844"/>
      <c r="AR63" s="844"/>
      <c r="AS63" s="844"/>
      <c r="AT63" s="844"/>
      <c r="AU63" s="844">
        <v>861</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405</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944</v>
      </c>
      <c r="R68" s="866"/>
      <c r="S68" s="866"/>
      <c r="T68" s="866"/>
      <c r="U68" s="866"/>
      <c r="V68" s="866">
        <v>943</v>
      </c>
      <c r="W68" s="866"/>
      <c r="X68" s="866"/>
      <c r="Y68" s="866"/>
      <c r="Z68" s="866"/>
      <c r="AA68" s="866">
        <v>1</v>
      </c>
      <c r="AB68" s="866"/>
      <c r="AC68" s="866"/>
      <c r="AD68" s="866"/>
      <c r="AE68" s="866"/>
      <c r="AF68" s="866">
        <v>1</v>
      </c>
      <c r="AG68" s="866"/>
      <c r="AH68" s="866"/>
      <c r="AI68" s="866"/>
      <c r="AJ68" s="866"/>
      <c r="AK68" s="866">
        <v>37</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2219</v>
      </c>
      <c r="R69" s="830"/>
      <c r="S69" s="830"/>
      <c r="T69" s="830"/>
      <c r="U69" s="830"/>
      <c r="V69" s="830">
        <v>2216</v>
      </c>
      <c r="W69" s="830"/>
      <c r="X69" s="830"/>
      <c r="Y69" s="830"/>
      <c r="Z69" s="830"/>
      <c r="AA69" s="830">
        <v>3</v>
      </c>
      <c r="AB69" s="830"/>
      <c r="AC69" s="830"/>
      <c r="AD69" s="830"/>
      <c r="AE69" s="830"/>
      <c r="AF69" s="830">
        <v>3</v>
      </c>
      <c r="AG69" s="830"/>
      <c r="AH69" s="830"/>
      <c r="AI69" s="830"/>
      <c r="AJ69" s="830"/>
      <c r="AK69" s="830">
        <v>59</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549</v>
      </c>
      <c r="R70" s="830"/>
      <c r="S70" s="830"/>
      <c r="T70" s="830"/>
      <c r="U70" s="830"/>
      <c r="V70" s="830">
        <v>547</v>
      </c>
      <c r="W70" s="830"/>
      <c r="X70" s="830"/>
      <c r="Y70" s="830"/>
      <c r="Z70" s="830"/>
      <c r="AA70" s="830">
        <v>2</v>
      </c>
      <c r="AB70" s="830"/>
      <c r="AC70" s="830"/>
      <c r="AD70" s="830"/>
      <c r="AE70" s="830"/>
      <c r="AF70" s="830">
        <v>2</v>
      </c>
      <c r="AG70" s="830"/>
      <c r="AH70" s="830"/>
      <c r="AI70" s="830"/>
      <c r="AJ70" s="830"/>
      <c r="AK70" s="830">
        <v>132</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221</v>
      </c>
      <c r="R71" s="830"/>
      <c r="S71" s="830"/>
      <c r="T71" s="830"/>
      <c r="U71" s="830"/>
      <c r="V71" s="830">
        <v>220</v>
      </c>
      <c r="W71" s="830"/>
      <c r="X71" s="830"/>
      <c r="Y71" s="830"/>
      <c r="Z71" s="830"/>
      <c r="AA71" s="830">
        <v>1</v>
      </c>
      <c r="AB71" s="830"/>
      <c r="AC71" s="830"/>
      <c r="AD71" s="830"/>
      <c r="AE71" s="830"/>
      <c r="AF71" s="830">
        <v>1</v>
      </c>
      <c r="AG71" s="830"/>
      <c r="AH71" s="830"/>
      <c r="AI71" s="830"/>
      <c r="AJ71" s="830"/>
      <c r="AK71" s="830">
        <v>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26</v>
      </c>
      <c r="R72" s="830"/>
      <c r="S72" s="830"/>
      <c r="T72" s="830"/>
      <c r="U72" s="830"/>
      <c r="V72" s="830">
        <v>21</v>
      </c>
      <c r="W72" s="830"/>
      <c r="X72" s="830"/>
      <c r="Y72" s="830"/>
      <c r="Z72" s="830"/>
      <c r="AA72" s="830">
        <v>5</v>
      </c>
      <c r="AB72" s="830"/>
      <c r="AC72" s="830"/>
      <c r="AD72" s="830"/>
      <c r="AE72" s="830"/>
      <c r="AF72" s="830">
        <v>5</v>
      </c>
      <c r="AG72" s="830"/>
      <c r="AH72" s="830"/>
      <c r="AI72" s="830"/>
      <c r="AJ72" s="830"/>
      <c r="AK72" s="830">
        <v>0</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389</v>
      </c>
      <c r="R73" s="830"/>
      <c r="S73" s="830"/>
      <c r="T73" s="830"/>
      <c r="U73" s="830"/>
      <c r="V73" s="830">
        <v>292</v>
      </c>
      <c r="W73" s="830"/>
      <c r="X73" s="830"/>
      <c r="Y73" s="830"/>
      <c r="Z73" s="830"/>
      <c r="AA73" s="830">
        <v>97</v>
      </c>
      <c r="AB73" s="830"/>
      <c r="AC73" s="830"/>
      <c r="AD73" s="830"/>
      <c r="AE73" s="830"/>
      <c r="AF73" s="830">
        <v>97</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592</v>
      </c>
      <c r="C74" s="874"/>
      <c r="D74" s="874"/>
      <c r="E74" s="874"/>
      <c r="F74" s="874"/>
      <c r="G74" s="874"/>
      <c r="H74" s="874"/>
      <c r="I74" s="874"/>
      <c r="J74" s="874"/>
      <c r="K74" s="874"/>
      <c r="L74" s="874"/>
      <c r="M74" s="874"/>
      <c r="N74" s="874"/>
      <c r="O74" s="874"/>
      <c r="P74" s="875"/>
      <c r="Q74" s="876">
        <v>259</v>
      </c>
      <c r="R74" s="830"/>
      <c r="S74" s="830"/>
      <c r="T74" s="830"/>
      <c r="U74" s="830"/>
      <c r="V74" s="830">
        <v>239</v>
      </c>
      <c r="W74" s="830"/>
      <c r="X74" s="830"/>
      <c r="Y74" s="830"/>
      <c r="Z74" s="830"/>
      <c r="AA74" s="830">
        <v>20</v>
      </c>
      <c r="AB74" s="830"/>
      <c r="AC74" s="830"/>
      <c r="AD74" s="830"/>
      <c r="AE74" s="830"/>
      <c r="AF74" s="830">
        <v>41</v>
      </c>
      <c r="AG74" s="830"/>
      <c r="AH74" s="830"/>
      <c r="AI74" s="830"/>
      <c r="AJ74" s="830"/>
      <c r="AK74" s="830">
        <v>0</v>
      </c>
      <c r="AL74" s="830"/>
      <c r="AM74" s="830"/>
      <c r="AN74" s="830"/>
      <c r="AO74" s="830"/>
      <c r="AP74" s="830">
        <v>178</v>
      </c>
      <c r="AQ74" s="830"/>
      <c r="AR74" s="830"/>
      <c r="AS74" s="830"/>
      <c r="AT74" s="830"/>
      <c r="AU74" s="830">
        <v>178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593</v>
      </c>
      <c r="C75" s="874"/>
      <c r="D75" s="874"/>
      <c r="E75" s="874"/>
      <c r="F75" s="874"/>
      <c r="G75" s="874"/>
      <c r="H75" s="874"/>
      <c r="I75" s="874"/>
      <c r="J75" s="874"/>
      <c r="K75" s="874"/>
      <c r="L75" s="874"/>
      <c r="M75" s="874"/>
      <c r="N75" s="874"/>
      <c r="O75" s="874"/>
      <c r="P75" s="875"/>
      <c r="Q75" s="877">
        <v>183</v>
      </c>
      <c r="R75" s="878"/>
      <c r="S75" s="878"/>
      <c r="T75" s="878"/>
      <c r="U75" s="834"/>
      <c r="V75" s="879">
        <v>174</v>
      </c>
      <c r="W75" s="878"/>
      <c r="X75" s="878"/>
      <c r="Y75" s="878"/>
      <c r="Z75" s="834"/>
      <c r="AA75" s="879">
        <v>9</v>
      </c>
      <c r="AB75" s="878"/>
      <c r="AC75" s="878"/>
      <c r="AD75" s="878"/>
      <c r="AE75" s="834"/>
      <c r="AF75" s="879">
        <v>4</v>
      </c>
      <c r="AG75" s="878"/>
      <c r="AH75" s="878"/>
      <c r="AI75" s="878"/>
      <c r="AJ75" s="834"/>
      <c r="AK75" s="879">
        <v>0</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594</v>
      </c>
      <c r="C76" s="874"/>
      <c r="D76" s="874"/>
      <c r="E76" s="874"/>
      <c r="F76" s="874"/>
      <c r="G76" s="874"/>
      <c r="H76" s="874"/>
      <c r="I76" s="874"/>
      <c r="J76" s="874"/>
      <c r="K76" s="874"/>
      <c r="L76" s="874"/>
      <c r="M76" s="874"/>
      <c r="N76" s="874"/>
      <c r="O76" s="874"/>
      <c r="P76" s="875"/>
      <c r="Q76" s="877">
        <v>239</v>
      </c>
      <c r="R76" s="878"/>
      <c r="S76" s="878"/>
      <c r="T76" s="878"/>
      <c r="U76" s="834"/>
      <c r="V76" s="879">
        <v>188</v>
      </c>
      <c r="W76" s="878"/>
      <c r="X76" s="878"/>
      <c r="Y76" s="878"/>
      <c r="Z76" s="834"/>
      <c r="AA76" s="879">
        <v>50</v>
      </c>
      <c r="AB76" s="878"/>
      <c r="AC76" s="878"/>
      <c r="AD76" s="878"/>
      <c r="AE76" s="834"/>
      <c r="AF76" s="879">
        <v>50</v>
      </c>
      <c r="AG76" s="878"/>
      <c r="AH76" s="878"/>
      <c r="AI76" s="878"/>
      <c r="AJ76" s="834"/>
      <c r="AK76" s="879">
        <v>19</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595</v>
      </c>
      <c r="C77" s="874"/>
      <c r="D77" s="874"/>
      <c r="E77" s="874"/>
      <c r="F77" s="874"/>
      <c r="G77" s="874"/>
      <c r="H77" s="874"/>
      <c r="I77" s="874"/>
      <c r="J77" s="874"/>
      <c r="K77" s="874"/>
      <c r="L77" s="874"/>
      <c r="M77" s="874"/>
      <c r="N77" s="874"/>
      <c r="O77" s="874"/>
      <c r="P77" s="875"/>
      <c r="Q77" s="877">
        <v>307348</v>
      </c>
      <c r="R77" s="878"/>
      <c r="S77" s="878"/>
      <c r="T77" s="878"/>
      <c r="U77" s="834"/>
      <c r="V77" s="879">
        <v>292047</v>
      </c>
      <c r="W77" s="878"/>
      <c r="X77" s="878"/>
      <c r="Y77" s="878"/>
      <c r="Z77" s="834"/>
      <c r="AA77" s="879">
        <v>15301</v>
      </c>
      <c r="AB77" s="878"/>
      <c r="AC77" s="878"/>
      <c r="AD77" s="878"/>
      <c r="AE77" s="834"/>
      <c r="AF77" s="879">
        <v>15301</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596</v>
      </c>
      <c r="C78" s="874"/>
      <c r="D78" s="874"/>
      <c r="E78" s="874"/>
      <c r="F78" s="874"/>
      <c r="G78" s="874"/>
      <c r="H78" s="874"/>
      <c r="I78" s="874"/>
      <c r="J78" s="874"/>
      <c r="K78" s="874"/>
      <c r="L78" s="874"/>
      <c r="M78" s="874"/>
      <c r="N78" s="874"/>
      <c r="O78" s="874"/>
      <c r="P78" s="875"/>
      <c r="Q78" s="876">
        <v>77</v>
      </c>
      <c r="R78" s="830"/>
      <c r="S78" s="830"/>
      <c r="T78" s="830"/>
      <c r="U78" s="830"/>
      <c r="V78" s="830">
        <v>53</v>
      </c>
      <c r="W78" s="830"/>
      <c r="X78" s="830"/>
      <c r="Y78" s="830"/>
      <c r="Z78" s="830"/>
      <c r="AA78" s="830">
        <v>24</v>
      </c>
      <c r="AB78" s="830"/>
      <c r="AC78" s="830"/>
      <c r="AD78" s="830"/>
      <c r="AE78" s="830"/>
      <c r="AF78" s="830">
        <v>21</v>
      </c>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597</v>
      </c>
      <c r="C79" s="874"/>
      <c r="D79" s="874"/>
      <c r="E79" s="874"/>
      <c r="F79" s="874"/>
      <c r="G79" s="874"/>
      <c r="H79" s="874"/>
      <c r="I79" s="874"/>
      <c r="J79" s="874"/>
      <c r="K79" s="874"/>
      <c r="L79" s="874"/>
      <c r="M79" s="874"/>
      <c r="N79" s="874"/>
      <c r="O79" s="874"/>
      <c r="P79" s="875"/>
      <c r="Q79" s="876">
        <v>6552</v>
      </c>
      <c r="R79" s="830"/>
      <c r="S79" s="830"/>
      <c r="T79" s="830"/>
      <c r="U79" s="830"/>
      <c r="V79" s="830">
        <v>6149</v>
      </c>
      <c r="W79" s="830"/>
      <c r="X79" s="830"/>
      <c r="Y79" s="830"/>
      <c r="Z79" s="830"/>
      <c r="AA79" s="830">
        <v>403</v>
      </c>
      <c r="AB79" s="830"/>
      <c r="AC79" s="830"/>
      <c r="AD79" s="830"/>
      <c r="AE79" s="830"/>
      <c r="AF79" s="830">
        <v>403</v>
      </c>
      <c r="AG79" s="830"/>
      <c r="AH79" s="830"/>
      <c r="AI79" s="830"/>
      <c r="AJ79" s="830"/>
      <c r="AK79" s="830">
        <v>7</v>
      </c>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598</v>
      </c>
      <c r="C80" s="874"/>
      <c r="D80" s="874"/>
      <c r="E80" s="874"/>
      <c r="F80" s="874"/>
      <c r="G80" s="874"/>
      <c r="H80" s="874"/>
      <c r="I80" s="874"/>
      <c r="J80" s="874"/>
      <c r="K80" s="874"/>
      <c r="L80" s="874"/>
      <c r="M80" s="874"/>
      <c r="N80" s="874"/>
      <c r="O80" s="874"/>
      <c r="P80" s="875"/>
      <c r="Q80" s="876">
        <v>13</v>
      </c>
      <c r="R80" s="830"/>
      <c r="S80" s="830"/>
      <c r="T80" s="830"/>
      <c r="U80" s="830"/>
      <c r="V80" s="830">
        <v>13</v>
      </c>
      <c r="W80" s="830"/>
      <c r="X80" s="830"/>
      <c r="Y80" s="830"/>
      <c r="Z80" s="830"/>
      <c r="AA80" s="830">
        <v>0</v>
      </c>
      <c r="AB80" s="830"/>
      <c r="AC80" s="830"/>
      <c r="AD80" s="830"/>
      <c r="AE80" s="830"/>
      <c r="AF80" s="830">
        <v>0</v>
      </c>
      <c r="AG80" s="830"/>
      <c r="AH80" s="830"/>
      <c r="AI80" s="830"/>
      <c r="AJ80" s="830"/>
      <c r="AK80" s="830">
        <v>0</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599</v>
      </c>
      <c r="C81" s="874"/>
      <c r="D81" s="874"/>
      <c r="E81" s="874"/>
      <c r="F81" s="874"/>
      <c r="G81" s="874"/>
      <c r="H81" s="874"/>
      <c r="I81" s="874"/>
      <c r="J81" s="874"/>
      <c r="K81" s="874"/>
      <c r="L81" s="874"/>
      <c r="M81" s="874"/>
      <c r="N81" s="874"/>
      <c r="O81" s="874"/>
      <c r="P81" s="875"/>
      <c r="Q81" s="876">
        <v>1833</v>
      </c>
      <c r="R81" s="830"/>
      <c r="S81" s="830"/>
      <c r="T81" s="830"/>
      <c r="U81" s="830"/>
      <c r="V81" s="830">
        <v>1780</v>
      </c>
      <c r="W81" s="830"/>
      <c r="X81" s="830"/>
      <c r="Y81" s="830"/>
      <c r="Z81" s="830"/>
      <c r="AA81" s="830">
        <v>53</v>
      </c>
      <c r="AB81" s="830"/>
      <c r="AC81" s="830"/>
      <c r="AD81" s="830"/>
      <c r="AE81" s="830"/>
      <c r="AF81" s="830">
        <v>53</v>
      </c>
      <c r="AG81" s="830"/>
      <c r="AH81" s="830"/>
      <c r="AI81" s="830"/>
      <c r="AJ81" s="830"/>
      <c r="AK81" s="830">
        <v>4</v>
      </c>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600</v>
      </c>
      <c r="C82" s="874"/>
      <c r="D82" s="874"/>
      <c r="E82" s="874"/>
      <c r="F82" s="874"/>
      <c r="G82" s="874"/>
      <c r="H82" s="874"/>
      <c r="I82" s="874"/>
      <c r="J82" s="874"/>
      <c r="K82" s="874"/>
      <c r="L82" s="874"/>
      <c r="M82" s="874"/>
      <c r="N82" s="874"/>
      <c r="O82" s="874"/>
      <c r="P82" s="875"/>
      <c r="Q82" s="876">
        <v>210</v>
      </c>
      <c r="R82" s="830"/>
      <c r="S82" s="830"/>
      <c r="T82" s="830"/>
      <c r="U82" s="830"/>
      <c r="V82" s="830">
        <v>206</v>
      </c>
      <c r="W82" s="830"/>
      <c r="X82" s="830"/>
      <c r="Y82" s="830"/>
      <c r="Z82" s="830"/>
      <c r="AA82" s="830">
        <v>4</v>
      </c>
      <c r="AB82" s="830"/>
      <c r="AC82" s="830"/>
      <c r="AD82" s="830"/>
      <c r="AE82" s="830"/>
      <c r="AF82" s="830">
        <v>4</v>
      </c>
      <c r="AG82" s="830"/>
      <c r="AH82" s="830"/>
      <c r="AI82" s="830"/>
      <c r="AJ82" s="830"/>
      <c r="AK82" s="830">
        <v>6</v>
      </c>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601</v>
      </c>
      <c r="C83" s="874"/>
      <c r="D83" s="874"/>
      <c r="E83" s="874"/>
      <c r="F83" s="874"/>
      <c r="G83" s="874"/>
      <c r="H83" s="874"/>
      <c r="I83" s="874"/>
      <c r="J83" s="874"/>
      <c r="K83" s="874"/>
      <c r="L83" s="874"/>
      <c r="M83" s="874"/>
      <c r="N83" s="874"/>
      <c r="O83" s="874"/>
      <c r="P83" s="875"/>
      <c r="Q83" s="876">
        <v>832</v>
      </c>
      <c r="R83" s="830"/>
      <c r="S83" s="830"/>
      <c r="T83" s="830"/>
      <c r="U83" s="830"/>
      <c r="V83" s="830">
        <v>719</v>
      </c>
      <c r="W83" s="830"/>
      <c r="X83" s="830"/>
      <c r="Y83" s="830"/>
      <c r="Z83" s="830"/>
      <c r="AA83" s="830">
        <v>113</v>
      </c>
      <c r="AB83" s="830"/>
      <c r="AC83" s="830"/>
      <c r="AD83" s="830"/>
      <c r="AE83" s="830"/>
      <c r="AF83" s="830">
        <v>113</v>
      </c>
      <c r="AG83" s="830"/>
      <c r="AH83" s="830"/>
      <c r="AI83" s="830"/>
      <c r="AJ83" s="830"/>
      <c r="AK83" s="830">
        <v>0</v>
      </c>
      <c r="AL83" s="830"/>
      <c r="AM83" s="830"/>
      <c r="AN83" s="830"/>
      <c r="AO83" s="830"/>
      <c r="AP83" s="830">
        <v>4946</v>
      </c>
      <c r="AQ83" s="830"/>
      <c r="AR83" s="830"/>
      <c r="AS83" s="830"/>
      <c r="AT83" s="830"/>
      <c r="AU83" s="830">
        <v>371</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16099</v>
      </c>
      <c r="AG88" s="844"/>
      <c r="AH88" s="844"/>
      <c r="AI88" s="844"/>
      <c r="AJ88" s="844"/>
      <c r="AK88" s="841"/>
      <c r="AL88" s="841"/>
      <c r="AM88" s="841"/>
      <c r="AN88" s="841"/>
      <c r="AO88" s="841"/>
      <c r="AP88" s="844">
        <v>5124</v>
      </c>
      <c r="AQ88" s="844"/>
      <c r="AR88" s="844"/>
      <c r="AS88" s="844"/>
      <c r="AT88" s="844"/>
      <c r="AU88" s="844">
        <v>549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301756</v>
      </c>
      <c r="AB110" s="900"/>
      <c r="AC110" s="900"/>
      <c r="AD110" s="900"/>
      <c r="AE110" s="901"/>
      <c r="AF110" s="902">
        <v>323270</v>
      </c>
      <c r="AG110" s="900"/>
      <c r="AH110" s="900"/>
      <c r="AI110" s="900"/>
      <c r="AJ110" s="901"/>
      <c r="AK110" s="902">
        <v>339447</v>
      </c>
      <c r="AL110" s="900"/>
      <c r="AM110" s="900"/>
      <c r="AN110" s="900"/>
      <c r="AO110" s="901"/>
      <c r="AP110" s="903">
        <v>12.8</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2813814</v>
      </c>
      <c r="BR110" s="931"/>
      <c r="BS110" s="931"/>
      <c r="BT110" s="931"/>
      <c r="BU110" s="931"/>
      <c r="BV110" s="931">
        <v>3030632</v>
      </c>
      <c r="BW110" s="931"/>
      <c r="BX110" s="931"/>
      <c r="BY110" s="931"/>
      <c r="BZ110" s="931"/>
      <c r="CA110" s="931">
        <v>3092572</v>
      </c>
      <c r="CB110" s="931"/>
      <c r="CC110" s="931"/>
      <c r="CD110" s="931"/>
      <c r="CE110" s="931"/>
      <c r="CF110" s="944">
        <v>116.6</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417</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444</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444</v>
      </c>
      <c r="BR111" s="926"/>
      <c r="BS111" s="926"/>
      <c r="BT111" s="926"/>
      <c r="BU111" s="926"/>
      <c r="BV111" s="926" t="s">
        <v>130</v>
      </c>
      <c r="BW111" s="926"/>
      <c r="BX111" s="926"/>
      <c r="BY111" s="926"/>
      <c r="BZ111" s="926"/>
      <c r="CA111" s="926" t="s">
        <v>444</v>
      </c>
      <c r="CB111" s="926"/>
      <c r="CC111" s="926"/>
      <c r="CD111" s="926"/>
      <c r="CE111" s="926"/>
      <c r="CF111" s="920" t="s">
        <v>444</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444</v>
      </c>
      <c r="DM111" s="926"/>
      <c r="DN111" s="926"/>
      <c r="DO111" s="926"/>
      <c r="DP111" s="926"/>
      <c r="DQ111" s="926" t="s">
        <v>444</v>
      </c>
      <c r="DR111" s="926"/>
      <c r="DS111" s="926"/>
      <c r="DT111" s="926"/>
      <c r="DU111" s="926"/>
      <c r="DV111" s="927" t="s">
        <v>130</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449</v>
      </c>
      <c r="AL112" s="959"/>
      <c r="AM112" s="959"/>
      <c r="AN112" s="959"/>
      <c r="AO112" s="960"/>
      <c r="AP112" s="962" t="s">
        <v>444</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1229364</v>
      </c>
      <c r="BR112" s="926"/>
      <c r="BS112" s="926"/>
      <c r="BT112" s="926"/>
      <c r="BU112" s="926"/>
      <c r="BV112" s="926">
        <v>1002515</v>
      </c>
      <c r="BW112" s="926"/>
      <c r="BX112" s="926"/>
      <c r="BY112" s="926"/>
      <c r="BZ112" s="926"/>
      <c r="CA112" s="926">
        <v>861059</v>
      </c>
      <c r="CB112" s="926"/>
      <c r="CC112" s="926"/>
      <c r="CD112" s="926"/>
      <c r="CE112" s="926"/>
      <c r="CF112" s="920">
        <v>32.5</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444</v>
      </c>
      <c r="DM112" s="926"/>
      <c r="DN112" s="926"/>
      <c r="DO112" s="926"/>
      <c r="DP112" s="926"/>
      <c r="DQ112" s="926" t="s">
        <v>452</v>
      </c>
      <c r="DR112" s="926"/>
      <c r="DS112" s="926"/>
      <c r="DT112" s="926"/>
      <c r="DU112" s="926"/>
      <c r="DV112" s="927" t="s">
        <v>444</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265398</v>
      </c>
      <c r="AB113" s="938"/>
      <c r="AC113" s="938"/>
      <c r="AD113" s="938"/>
      <c r="AE113" s="939"/>
      <c r="AF113" s="940">
        <v>237264</v>
      </c>
      <c r="AG113" s="938"/>
      <c r="AH113" s="938"/>
      <c r="AI113" s="938"/>
      <c r="AJ113" s="939"/>
      <c r="AK113" s="940">
        <v>241326</v>
      </c>
      <c r="AL113" s="938"/>
      <c r="AM113" s="938"/>
      <c r="AN113" s="938"/>
      <c r="AO113" s="939"/>
      <c r="AP113" s="941">
        <v>9.1</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695080</v>
      </c>
      <c r="BR113" s="926"/>
      <c r="BS113" s="926"/>
      <c r="BT113" s="926"/>
      <c r="BU113" s="926"/>
      <c r="BV113" s="926">
        <v>623313</v>
      </c>
      <c r="BW113" s="926"/>
      <c r="BX113" s="926"/>
      <c r="BY113" s="926"/>
      <c r="BZ113" s="926"/>
      <c r="CA113" s="926">
        <v>548976</v>
      </c>
      <c r="CB113" s="926"/>
      <c r="CC113" s="926"/>
      <c r="CD113" s="926"/>
      <c r="CE113" s="926"/>
      <c r="CF113" s="920">
        <v>20.7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444</v>
      </c>
      <c r="DM113" s="959"/>
      <c r="DN113" s="959"/>
      <c r="DO113" s="959"/>
      <c r="DP113" s="960"/>
      <c r="DQ113" s="961" t="s">
        <v>444</v>
      </c>
      <c r="DR113" s="959"/>
      <c r="DS113" s="959"/>
      <c r="DT113" s="959"/>
      <c r="DU113" s="960"/>
      <c r="DV113" s="962" t="s">
        <v>444</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85575</v>
      </c>
      <c r="AB114" s="959"/>
      <c r="AC114" s="959"/>
      <c r="AD114" s="959"/>
      <c r="AE114" s="960"/>
      <c r="AF114" s="961">
        <v>72025</v>
      </c>
      <c r="AG114" s="959"/>
      <c r="AH114" s="959"/>
      <c r="AI114" s="959"/>
      <c r="AJ114" s="960"/>
      <c r="AK114" s="961">
        <v>71439</v>
      </c>
      <c r="AL114" s="959"/>
      <c r="AM114" s="959"/>
      <c r="AN114" s="959"/>
      <c r="AO114" s="960"/>
      <c r="AP114" s="962">
        <v>2.7</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1074958</v>
      </c>
      <c r="BR114" s="926"/>
      <c r="BS114" s="926"/>
      <c r="BT114" s="926"/>
      <c r="BU114" s="926"/>
      <c r="BV114" s="926">
        <v>1051857</v>
      </c>
      <c r="BW114" s="926"/>
      <c r="BX114" s="926"/>
      <c r="BY114" s="926"/>
      <c r="BZ114" s="926"/>
      <c r="CA114" s="926">
        <v>1005873</v>
      </c>
      <c r="CB114" s="926"/>
      <c r="CC114" s="926"/>
      <c r="CD114" s="926"/>
      <c r="CE114" s="926"/>
      <c r="CF114" s="920">
        <v>37.9</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444</v>
      </c>
      <c r="AG115" s="938"/>
      <c r="AH115" s="938"/>
      <c r="AI115" s="938"/>
      <c r="AJ115" s="939"/>
      <c r="AK115" s="940" t="s">
        <v>444</v>
      </c>
      <c r="AL115" s="938"/>
      <c r="AM115" s="938"/>
      <c r="AN115" s="938"/>
      <c r="AO115" s="939"/>
      <c r="AP115" s="941" t="s">
        <v>130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161421</v>
      </c>
      <c r="BR115" s="926"/>
      <c r="BS115" s="926"/>
      <c r="BT115" s="926"/>
      <c r="BU115" s="926"/>
      <c r="BV115" s="926">
        <v>155577</v>
      </c>
      <c r="BW115" s="926"/>
      <c r="BX115" s="926"/>
      <c r="BY115" s="926"/>
      <c r="BZ115" s="926"/>
      <c r="CA115" s="926">
        <v>449118</v>
      </c>
      <c r="CB115" s="926"/>
      <c r="CC115" s="926"/>
      <c r="CD115" s="926"/>
      <c r="CE115" s="926"/>
      <c r="CF115" s="920">
        <v>16.899999999999999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444</v>
      </c>
      <c r="DM115" s="959"/>
      <c r="DN115" s="959"/>
      <c r="DO115" s="959"/>
      <c r="DP115" s="960"/>
      <c r="DQ115" s="961" t="s">
        <v>444</v>
      </c>
      <c r="DR115" s="959"/>
      <c r="DS115" s="959"/>
      <c r="DT115" s="959"/>
      <c r="DU115" s="960"/>
      <c r="DV115" s="962" t="s">
        <v>444</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444</v>
      </c>
      <c r="AG116" s="959"/>
      <c r="AH116" s="959"/>
      <c r="AI116" s="959"/>
      <c r="AJ116" s="960"/>
      <c r="AK116" s="961" t="s">
        <v>444</v>
      </c>
      <c r="AL116" s="959"/>
      <c r="AM116" s="959"/>
      <c r="AN116" s="959"/>
      <c r="AO116" s="960"/>
      <c r="AP116" s="962" t="s">
        <v>130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449</v>
      </c>
      <c r="BW116" s="926"/>
      <c r="BX116" s="926"/>
      <c r="BY116" s="926"/>
      <c r="BZ116" s="926"/>
      <c r="CA116" s="926" t="s">
        <v>444</v>
      </c>
      <c r="CB116" s="926"/>
      <c r="CC116" s="926"/>
      <c r="CD116" s="926"/>
      <c r="CE116" s="926"/>
      <c r="CF116" s="920" t="s">
        <v>444</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652729</v>
      </c>
      <c r="AB117" s="979"/>
      <c r="AC117" s="979"/>
      <c r="AD117" s="979"/>
      <c r="AE117" s="980"/>
      <c r="AF117" s="981">
        <v>632559</v>
      </c>
      <c r="AG117" s="979"/>
      <c r="AH117" s="979"/>
      <c r="AI117" s="979"/>
      <c r="AJ117" s="980"/>
      <c r="AK117" s="981">
        <v>652212</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444</v>
      </c>
      <c r="BW117" s="926"/>
      <c r="BX117" s="926"/>
      <c r="BY117" s="926"/>
      <c r="BZ117" s="926"/>
      <c r="CA117" s="926" t="s">
        <v>130</v>
      </c>
      <c r="CB117" s="926"/>
      <c r="CC117" s="926"/>
      <c r="CD117" s="926"/>
      <c r="CE117" s="926"/>
      <c r="CF117" s="920" t="s">
        <v>444</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444</v>
      </c>
      <c r="DR117" s="959"/>
      <c r="DS117" s="959"/>
      <c r="DT117" s="959"/>
      <c r="DU117" s="960"/>
      <c r="DV117" s="962" t="s">
        <v>444</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444</v>
      </c>
      <c r="BW118" s="1000"/>
      <c r="BX118" s="1000"/>
      <c r="BY118" s="1000"/>
      <c r="BZ118" s="1000"/>
      <c r="CA118" s="1000" t="s">
        <v>444</v>
      </c>
      <c r="CB118" s="1000"/>
      <c r="CC118" s="1000"/>
      <c r="CD118" s="1000"/>
      <c r="CE118" s="1000"/>
      <c r="CF118" s="920" t="s">
        <v>130</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444</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444</v>
      </c>
      <c r="AG119" s="900"/>
      <c r="AH119" s="900"/>
      <c r="AI119" s="900"/>
      <c r="AJ119" s="901"/>
      <c r="AK119" s="902" t="s">
        <v>130</v>
      </c>
      <c r="AL119" s="900"/>
      <c r="AM119" s="900"/>
      <c r="AN119" s="900"/>
      <c r="AO119" s="901"/>
      <c r="AP119" s="903" t="s">
        <v>444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470</v>
      </c>
      <c r="BP119" s="1005"/>
      <c r="BQ119" s="999">
        <v>5974637</v>
      </c>
      <c r="BR119" s="1000"/>
      <c r="BS119" s="1000"/>
      <c r="BT119" s="1000"/>
      <c r="BU119" s="1000"/>
      <c r="BV119" s="1000">
        <v>5863894</v>
      </c>
      <c r="BW119" s="1000"/>
      <c r="BX119" s="1000"/>
      <c r="BY119" s="1000"/>
      <c r="BZ119" s="1000"/>
      <c r="CA119" s="1000">
        <v>5957598</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444</v>
      </c>
      <c r="DR119" s="986"/>
      <c r="DS119" s="986"/>
      <c r="DT119" s="986"/>
      <c r="DU119" s="987"/>
      <c r="DV119" s="988" t="s">
        <v>130</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130</v>
      </c>
      <c r="AG120" s="959"/>
      <c r="AH120" s="959"/>
      <c r="AI120" s="959"/>
      <c r="AJ120" s="960"/>
      <c r="AK120" s="961" t="s">
        <v>130</v>
      </c>
      <c r="AL120" s="959"/>
      <c r="AM120" s="959"/>
      <c r="AN120" s="959"/>
      <c r="AO120" s="960"/>
      <c r="AP120" s="962" t="s">
        <v>444</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4678651</v>
      </c>
      <c r="BR120" s="931"/>
      <c r="BS120" s="931"/>
      <c r="BT120" s="931"/>
      <c r="BU120" s="931"/>
      <c r="BV120" s="931">
        <v>4835876</v>
      </c>
      <c r="BW120" s="931"/>
      <c r="BX120" s="931"/>
      <c r="BY120" s="931"/>
      <c r="BZ120" s="931"/>
      <c r="CA120" s="931">
        <v>5161772</v>
      </c>
      <c r="CB120" s="931"/>
      <c r="CC120" s="931"/>
      <c r="CD120" s="931"/>
      <c r="CE120" s="931"/>
      <c r="CF120" s="944">
        <v>194.7</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t="s">
        <v>444</v>
      </c>
      <c r="DH120" s="931"/>
      <c r="DI120" s="931"/>
      <c r="DJ120" s="931"/>
      <c r="DK120" s="931"/>
      <c r="DL120" s="931">
        <v>980194</v>
      </c>
      <c r="DM120" s="931"/>
      <c r="DN120" s="931"/>
      <c r="DO120" s="931"/>
      <c r="DP120" s="931"/>
      <c r="DQ120" s="931">
        <v>846305</v>
      </c>
      <c r="DR120" s="931"/>
      <c r="DS120" s="931"/>
      <c r="DT120" s="931"/>
      <c r="DU120" s="931"/>
      <c r="DV120" s="932">
        <v>31.9</v>
      </c>
      <c r="DW120" s="932"/>
      <c r="DX120" s="932"/>
      <c r="DY120" s="932"/>
      <c r="DZ120" s="933"/>
    </row>
    <row r="121" spans="1:130" s="230" customFormat="1" ht="26.25" customHeight="1" x14ac:dyDescent="0.15">
      <c r="A121" s="1058"/>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648</v>
      </c>
      <c r="BR121" s="926"/>
      <c r="BS121" s="926"/>
      <c r="BT121" s="926"/>
      <c r="BU121" s="926"/>
      <c r="BV121" s="926" t="s">
        <v>130</v>
      </c>
      <c r="BW121" s="926"/>
      <c r="BX121" s="926"/>
      <c r="BY121" s="926"/>
      <c r="BZ121" s="926"/>
      <c r="CA121" s="926">
        <v>68664</v>
      </c>
      <c r="CB121" s="926"/>
      <c r="CC121" s="926"/>
      <c r="CD121" s="926"/>
      <c r="CE121" s="926"/>
      <c r="CF121" s="920">
        <v>2.6</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34637</v>
      </c>
      <c r="DH121" s="926"/>
      <c r="DI121" s="926"/>
      <c r="DJ121" s="926"/>
      <c r="DK121" s="926"/>
      <c r="DL121" s="926">
        <v>22324</v>
      </c>
      <c r="DM121" s="926"/>
      <c r="DN121" s="926"/>
      <c r="DO121" s="926"/>
      <c r="DP121" s="926"/>
      <c r="DQ121" s="926">
        <v>14754</v>
      </c>
      <c r="DR121" s="926"/>
      <c r="DS121" s="926"/>
      <c r="DT121" s="926"/>
      <c r="DU121" s="926"/>
      <c r="DV121" s="927">
        <v>0.6</v>
      </c>
      <c r="DW121" s="927"/>
      <c r="DX121" s="927"/>
      <c r="DY121" s="927"/>
      <c r="DZ121" s="928"/>
    </row>
    <row r="122" spans="1:130" s="230" customFormat="1" ht="26.25" customHeight="1" x14ac:dyDescent="0.15">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130</v>
      </c>
      <c r="AG122" s="959"/>
      <c r="AH122" s="959"/>
      <c r="AI122" s="959"/>
      <c r="AJ122" s="960"/>
      <c r="AK122" s="961" t="s">
        <v>444</v>
      </c>
      <c r="AL122" s="959"/>
      <c r="AM122" s="959"/>
      <c r="AN122" s="959"/>
      <c r="AO122" s="960"/>
      <c r="AP122" s="962" t="s">
        <v>130</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3688141</v>
      </c>
      <c r="BR122" s="1000"/>
      <c r="BS122" s="1000"/>
      <c r="BT122" s="1000"/>
      <c r="BU122" s="1000"/>
      <c r="BV122" s="1000">
        <v>2594490</v>
      </c>
      <c r="BW122" s="1000"/>
      <c r="BX122" s="1000"/>
      <c r="BY122" s="1000"/>
      <c r="BZ122" s="1000"/>
      <c r="CA122" s="1000">
        <v>3566720</v>
      </c>
      <c r="CB122" s="1000"/>
      <c r="CC122" s="1000"/>
      <c r="CD122" s="1000"/>
      <c r="CE122" s="1000"/>
      <c r="CF122" s="1017">
        <v>134.5</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4">
        <v>8367440</v>
      </c>
      <c r="BR123" s="1031"/>
      <c r="BS123" s="1031"/>
      <c r="BT123" s="1031"/>
      <c r="BU123" s="1031"/>
      <c r="BV123" s="1031">
        <v>7430366</v>
      </c>
      <c r="BW123" s="1031"/>
      <c r="BX123" s="1031"/>
      <c r="BY123" s="1031"/>
      <c r="BZ123" s="1031"/>
      <c r="CA123" s="1031">
        <v>8797156</v>
      </c>
      <c r="CB123" s="1031"/>
      <c r="CC123" s="1031"/>
      <c r="CD123" s="1031"/>
      <c r="CE123" s="1031"/>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444</v>
      </c>
      <c r="DM123" s="959"/>
      <c r="DN123" s="959"/>
      <c r="DO123" s="959"/>
      <c r="DP123" s="960"/>
      <c r="DQ123" s="961" t="s">
        <v>130</v>
      </c>
      <c r="DR123" s="959"/>
      <c r="DS123" s="959"/>
      <c r="DT123" s="959"/>
      <c r="DU123" s="960"/>
      <c r="DV123" s="962" t="s">
        <v>444</v>
      </c>
      <c r="DW123" s="963"/>
      <c r="DX123" s="963"/>
      <c r="DY123" s="963"/>
      <c r="DZ123" s="964"/>
    </row>
    <row r="124" spans="1:130" s="230" customFormat="1" ht="26.25" customHeight="1" thickBot="1" x14ac:dyDescent="0.2">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444</v>
      </c>
      <c r="AL124" s="959"/>
      <c r="AM124" s="959"/>
      <c r="AN124" s="959"/>
      <c r="AO124" s="960"/>
      <c r="AP124" s="962" t="s">
        <v>444</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444</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v>1194727</v>
      </c>
      <c r="DH124" s="986"/>
      <c r="DI124" s="986"/>
      <c r="DJ124" s="986"/>
      <c r="DK124" s="987"/>
      <c r="DL124" s="985" t="s">
        <v>444</v>
      </c>
      <c r="DM124" s="986"/>
      <c r="DN124" s="986"/>
      <c r="DO124" s="986"/>
      <c r="DP124" s="987"/>
      <c r="DQ124" s="985" t="s">
        <v>444</v>
      </c>
      <c r="DR124" s="986"/>
      <c r="DS124" s="986"/>
      <c r="DT124" s="986"/>
      <c r="DU124" s="987"/>
      <c r="DV124" s="988" t="s">
        <v>444</v>
      </c>
      <c r="DW124" s="989"/>
      <c r="DX124" s="989"/>
      <c r="DY124" s="989"/>
      <c r="DZ124" s="990"/>
    </row>
    <row r="125" spans="1:130" s="230" customFormat="1" ht="26.25" customHeight="1" x14ac:dyDescent="0.15">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444</v>
      </c>
      <c r="DR125" s="931"/>
      <c r="DS125" s="931"/>
      <c r="DT125" s="931"/>
      <c r="DU125" s="931"/>
      <c r="DV125" s="932" t="s">
        <v>444</v>
      </c>
      <c r="DW125" s="932"/>
      <c r="DX125" s="932"/>
      <c r="DY125" s="932"/>
      <c r="DZ125" s="933"/>
    </row>
    <row r="126" spans="1:130" s="230" customFormat="1" ht="26.25" customHeight="1" thickBot="1" x14ac:dyDescent="0.2">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444</v>
      </c>
      <c r="DH126" s="926"/>
      <c r="DI126" s="926"/>
      <c r="DJ126" s="926"/>
      <c r="DK126" s="926"/>
      <c r="DL126" s="926" t="s">
        <v>444</v>
      </c>
      <c r="DM126" s="926"/>
      <c r="DN126" s="926"/>
      <c r="DO126" s="926"/>
      <c r="DP126" s="926"/>
      <c r="DQ126" s="926" t="s">
        <v>444</v>
      </c>
      <c r="DR126" s="926"/>
      <c r="DS126" s="926"/>
      <c r="DT126" s="926"/>
      <c r="DU126" s="926"/>
      <c r="DV126" s="927" t="s">
        <v>444</v>
      </c>
      <c r="DW126" s="927"/>
      <c r="DX126" s="927"/>
      <c r="DY126" s="927"/>
      <c r="DZ126" s="928"/>
    </row>
    <row r="127" spans="1:130" s="230" customFormat="1" ht="26.25" customHeight="1" x14ac:dyDescent="0.15">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444</v>
      </c>
      <c r="DH127" s="926"/>
      <c r="DI127" s="926"/>
      <c r="DJ127" s="926"/>
      <c r="DK127" s="926"/>
      <c r="DL127" s="926" t="s">
        <v>444</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31179</v>
      </c>
      <c r="AB128" s="1047"/>
      <c r="AC128" s="1047"/>
      <c r="AD128" s="1047"/>
      <c r="AE128" s="1048"/>
      <c r="AF128" s="1049">
        <v>32732</v>
      </c>
      <c r="AG128" s="1047"/>
      <c r="AH128" s="1047"/>
      <c r="AI128" s="1047"/>
      <c r="AJ128" s="1048"/>
      <c r="AK128" s="1049">
        <v>21332</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494</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v>161421</v>
      </c>
      <c r="DH128" s="1039"/>
      <c r="DI128" s="1039"/>
      <c r="DJ128" s="1039"/>
      <c r="DK128" s="1039"/>
      <c r="DL128" s="1039">
        <v>155577</v>
      </c>
      <c r="DM128" s="1039"/>
      <c r="DN128" s="1039"/>
      <c r="DO128" s="1039"/>
      <c r="DP128" s="1039"/>
      <c r="DQ128" s="1039">
        <v>449118</v>
      </c>
      <c r="DR128" s="1039"/>
      <c r="DS128" s="1039"/>
      <c r="DT128" s="1039"/>
      <c r="DU128" s="1039"/>
      <c r="DV128" s="1040">
        <v>16.899999999999999</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2905921</v>
      </c>
      <c r="AB129" s="959"/>
      <c r="AC129" s="959"/>
      <c r="AD129" s="959"/>
      <c r="AE129" s="960"/>
      <c r="AF129" s="961">
        <v>3107465</v>
      </c>
      <c r="AG129" s="959"/>
      <c r="AH129" s="959"/>
      <c r="AI129" s="959"/>
      <c r="AJ129" s="960"/>
      <c r="AK129" s="961">
        <v>3055486</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402148</v>
      </c>
      <c r="AB130" s="959"/>
      <c r="AC130" s="959"/>
      <c r="AD130" s="959"/>
      <c r="AE130" s="960"/>
      <c r="AF130" s="961">
        <v>409622</v>
      </c>
      <c r="AG130" s="959"/>
      <c r="AH130" s="959"/>
      <c r="AI130" s="959"/>
      <c r="AJ130" s="960"/>
      <c r="AK130" s="961">
        <v>403998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2503773</v>
      </c>
      <c r="AB131" s="986"/>
      <c r="AC131" s="986"/>
      <c r="AD131" s="986"/>
      <c r="AE131" s="987"/>
      <c r="AF131" s="985">
        <v>2697843</v>
      </c>
      <c r="AG131" s="986"/>
      <c r="AH131" s="986"/>
      <c r="AI131" s="986"/>
      <c r="AJ131" s="987"/>
      <c r="AK131" s="985">
        <v>2651488</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7"/>
      <c r="BF131" s="1084" t="s">
        <v>494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8.7628550989999994</v>
      </c>
      <c r="AB132" s="1097"/>
      <c r="AC132" s="1097"/>
      <c r="AD132" s="1097"/>
      <c r="AE132" s="1098"/>
      <c r="AF132" s="1099">
        <v>7.0502620059999996</v>
      </c>
      <c r="AG132" s="1097"/>
      <c r="AH132" s="1097"/>
      <c r="AI132" s="1097"/>
      <c r="AJ132" s="1098"/>
      <c r="AK132" s="1099">
        <v>8.5567801929999998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7.9</v>
      </c>
      <c r="AB133" s="1080"/>
      <c r="AC133" s="1080"/>
      <c r="AD133" s="1080"/>
      <c r="AE133" s="1081"/>
      <c r="AF133" s="1079">
        <v>7.8</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T1nxsytTgyI9wanBuYInczzh/z1Qju1GVrGVDy4XPNAMm9pn6EUR0kRzSSKEfrkk/SCqodhC7dIyPQKYhVxg==" saltValue="ow8JAsL8+jEV6go2xOV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2" zoomScale="70" zoomScaleNormal="85" zoomScaleSheetLayoutView="70" workbookViewId="0">
      <selection activeCell="Q84" sqref="Q84:U8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fiYhckmeyjE/6WcDawuuyltAJ9+SiS2hNZEc5LkMeDUjoXoCCX0y+9jTxU40W30a+vDDT87UeQ5SWcg6GztDQ==" saltValue="3BvTfzpM4OLvMWE2Vwgm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3" zoomScale="55" zoomScaleNormal="55" zoomScaleSheetLayoutView="55" workbookViewId="0">
      <selection activeCell="Q84" sqref="Q84:U8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Rp4x9uXdW3T991FMq4Jm0LgFJfzb4JhJWLepxTDDmQycdPgf7ujg82PluonAsNnWOx967sI+U8Eya5E2WILA==" saltValue="OBySSNjw0dmSJyyaLsbV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Q84" sqref="Q84:U8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939685</v>
      </c>
      <c r="AP9" s="281">
        <v>137321</v>
      </c>
      <c r="AQ9" s="282">
        <v>138583</v>
      </c>
      <c r="AR9" s="283">
        <v>-0.9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98888</v>
      </c>
      <c r="AP10" s="284">
        <v>14451</v>
      </c>
      <c r="AQ10" s="285">
        <v>15847</v>
      </c>
      <c r="AR10" s="286">
        <v>-8.8000000000000007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8600</v>
      </c>
      <c r="AP11" s="284">
        <v>1257</v>
      </c>
      <c r="AQ11" s="285">
        <v>2224</v>
      </c>
      <c r="AR11" s="286">
        <v>-43.5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t="s">
        <v>518</v>
      </c>
      <c r="AP13" s="284" t="s">
        <v>518</v>
      </c>
      <c r="AQ13" s="285">
        <v>5571</v>
      </c>
      <c r="AR13" s="286" t="s">
        <v>518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t="s">
        <v>518</v>
      </c>
      <c r="AP14" s="284" t="s">
        <v>518</v>
      </c>
      <c r="AQ14" s="285">
        <v>2766</v>
      </c>
      <c r="AR14" s="286" t="s">
        <v>518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-60537</v>
      </c>
      <c r="AP15" s="284">
        <v>-8847</v>
      </c>
      <c r="AQ15" s="285">
        <v>-9361</v>
      </c>
      <c r="AR15" s="286">
        <v>-5.5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986636</v>
      </c>
      <c r="AP16" s="284">
        <v>144182</v>
      </c>
      <c r="AQ16" s="285">
        <v>155632</v>
      </c>
      <c r="AR16" s="286">
        <v>-7.4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13.01</v>
      </c>
      <c r="AP21" s="298">
        <v>13.83</v>
      </c>
      <c r="AQ21" s="299">
        <v>-0.82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98.6</v>
      </c>
      <c r="AP22" s="303">
        <v>96.2</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339447</v>
      </c>
      <c r="AP32" s="312">
        <v>49605</v>
      </c>
      <c r="AQ32" s="313">
        <v>82029</v>
      </c>
      <c r="AR32" s="314">
        <v>-39.5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241326</v>
      </c>
      <c r="AP35" s="312">
        <v>35266</v>
      </c>
      <c r="AQ35" s="313">
        <v>28200</v>
      </c>
      <c r="AR35" s="314">
        <v>25.1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71439</v>
      </c>
      <c r="AP36" s="312">
        <v>10440</v>
      </c>
      <c r="AQ36" s="313">
        <v>4770</v>
      </c>
      <c r="AR36" s="314">
        <v>118.9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518</v>
      </c>
      <c r="AP37" s="312" t="s">
        <v>518</v>
      </c>
      <c r="AQ37" s="313">
        <v>525</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4</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-21332</v>
      </c>
      <c r="AP39" s="312">
        <v>-3117</v>
      </c>
      <c r="AQ39" s="313">
        <v>-1861</v>
      </c>
      <c r="AR39" s="314">
        <v>67.5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-403998</v>
      </c>
      <c r="AP40" s="312">
        <v>-59038</v>
      </c>
      <c r="AQ40" s="313">
        <v>-76879</v>
      </c>
      <c r="AR40" s="314">
        <v>-23.2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226882</v>
      </c>
      <c r="AP41" s="312">
        <v>33155</v>
      </c>
      <c r="AQ41" s="313">
        <v>36788</v>
      </c>
      <c r="AR41" s="314">
        <v>-9.9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637298</v>
      </c>
      <c r="AN51" s="334">
        <v>87134</v>
      </c>
      <c r="AO51" s="335">
        <v>72.599999999999994</v>
      </c>
      <c r="AP51" s="336">
        <v>114790</v>
      </c>
      <c r="AQ51" s="337">
        <v>-6.6</v>
      </c>
      <c r="AR51" s="338">
        <v>79.2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564814</v>
      </c>
      <c r="AN52" s="342">
        <v>77224</v>
      </c>
      <c r="AO52" s="343">
        <v>94</v>
      </c>
      <c r="AP52" s="344">
        <v>55601</v>
      </c>
      <c r="AQ52" s="345">
        <v>-15.5</v>
      </c>
      <c r="AR52" s="346">
        <v>109.5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358952</v>
      </c>
      <c r="AN53" s="334">
        <v>50091</v>
      </c>
      <c r="AO53" s="335">
        <v>-42.5</v>
      </c>
      <c r="AP53" s="336">
        <v>126262</v>
      </c>
      <c r="AQ53" s="337">
        <v>10</v>
      </c>
      <c r="AR53" s="338">
        <v>-52.5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243127</v>
      </c>
      <c r="AN54" s="342">
        <v>33928</v>
      </c>
      <c r="AO54" s="343">
        <v>-56.1</v>
      </c>
      <c r="AP54" s="344">
        <v>56769</v>
      </c>
      <c r="AQ54" s="345">
        <v>2.1</v>
      </c>
      <c r="AR54" s="346">
        <v>-58.2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384510</v>
      </c>
      <c r="AN55" s="334">
        <v>54440</v>
      </c>
      <c r="AO55" s="335">
        <v>8.6999999999999993</v>
      </c>
      <c r="AP55" s="336">
        <v>126525</v>
      </c>
      <c r="AQ55" s="337">
        <v>0.2</v>
      </c>
      <c r="AR55" s="338">
        <v>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257752</v>
      </c>
      <c r="AN56" s="342">
        <v>36493</v>
      </c>
      <c r="AO56" s="343">
        <v>7.6</v>
      </c>
      <c r="AP56" s="344">
        <v>67052</v>
      </c>
      <c r="AQ56" s="345">
        <v>18.100000000000001</v>
      </c>
      <c r="AR56" s="346">
        <v>-10.5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623188</v>
      </c>
      <c r="AN57" s="334">
        <v>89410</v>
      </c>
      <c r="AO57" s="335">
        <v>64.2</v>
      </c>
      <c r="AP57" s="336">
        <v>122054</v>
      </c>
      <c r="AQ57" s="337">
        <v>-3.5</v>
      </c>
      <c r="AR57" s="338">
        <v>67.7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554451</v>
      </c>
      <c r="AN58" s="342">
        <v>79548</v>
      </c>
      <c r="AO58" s="343">
        <v>118</v>
      </c>
      <c r="AP58" s="344">
        <v>68298</v>
      </c>
      <c r="AQ58" s="345">
        <v>1.9</v>
      </c>
      <c r="AR58" s="346">
        <v>116.1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599714</v>
      </c>
      <c r="AN59" s="334">
        <v>87639</v>
      </c>
      <c r="AO59" s="335">
        <v>-2</v>
      </c>
      <c r="AP59" s="336">
        <v>111644</v>
      </c>
      <c r="AQ59" s="337">
        <v>-8.5</v>
      </c>
      <c r="AR59" s="338">
        <v>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465482</v>
      </c>
      <c r="AN60" s="342">
        <v>68023</v>
      </c>
      <c r="AO60" s="343">
        <v>-14.5</v>
      </c>
      <c r="AP60" s="344">
        <v>66606</v>
      </c>
      <c r="AQ60" s="345">
        <v>-2.5</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520732</v>
      </c>
      <c r="AN61" s="349">
        <v>73743</v>
      </c>
      <c r="AO61" s="350">
        <v>20.2</v>
      </c>
      <c r="AP61" s="351">
        <v>120255</v>
      </c>
      <c r="AQ61" s="352">
        <v>-1.7</v>
      </c>
      <c r="AR61" s="338">
        <v>21.9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417125</v>
      </c>
      <c r="AN62" s="342">
        <v>59043</v>
      </c>
      <c r="AO62" s="343">
        <v>29.8</v>
      </c>
      <c r="AP62" s="344">
        <v>62865</v>
      </c>
      <c r="AQ62" s="345">
        <v>0.8</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BM8RES8fU35/rr0VLi/zIkMqU+p2vh05zD3NRoQYUhBs8M+e7qmaJzzgnbLFBLMQwFUFwL7mRdkdWJVktB40A==" saltValue="POYc5UCF2VEB05SPzINM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55" zoomScaleNormal="55" zoomScaleSheetLayoutView="55" workbookViewId="0">
      <selection activeCell="Q84" sqref="Q84:U8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35Z2eRo5NbPiCjzLVxo+Qf3f3DpDkYczYGaFYCKsFtVvr5uXL8GQllfJxNRyn73pbiY/LS0EGJW4xH3cTJW1qw==" saltValue="MEP4nBqR7Q9Jw7nfXzhP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55" zoomScaleNormal="55" zoomScaleSheetLayoutView="55" workbookViewId="0">
      <selection activeCell="Q84" sqref="Q84:U8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SnFZWJFzabfe/wRlYMr21QtuzYONl6dDhYkOpBD2dji/bQcjuOUeycfI8749UxAhUsgZssFfUu3ArZL0EOwMqg==" saltValue="05x4cEJ+9iSoWcbzlOmm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Q84" sqref="Q84:U8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48.89</v>
      </c>
      <c r="G47" s="12">
        <v>44.68</v>
      </c>
      <c r="H47" s="12">
        <v>42.23</v>
      </c>
      <c r="I47" s="12">
        <v>39.54</v>
      </c>
      <c r="J47" s="13">
        <v>40.270000000000003</v>
      </c>
    </row>
    <row r="48" spans="2:10" ht="57.75" customHeight="1" x14ac:dyDescent="0.15">
      <c r="B48" s="14"/>
      <c r="C48" s="1141" t="s">
        <v>4</v>
      </c>
      <c r="D48" s="1141"/>
      <c r="E48" s="1142"/>
      <c r="F48" s="15">
        <v>19.7</v>
      </c>
      <c r="G48" s="16">
        <v>20.43</v>
      </c>
      <c r="H48" s="16">
        <v>16.690000000000001</v>
      </c>
      <c r="I48" s="16">
        <v>18.059999999999999</v>
      </c>
      <c r="J48" s="17">
        <v>21.11</v>
      </c>
    </row>
    <row r="49" spans="2:10" ht="57.75" customHeight="1" thickBot="1" x14ac:dyDescent="0.2">
      <c r="B49" s="18"/>
      <c r="C49" s="1143" t="s">
        <v>5</v>
      </c>
      <c r="D49" s="1143"/>
      <c r="E49" s="1144"/>
      <c r="F49" s="19" t="s">
        <v>564</v>
      </c>
      <c r="G49" s="20" t="s">
        <v>565</v>
      </c>
      <c r="H49" s="20" t="s">
        <v>566</v>
      </c>
      <c r="I49" s="20">
        <v>2.5</v>
      </c>
      <c r="J49" s="21">
        <v>2.8</v>
      </c>
    </row>
    <row r="50" spans="2:10" x14ac:dyDescent="0.15"/>
  </sheetData>
  <sheetProtection algorithmName="SHA-512" hashValue="lAtjqeutO+Toj87meqglTA4vHw9BDDpHPz94AS77u8Ttl+uO+G2kt0T6WeoJv3s5pv+feoZnjq+HQIE0bfOQSg==" saltValue="U2SiHJM2qUdJ7ffcH9Uh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2024-03-19T08:12:55Z</cp:lastPrinted>
  <dcterms:created xsi:type="dcterms:W3CDTF">2024-03-14T02:30:31Z</dcterms:created>
  <dcterms:modified xsi:type="dcterms:W3CDTF">2024-03-22T08:13:24Z</dcterms:modified>
  <cp:category/>
</cp:coreProperties>
</file>