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319352CF-897E-4D35-90AA-21824DE12A6C}"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6" i="12" l="1"/>
  <c r="AA35" i="12"/>
  <c r="AA34" i="12"/>
  <c r="AA33" i="12"/>
  <c r="AA30" i="12" l="1"/>
  <c r="AA31" i="12"/>
  <c r="AA32" i="12"/>
  <c r="AA29" i="12"/>
  <c r="AA28" i="12"/>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C35" i="10"/>
  <c r="U34" i="10"/>
  <c r="U35" i="10" s="1"/>
  <c r="U36" i="10" s="1"/>
  <c r="U37" i="10" s="1"/>
  <c r="U38"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<sst xmlns="http://schemas.openxmlformats.org/spreadsheetml/2006/main" count="1171" uniqueCount="631">
  <si>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</si>
  <si>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</si>
  <si>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</si>
  <si>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</si>
  <si>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</si>
  <si>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</si>
  <si>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</si>
  <si>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</si>
  <si>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</si>
  <si>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</si>
  <si>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</si>
  <si>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</si>
  <si>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</si>
  <si>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</si>
  <si>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</si>
  <si>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</si>
  <si>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</si>
  <si>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</si>
  <si>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</si>
  <si>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</si>
  <si>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</si>
  <si>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</si>
  <si>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</si>
  <si>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</si>
  <si>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</si>
  <si>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</si>
  <si>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</si>
  <si>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</si>
  <si>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</si>
  <si>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</si>
  <si>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</si>
  <si>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</si>
  <si>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</si>
  <si>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</si>
  <si>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</si>
  <si>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</si>
  <si>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</si>
  <si>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</si>
  <si>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</si>
  <si>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</si>
  <si>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</si>
  <si>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</si>
  <si>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</si>
  <si>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</si>
  <si>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</si>
  <si>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</si>
  <si>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</si>
  <si>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</si>
  <si>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</si>
  <si>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</si>
  <si>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</si>
  <si>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</si>
  <si>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</si>
  <si>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</si>
  <si>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</si>
  <si>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</si>
  <si>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</si>
  <si>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</si>
  <si>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</si>
  <si>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</si>
  <si>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</si>
  <si>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</si>
  <si>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</si>
  <si>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</si>
  <si>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</si>
  <si>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</si>
  <si>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</si>
  <si>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</si>
  <si>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</si>
  <si>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</si>
  <si>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</si>
  <si>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</si>
  <si>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</si>
  <si>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</si>
  <si>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</si>
  <si>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</si>
  <si>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</si>
  <si>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</si>
  <si>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</si>
  <si>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</si>
  <si>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</si>
  <si>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</si>
  <si>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</si>
  <si>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</si>
  <si>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</si>
  <si>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</si>
  <si>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</si>
  <si>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</si>
  <si>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</si>
  <si>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</si>
  <si>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</si>
  <si>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</si>
  <si>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</si>
  <si>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</si>
  <si>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</si>
  <si>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</si>
  <si>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</si>
  <si>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</si>
  <si>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軽井沢町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</si>
  <si>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</si>
  <si>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</si>
  <si>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</si>
  <si>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</si>
  <si>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</si>
  <si>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</si>
  <si>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</si>
  <si>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</si>
  <si>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</si>
  <si>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</si>
  <si>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</si>
  <si>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</si>
  <si>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</si>
  <si>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</si>
  <si>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</si>
  <si>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</si>
  <si>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</si>
  <si>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</si>
  <si>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</si>
  <si>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</si>
  <si>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</si>
  <si>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</si>
  <si>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</si>
  <si>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</si>
  <si>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</si>
  <si>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</si>
  <si>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</si>
  <si>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</si>
  <si>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</si>
  <si>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</si>
  <si>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</si>
  <si>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</si>
  <si>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</si>
  <si>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</si>
  <si>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</si>
  <si>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</si>
  <si>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</si>
  <si>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</si>
  <si>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</si>
  <si>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</si>
  <si>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</si>
  <si>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</si>
  <si>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</si>
  <si>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</si>
  <si>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</si>
  <si>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</si>
  <si>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</si>
  <si>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</si>
  <si>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</si>
  <si>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</si>
  <si>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</si>
  <si>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</si>
  <si>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</si>
  <si>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</si>
  <si>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</si>
  <si>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</si>
  <si>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</si>
  <si>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</si>
  <si>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</si>
  <si>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</si>
  <si>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</si>
  <si>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</si>
  <si>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</si>
  <si>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</si>
  <si>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</si>
  <si>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</si>
  <si>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</si>
  <si>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</si>
  <si>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</si>
  <si>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</si>
  <si>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</si>
  <si>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</si>
  <si>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</si>
  <si>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</si>
  <si>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</si>
  <si>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</si>
  <si>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</si>
  <si>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</si>
  <si>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</si>
  <si>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</si>
  <si>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</si>
  <si>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</si>
  <si>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</si>
  <si>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</si>
  <si>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</si>
  <si>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</si>
  <si>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</si>
  <si>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</si>
  <si>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</si>
  <si>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</si>
  <si>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</si>
  <si>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</si>
  <si>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</si>
  <si>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</si>
  <si>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</si>
  <si>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</si>
  <si>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</si>
  <si>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</si>
  <si>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</si>
  <si>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</si>
  <si>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</si>
  <si>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</si>
  <si>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</si>
  <si>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</si>
  <si>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</si>
  <si>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</si>
  <si>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</si>
  <si>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</si>
  <si>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</si>
  <si>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</si>
  <si>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</si>
  <si>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</si>
  <si>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</si>
  <si>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</si>
  <si>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</si>
  <si>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</si>
  <si>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</si>
  <si>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</si>
  <si>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</si>
  <si>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長野県軽井沢町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</si>
  <si>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</si>
  <si>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</si>
  <si>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</si>
  <si>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</si>
  <si>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</si>
  <si>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</si>
  <si>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</si>
  <si>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</si>
  <si>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</si>
  <si>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</si>
  <si>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</si>
  <si>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</si>
  <si>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</si>
  <si>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</si>
  <si>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</si>
  <si>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</si>
  <si>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</si>
  <si>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</si>
  <si>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</si>
  <si>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</si>
  <si>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</si>
  <si>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</si>
  <si>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</si>
  <si>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</si>
  <si>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</si>
  <si>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</si>
  <si>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</si>
  <si>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</si>
  <si>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</si>
  <si>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</si>
  <si>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</si>
  <si>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</si>
  <si>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</si>
  <si>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</si>
  <si>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</si>
  <si>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</si>
  <si>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</si>
  <si>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</si>
  <si>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</si>
  <si>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</si>
  <si>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</si>
  <si>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</si>
  <si>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</si>
  <si>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</si>
  <si>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</si>
  <si>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</si>
  <si>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</si>
  <si>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</si>
  <si>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</si>
  <si>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</si>
  <si>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</si>
  <si>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</si>
  <si>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</si>
  <si>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</si>
  <si>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</si>
  <si>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</si>
  <si>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</si>
  <si>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</si>
  <si>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</si>
  <si>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</si>
  <si>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</si>
  <si>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</si>
  <si>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</si>
  <si>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</si>
  <si>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</si>
  <si>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</si>
  <si>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</si>
  <si>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</si>
  <si>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</si>
  <si>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</si>
  <si>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</si>
  <si>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</si>
  <si>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</si>
  <si>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</si>
  <si>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</si>
  <si>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</si>
  <si>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</si>
  <si>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</si>
  <si>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</si>
  <si>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</si>
  <si>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</si>
  <si>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</si>
  <si>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</si>
  <si>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</si>
  <si>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</si>
  <si>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</si>
  <si>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</si>
  <si>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</si>
  <si>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</si>
  <si>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</si>
  <si>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</si>
  <si>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</si>
  <si>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</si>
  <si>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</si>
  <si>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</si>
  <si>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</si>
  <si>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</si>
  <si>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</si>
  <si>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</si>
  <si>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</si>
  <si>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</si>
  <si>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</si>
  <si>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</si>
  <si>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</si>
  <si>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</si>
  <si>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</si>
  <si>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</si>
  <si>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</si>
  <si>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</si>
  <si>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</si>
  <si>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</si>
  <si>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</si>
  <si>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</si>
  <si>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</si>
  <si>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</si>
  <si>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</si>
  <si>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</si>
  <si>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</si>
  <si>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</si>
  <si>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</si>
  <si>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</si>
  <si>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</si>
  <si>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</si>
  <si>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</si>
  <si>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</si>
  <si>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</si>
  <si>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</si>
  <si>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</si>
  <si>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</si>
  <si>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</si>
  <si>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</si>
  <si>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</si>
  <si>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</si>
  <si>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</si>
  <si>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</si>
  <si>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</si>
  <si>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</si>
  <si>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</si>
  <si>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</si>
  <si>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</si>
  <si>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</si>
  <si>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</si>
  <si>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</si>
  <si>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</si>
  <si>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</si>
  <si>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</si>
  <si>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</si>
  <si>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</si>
  <si>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</si>
  <si>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</si>
  <si>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</si>
  <si>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</si>
  <si>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</si>
  <si>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長野県軽井沢町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</si>
  <si>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</si>
  <si>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</si>
  <si>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</si>
  <si>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</si>
  <si>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</si>
  <si>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</si>
  <si>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</si>
  <si>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</si>
  <si>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</si>
  <si>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</si>
  <si>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</si>
  <si>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</si>
  <si>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</si>
  <si>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</si>
  <si>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</si>
  <si>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</si>
  <si>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</si>
  <si>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</si>
  <si>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</si>
  <si>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</si>
  <si>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</si>
  <si>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</si>
  <si>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</si>
  <si>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</si>
  <si>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</si>
  <si>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</si>
  <si>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</si>
  <si>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</si>
  <si>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</si>
  <si>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</si>
  <si>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</si>
  <si>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</si>
  <si>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</si>
  <si>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軽井沢町国民健康保険事業勘定特別会計</t>
    <phoneticPr fontId="5"/>
  </si>
  <si>
    <t>軽井沢町介護保険特別会計</t>
    <phoneticPr fontId="5"/>
  </si>
  <si>
    <t>軽井沢町駐車場特別会計</t>
    <phoneticPr fontId="5"/>
  </si>
  <si>
    <t>軽井沢町訪問看護事業特別会計</t>
    <phoneticPr fontId="5"/>
  </si>
  <si>
    <t>-</t>
    <phoneticPr fontId="5"/>
  </si>
  <si>
    <t>軽井沢町後期高齢者医療特別会計</t>
    <phoneticPr fontId="5"/>
  </si>
  <si>
    <t>軽井沢町水道事業会計</t>
    <phoneticPr fontId="5"/>
  </si>
  <si>
    <t>法適用企業</t>
    <phoneticPr fontId="5"/>
  </si>
  <si>
    <t>軽井沢町国民健康保険軽井沢病院事業会計</t>
    <phoneticPr fontId="5"/>
  </si>
  <si>
    <t>法適用企業</t>
    <phoneticPr fontId="5"/>
  </si>
  <si>
    <t>軽井沢町公共下水道事業特別会計</t>
    <phoneticPr fontId="5"/>
  </si>
  <si>
    <t>法非適用企業</t>
    <phoneticPr fontId="5"/>
  </si>
  <si>
    <t>軽井沢町農業集落排水事業特別会計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</si>
  <si>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</si>
  <si>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</si>
  <si>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</si>
  <si>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</si>
  <si>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</si>
  <si>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</si>
  <si>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</si>
  <si>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</si>
  <si>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</si>
  <si>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</si>
  <si>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</si>
  <si>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</si>
  <si>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</si>
  <si>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</si>
  <si>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</si>
  <si>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</si>
  <si>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</si>
  <si>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</si>
  <si>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</si>
  <si>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</si>
  <si>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</si>
  <si>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</si>
  <si>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</si>
  <si>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</si>
  <si>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</si>
  <si>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</si>
  <si>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</si>
  <si>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</si>
  <si>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</si>
  <si>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</si>
  <si>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</si>
  <si>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</si>
  <si>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</si>
  <si>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</si>
  <si>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</si>
  <si>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</si>
  <si>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</si>
  <si>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</si>
  <si>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</si>
  <si>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</si>
  <si>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</si>
  <si>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</si>
  <si>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</si>
  <si>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</si>
  <si>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</si>
  <si>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</si>
  <si>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</si>
  <si>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</si>
  <si>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</si>
  <si>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</si>
  <si>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</si>
  <si>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</si>
  <si>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</si>
  <si>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</si>
  <si>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</si>
  <si>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</si>
  <si>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</si>
  <si>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</si>
  <si>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</si>
  <si>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</si>
  <si>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</si>
  <si>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</si>
  <si>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</si>
  <si>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</si>
  <si>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</si>
  <si>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軽井沢町国民健康保険軽井沢病院事業会計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</si>
  <si>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</si>
  <si>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</si>
  <si>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</si>
  <si>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軽井沢町公共下水道事業特別会計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</si>
  <si>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</si>
  <si>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軽井沢町農業集落排水事業特別会計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</si>
  <si>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</si>
  <si>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</si>
  <si>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</si>
  <si>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</si>
  <si>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</si>
  <si>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</si>
  <si>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</si>
  <si>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</si>
  <si>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</si>
  <si>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</si>
  <si>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</si>
  <si>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</si>
  <si>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</si>
  <si>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</si>
  <si>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</si>
  <si>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</si>
  <si>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</si>
  <si>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</si>
  <si>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</si>
  <si>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</si>
  <si>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</si>
  <si>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</si>
  <si>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</si>
  <si>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</si>
  <si>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</si>
  <si>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</si>
  <si>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</si>
  <si>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</si>
  <si>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</si>
  <si>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</si>
  <si>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</si>
  <si>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</si>
  <si>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</si>
  <si>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</si>
  <si>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</si>
  <si>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</si>
  <si>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</si>
  <si>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</si>
  <si>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</si>
  <si>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</si>
  <si>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</si>
  <si>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</si>
  <si>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</si>
  <si>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</si>
  <si>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</si>
  <si>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</si>
  <si>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</si>
  <si>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</si>
  <si>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</si>
  <si>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</si>
  <si>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</si>
  <si>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</si>
  <si>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</si>
  <si>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</si>
  <si>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</si>
  <si>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</si>
  <si>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</si>
  <si>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</si>
  <si>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</si>
  <si>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</si>
  <si>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</si>
  <si>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</si>
  <si>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</si>
  <si>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</si>
  <si>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</si>
  <si>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</si>
  <si>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</si>
  <si>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</si>
  <si>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</si>
  <si>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</si>
  <si>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</si>
  <si>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</si>
  <si>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</si>
  <si>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</si>
  <si>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</si>
  <si>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</si>
  <si>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</si>
  <si>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</si>
  <si>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</si>
  <si>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</si>
  <si>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</si>
  <si>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</si>
  <si>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</si>
  <si>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</si>
  <si>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</si>
  <si>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0.42</t>
  </si>
  <si>
    <t>▲ 0.61</t>
  </si>
  <si>
    <t>一般会計</t>
  </si>
  <si>
    <t>軽井沢町水道事業会計</t>
  </si>
  <si>
    <t>軽井沢町国民健康保険軽井沢病院事業会計</t>
  </si>
  <si>
    <t>軽井沢町介護保険特別会計</t>
  </si>
  <si>
    <t>軽井沢町公共下水道事業特別会計</t>
  </si>
  <si>
    <t>軽井沢町国民健康保険事業勘定特別会計</t>
  </si>
  <si>
    <t>軽井沢町駐車場特別会計</t>
  </si>
  <si>
    <t>軽井沢町農業集落排水事業特別会計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</si>
  <si>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</si>
  <si>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</si>
  <si>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</si>
  <si>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</si>
  <si>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</si>
  <si>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</si>
  <si>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</si>
  <si>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</si>
  <si>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</si>
  <si>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佐久広域連合　一般会計</t>
  </si>
  <si>
    <t>佐久広域連合　消防特別会計</t>
  </si>
  <si>
    <t>佐久広域連合　養護老人ホーム特別会計</t>
  </si>
  <si>
    <t>佐久広域連合　救護施設特別会計</t>
  </si>
  <si>
    <t>佐久広域連合　食肉流通センター特別会計</t>
  </si>
  <si>
    <t>浅麓環境施設組合</t>
  </si>
  <si>
    <t>佐久市・軽井沢町清掃施設組合</t>
  </si>
  <si>
    <t>長野県市町村総合事務組合　一般会計</t>
  </si>
  <si>
    <t>長野県市町村総合事務組合　非常勤職員公務災害補償特別会計</t>
  </si>
  <si>
    <t>北佐久郡老人福祉施設組合</t>
  </si>
  <si>
    <t>長野県後期高齢者医療広域連合　一般会計</t>
  </si>
  <si>
    <t>長野県後期高齢者医療広域連合　後期高齢者医療特別会計</t>
  </si>
  <si>
    <t>長野県市町村自治振興組合</t>
  </si>
  <si>
    <t>浅麓水道企業団　浅麓水道企業団水道事業会計</t>
  </si>
  <si>
    <t>森泉山財産組合</t>
  </si>
  <si>
    <t>長野県地方税滞納整理機構</t>
  </si>
  <si>
    <t>東北信市町村交通災害共済事務組合</t>
  </si>
  <si>
    <t>佐久市・北佐久郡環境施設組合</t>
  </si>
  <si>
    <t>軽井沢町振興公社</t>
    <rPh sb="0" eb="3">
      <t>カルイザワ</t>
    </rPh>
    <rPh sb="3" eb="4">
      <t>マチ</t>
    </rPh>
    <rPh sb="4" eb="6">
      <t>シンコウ</t>
    </rPh>
    <rPh sb="6" eb="8">
      <t>コウシャ</t>
    </rPh>
    <phoneticPr fontId="2"/>
  </si>
  <si>
    <t>庁舎改築周辺整備基金</t>
    <rPh sb="0" eb="2">
      <t>チョウシャ</t>
    </rPh>
    <rPh sb="2" eb="4">
      <t>カイチク</t>
    </rPh>
    <rPh sb="4" eb="6">
      <t>シュウヘン</t>
    </rPh>
    <rPh sb="6" eb="8">
      <t>セイビ</t>
    </rPh>
    <rPh sb="8" eb="10">
      <t>キキン</t>
    </rPh>
    <phoneticPr fontId="12"/>
  </si>
  <si>
    <t>下水道建設工事基金</t>
    <rPh sb="0" eb="3">
      <t>ゲスイドウ</t>
    </rPh>
    <rPh sb="3" eb="5">
      <t>ケンセツ</t>
    </rPh>
    <rPh sb="5" eb="7">
      <t>コウジ</t>
    </rPh>
    <rPh sb="7" eb="9">
      <t>キキン</t>
    </rPh>
    <phoneticPr fontId="12"/>
  </si>
  <si>
    <t>さわやか軽井沢ふるさと基金</t>
    <rPh sb="4" eb="7">
      <t>カルイザワ</t>
    </rPh>
    <rPh sb="11" eb="13">
      <t>キキン</t>
    </rPh>
    <phoneticPr fontId="12"/>
  </si>
  <si>
    <t>町民福祉施設建設基金</t>
    <phoneticPr fontId="12"/>
  </si>
  <si>
    <t>芸術・文化振興基金</t>
    <phoneticPr fontId="1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</si>
  <si>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</si>
  <si>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</si>
  <si>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</si>
  <si>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</si>
  <si>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</si>
  <si>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</si>
  <si>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</si>
  <si>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</si>
  <si>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</si>
  <si>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</si>
  <si>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将来の負担額を充当可能財源等が上回っているため、将来負担比率は算出されず良好な状態にあると言える。
　実質公債費比率の上昇については、軽井沢病院電子カルテ入替事業に伴う起債の償還に充てるための公営企業繰出金が増加したためである。
　今後は役場庁舎改築や、役場併設の複合施設建設による地方債残高が増加し、元利償還額が増加するため実質公債費比率及び将来負担比率は上昇することが想定される。</t>
    <rPh sb="68" eb="71">
      <t>カルイザワ</t>
    </rPh>
    <rPh sb="71" eb="73">
      <t>ビョウイン</t>
    </rPh>
    <rPh sb="73" eb="75">
      <t>デンシ</t>
    </rPh>
    <rPh sb="78" eb="80">
      <t>イレカエ</t>
    </rPh>
    <rPh sb="80" eb="82">
      <t>ジギョウ</t>
    </rPh>
    <rPh sb="83" eb="84">
      <t>トモナ</t>
    </rPh>
    <rPh sb="85" eb="87">
      <t>キサイ</t>
    </rPh>
    <rPh sb="88" eb="90">
      <t>ショウカン</t>
    </rPh>
    <rPh sb="91" eb="92">
      <t>ア</t>
    </rPh>
    <rPh sb="97" eb="99">
      <t>コウエイ</t>
    </rPh>
    <rPh sb="99" eb="101">
      <t>キギョウ</t>
    </rPh>
    <rPh sb="101" eb="103">
      <t>クリダ</t>
    </rPh>
    <rPh sb="103" eb="104">
      <t>キン</t>
    </rPh>
    <rPh sb="105" eb="107">
      <t>ゾウカ</t>
    </rPh>
    <rPh sb="152" eb="154">
      <t>ガンリ</t>
    </rPh>
    <rPh sb="154" eb="156">
      <t>ショウカン</t>
    </rPh>
    <rPh sb="156" eb="157">
      <t>ガク</t>
    </rPh>
    <rPh sb="158" eb="160">
      <t>ゾウカ</t>
    </rPh>
    <rPh sb="164" eb="166">
      <t>ジッシツ</t>
    </rPh>
    <rPh sb="166" eb="169">
      <t>コウサイヒ</t>
    </rPh>
    <rPh sb="169" eb="171">
      <t>ヒリツ</t>
    </rPh>
    <rPh sb="171" eb="172">
      <t>オヨ</t>
    </rPh>
    <phoneticPr fontId="5"/>
  </si>
  <si>
    <t>　将来の負担額を充当可能財源等が上回っているため、将来負担比率は算出されず良好な状態にあると言える。
　有形固定資産減価償却率は、定期的な改修工事等を行い、類似団体内平均値も記載のとおり増加傾向となっている。今後は役場庁舎改築や、役場併設の複合施設建設に伴い、減価償却率は低下する見込みであるが、地　方債残高が増加し、将来負担比率は上昇することが想定される。</t>
    <rPh sb="65" eb="68">
      <t>テイキテキ</t>
    </rPh>
    <rPh sb="69" eb="71">
      <t>カイシュウ</t>
    </rPh>
    <rPh sb="71" eb="73">
      <t>コウジ</t>
    </rPh>
    <rPh sb="73" eb="74">
      <t>トウ</t>
    </rPh>
    <rPh sb="75" eb="76">
      <t>オコナ</t>
    </rPh>
    <rPh sb="78" eb="80">
      <t>ルイジ</t>
    </rPh>
    <rPh sb="80" eb="82">
      <t>ダンタイ</t>
    </rPh>
    <rPh sb="82" eb="83">
      <t>ナイ</t>
    </rPh>
    <rPh sb="83" eb="85">
      <t>ヘイキン</t>
    </rPh>
    <rPh sb="85" eb="86">
      <t>チ</t>
    </rPh>
    <rPh sb="104" eb="106">
      <t>コンゴ</t>
    </rPh>
    <rPh sb="127" eb="128">
      <t>トモナ</t>
    </rPh>
    <rPh sb="152" eb="154">
      <t>ザンダカ</t>
    </rPh>
    <rPh sb="155" eb="157">
      <t>ゾウカ</t>
    </rPh>
    <rPh sb="159" eb="161">
      <t>ショウライ</t>
    </rPh>
    <rPh sb="161" eb="163">
      <t>フタン</t>
    </rPh>
    <rPh sb="163" eb="165">
      <t>ヒリツ</t>
    </rPh>
    <rPh sb="166" eb="168">
      <t>ジョウショウ</t>
    </rPh>
    <rPh sb="173" eb="175">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</si>
</sst>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2E6C-406B-97FD-D80502557E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92440</c:v>
                </c:pt>
                <c:pt idx="1">
                  <c:v>86540</c:v>
                </c:pt>
                <c:pt idx="2">
                  <c:v>88238</c:v>
                </c:pt>
                <c:pt idx="3">
                  <c:v>70366</c:v>
                </c:pt>
                <c:pt idx="4">
                  <c:v>84175</c:v>
                </c:pt>
              </c:numCache>
            </c:numRef>
          </c:val>
          <c:smooth val="0"/>
          <c:extLst>
            <c:ext xmlns:c16="http://schemas.microsoft.com/office/drawing/2014/chart" uri="{C3380CC4-5D6E-409C-BE32-E72D297353CC}">
              <c16:uniqueId val="{00000001-2E6C-406B-97FD-D80502557E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12.6</c:v>
                </c:pt>
                <c:pt idx="1">
                  <c:v>7.67</c:v>
                </c:pt>
                <c:pt idx="2">
                  <c:v>9.56</c:v>
                </c:pt>
                <c:pt idx="3">
                  <c:v>11.28</c:v>
                </c:pt>
                <c:pt idx="4">
                  <c:v>12.64</c:v>
                </c:pt>
              </c:numCache>
            </c:numRef>
          </c:val>
          <c:extLst>
            <c:ext xmlns:c16="http://schemas.microsoft.com/office/drawing/2014/chart" uri="{C3380CC4-5D6E-409C-BE32-E72D297353CC}">
              <c16:uniqueId val="{00000000-0623-401C-8341-5E970E64A7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40.94</c:v>
                </c:pt>
                <c:pt idx="1">
                  <c:v>44.56</c:v>
                </c:pt>
                <c:pt idx="2">
                  <c:v>45.26</c:v>
                </c:pt>
                <c:pt idx="3">
                  <c:v>46.69</c:v>
                </c:pt>
                <c:pt idx="4">
                  <c:v>53.41</c:v>
                </c:pt>
              </c:numCache>
            </c:numRef>
          </c:val>
          <c:extLst>
            <c:ext xmlns:c16="http://schemas.microsoft.com/office/drawing/2014/chart" uri="{C3380CC4-5D6E-409C-BE32-E72D297353CC}">
              <c16:uniqueId val="{00000001-0623-401C-8341-5E970E64A77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2.72</c:v>
                </c:pt>
                <c:pt idx="1">
                  <c:v>-0.42</c:v>
                </c:pt>
                <c:pt idx="2">
                  <c:v>3.32</c:v>
                </c:pt>
                <c:pt idx="3">
                  <c:v>11.36</c:v>
                </c:pt>
                <c:pt idx="4">
                  <c:v>-0.61</c:v>
                </c:pt>
              </c:numCache>
            </c:numRef>
          </c:val>
          <c:smooth val="0"/>
          <c:extLst>
            <c:ext xmlns:c16="http://schemas.microsoft.com/office/drawing/2014/chart" uri="{C3380CC4-5D6E-409C-BE32-E72D297353CC}">
              <c16:uniqueId val="{00000002-0623-401C-8341-5E970E64A77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0.49</c:v>
                </c:pt>
                <c:pt idx="2">
                  <c:v>#N/A</c:v>
                </c:pt>
                <c:pt idx="3">
                  <c:v>0.41</c:v>
                </c:pt>
                <c:pt idx="4">
                  <c:v>#N/A</c:v>
                </c:pt>
                <c:pt idx="5">
                  <c:v>0.34</c:v>
                </c:pt>
                <c:pt idx="6">
                  <c:v>#N/A</c:v>
                </c:pt>
                <c:pt idx="7">
                  <c:v>0.26</c:v>
                </c:pt>
                <c:pt idx="8">
                  <c:v>#N/A</c:v>
                </c:pt>
                <c:pt idx="9">
                  <c:v>0.05</c:v>
                </c:pt>
              </c:numCache>
            </c:numRef>
          </c:val>
          <c:extLst>
            <c:ext xmlns:c16="http://schemas.microsoft.com/office/drawing/2014/chart" uri="{C3380CC4-5D6E-409C-BE32-E72D297353CC}">
              <c16:uniqueId val="{00000000-F9B5-4547-A49F-6EFF025AB8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B5-4547-A49F-6EFF025AB865}"/>
            </c:ext>
          </c:extLst>
        </c:ser>
        <c:ser>
          <c:idx val="2"/>
          <c:order val="2"/>
          <c:tx>
            <c:strRef>
              <c:f>データシート!$A$29</c:f>
              <c:strCache>
                <c:ptCount val="1"/>
                <c:pt idx="0">
                  <c:v>軽井沢町農業集落排水事業特別会計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0.08</c:v>
                </c:pt>
                <c:pt idx="2">
                  <c:v>#N/A</c:v>
                </c:pt>
                <c:pt idx="3">
                  <c:v>0.02</c:v>
                </c:pt>
                <c:pt idx="4">
                  <c:v>#N/A</c:v>
                </c:pt>
                <c:pt idx="5">
                  <c:v>0.06</c:v>
                </c:pt>
                <c:pt idx="6">
                  <c:v>#N/A</c:v>
                </c:pt>
                <c:pt idx="7">
                  <c:v>0.05</c:v>
                </c:pt>
                <c:pt idx="8">
                  <c:v>#N/A</c:v>
                </c:pt>
                <c:pt idx="9">
                  <c:v>7.0000000000000007E-2</c:v>
                </c:pt>
              </c:numCache>
            </c:numRef>
          </c:val>
          <c:extLst>
            <c:ext xmlns:c16="http://schemas.microsoft.com/office/drawing/2014/chart" uri="{C3380CC4-5D6E-409C-BE32-E72D297353CC}">
              <c16:uniqueId val="{00000002-F9B5-4547-A49F-6EFF025AB865}"/>
            </c:ext>
          </c:extLst>
        </c:ser>
        <c:ser>
          <c:idx val="3"/>
          <c:order val="3"/>
          <c:tx>
            <c:strRef>
              <c:f>データシート!$A$30</c:f>
              <c:strCache>
                <c:ptCount val="1"/>
                <c:pt idx="0">
                  <c:v>軽井沢町駐車場特別会計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0.18</c:v>
                </c:pt>
                <c:pt idx="2">
                  <c:v>#N/A</c:v>
                </c:pt>
                <c:pt idx="3">
                  <c:v>0.13</c:v>
                </c:pt>
                <c:pt idx="4">
                  <c:v>#N/A</c:v>
                </c:pt>
                <c:pt idx="5">
                  <c:v>0.09</c:v>
                </c:pt>
                <c:pt idx="6">
                  <c:v>#N/A</c:v>
                </c:pt>
                <c:pt idx="7">
                  <c:v>0.09</c:v>
                </c:pt>
                <c:pt idx="8">
                  <c:v>#N/A</c:v>
                </c:pt>
                <c:pt idx="9">
                  <c:v>0.18</c:v>
                </c:pt>
              </c:numCache>
            </c:numRef>
          </c:val>
          <c:extLst>
            <c:ext xmlns:c16="http://schemas.microsoft.com/office/drawing/2014/chart" uri="{C3380CC4-5D6E-409C-BE32-E72D297353CC}">
              <c16:uniqueId val="{00000003-F9B5-4547-A49F-6EFF025AB865}"/>
            </c:ext>
          </c:extLst>
        </c:ser>
        <c:ser>
          <c:idx val="4"/>
          <c:order val="4"/>
          <c:tx>
            <c:strRef>
              <c:f>データシート!$A$31</c:f>
              <c:strCache>
                <c:ptCount val="1"/>
                <c:pt idx="0">
                  <c:v>軽井沢町国民健康保険事業勘定特別会計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0.64</c:v>
                </c:pt>
                <c:pt idx="2">
                  <c:v>#N/A</c:v>
                </c:pt>
                <c:pt idx="3">
                  <c:v>0.41</c:v>
                </c:pt>
                <c:pt idx="4">
                  <c:v>#N/A</c:v>
                </c:pt>
                <c:pt idx="5">
                  <c:v>0.3</c:v>
                </c:pt>
                <c:pt idx="6">
                  <c:v>#N/A</c:v>
                </c:pt>
                <c:pt idx="7">
                  <c:v>0.11</c:v>
                </c:pt>
                <c:pt idx="8">
                  <c:v>#N/A</c:v>
                </c:pt>
                <c:pt idx="9">
                  <c:v>0.48</c:v>
                </c:pt>
              </c:numCache>
            </c:numRef>
          </c:val>
          <c:extLst>
            <c:ext xmlns:c16="http://schemas.microsoft.com/office/drawing/2014/chart" uri="{C3380CC4-5D6E-409C-BE32-E72D297353CC}">
              <c16:uniqueId val="{00000004-F9B5-4547-A49F-6EFF025AB865}"/>
            </c:ext>
          </c:extLst>
        </c:ser>
        <c:ser>
          <c:idx val="5"/>
          <c:order val="5"/>
          <c:tx>
            <c:strRef>
              <c:f>データシート!$A$32</c:f>
              <c:strCache>
                <c:ptCount val="1"/>
                <c:pt idx="0">
                  <c:v>軽井沢町公共下水道事業特別会計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c:v>
                </c:pt>
                <c:pt idx="2">
                  <c:v>#N/A</c:v>
                </c:pt>
                <c:pt idx="3">
                  <c:v>0.4</c:v>
                </c:pt>
                <c:pt idx="4">
                  <c:v>#N/A</c:v>
                </c:pt>
                <c:pt idx="5">
                  <c:v>0.45</c:v>
                </c:pt>
                <c:pt idx="6">
                  <c:v>#N/A</c:v>
                </c:pt>
                <c:pt idx="7">
                  <c:v>0.55000000000000004</c:v>
                </c:pt>
                <c:pt idx="8">
                  <c:v>#N/A</c:v>
                </c:pt>
                <c:pt idx="9">
                  <c:v>0.94</c:v>
                </c:pt>
              </c:numCache>
            </c:numRef>
          </c:val>
          <c:extLst>
            <c:ext xmlns:c16="http://schemas.microsoft.com/office/drawing/2014/chart" uri="{C3380CC4-5D6E-409C-BE32-E72D297353CC}">
              <c16:uniqueId val="{00000005-F9B5-4547-A49F-6EFF025AB865}"/>
            </c:ext>
          </c:extLst>
        </c:ser>
        <c:ser>
          <c:idx val="6"/>
          <c:order val="6"/>
          <c:tx>
            <c:strRef>
              <c:f>データシート!$A$33</c:f>
              <c:strCache>
                <c:ptCount val="1"/>
                <c:pt idx="0">
                  <c:v>軽井沢町介護保険特別会計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1.05</c:v>
                </c:pt>
                <c:pt idx="2">
                  <c:v>#N/A</c:v>
                </c:pt>
                <c:pt idx="3">
                  <c:v>1.06</c:v>
                </c:pt>
                <c:pt idx="4">
                  <c:v>#N/A</c:v>
                </c:pt>
                <c:pt idx="5">
                  <c:v>0.81</c:v>
                </c:pt>
                <c:pt idx="6">
                  <c:v>#N/A</c:v>
                </c:pt>
                <c:pt idx="7">
                  <c:v>0.63</c:v>
                </c:pt>
                <c:pt idx="8">
                  <c:v>#N/A</c:v>
                </c:pt>
                <c:pt idx="9">
                  <c:v>1.43</c:v>
                </c:pt>
              </c:numCache>
            </c:numRef>
          </c:val>
          <c:extLst>
            <c:ext xmlns:c16="http://schemas.microsoft.com/office/drawing/2014/chart" uri="{C3380CC4-5D6E-409C-BE32-E72D297353CC}">
              <c16:uniqueId val="{00000006-F9B5-4547-A49F-6EFF025AB865}"/>
            </c:ext>
          </c:extLst>
        </c:ser>
        <c:ser>
          <c:idx val="7"/>
          <c:order val="7"/>
          <c:tx>
            <c:strRef>
              <c:f>データシート!$A$34</c:f>
              <c:strCache>
                <c:ptCount val="1"/>
                <c:pt idx="0">
                  <c:v>軽井沢町国民健康保険軽井沢病院事業会計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5.68</c:v>
                </c:pt>
                <c:pt idx="2">
                  <c:v>#N/A</c:v>
                </c:pt>
                <c:pt idx="3">
                  <c:v>4.66</c:v>
                </c:pt>
                <c:pt idx="4">
                  <c:v>#N/A</c:v>
                </c:pt>
                <c:pt idx="5">
                  <c:v>5.35</c:v>
                </c:pt>
                <c:pt idx="6">
                  <c:v>#N/A</c:v>
                </c:pt>
                <c:pt idx="7">
                  <c:v>4.63</c:v>
                </c:pt>
                <c:pt idx="8">
                  <c:v>#N/A</c:v>
                </c:pt>
                <c:pt idx="9">
                  <c:v>2.0699999999999998</c:v>
                </c:pt>
              </c:numCache>
            </c:numRef>
          </c:val>
          <c:extLst>
            <c:ext xmlns:c16="http://schemas.microsoft.com/office/drawing/2014/chart" uri="{C3380CC4-5D6E-409C-BE32-E72D297353CC}">
              <c16:uniqueId val="{00000007-F9B5-4547-A49F-6EFF025AB865}"/>
            </c:ext>
          </c:extLst>
        </c:ser>
        <c:ser>
          <c:idx val="8"/>
          <c:order val="8"/>
          <c:tx>
            <c:strRef>
              <c:f>データシート!$A$35</c:f>
              <c:strCache>
                <c:ptCount val="1"/>
                <c:pt idx="0">
                  <c:v>軽井沢町水道事業会計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13.8</c:v>
                </c:pt>
                <c:pt idx="2">
                  <c:v>#N/A</c:v>
                </c:pt>
                <c:pt idx="3">
                  <c:v>13.1</c:v>
                </c:pt>
                <c:pt idx="4">
                  <c:v>#N/A</c:v>
                </c:pt>
                <c:pt idx="5">
                  <c:v>13.49</c:v>
                </c:pt>
                <c:pt idx="6">
                  <c:v>#N/A</c:v>
                </c:pt>
                <c:pt idx="7">
                  <c:v>9.5500000000000007</c:v>
                </c:pt>
                <c:pt idx="8">
                  <c:v>#N/A</c:v>
                </c:pt>
                <c:pt idx="9">
                  <c:v>10.36</c:v>
                </c:pt>
              </c:numCache>
            </c:numRef>
          </c:val>
          <c:extLst>
            <c:ext xmlns:c16="http://schemas.microsoft.com/office/drawing/2014/chart" uri="{C3380CC4-5D6E-409C-BE32-E72D297353CC}">
              <c16:uniqueId val="{00000008-F9B5-4547-A49F-6EFF025AB86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12.6</c:v>
                </c:pt>
                <c:pt idx="2">
                  <c:v>#N/A</c:v>
                </c:pt>
                <c:pt idx="3">
                  <c:v>7.97</c:v>
                </c:pt>
                <c:pt idx="4">
                  <c:v>#N/A</c:v>
                </c:pt>
                <c:pt idx="5">
                  <c:v>9.5500000000000007</c:v>
                </c:pt>
                <c:pt idx="6">
                  <c:v>#N/A</c:v>
                </c:pt>
                <c:pt idx="7">
                  <c:v>11.27</c:v>
                </c:pt>
                <c:pt idx="8">
                  <c:v>#N/A</c:v>
                </c:pt>
                <c:pt idx="9">
                  <c:v>12.64</c:v>
                </c:pt>
              </c:numCache>
            </c:numRef>
          </c:val>
          <c:extLst>
            <c:ext xmlns:c16="http://schemas.microsoft.com/office/drawing/2014/chart" uri="{C3380CC4-5D6E-409C-BE32-E72D297353CC}">
              <c16:uniqueId val="{00000009-F9B5-4547-A49F-6EFF025AB86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816</c:v>
                </c:pt>
                <c:pt idx="5">
                  <c:v>816</c:v>
                </c:pt>
                <c:pt idx="8">
                  <c:v>826</c:v>
                </c:pt>
                <c:pt idx="11">
                  <c:v>801</c:v>
                </c:pt>
                <c:pt idx="14">
                  <c:v>700</c:v>
                </c:pt>
              </c:numCache>
            </c:numRef>
          </c:val>
          <c:extLst>
            <c:ext xmlns:c16="http://schemas.microsoft.com/office/drawing/2014/chart" uri="{C3380CC4-5D6E-409C-BE32-E72D297353CC}">
              <c16:uniqueId val="{00000000-41A8-4E05-BB2B-E64A798234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A8-4E05-BB2B-E64A798234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1A8-4E05-BB2B-E64A798234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82</c:v>
                </c:pt>
                <c:pt idx="3">
                  <c:v>83</c:v>
                </c:pt>
                <c:pt idx="6">
                  <c:v>77</c:v>
                </c:pt>
                <c:pt idx="9">
                  <c:v>58</c:v>
                </c:pt>
                <c:pt idx="12">
                  <c:v>98</c:v>
                </c:pt>
              </c:numCache>
            </c:numRef>
          </c:val>
          <c:extLst>
            <c:ext xmlns:c16="http://schemas.microsoft.com/office/drawing/2014/chart" uri="{C3380CC4-5D6E-409C-BE32-E72D297353CC}">
              <c16:uniqueId val="{00000003-41A8-4E05-BB2B-E64A798234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326</c:v>
                </c:pt>
                <c:pt idx="3">
                  <c:v>382</c:v>
                </c:pt>
                <c:pt idx="6">
                  <c:v>389</c:v>
                </c:pt>
                <c:pt idx="9">
                  <c:v>349</c:v>
                </c:pt>
                <c:pt idx="12">
                  <c:v>339</c:v>
                </c:pt>
              </c:numCache>
            </c:numRef>
          </c:val>
          <c:extLst>
            <c:ext xmlns:c16="http://schemas.microsoft.com/office/drawing/2014/chart" uri="{C3380CC4-5D6E-409C-BE32-E72D297353CC}">
              <c16:uniqueId val="{00000004-41A8-4E05-BB2B-E64A798234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13</c:v>
                </c:pt>
                <c:pt idx="3">
                  <c:v>10</c:v>
                </c:pt>
                <c:pt idx="6">
                  <c:v>7</c:v>
                </c:pt>
                <c:pt idx="9">
                  <c:v>3</c:v>
                </c:pt>
                <c:pt idx="12">
                  <c:v>0</c:v>
                </c:pt>
              </c:numCache>
            </c:numRef>
          </c:val>
          <c:extLst>
            <c:ext xmlns:c16="http://schemas.microsoft.com/office/drawing/2014/chart" uri="{C3380CC4-5D6E-409C-BE32-E72D297353CC}">
              <c16:uniqueId val="{00000005-41A8-4E05-BB2B-E64A798234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A8-4E05-BB2B-E64A798234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427</c:v>
                </c:pt>
                <c:pt idx="3">
                  <c:v>460</c:v>
                </c:pt>
                <c:pt idx="6">
                  <c:v>474</c:v>
                </c:pt>
                <c:pt idx="9">
                  <c:v>490</c:v>
                </c:pt>
                <c:pt idx="12">
                  <c:v>470</c:v>
                </c:pt>
              </c:numCache>
            </c:numRef>
          </c:val>
          <c:extLst>
            <c:ext xmlns:c16="http://schemas.microsoft.com/office/drawing/2014/chart" uri="{C3380CC4-5D6E-409C-BE32-E72D297353CC}">
              <c16:uniqueId val="{00000007-41A8-4E05-BB2B-E64A7982342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32</c:v>
                </c:pt>
                <c:pt idx="2">
                  <c:v>#N/A</c:v>
                </c:pt>
                <c:pt idx="3">
                  <c:v>#N/A</c:v>
                </c:pt>
                <c:pt idx="4">
                  <c:v>119</c:v>
                </c:pt>
                <c:pt idx="5">
                  <c:v>#N/A</c:v>
                </c:pt>
                <c:pt idx="6">
                  <c:v>#N/A</c:v>
                </c:pt>
                <c:pt idx="7">
                  <c:v>121</c:v>
                </c:pt>
                <c:pt idx="8">
                  <c:v>#N/A</c:v>
                </c:pt>
                <c:pt idx="9">
                  <c:v>#N/A</c:v>
                </c:pt>
                <c:pt idx="10">
                  <c:v>99</c:v>
                </c:pt>
                <c:pt idx="11">
                  <c:v>#N/A</c:v>
                </c:pt>
                <c:pt idx="12">
                  <c:v>#N/A</c:v>
                </c:pt>
                <c:pt idx="13">
                  <c:v>207</c:v>
                </c:pt>
                <c:pt idx="14">
                  <c:v>#N/A</c:v>
                </c:pt>
              </c:numCache>
            </c:numRef>
          </c:val>
          <c:smooth val="0"/>
          <c:extLst>
            <c:ext xmlns:c16="http://schemas.microsoft.com/office/drawing/2014/chart" uri="{C3380CC4-5D6E-409C-BE32-E72D297353CC}">
              <c16:uniqueId val="{00000008-41A8-4E05-BB2B-E64A7982342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4869</c:v>
                </c:pt>
                <c:pt idx="5">
                  <c:v>3874</c:v>
                </c:pt>
                <c:pt idx="8">
                  <c:v>3964</c:v>
                </c:pt>
                <c:pt idx="11">
                  <c:v>3728</c:v>
                </c:pt>
                <c:pt idx="14">
                  <c:v>3452</c:v>
                </c:pt>
              </c:numCache>
            </c:numRef>
          </c:val>
          <c:extLst>
            <c:ext xmlns:c16="http://schemas.microsoft.com/office/drawing/2014/chart" uri="{C3380CC4-5D6E-409C-BE32-E72D297353CC}">
              <c16:uniqueId val="{00000000-F9FF-4EB9-9123-F33E7C18B6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2119</c:v>
                </c:pt>
                <c:pt idx="5">
                  <c:v>2212</c:v>
                </c:pt>
                <c:pt idx="8">
                  <c:v>1946</c:v>
                </c:pt>
                <c:pt idx="11">
                  <c:v>1753</c:v>
                </c:pt>
                <c:pt idx="14">
                  <c:v>1444</c:v>
                </c:pt>
              </c:numCache>
            </c:numRef>
          </c:val>
          <c:extLst>
            <c:ext xmlns:c16="http://schemas.microsoft.com/office/drawing/2014/chart" uri="{C3380CC4-5D6E-409C-BE32-E72D297353CC}">
              <c16:uniqueId val="{00000001-F9FF-4EB9-9123-F33E7C18B6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6859</c:v>
                </c:pt>
                <c:pt idx="5">
                  <c:v>7757</c:v>
                </c:pt>
                <c:pt idx="8">
                  <c:v>8318</c:v>
                </c:pt>
                <c:pt idx="11">
                  <c:v>9551</c:v>
                </c:pt>
                <c:pt idx="14">
                  <c:v>9241</c:v>
                </c:pt>
              </c:numCache>
            </c:numRef>
          </c:val>
          <c:extLst>
            <c:ext xmlns:c16="http://schemas.microsoft.com/office/drawing/2014/chart" uri="{C3380CC4-5D6E-409C-BE32-E72D297353CC}">
              <c16:uniqueId val="{00000002-F9FF-4EB9-9123-F33E7C18B6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FF-4EB9-9123-F33E7C18B6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FF-4EB9-9123-F33E7C18B6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FF-4EB9-9123-F33E7C18B6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1185</c:v>
                </c:pt>
                <c:pt idx="3">
                  <c:v>1694</c:v>
                </c:pt>
                <c:pt idx="6">
                  <c:v>1683</c:v>
                </c:pt>
                <c:pt idx="9">
                  <c:v>1544</c:v>
                </c:pt>
                <c:pt idx="12">
                  <c:v>1603</c:v>
                </c:pt>
              </c:numCache>
            </c:numRef>
          </c:val>
          <c:extLst>
            <c:ext xmlns:c16="http://schemas.microsoft.com/office/drawing/2014/chart" uri="{C3380CC4-5D6E-409C-BE32-E72D297353CC}">
              <c16:uniqueId val="{00000006-F9FF-4EB9-9123-F33E7C18B6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333</c:v>
                </c:pt>
                <c:pt idx="3">
                  <c:v>353</c:v>
                </c:pt>
                <c:pt idx="6">
                  <c:v>450</c:v>
                </c:pt>
                <c:pt idx="9">
                  <c:v>1161</c:v>
                </c:pt>
                <c:pt idx="12">
                  <c:v>1423</c:v>
                </c:pt>
              </c:numCache>
            </c:numRef>
          </c:val>
          <c:extLst>
            <c:ext xmlns:c16="http://schemas.microsoft.com/office/drawing/2014/chart" uri="{C3380CC4-5D6E-409C-BE32-E72D297353CC}">
              <c16:uniqueId val="{00000007-F9FF-4EB9-9123-F33E7C18B6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3307</c:v>
                </c:pt>
                <c:pt idx="3">
                  <c:v>2750</c:v>
                </c:pt>
                <c:pt idx="6">
                  <c:v>2584</c:v>
                </c:pt>
                <c:pt idx="9">
                  <c:v>2451</c:v>
                </c:pt>
                <c:pt idx="12">
                  <c:v>2204</c:v>
                </c:pt>
              </c:numCache>
            </c:numRef>
          </c:val>
          <c:extLst>
            <c:ext xmlns:c16="http://schemas.microsoft.com/office/drawing/2014/chart" uri="{C3380CC4-5D6E-409C-BE32-E72D297353CC}">
              <c16:uniqueId val="{00000008-F9FF-4EB9-9123-F33E7C18B6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F9FF-4EB9-9123-F33E7C18B6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4476</c:v>
                </c:pt>
                <c:pt idx="3">
                  <c:v>3818</c:v>
                </c:pt>
                <c:pt idx="6">
                  <c:v>3521</c:v>
                </c:pt>
                <c:pt idx="9">
                  <c:v>2963</c:v>
                </c:pt>
                <c:pt idx="12">
                  <c:v>2420</c:v>
                </c:pt>
              </c:numCache>
            </c:numRef>
          </c:val>
          <c:extLst>
            <c:ext xmlns:c16="http://schemas.microsoft.com/office/drawing/2014/chart" uri="{C3380CC4-5D6E-409C-BE32-E72D297353CC}">
              <c16:uniqueId val="{0000000A-F9FF-4EB9-9123-F33E7C18B60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9FF-4EB9-9123-F33E7C18B60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4050</c:v>
                </c:pt>
                <c:pt idx="1">
                  <c:v>4913</c:v>
                </c:pt>
                <c:pt idx="2">
                  <c:v>4888</c:v>
                </c:pt>
              </c:numCache>
            </c:numRef>
          </c:val>
          <c:extLst>
            <c:ext xmlns:c16="http://schemas.microsoft.com/office/drawing/2014/chart" uri="{C3380CC4-5D6E-409C-BE32-E72D297353CC}">
              <c16:uniqueId val="{00000000-94EE-4A27-9994-95C03DDF60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89</c:v>
                </c:pt>
                <c:pt idx="1">
                  <c:v>89</c:v>
                </c:pt>
                <c:pt idx="2">
                  <c:v>90</c:v>
                </c:pt>
              </c:numCache>
            </c:numRef>
          </c:val>
          <c:extLst>
            <c:ext xmlns:c16="http://schemas.microsoft.com/office/drawing/2014/chart" uri="{C3380CC4-5D6E-409C-BE32-E72D297353CC}">
              <c16:uniqueId val="{00000001-94EE-4A27-9994-95C03DDF60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2906</c:v>
                </c:pt>
                <c:pt idx="1">
                  <c:v>3226</c:v>
                </c:pt>
                <c:pt idx="2">
                  <c:v>3034</c:v>
                </c:pt>
              </c:numCache>
            </c:numRef>
          </c:val>
          <c:extLst>
            <c:ext xmlns:c16="http://schemas.microsoft.com/office/drawing/2014/chart" uri="{C3380CC4-5D6E-409C-BE32-E72D297353CC}">
              <c16:uniqueId val="{00000002-94EE-4A27-9994-95C03DDF60D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{A1C203A6-922D-4FC5-809F-2E6CA4546179}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FBC-4B6F-BA8E-2E635C802E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{C6225182-79BE-481F-B240-6A3957669D72}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BC-4B6F-BA8E-2E635C802E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{2481F5E8-24F0-4724-B8D1-27CD81A8BD85}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BC-4B6F-BA8E-2E635C802E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{9002CFE6-1031-4DB2-971C-6AAAEC244C11}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BC-4B6F-BA8E-2E635C802E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{2FE5D0F3-F9F3-40D8-BE7C-7B33D64273C6}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BC-4B6F-BA8E-2E635C802E3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{1E6E7F90-18EB-4F77-B9DF-EE2486DD171D}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FBC-4B6F-BA8E-2E635C802E3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{A0926DEA-CE28-4BEC-9286-ABA76AE45C39}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FBC-4B6F-BA8E-2E635C802E3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{FD31E145-8102-4FF8-9CC0-41582B78E0C5}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FBC-4B6F-BA8E-2E635C802E3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{45FD95FA-BE0C-45B5-A909-298D08AD6992}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FBC-4B6F-BA8E-2E635C802E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43.8</c:v>
                </c:pt>
                <c:pt idx="8">
                  <c:v>65.7</c:v>
                </c:pt>
                <c:pt idx="16">
                  <c:v>49.7</c:v>
                </c:pt>
                <c:pt idx="24">
                  <c:v>45.7</c:v>
                </c:pt>
                <c:pt idx="32">
                  <c:v>45.8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FBC-4B6F-BA8E-2E635C802E3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{D0F49209-1822-44E1-AB0F-D1C2B9242924}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FBC-4B6F-BA8E-2E635C802E3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{DF375ED9-49F1-405E-9611-49993B8CB083}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BC-4B6F-BA8E-2E635C802E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{1E4EC803-1EB4-496D-BEF0-53401ED7368C}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BC-4B6F-BA8E-2E635C802E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{BF12F060-E40C-47CF-B8BC-9A1855B9F9BB}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BC-4B6F-BA8E-2E635C802E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{3E02F9F0-61EE-42A7-896A-7A98AF059B5A}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BC-4B6F-BA8E-2E635C802E3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{7E4B897A-2E0A-4D6B-B848-08E8434B2D99}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FBC-4B6F-BA8E-2E635C802E3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{4A9A37A8-2956-49CF-90D6-EFE7BB179902}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FBC-4B6F-BA8E-2E635C802E3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{7BA743F9-1DD8-460F-A778-B3CB2CE6CBE3}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FBC-4B6F-BA8E-2E635C802E3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{4ADFA296-B3F4-41CF-B12D-37CB6CD9E36A}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FBC-4B6F-BA8E-2E635C802E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c:v>
                </c:pt>
              </c:numCache>
            </c:numRef>
          </c:xVal>
          <c:yVal>
            <c:numRef>
              <c:f>公会計指標分析・財政指標組合せ分析表!$BP$55:$DC$55</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1FBC-4B6F-BA8E-2E635C802E39}"/>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{EC08D5EE-551B-48FE-943C-C96B02A47DBB}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194-4D37-9132-32A45956A0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{E0C9EC80-9320-49CC-B7BE-80C24B1ABDF1}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94-4D37-9132-32A45956A0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{452A85BB-64EE-477F-B17B-6E026F607EF6}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94-4D37-9132-32A45956A0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{2546C46F-BD0C-4BDE-B7E7-AC6ACB440F27}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94-4D37-9132-32A45956A0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{3C923A58-2ACD-4375-B213-A985E7EFD634}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94-4D37-9132-32A45956A04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{D61A483D-AA6D-4580-8CC3-005BCC3DCE2A}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194-4D37-9132-32A45956A04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{3512007E-34FA-476F-A117-E79BC25C912B}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194-4D37-9132-32A45956A04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{44F94352-C921-407A-9E95-437DDF260D1D}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194-4D37-9132-32A45956A04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{38F6277A-B356-4A26-8085-D1ED8FEEFD4E}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194-4D37-9132-32A45956A0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0.4</c:v>
                </c:pt>
                <c:pt idx="16">
                  <c:v>1</c:v>
                </c:pt>
                <c:pt idx="24">
                  <c:v>1.2</c:v>
                </c:pt>
                <c:pt idx="32">
                  <c:v>1.5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194-4D37-9132-32A45956A04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{E71392A1-76CD-49D7-8150-F8C61FB15222}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194-4D37-9132-32A45956A04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{1E9F489F-405E-48E5-971D-9F35C52D83D7}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94-4D37-9132-32A45956A0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{A64C2D94-EBCB-4ED4-87FD-64759EC78DE8}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94-4D37-9132-32A45956A0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{A49D2267-3FD9-4427-9849-5D287CA39349}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94-4D37-9132-32A45956A0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{3463D17A-83E6-40F6-805E-B70E08578A3C}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94-4D37-9132-32A45956A04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{DEC84D47-AAE6-4DB3-9BA6-D6E934E4B835}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194-4D37-9132-32A45956A04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{B4A1BF08-9FA1-4708-A63B-A7A9D8F16321}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194-4D37-9132-32A45956A04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{C5A0449E-4895-40A1-8BB8-5F056F9F2582}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194-4D37-9132-32A45956A04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{89A02023-E4B0-48B8-B412-1CA7E8D1FD00}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194-4D37-9132-32A45956A0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6194-4D37-9132-32A45956A047}"/>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公営企業債については、地方債抑制による効果や償還終了に伴う減額傾向がみられる一方、一般会計では数年来継続してきた大型事業に係る多額の借入が続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き、令和２年度に病院事業においても借入を行ったが、都市公園事業等における起債の償還が終了したことで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算入公債費等は特定財源及び基準財政需要額に算入された公債費等であるが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、主な要因として特定財源が昨年度と比較し約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千円減、事業費補正により算入された公債費においても約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千円減となるだけでなく、基準財政収入額においても約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千円減となり実質公債費比率の分子が倍増となった。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年度から「さわやか軽井沢債（住民参加型市場公募債）」を５年間発行し、平成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年度から満期一括償還が開始。令和２年度までで満期一括償還が全て終わり、その後の発行等は計画されていないことから減債基金への積立ても令和元年度で終了となる。</a:t>
          </a:r>
          <a:endParaRPr lang="ja-JP" altLang="ja-JP" sz="900">
            <a:effectLst/>
            <a:latin typeface="ＭＳ Ｐゴシック" panose="020B0600070205080204" pitchFamily="50" charset="-128"/>
            <a:ea typeface="ＭＳ Ｐゴシック" panose="020B0600070205080204" pitchFamily="50" charset="-128"/>
          </a:endParaRPr>
        </a:p>
        <a:p>
          <a:endParaRPr kumimoji="1" lang="ja-JP" altLang="en-US" sz="9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将来の負担額を充当可能財源等が上回っているため、将来負担比率は算出されず良好な状態にあるといえる。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一般会計では、数年来続いてきた大型事業に係る多額の借入が続い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ていたが、都市公園事業等の起債償還が終了したこともあり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減少傾向である。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公営企業会計では、新規借入の抑制や償還完了に伴い、その財源とする公営企業等繰入見込額は減少傾向である。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一部事務組合における負担等については、新クリーンセンター周辺整備が未完了であることから、年々増加傾向である。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充当可能財源の大半は、財政調整基金やその他特定目的基金が占めており、中学校建設事業の完了により平成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多額の基金の取崩しが無く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上昇に転じて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新型コロナウイルス感染症対策事業に伴う財政調整基金の取崩しが増えたことで、５年ぶりに減少傾向へ転じた。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長野県軽井沢町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令和２年度末の基金残高は、約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千万円となっており、前年度から約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千万円の減額となっている。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近年続いてきた大型公共施設建設事業が終了し、財政調整基金残高も大型事業前と比較すると減少しているが、計画的に積立を行うことで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ここ数年は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あったが、令和２年度より新型コロナウイルス感染症対策事業が本格化したことで、突発的な財政支出に対応するため、取崩しが多くなったことで、減少傾向に転じることとなった。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公共施設長寿命化計画に基づく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公共施設の維持管理・老朽化対策また、庁舎改築にも財源を必要とする見込みである。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また、近年異常気象による大規模災害が各地で発生し、突発的な災害に緊急対応するための財政調整基金の重要性が増しており、今後も計画的に積立を行っていく。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町税等の減収など不測の事態への対応に備え、また、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地方債残高とのバランスも考慮しつつ基金積立に努め、実質単年度収支の改善に努める。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・庁舎改築周辺整備事業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・下水道建設工事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・さわやか軽井沢ふるさと基金（ふるさと納税）</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・芸術・文化振興基金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・町民福祉施設</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・義務教育管理振興基金</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・農業振興基金</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・森林環境整備基金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下水道建設工事基金は、令和元年度から約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億円の減少となったが、主な理由は下水道管路工事の事業実施に伴う繰出しによるものである。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町民福祉施設建設基金は、令和元年度から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億円の増加となったが、庁舎改築周辺整備に伴う複合型の福祉施設建設を見据えての積立による増である。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あくまでも使用目的が定められた性質の基金であるため、基金取り崩しに関しても適正事業の精査が求められる。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特に庁舎改築周辺整備事業については新型コロナウイルス感染症拡大の影響も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毎年３億円程度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の計画的な積立てが行えない見通しとなったため、今後については新型コロナウイルス感染症の動向を注視ししつつ、積立てを行っていく。</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下水道建設工事基金についても令和６年度まで下水道事業が計画されているため、計画的な積立を行っていく。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主な理由として、災害は無かったものの、令和２年度より本格化した新型コロナウイルス感染症対策事業に対応するため例年より取崩額が多かったことにより減少となった。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収束が見えない新型コロナウイルス感染症対策、自然災害等の突発的な財政支出に対応するため、計画的に積立ていく。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数年後に庁舎建て替えの工事を控えており、庁舎関係の基金積み立ても計画的に行わなければならないため、効率的な事業の執行に努め、財政調整基金へも安定的に積立を行えるようにすることと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主な理由は運用益によるものである。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今後の金利変動等の公債費の償還リスクに備え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地方債の償還計画に合わせ、計画的に積み立てを行っていく。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20,922
20,346
156.03
19,172,689
17,874,675
1,157,101
9,151,352
2,420,455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全体的に</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は施設の更新整備を随時行っているため、</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全国及び長野県平均に比べると償却率が低い</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、役場庁舎改築や、役場併設の複合施設建設が行われるため、更に減価償却率が低下する見込みとなっている。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70062</xdr:rowOff>
    </xdr:from>
    <xdr:to>
      <xdr:col>23</xdr:col>
      <xdr:colOff>136525</xdr:colOff>
      <xdr:row>28</xdr:row>
      <xdr:rowOff>212</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711700" y="54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156439</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813300" y="5385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66463</xdr:rowOff>
    </xdr:from>
    <xdr:to>
      <xdr:col>19</xdr:col>
      <xdr:colOff>187325</xdr:colOff>
      <xdr:row>27</xdr:row>
      <xdr:rowOff>168063</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000500" y="54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117263</xdr:rowOff>
    </xdr:from>
    <xdr:to>
      <xdr:col>23</xdr:col>
      <xdr:colOff>85725</xdr:colOff>
      <xdr:row>27</xdr:row>
      <xdr:rowOff>120862</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4051300" y="5517938"/>
          <a:ext cx="7112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38947</xdr:rowOff>
    </xdr:from>
    <xdr:to>
      <xdr:col>15</xdr:col>
      <xdr:colOff>187325</xdr:colOff>
      <xdr:row>28</xdr:row>
      <xdr:rowOff>140547</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238500" y="56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117263</xdr:rowOff>
    </xdr:from>
    <xdr:to>
      <xdr:col>19</xdr:col>
      <xdr:colOff>136525</xdr:colOff>
      <xdr:row>28</xdr:row>
      <xdr:rowOff>89747</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flipV="1">
          <a:off x="3289300" y="5517938"/>
          <a:ext cx="762000" cy="14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100330</xdr:rowOff>
    </xdr:from>
    <xdr:to>
      <xdr:col>11</xdr:col>
      <xdr:colOff>187325</xdr:colOff>
      <xdr:row>32</xdr:row>
      <xdr:rowOff>30480</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476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89747</xdr:rowOff>
    </xdr:from>
    <xdr:to>
      <xdr:col>15</xdr:col>
      <xdr:colOff>136525</xdr:colOff>
      <xdr:row>31</xdr:row>
      <xdr:rowOff>151130</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flipV="1">
          <a:off x="2527300" y="5661872"/>
          <a:ext cx="762000" cy="57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169545</xdr:rowOff>
    </xdr:from>
    <xdr:to>
      <xdr:col>7</xdr:col>
      <xdr:colOff>187325</xdr:colOff>
      <xdr:row>27</xdr:row>
      <xdr:rowOff>99695</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1714500" y="53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48895</xdr:rowOff>
    </xdr:from>
    <xdr:to>
      <xdr:col>11</xdr:col>
      <xdr:colOff>136525</xdr:colOff>
      <xdr:row>31</xdr:row>
      <xdr:rowOff>151130</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765300" y="5449570"/>
          <a:ext cx="762000" cy="7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101" name="n_1aveValue有形固定資産減価償却率">
          <a:extLst>
            <a:ext uri="{FF2B5EF4-FFF2-40B4-BE49-F238E27FC236}">
              <a16:creationId xmlns:a16="http://schemas.microsoft.com/office/drawing/2014/main" id="{00000000-0008-0000-0D00-000065000000}"/>
            </a:ext>
          </a:extLst>
        </xdr:cNvPr>
        <xdr:cNvSpPr txBox="1"/>
      </xdr:nvSpPr>
      <xdr:spPr>
        <a:xfrm>
          <a:off x="383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102" name="n_2aveValue有形固定資産減価償却率">
          <a:extLst>
            <a:ext uri="{FF2B5EF4-FFF2-40B4-BE49-F238E27FC236}">
              <a16:creationId xmlns:a16="http://schemas.microsoft.com/office/drawing/2014/main" id="{00000000-0008-0000-0D00-000066000000}"/>
            </a:ext>
          </a:extLst>
        </xdr:cNvPr>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103" name="n_3aveValue有形固定資産減価償却率">
          <a:extLst>
            <a:ext uri="{FF2B5EF4-FFF2-40B4-BE49-F238E27FC236}">
              <a16:creationId xmlns:a16="http://schemas.microsoft.com/office/drawing/2014/main" id="{00000000-0008-0000-0D00-000067000000}"/>
            </a:ext>
          </a:extLst>
        </xdr:cNvPr>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51452</xdr:rowOff>
    </xdr:from>
    <xdr:ext cx="405111" cy="259045"/>
    <xdr:sp macro="" textlink="">
      <xdr:nvSpPr>
        <xdr:cNvPr id="104" name="n_4aveValue有形固定資産減価償却率">
          <a:extLst>
            <a:ext uri="{FF2B5EF4-FFF2-40B4-BE49-F238E27FC236}">
              <a16:creationId xmlns:a16="http://schemas.microsoft.com/office/drawing/2014/main" id="{00000000-0008-0000-0D00-000068000000}"/>
            </a:ext>
          </a:extLst>
        </xdr:cNvPr>
        <xdr:cNvSpPr txBox="1"/>
      </xdr:nvSpPr>
      <xdr:spPr>
        <a:xfrm>
          <a:off x="1562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13140</xdr:rowOff>
    </xdr:from>
    <xdr:ext cx="405111" cy="259045"/>
    <xdr:sp macro="" textlink="">
      <xdr:nvSpPr>
        <xdr:cNvPr id="105" name="n_1mainValue有形固定資産減価償却率">
          <a:extLst>
            <a:ext uri="{FF2B5EF4-FFF2-40B4-BE49-F238E27FC236}">
              <a16:creationId xmlns:a16="http://schemas.microsoft.com/office/drawing/2014/main" id="{00000000-0008-0000-0D00-000069000000}"/>
            </a:ext>
          </a:extLst>
        </xdr:cNvPr>
        <xdr:cNvSpPr txBox="1"/>
      </xdr:nvSpPr>
      <xdr:spPr>
        <a:xfrm>
          <a:off x="3836044" y="524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157074</xdr:rowOff>
    </xdr:from>
    <xdr:ext cx="405111" cy="259045"/>
    <xdr:sp macro="" textlink="">
      <xdr:nvSpPr>
        <xdr:cNvPr id="106" name="n_2mainValue有形固定資産減価償却率">
          <a:extLst>
            <a:ext uri="{FF2B5EF4-FFF2-40B4-BE49-F238E27FC236}">
              <a16:creationId xmlns:a16="http://schemas.microsoft.com/office/drawing/2014/main" id="{00000000-0008-0000-0D00-00006A000000}"/>
            </a:ext>
          </a:extLst>
        </xdr:cNvPr>
        <xdr:cNvSpPr txBox="1"/>
      </xdr:nvSpPr>
      <xdr:spPr>
        <a:xfrm>
          <a:off x="3086744" y="53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21607</xdr:rowOff>
    </xdr:from>
    <xdr:ext cx="405111" cy="259045"/>
    <xdr:sp macro="" textlink="">
      <xdr:nvSpPr>
        <xdr:cNvPr id="107" name="n_3mainValue有形固定資産減価償却率">
          <a:extLst>
            <a:ext uri="{FF2B5EF4-FFF2-40B4-BE49-F238E27FC236}">
              <a16:creationId xmlns:a16="http://schemas.microsoft.com/office/drawing/2014/main" id="{00000000-0008-0000-0D00-00006B000000}"/>
            </a:ext>
          </a:extLst>
        </xdr:cNvPr>
        <xdr:cNvSpPr txBox="1"/>
      </xdr:nvSpPr>
      <xdr:spPr>
        <a:xfrm>
          <a:off x="23247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116222</xdr:rowOff>
    </xdr:from>
    <xdr:ext cx="405111" cy="259045"/>
    <xdr:sp macro="" textlink="">
      <xdr:nvSpPr>
        <xdr:cNvPr id="108" name="n_4mainValue有形固定資産減価償却率">
          <a:extLst>
            <a:ext uri="{FF2B5EF4-FFF2-40B4-BE49-F238E27FC236}">
              <a16:creationId xmlns:a16="http://schemas.microsoft.com/office/drawing/2014/main" id="{00000000-0008-0000-0D00-00006C000000}"/>
            </a:ext>
          </a:extLst>
        </xdr:cNvPr>
        <xdr:cNvSpPr txBox="1"/>
      </xdr:nvSpPr>
      <xdr:spPr>
        <a:xfrm>
          <a:off x="1562744" y="517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当町は県内で唯一の不交付団体であり、他の自治体とは異なり交付税の措置が実質的に無いため、定期的に基金への積立も行えていることから、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債務を充当可能財源等が上回っているため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他の類似団体と比べて低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費用や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複合施設建設費等が計画されているため、今後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は新規の起債の借入が増える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見込みであり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償還比率は上昇することが予想される。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46300"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68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165816</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46300" y="5909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53841</xdr:rowOff>
    </xdr:from>
    <xdr:to>
      <xdr:col>72</xdr:col>
      <xdr:colOff>123825</xdr:colOff>
      <xdr:row>30</xdr:row>
      <xdr:rowOff>155441</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26134</xdr:rowOff>
    </xdr:from>
    <xdr:to>
      <xdr:col>68</xdr:col>
      <xdr:colOff>123825</xdr:colOff>
      <xdr:row>30</xdr:row>
      <xdr:rowOff>127734</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38368</xdr:rowOff>
    </xdr:from>
    <xdr:to>
      <xdr:col>64</xdr:col>
      <xdr:colOff>123825</xdr:colOff>
      <xdr:row>30</xdr:row>
      <xdr:rowOff>139968</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59478</xdr:rowOff>
    </xdr:from>
    <xdr:to>
      <xdr:col>60</xdr:col>
      <xdr:colOff>123825</xdr:colOff>
      <xdr:row>30</xdr:row>
      <xdr:rowOff>161078</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60</xdr:col>
      <xdr:colOff>22225</xdr:colOff>
      <xdr:row>26</xdr:row>
      <xdr:rowOff>42284</xdr:rowOff>
    </xdr:from>
    <xdr:to>
      <xdr:col>60</xdr:col>
      <xdr:colOff>123825</xdr:colOff>
      <xdr:row>26</xdr:row>
      <xdr:rowOff>143884</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527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29</xdr:row>
      <xdr:rowOff>518</xdr:rowOff>
    </xdr:from>
    <xdr:ext cx="469744" cy="259045"/>
    <xdr:sp macro="" textlink="">
      <xdr:nvSpPr>
        <xdr:cNvPr id="154" name="n_1aveValue債務償還比率">
          <a:extLst>
            <a:ext uri="{FF2B5EF4-FFF2-40B4-BE49-F238E27FC236}">
              <a16:creationId xmlns:a16="http://schemas.microsoft.com/office/drawing/2014/main" id="{00000000-0008-0000-0D00-00009A000000}"/>
            </a:ext>
          </a:extLst>
        </xdr:cNvPr>
        <xdr:cNvSpPr txBox="1"/>
      </xdr:nvSpPr>
      <xdr:spPr>
        <a:xfrm>
          <a:off x="13836727" y="574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144261</xdr:rowOff>
    </xdr:from>
    <xdr:ext cx="469744" cy="259045"/>
    <xdr:sp macro="" textlink="">
      <xdr:nvSpPr>
        <xdr:cNvPr id="155" name="n_2aveValue債務償還比率">
          <a:extLst>
            <a:ext uri="{FF2B5EF4-FFF2-40B4-BE49-F238E27FC236}">
              <a16:creationId xmlns:a16="http://schemas.microsoft.com/office/drawing/2014/main" id="{00000000-0008-0000-0D00-00009B000000}"/>
            </a:ext>
          </a:extLst>
        </xdr:cNvPr>
        <xdr:cNvSpPr txBox="1"/>
      </xdr:nvSpPr>
      <xdr:spPr>
        <a:xfrm>
          <a:off x="13087427" y="57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156495</xdr:rowOff>
    </xdr:from>
    <xdr:ext cx="469744" cy="259045"/>
    <xdr:sp macro="" textlink="">
      <xdr:nvSpPr>
        <xdr:cNvPr id="156" name="n_3aveValue債務償還比率">
          <a:extLst>
            <a:ext uri="{FF2B5EF4-FFF2-40B4-BE49-F238E27FC236}">
              <a16:creationId xmlns:a16="http://schemas.microsoft.com/office/drawing/2014/main" id="{00000000-0008-0000-0D00-00009C000000}"/>
            </a:ext>
          </a:extLst>
        </xdr:cNvPr>
        <xdr:cNvSpPr txBox="1"/>
      </xdr:nvSpPr>
      <xdr:spPr>
        <a:xfrm>
          <a:off x="12325427" y="57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152205</xdr:rowOff>
    </xdr:from>
    <xdr:ext cx="469744" cy="259045"/>
    <xdr:sp macro="" textlink="">
      <xdr:nvSpPr>
        <xdr:cNvPr id="157" name="n_4aveValue債務償還比率">
          <a:extLst>
            <a:ext uri="{FF2B5EF4-FFF2-40B4-BE49-F238E27FC236}">
              <a16:creationId xmlns:a16="http://schemas.microsoft.com/office/drawing/2014/main" id="{00000000-0008-0000-0D00-00009D000000}"/>
            </a:ext>
          </a:extLst>
        </xdr:cNvPr>
        <xdr:cNvSpPr txBox="1"/>
      </xdr:nvSpPr>
      <xdr:spPr>
        <a:xfrm>
          <a:off x="11563427" y="606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160411</xdr:rowOff>
    </xdr:from>
    <xdr:ext cx="340478" cy="259045"/>
    <xdr:sp macro="" textlink="">
      <xdr:nvSpPr>
        <xdr:cNvPr id="158" name="n_4mainValue債務償還比率">
          <a:extLst>
            <a:ext uri="{FF2B5EF4-FFF2-40B4-BE49-F238E27FC236}">
              <a16:creationId xmlns:a16="http://schemas.microsoft.com/office/drawing/2014/main" id="{00000000-0008-0000-0D00-00009E000000}"/>
            </a:ext>
          </a:extLst>
        </xdr:cNvPr>
        <xdr:cNvSpPr txBox="1"/>
      </xdr:nvSpPr>
      <xdr:spPr>
        <a:xfrm>
          <a:off x="11628061" y="50467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20,922
20,346
156.03
19,172,689
17,874,675
1,157,101
9,151,352
2,420,455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132080</xdr:rowOff>
    </xdr:from>
    <xdr:to>
      <xdr:col>24</xdr:col>
      <xdr:colOff>114300</xdr:colOff>
      <xdr:row>41</xdr:row>
      <xdr:rowOff>62230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47007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90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164465</xdr:rowOff>
    </xdr:from>
    <xdr:to>
      <xdr:col>20</xdr:col>
      <xdr:colOff>38100</xdr:colOff>
      <xdr:row>41</xdr:row>
      <xdr:rowOff>94615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11430</xdr:rowOff>
    </xdr:from>
    <xdr:to>
      <xdr:col>24</xdr:col>
      <xdr:colOff>63500</xdr:colOff>
      <xdr:row>41</xdr:row>
      <xdr:rowOff>43815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3797300" y="70408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80645</xdr:rowOff>
    </xdr:from>
    <xdr:to>
      <xdr:col>15</xdr:col>
      <xdr:colOff>101600</xdr:colOff>
      <xdr:row>42</xdr:row>
      <xdr:rowOff>10795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43815</xdr:rowOff>
    </xdr:from>
    <xdr:to>
      <xdr:col>19</xdr:col>
      <xdr:colOff>177800</xdr:colOff>
      <xdr:row>41</xdr:row>
      <xdr:rowOff>131445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908300" y="707326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73025</xdr:rowOff>
    </xdr:from>
    <xdr:to>
      <xdr:col>10</xdr:col>
      <xdr:colOff>165100</xdr:colOff>
      <xdr:row>42</xdr:row>
      <xdr:rowOff>3175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123825</xdr:rowOff>
    </xdr:from>
    <xdr:to>
      <xdr:col>15</xdr:col>
      <xdr:colOff>50800</xdr:colOff>
      <xdr:row>41</xdr:row>
      <xdr:rowOff>131445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71532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107315</xdr:rowOff>
    </xdr:from>
    <xdr:to>
      <xdr:col>6</xdr:col>
      <xdr:colOff>38100</xdr:colOff>
      <xdr:row>42</xdr:row>
      <xdr:rowOff>37465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123825</xdr:rowOff>
    </xdr:from>
    <xdr:to>
      <xdr:col>10</xdr:col>
      <xdr:colOff>114300</xdr:colOff>
      <xdr:row>41</xdr:row>
      <xdr:rowOff>158115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flipV="1">
          <a:off x="1130300" y="71532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36847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85742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1922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165752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28592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64401</xdr:rowOff>
    </xdr:from>
    <xdr:to>
      <xdr:col>55</xdr:col>
      <xdr:colOff>50800</xdr:colOff>
      <xdr:row>41</xdr:row>
      <xdr:rowOff>166001</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709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13981</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704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63914</xdr:rowOff>
    </xdr:from>
    <xdr:to>
      <xdr:col>50</xdr:col>
      <xdr:colOff>165100</xdr:colOff>
      <xdr:row>41</xdr:row>
      <xdr:rowOff>165514</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709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114714</xdr:rowOff>
    </xdr:from>
    <xdr:to>
      <xdr:col>55</xdr:col>
      <xdr:colOff>0</xdr:colOff>
      <xdr:row>41</xdr:row>
      <xdr:rowOff>115201</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9639300" y="7144164"/>
          <a:ext cx="8382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68088</xdr:rowOff>
    </xdr:from>
    <xdr:to>
      <xdr:col>46</xdr:col>
      <xdr:colOff>38100</xdr:colOff>
      <xdr:row>41</xdr:row>
      <xdr:rowOff>169688</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70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114714</xdr:rowOff>
    </xdr:from>
    <xdr:to>
      <xdr:col>50</xdr:col>
      <xdr:colOff>114300</xdr:colOff>
      <xdr:row>41</xdr:row>
      <xdr:rowOff>118888</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7144164"/>
          <a:ext cx="889000" cy="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64253</xdr:rowOff>
    </xdr:from>
    <xdr:to>
      <xdr:col>41</xdr:col>
      <xdr:colOff>101600</xdr:colOff>
      <xdr:row>41</xdr:row>
      <xdr:rowOff>165853</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709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115053</xdr:rowOff>
    </xdr:from>
    <xdr:to>
      <xdr:col>45</xdr:col>
      <xdr:colOff>177800</xdr:colOff>
      <xdr:row>41</xdr:row>
      <xdr:rowOff>118888</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861300" y="7144503"/>
          <a:ext cx="8890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60968</xdr:rowOff>
    </xdr:from>
    <xdr:to>
      <xdr:col>36</xdr:col>
      <xdr:colOff>165100</xdr:colOff>
      <xdr:row>41</xdr:row>
      <xdr:rowOff>162568</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70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111768</xdr:rowOff>
    </xdr:from>
    <xdr:to>
      <xdr:col>41</xdr:col>
      <xdr:colOff>50800</xdr:colOff>
      <xdr:row>41</xdr:row>
      <xdr:rowOff>115053</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6972300" y="7141218"/>
          <a:ext cx="889000" cy="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159316</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158731</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7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156641</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718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160815</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719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156980</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71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7645</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686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E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E00-0000AB000000}"/>
            </a:ext>
          </a:extLst>
        </xdr:cNvPr>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E00-0000AD000000}"/>
            </a:ext>
          </a:extLst>
        </xdr:cNvPr>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66692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E00-0000AF000000}"/>
            </a:ext>
          </a:extLst>
        </xdr:cNvPr>
        <xdr:cNvSpPr txBox="1"/>
      </xdr:nvSpPr>
      <xdr:spPr>
        <a:xfrm>
          <a:off x="4673600" y="1018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170180</xdr:rowOff>
    </xdr:from>
    <xdr:to>
      <xdr:col>24</xdr:col>
      <xdr:colOff>114300</xdr:colOff>
      <xdr:row>59</xdr:row>
      <xdr:rowOff>100330</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45847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21607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E00-0000BB000000}"/>
            </a:ext>
          </a:extLst>
        </xdr:cNvPr>
        <xdr:cNvSpPr txBox="1"/>
      </xdr:nvSpPr>
      <xdr:spPr>
        <a:xfrm>
          <a:off x="4673600"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154940</xdr:rowOff>
    </xdr:from>
    <xdr:to>
      <xdr:col>20</xdr:col>
      <xdr:colOff>38100</xdr:colOff>
      <xdr:row>59</xdr:row>
      <xdr:rowOff>85090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3746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34290</xdr:rowOff>
    </xdr:from>
    <xdr:to>
      <xdr:col>24</xdr:col>
      <xdr:colOff>63500</xdr:colOff>
      <xdr:row>59</xdr:row>
      <xdr:rowOff>49530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3797300" y="10149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69215</xdr:rowOff>
    </xdr:from>
    <xdr:to>
      <xdr:col>15</xdr:col>
      <xdr:colOff>101600</xdr:colOff>
      <xdr:row>58</xdr:row>
      <xdr:rowOff>170815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2857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120015</xdr:rowOff>
    </xdr:from>
    <xdr:to>
      <xdr:col>19</xdr:col>
      <xdr:colOff>177800</xdr:colOff>
      <xdr:row>59</xdr:row>
      <xdr:rowOff>34290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2908300" y="1006411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40640</xdr:rowOff>
    </xdr:from>
    <xdr:to>
      <xdr:col>10</xdr:col>
      <xdr:colOff>165100</xdr:colOff>
      <xdr:row>58</xdr:row>
      <xdr:rowOff>142240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1968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91440</xdr:rowOff>
    </xdr:from>
    <xdr:to>
      <xdr:col>15</xdr:col>
      <xdr:colOff>50800</xdr:colOff>
      <xdr:row>58</xdr:row>
      <xdr:rowOff>120015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019300" y="100355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52070</xdr:rowOff>
    </xdr:from>
    <xdr:to>
      <xdr:col>6</xdr:col>
      <xdr:colOff>38100</xdr:colOff>
      <xdr:row>58</xdr:row>
      <xdr:rowOff>153670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079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91440</xdr:rowOff>
    </xdr:from>
    <xdr:to>
      <xdr:col>10</xdr:col>
      <xdr:colOff>114300</xdr:colOff>
      <xdr:row>58</xdr:row>
      <xdr:rowOff>102870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flipV="1">
          <a:off x="1130300" y="100355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161942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5820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156227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705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139082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816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100982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9277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101617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15892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158767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170197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95290</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7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162000</xdr:rowOff>
    </xdr:from>
    <xdr:to>
      <xdr:col>55</xdr:col>
      <xdr:colOff>50800</xdr:colOff>
      <xdr:row>64</xdr:row>
      <xdr:rowOff>92150</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96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76927</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87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161790</xdr:rowOff>
    </xdr:from>
    <xdr:to>
      <xdr:col>50</xdr:col>
      <xdr:colOff>165100</xdr:colOff>
      <xdr:row>64</xdr:row>
      <xdr:rowOff>91940</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9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41140</xdr:rowOff>
    </xdr:from>
    <xdr:to>
      <xdr:col>55</xdr:col>
      <xdr:colOff>0</xdr:colOff>
      <xdr:row>64</xdr:row>
      <xdr:rowOff>41350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9639300" y="11013940"/>
          <a:ext cx="8382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160776</xdr:rowOff>
    </xdr:from>
    <xdr:to>
      <xdr:col>46</xdr:col>
      <xdr:colOff>38100</xdr:colOff>
      <xdr:row>64</xdr:row>
      <xdr:rowOff>90926</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96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40126</xdr:rowOff>
    </xdr:from>
    <xdr:to>
      <xdr:col>50</xdr:col>
      <xdr:colOff>114300</xdr:colOff>
      <xdr:row>64</xdr:row>
      <xdr:rowOff>41140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8750300" y="11012926"/>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160618</xdr:rowOff>
    </xdr:from>
    <xdr:to>
      <xdr:col>41</xdr:col>
      <xdr:colOff>101600</xdr:colOff>
      <xdr:row>64</xdr:row>
      <xdr:rowOff>90768</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9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39968</xdr:rowOff>
    </xdr:from>
    <xdr:to>
      <xdr:col>45</xdr:col>
      <xdr:colOff>177800</xdr:colOff>
      <xdr:row>64</xdr:row>
      <xdr:rowOff>40126</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861300" y="11012768"/>
          <a:ext cx="889000" cy="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162440</xdr:rowOff>
    </xdr:from>
    <xdr:to>
      <xdr:col>36</xdr:col>
      <xdr:colOff>165100</xdr:colOff>
      <xdr:row>64</xdr:row>
      <xdr:rowOff>92590</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96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39968</xdr:rowOff>
    </xdr:from>
    <xdr:to>
      <xdr:col>41</xdr:col>
      <xdr:colOff>50800</xdr:colOff>
      <xdr:row>64</xdr:row>
      <xdr:rowOff>41790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1012768"/>
          <a:ext cx="8890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60629</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06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65337</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6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61114</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71797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83067</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27095" y="1105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82053</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50795" y="1105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81895</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61795" y="1105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83717</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2795" y="1105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119578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178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77107</xdr:rowOff>
    </xdr:from>
    <xdr:to>
      <xdr:col>20</xdr:col>
      <xdr:colOff>38100</xdr:colOff>
      <xdr:row>84</xdr:row>
      <xdr:rowOff>7257</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108131</xdr:rowOff>
    </xdr:from>
    <xdr:to>
      <xdr:col>15</xdr:col>
      <xdr:colOff>101600</xdr:colOff>
      <xdr:row>84</xdr:row>
      <xdr:rowOff>38281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111398</xdr:rowOff>
    </xdr:from>
    <xdr:to>
      <xdr:col>10</xdr:col>
      <xdr:colOff>165100</xdr:colOff>
      <xdr:row>84</xdr:row>
      <xdr:rowOff>41548</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98334</xdr:rowOff>
    </xdr:from>
    <xdr:to>
      <xdr:col>6</xdr:col>
      <xdr:colOff>38100</xdr:colOff>
      <xdr:row>84</xdr:row>
      <xdr:rowOff>28484</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127726</xdr:rowOff>
    </xdr:from>
    <xdr:to>
      <xdr:col>24</xdr:col>
      <xdr:colOff>114300</xdr:colOff>
      <xdr:row>86</xdr:row>
      <xdr:rowOff>57876</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106153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67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137523</xdr:rowOff>
    </xdr:from>
    <xdr:to>
      <xdr:col>20</xdr:col>
      <xdr:colOff>38100</xdr:colOff>
      <xdr:row>86</xdr:row>
      <xdr:rowOff>67673</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7076</xdr:rowOff>
    </xdr:from>
    <xdr:to>
      <xdr:col>24</xdr:col>
      <xdr:colOff>63500</xdr:colOff>
      <xdr:row>86</xdr:row>
      <xdr:rowOff>16873</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flipV="1">
          <a:off x="3797300" y="1475177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6894</xdr:rowOff>
    </xdr:from>
    <xdr:to>
      <xdr:col>15</xdr:col>
      <xdr:colOff>101600</xdr:colOff>
      <xdr:row>85</xdr:row>
      <xdr:rowOff>108494</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57694</xdr:rowOff>
    </xdr:from>
    <xdr:to>
      <xdr:col>19</xdr:col>
      <xdr:colOff>177800</xdr:colOff>
      <xdr:row>86</xdr:row>
      <xdr:rowOff>16873</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63094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6894</xdr:rowOff>
    </xdr:from>
    <xdr:to>
      <xdr:col>10</xdr:col>
      <xdr:colOff>165100</xdr:colOff>
      <xdr:row>85</xdr:row>
      <xdr:rowOff>108494</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57694</xdr:rowOff>
    </xdr:from>
    <xdr:to>
      <xdr:col>15</xdr:col>
      <xdr:colOff>50800</xdr:colOff>
      <xdr:row>85</xdr:row>
      <xdr:rowOff>57694</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630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21589</xdr:rowOff>
    </xdr:from>
    <xdr:to>
      <xdr:col>6</xdr:col>
      <xdr:colOff>38100</xdr:colOff>
      <xdr:row>86</xdr:row>
      <xdr:rowOff>123189</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57694</xdr:rowOff>
    </xdr:from>
    <xdr:to>
      <xdr:col>10</xdr:col>
      <xdr:colOff>114300</xdr:colOff>
      <xdr:row>86</xdr:row>
      <xdr:rowOff>72389</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1130300" y="14630944"/>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23784</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08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54808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113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58075</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116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45011</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58800</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480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99621</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99621</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114316</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85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132478</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19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140843</xdr:rowOff>
    </xdr:from>
    <xdr:to>
      <xdr:col>50</xdr:col>
      <xdr:colOff>165100</xdr:colOff>
      <xdr:row>84</xdr:row>
      <xdr:rowOff>70993</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3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84455</xdr:rowOff>
    </xdr:from>
    <xdr:to>
      <xdr:col>46</xdr:col>
      <xdr:colOff>38100</xdr:colOff>
      <xdr:row>84</xdr:row>
      <xdr:rowOff>14605</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3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106935</xdr:rowOff>
    </xdr:from>
    <xdr:to>
      <xdr:col>41</xdr:col>
      <xdr:colOff>101600</xdr:colOff>
      <xdr:row>84</xdr:row>
      <xdr:rowOff>37085</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66929</xdr:rowOff>
    </xdr:from>
    <xdr:to>
      <xdr:col>36</xdr:col>
      <xdr:colOff>165100</xdr:colOff>
      <xdr:row>83</xdr:row>
      <xdr:rowOff>168529</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146321</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22733</xdr:rowOff>
    </xdr:from>
    <xdr:to>
      <xdr:col>50</xdr:col>
      <xdr:colOff>165100</xdr:colOff>
      <xdr:row>84</xdr:row>
      <xdr:rowOff>124333</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442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47244</xdr:rowOff>
    </xdr:from>
    <xdr:to>
      <xdr:col>55</xdr:col>
      <xdr:colOff>0</xdr:colOff>
      <xdr:row>84</xdr:row>
      <xdr:rowOff>73533</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9639300" y="14449044"/>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87122</xdr:rowOff>
    </xdr:from>
    <xdr:to>
      <xdr:col>46</xdr:col>
      <xdr:colOff>38100</xdr:colOff>
      <xdr:row>83</xdr:row>
      <xdr:rowOff>17272</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41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137922</xdr:rowOff>
    </xdr:from>
    <xdr:to>
      <xdr:col>50</xdr:col>
      <xdr:colOff>114300</xdr:colOff>
      <xdr:row>84</xdr:row>
      <xdr:rowOff>73533</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8750300" y="14196822"/>
          <a:ext cx="889000" cy="27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83693</xdr:rowOff>
    </xdr:from>
    <xdr:to>
      <xdr:col>41</xdr:col>
      <xdr:colOff>101600</xdr:colOff>
      <xdr:row>83</xdr:row>
      <xdr:rowOff>13843</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414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134493</xdr:rowOff>
    </xdr:from>
    <xdr:to>
      <xdr:col>45</xdr:col>
      <xdr:colOff>177800</xdr:colOff>
      <xdr:row>82</xdr:row>
      <xdr:rowOff>137922</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7861300" y="1419339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103124</xdr:rowOff>
    </xdr:from>
    <xdr:to>
      <xdr:col>36</xdr:col>
      <xdr:colOff>165100</xdr:colOff>
      <xdr:row>85</xdr:row>
      <xdr:rowOff>33274</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450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134493</xdr:rowOff>
    </xdr:from>
    <xdr:to>
      <xdr:col>41</xdr:col>
      <xdr:colOff>50800</xdr:colOff>
      <xdr:row>84</xdr:row>
      <xdr:rowOff>153924</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72300" y="14193393"/>
          <a:ext cx="889000" cy="36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87520</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727" y="141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5732</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427"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28212</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427"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13606</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115460</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727" y="1451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33799</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427" y="1392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30370</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427" y="1391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24401</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427" y="145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E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E00-0000A4010000}"/>
            </a:ext>
          </a:extLst>
        </xdr:cNvPr>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E00-0000A6010000}"/>
            </a:ext>
          </a:extLst>
        </xdr:cNvPr>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E00-0000A8010000}"/>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86360</xdr:rowOff>
    </xdr:from>
    <xdr:to>
      <xdr:col>81</xdr:col>
      <xdr:colOff>101600</xdr:colOff>
      <xdr:row>38</xdr:row>
      <xdr:rowOff>16510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5430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120650</xdr:rowOff>
    </xdr:from>
    <xdr:to>
      <xdr:col>72</xdr:col>
      <xdr:colOff>38100</xdr:colOff>
      <xdr:row>38</xdr:row>
      <xdr:rowOff>50800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365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25400</xdr:rowOff>
    </xdr:from>
    <xdr:to>
      <xdr:col>67</xdr:col>
      <xdr:colOff>101600</xdr:colOff>
      <xdr:row>34</xdr:row>
      <xdr:rowOff>127000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2763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61595</xdr:rowOff>
    </xdr:from>
    <xdr:to>
      <xdr:col>85</xdr:col>
      <xdr:colOff>177800</xdr:colOff>
      <xdr:row>38</xdr:row>
      <xdr:rowOff>163195</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62687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40022</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E00-0000B4010000}"/>
            </a:ext>
          </a:extLst>
        </xdr:cNvPr>
        <xdr:cNvSpPr txBox="1"/>
      </xdr:nvSpPr>
      <xdr:spPr>
        <a:xfrm>
          <a:off x="16357600"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149225</xdr:rowOff>
    </xdr:from>
    <xdr:to>
      <xdr:col>81</xdr:col>
      <xdr:colOff>101600</xdr:colOff>
      <xdr:row>38</xdr:row>
      <xdr:rowOff>79375</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5430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28575</xdr:rowOff>
    </xdr:from>
    <xdr:to>
      <xdr:col>85</xdr:col>
      <xdr:colOff>127000</xdr:colOff>
      <xdr:row>38</xdr:row>
      <xdr:rowOff>112395</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5481300" y="654367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145415</xdr:rowOff>
    </xdr:from>
    <xdr:to>
      <xdr:col>76</xdr:col>
      <xdr:colOff>165100</xdr:colOff>
      <xdr:row>37</xdr:row>
      <xdr:rowOff>75565</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4541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24765</xdr:rowOff>
    </xdr:from>
    <xdr:to>
      <xdr:col>81</xdr:col>
      <xdr:colOff>50800</xdr:colOff>
      <xdr:row>38</xdr:row>
      <xdr:rowOff>28575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4592300" y="6368415"/>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61595</xdr:rowOff>
    </xdr:from>
    <xdr:to>
      <xdr:col>72</xdr:col>
      <xdr:colOff>38100</xdr:colOff>
      <xdr:row>36</xdr:row>
      <xdr:rowOff>163195</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3652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112395</xdr:rowOff>
    </xdr:from>
    <xdr:to>
      <xdr:col>76</xdr:col>
      <xdr:colOff>114300</xdr:colOff>
      <xdr:row>37</xdr:row>
      <xdr:rowOff>24765</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3703300" y="628459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162560</xdr:rowOff>
    </xdr:from>
    <xdr:to>
      <xdr:col>67</xdr:col>
      <xdr:colOff>101600</xdr:colOff>
      <xdr:row>36</xdr:row>
      <xdr:rowOff>92710</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2763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41910</xdr:rowOff>
    </xdr:from>
    <xdr:to>
      <xdr:col>71</xdr:col>
      <xdr:colOff>177800</xdr:colOff>
      <xdr:row>36</xdr:row>
      <xdr:rowOff>112395</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2814300" y="621411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33037</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5266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165752</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4389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41927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3500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143527</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2611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70502</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5266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92092</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4389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8272</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3500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83837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261174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106697</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22199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124460</xdr:rowOff>
    </xdr:from>
    <xdr:to>
      <xdr:col>112</xdr:col>
      <xdr:colOff>38100</xdr:colOff>
      <xdr:row>38</xdr:row>
      <xdr:rowOff>54610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90170</xdr:rowOff>
    </xdr:from>
    <xdr:to>
      <xdr:col>102</xdr:col>
      <xdr:colOff>165100</xdr:colOff>
      <xdr:row>38</xdr:row>
      <xdr:rowOff>20320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74930</xdr:rowOff>
    </xdr:from>
    <xdr:to>
      <xdr:col>98</xdr:col>
      <xdr:colOff>38100</xdr:colOff>
      <xdr:row>38</xdr:row>
      <xdr:rowOff>5080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25400</xdr:rowOff>
    </xdr:from>
    <xdr:to>
      <xdr:col>116</xdr:col>
      <xdr:colOff>114300</xdr:colOff>
      <xdr:row>35</xdr:row>
      <xdr:rowOff>127000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21107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48277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E00-0000ED010000}"/>
            </a:ext>
          </a:extLst>
        </xdr:cNvPr>
        <xdr:cNvSpPr txBox="1"/>
      </xdr:nvSpPr>
      <xdr:spPr>
        <a:xfrm>
          <a:off x="22199600" y="58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170180</xdr:rowOff>
    </xdr:from>
    <xdr:to>
      <xdr:col>112</xdr:col>
      <xdr:colOff>38100</xdr:colOff>
      <xdr:row>35</xdr:row>
      <xdr:rowOff>100330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49530</xdr:rowOff>
    </xdr:from>
    <xdr:to>
      <xdr:col>116</xdr:col>
      <xdr:colOff>63500</xdr:colOff>
      <xdr:row>35</xdr:row>
      <xdr:rowOff>76200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21323300" y="60502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6350</xdr:rowOff>
    </xdr:from>
    <xdr:to>
      <xdr:col>107</xdr:col>
      <xdr:colOff>101600</xdr:colOff>
      <xdr:row>37</xdr:row>
      <xdr:rowOff>107950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0383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49530</xdr:rowOff>
    </xdr:from>
    <xdr:to>
      <xdr:col>111</xdr:col>
      <xdr:colOff>177800</xdr:colOff>
      <xdr:row>37</xdr:row>
      <xdr:rowOff>57150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0434300" y="605028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2540</xdr:rowOff>
    </xdr:from>
    <xdr:to>
      <xdr:col>102</xdr:col>
      <xdr:colOff>165100</xdr:colOff>
      <xdr:row>37</xdr:row>
      <xdr:rowOff>104140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494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53340</xdr:rowOff>
    </xdr:from>
    <xdr:to>
      <xdr:col>107</xdr:col>
      <xdr:colOff>50800</xdr:colOff>
      <xdr:row>37</xdr:row>
      <xdr:rowOff>57150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9545300" y="6396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2540</xdr:rowOff>
    </xdr:from>
    <xdr:to>
      <xdr:col>98</xdr:col>
      <xdr:colOff>38100</xdr:colOff>
      <xdr:row>37</xdr:row>
      <xdr:rowOff>104140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8605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53340</xdr:rowOff>
    </xdr:from>
    <xdr:to>
      <xdr:col>102</xdr:col>
      <xdr:colOff>114300</xdr:colOff>
      <xdr:row>37</xdr:row>
      <xdr:rowOff>53340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8656300" y="6396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45737</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57167</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11447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167657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116857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124477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120667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120667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E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E00-000017020000}"/>
            </a:ext>
          </a:extLst>
        </xdr:cNvPr>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E00-000019020000}"/>
            </a:ext>
          </a:extLst>
        </xdr:cNvPr>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135272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E00-00001B020000}"/>
            </a:ext>
          </a:extLst>
        </xdr:cNvPr>
        <xdr:cNvSpPr txBox="1"/>
      </xdr:nvSpPr>
      <xdr:spPr>
        <a:xfrm>
          <a:off x="16357600" y="1025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55880</xdr:rowOff>
    </xdr:from>
    <xdr:to>
      <xdr:col>85</xdr:col>
      <xdr:colOff>177800</xdr:colOff>
      <xdr:row>58</xdr:row>
      <xdr:rowOff>157480</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62687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78757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E00-000027020000}"/>
            </a:ext>
          </a:extLst>
        </xdr:cNvPr>
        <xdr:cNvSpPr txBox="1"/>
      </xdr:nvSpPr>
      <xdr:spPr>
        <a:xfrm>
          <a:off x="16357600"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13970</xdr:rowOff>
    </xdr:from>
    <xdr:to>
      <xdr:col>81</xdr:col>
      <xdr:colOff>101600</xdr:colOff>
      <xdr:row>58</xdr:row>
      <xdr:rowOff>115570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5430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64770</xdr:rowOff>
    </xdr:from>
    <xdr:to>
      <xdr:col>85</xdr:col>
      <xdr:colOff>127000</xdr:colOff>
      <xdr:row>58</xdr:row>
      <xdr:rowOff>106680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5481300" y="100088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99695</xdr:rowOff>
    </xdr:from>
    <xdr:to>
      <xdr:col>76</xdr:col>
      <xdr:colOff>165100</xdr:colOff>
      <xdr:row>58</xdr:row>
      <xdr:rowOff>29845</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4541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150495</xdr:rowOff>
    </xdr:from>
    <xdr:to>
      <xdr:col>81</xdr:col>
      <xdr:colOff>50800</xdr:colOff>
      <xdr:row>58</xdr:row>
      <xdr:rowOff>64770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4592300" y="992314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84455</xdr:rowOff>
    </xdr:from>
    <xdr:to>
      <xdr:col>72</xdr:col>
      <xdr:colOff>38100</xdr:colOff>
      <xdr:row>58</xdr:row>
      <xdr:rowOff>14605</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3652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135255</xdr:rowOff>
    </xdr:from>
    <xdr:to>
      <xdr:col>76</xdr:col>
      <xdr:colOff>114300</xdr:colOff>
      <xdr:row>57</xdr:row>
      <xdr:rowOff>150495</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3703300" y="99079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162560</xdr:rowOff>
    </xdr:from>
    <xdr:to>
      <xdr:col>67</xdr:col>
      <xdr:colOff>101600</xdr:colOff>
      <xdr:row>57</xdr:row>
      <xdr:rowOff>92710</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2763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41910</xdr:rowOff>
    </xdr:from>
    <xdr:to>
      <xdr:col>71</xdr:col>
      <xdr:colOff>177800</xdr:colOff>
      <xdr:row>57</xdr:row>
      <xdr:rowOff>135255</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814300" y="981456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106697</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132097</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46372</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31132</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109237</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E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E00-00004F020000}"/>
            </a:ext>
          </a:extLst>
        </xdr:cNvPr>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593" name="【学校施設】&#10;一人当たり面積最大値テキスト">
          <a:extLst>
            <a:ext uri="{FF2B5EF4-FFF2-40B4-BE49-F238E27FC236}">
              <a16:creationId xmlns:a16="http://schemas.microsoft.com/office/drawing/2014/main" id="{00000000-0008-0000-0E00-000051020000}"/>
            </a:ext>
          </a:extLst>
        </xdr:cNvPr>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57573</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E00-000053020000}"/>
            </a:ext>
          </a:extLst>
        </xdr:cNvPr>
        <xdr:cNvSpPr txBox="1"/>
      </xdr:nvSpPr>
      <xdr:spPr>
        <a:xfrm>
          <a:off x="22199600" y="10344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170028</xdr:rowOff>
    </xdr:from>
    <xdr:to>
      <xdr:col>116</xdr:col>
      <xdr:colOff>114300</xdr:colOff>
      <xdr:row>62</xdr:row>
      <xdr:rowOff>100178</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2110700" y="106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148455</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E00-00005F020000}"/>
            </a:ext>
          </a:extLst>
        </xdr:cNvPr>
        <xdr:cNvSpPr txBox="1"/>
      </xdr:nvSpPr>
      <xdr:spPr>
        <a:xfrm>
          <a:off x="22199600" y="1060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151740</xdr:rowOff>
    </xdr:from>
    <xdr:to>
      <xdr:col>112</xdr:col>
      <xdr:colOff>38100</xdr:colOff>
      <xdr:row>62</xdr:row>
      <xdr:rowOff>81890</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1272500" y="106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31090</xdr:rowOff>
    </xdr:from>
    <xdr:to>
      <xdr:col>116</xdr:col>
      <xdr:colOff>63500</xdr:colOff>
      <xdr:row>62</xdr:row>
      <xdr:rowOff>49378</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21323300" y="1066099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67614</xdr:rowOff>
    </xdr:from>
    <xdr:to>
      <xdr:col>107</xdr:col>
      <xdr:colOff>101600</xdr:colOff>
      <xdr:row>59</xdr:row>
      <xdr:rowOff>169214</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0383500" y="1018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118414</xdr:rowOff>
    </xdr:from>
    <xdr:to>
      <xdr:col>111</xdr:col>
      <xdr:colOff>177800</xdr:colOff>
      <xdr:row>62</xdr:row>
      <xdr:rowOff>31090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20434300" y="10233964"/>
          <a:ext cx="889000" cy="4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70358</xdr:rowOff>
    </xdr:from>
    <xdr:to>
      <xdr:col>102</xdr:col>
      <xdr:colOff>165100</xdr:colOff>
      <xdr:row>62</xdr:row>
      <xdr:rowOff>508</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9494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118414</xdr:rowOff>
    </xdr:from>
    <xdr:to>
      <xdr:col>107</xdr:col>
      <xdr:colOff>50800</xdr:colOff>
      <xdr:row>61</xdr:row>
      <xdr:rowOff>121158</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9545300" y="10233964"/>
          <a:ext cx="889000" cy="3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163626</xdr:rowOff>
    </xdr:from>
    <xdr:to>
      <xdr:col>98</xdr:col>
      <xdr:colOff>38100</xdr:colOff>
      <xdr:row>62</xdr:row>
      <xdr:rowOff>93776</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8605500" y="1062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121158</xdr:rowOff>
    </xdr:from>
    <xdr:to>
      <xdr:col>102</xdr:col>
      <xdr:colOff>114300</xdr:colOff>
      <xdr:row>62</xdr:row>
      <xdr:rowOff>42976</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8656300" y="10579608"/>
          <a:ext cx="889000" cy="9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151452</xdr:rowOff>
    </xdr:from>
    <xdr:ext cx="469744" cy="259045"/>
    <xdr:sp macro="" textlink="">
      <xdr:nvSpPr>
        <xdr:cNvPr id="616" name="n_1aveValue【学校施設】&#10;一人当たり面積">
          <a:extLst>
            <a:ext uri="{FF2B5EF4-FFF2-40B4-BE49-F238E27FC236}">
              <a16:creationId xmlns:a16="http://schemas.microsoft.com/office/drawing/2014/main" id="{00000000-0008-0000-0E00-000068020000}"/>
            </a:ext>
          </a:extLst>
        </xdr:cNvPr>
        <xdr:cNvSpPr txBox="1"/>
      </xdr:nvSpPr>
      <xdr:spPr>
        <a:xfrm>
          <a:off x="21075727" y="102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122852</xdr:rowOff>
    </xdr:from>
    <xdr:ext cx="469744" cy="259045"/>
    <xdr:sp macro="" textlink="">
      <xdr:nvSpPr>
        <xdr:cNvPr id="617" name="n_2aveValue【学校施設】&#10;一人当たり面積">
          <a:extLst>
            <a:ext uri="{FF2B5EF4-FFF2-40B4-BE49-F238E27FC236}">
              <a16:creationId xmlns:a16="http://schemas.microsoft.com/office/drawing/2014/main" id="{00000000-0008-0000-0E00-000069020000}"/>
            </a:ext>
          </a:extLst>
        </xdr:cNvPr>
        <xdr:cNvSpPr txBox="1"/>
      </xdr:nvSpPr>
      <xdr:spPr>
        <a:xfrm>
          <a:off x="20199427" y="1058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145508</xdr:rowOff>
    </xdr:from>
    <xdr:ext cx="469744" cy="259045"/>
    <xdr:sp macro="" textlink="">
      <xdr:nvSpPr>
        <xdr:cNvPr id="618" name="n_3aveValue【学校施設】&#10;一人当たり面積">
          <a:extLst>
            <a:ext uri="{FF2B5EF4-FFF2-40B4-BE49-F238E27FC236}">
              <a16:creationId xmlns:a16="http://schemas.microsoft.com/office/drawing/2014/main" id="{00000000-0008-0000-0E00-00006A020000}"/>
            </a:ext>
          </a:extLst>
        </xdr:cNvPr>
        <xdr:cNvSpPr txBox="1"/>
      </xdr:nvSpPr>
      <xdr:spPr>
        <a:xfrm>
          <a:off x="19310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165625</xdr:rowOff>
    </xdr:from>
    <xdr:ext cx="469744" cy="259045"/>
    <xdr:sp macro="" textlink="">
      <xdr:nvSpPr>
        <xdr:cNvPr id="619" name="n_4aveValue【学校施設】&#10;一人当たり面積">
          <a:extLst>
            <a:ext uri="{FF2B5EF4-FFF2-40B4-BE49-F238E27FC236}">
              <a16:creationId xmlns:a16="http://schemas.microsoft.com/office/drawing/2014/main" id="{00000000-0008-0000-0E00-00006B020000}"/>
            </a:ext>
          </a:extLst>
        </xdr:cNvPr>
        <xdr:cNvSpPr txBox="1"/>
      </xdr:nvSpPr>
      <xdr:spPr>
        <a:xfrm>
          <a:off x="18421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73017</xdr:rowOff>
    </xdr:from>
    <xdr:ext cx="469744" cy="259045"/>
    <xdr:sp macro="" textlink="">
      <xdr:nvSpPr>
        <xdr:cNvPr id="620" name="n_1mainValue【学校施設】&#10;一人当たり面積">
          <a:extLst>
            <a:ext uri="{FF2B5EF4-FFF2-40B4-BE49-F238E27FC236}">
              <a16:creationId xmlns:a16="http://schemas.microsoft.com/office/drawing/2014/main" id="{00000000-0008-0000-0E00-00006C020000}"/>
            </a:ext>
          </a:extLst>
        </xdr:cNvPr>
        <xdr:cNvSpPr txBox="1"/>
      </xdr:nvSpPr>
      <xdr:spPr>
        <a:xfrm>
          <a:off x="21075727" y="107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14291</xdr:rowOff>
    </xdr:from>
    <xdr:ext cx="469744" cy="259045"/>
    <xdr:sp macro="" textlink="">
      <xdr:nvSpPr>
        <xdr:cNvPr id="621" name="n_2mainValue【学校施設】&#10;一人当たり面積">
          <a:extLst>
            <a:ext uri="{FF2B5EF4-FFF2-40B4-BE49-F238E27FC236}">
              <a16:creationId xmlns:a16="http://schemas.microsoft.com/office/drawing/2014/main" id="{00000000-0008-0000-0E00-00006D020000}"/>
            </a:ext>
          </a:extLst>
        </xdr:cNvPr>
        <xdr:cNvSpPr txBox="1"/>
      </xdr:nvSpPr>
      <xdr:spPr>
        <a:xfrm>
          <a:off x="20199427" y="995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163085</xdr:rowOff>
    </xdr:from>
    <xdr:ext cx="469744" cy="259045"/>
    <xdr:sp macro="" textlink="">
      <xdr:nvSpPr>
        <xdr:cNvPr id="622" name="n_3mainValue【学校施設】&#10;一人当たり面積">
          <a:extLst>
            <a:ext uri="{FF2B5EF4-FFF2-40B4-BE49-F238E27FC236}">
              <a16:creationId xmlns:a16="http://schemas.microsoft.com/office/drawing/2014/main" id="{00000000-0008-0000-0E00-00006E020000}"/>
            </a:ext>
          </a:extLst>
        </xdr:cNvPr>
        <xdr:cNvSpPr txBox="1"/>
      </xdr:nvSpPr>
      <xdr:spPr>
        <a:xfrm>
          <a:off x="19310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84903</xdr:rowOff>
    </xdr:from>
    <xdr:ext cx="469744" cy="259045"/>
    <xdr:sp macro="" textlink="">
      <xdr:nvSpPr>
        <xdr:cNvPr id="623" name="n_4mainValue【学校施設】&#10;一人当たり面積">
          <a:extLst>
            <a:ext uri="{FF2B5EF4-FFF2-40B4-BE49-F238E27FC236}">
              <a16:creationId xmlns:a16="http://schemas.microsoft.com/office/drawing/2014/main" id="{00000000-0008-0000-0E00-00006F020000}"/>
            </a:ext>
          </a:extLst>
        </xdr:cNvPr>
        <xdr:cNvSpPr txBox="1"/>
      </xdr:nvSpPr>
      <xdr:spPr>
        <a:xfrm>
          <a:off x="18421427" y="1071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E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114300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flipV="1">
          <a:off x="16318864" y="1355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E00-000089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651" name="【児童館】&#10;有形固定資産減価償却率最大値テキスト">
          <a:extLst>
            <a:ext uri="{FF2B5EF4-FFF2-40B4-BE49-F238E27FC236}">
              <a16:creationId xmlns:a16="http://schemas.microsoft.com/office/drawing/2014/main" id="{00000000-0008-0000-0E00-00008B020000}"/>
            </a:ext>
          </a:extLst>
        </xdr:cNvPr>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E00-00008D020000}"/>
            </a:ext>
          </a:extLst>
        </xdr:cNvPr>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84455</xdr:rowOff>
    </xdr:from>
    <xdr:to>
      <xdr:col>81</xdr:col>
      <xdr:colOff>101600</xdr:colOff>
      <xdr:row>81</xdr:row>
      <xdr:rowOff>14605</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5430500" y="138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164464</xdr:rowOff>
    </xdr:from>
    <xdr:to>
      <xdr:col>76</xdr:col>
      <xdr:colOff>165100</xdr:colOff>
      <xdr:row>80</xdr:row>
      <xdr:rowOff>94614</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4541500" y="1370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33020</xdr:rowOff>
    </xdr:from>
    <xdr:to>
      <xdr:col>72</xdr:col>
      <xdr:colOff>38100</xdr:colOff>
      <xdr:row>85</xdr:row>
      <xdr:rowOff>134620</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3652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114936</xdr:rowOff>
    </xdr:from>
    <xdr:to>
      <xdr:col>67</xdr:col>
      <xdr:colOff>101600</xdr:colOff>
      <xdr:row>81</xdr:row>
      <xdr:rowOff>45086</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2763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170180</xdr:rowOff>
    </xdr:from>
    <xdr:to>
      <xdr:col>85</xdr:col>
      <xdr:colOff>177800</xdr:colOff>
      <xdr:row>81</xdr:row>
      <xdr:rowOff>100330</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6268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21607</xdr:rowOff>
    </xdr:from>
    <xdr:ext cx="405111" cy="259045"/>
    <xdr:sp macro="" textlink="">
      <xdr:nvSpPr>
        <xdr:cNvPr id="665" name="【児童館】&#10;有形固定資産減価償却率該当値テキスト">
          <a:extLst>
            <a:ext uri="{FF2B5EF4-FFF2-40B4-BE49-F238E27FC236}">
              <a16:creationId xmlns:a16="http://schemas.microsoft.com/office/drawing/2014/main" id="{00000000-0008-0000-0E00-000099020000}"/>
            </a:ext>
          </a:extLst>
        </xdr:cNvPr>
        <xdr:cNvSpPr txBox="1"/>
      </xdr:nvSpPr>
      <xdr:spPr>
        <a:xfrm>
          <a:off x="16357600"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109220</xdr:rowOff>
    </xdr:from>
    <xdr:to>
      <xdr:col>81</xdr:col>
      <xdr:colOff>101600</xdr:colOff>
      <xdr:row>81</xdr:row>
      <xdr:rowOff>39370</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5430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160020</xdr:rowOff>
    </xdr:from>
    <xdr:to>
      <xdr:col>85</xdr:col>
      <xdr:colOff>127000</xdr:colOff>
      <xdr:row>81</xdr:row>
      <xdr:rowOff>49530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5481300" y="138760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29211</xdr:rowOff>
    </xdr:from>
    <xdr:to>
      <xdr:col>76</xdr:col>
      <xdr:colOff>165100</xdr:colOff>
      <xdr:row>79</xdr:row>
      <xdr:rowOff>130811</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4541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80011</xdr:rowOff>
    </xdr:from>
    <xdr:to>
      <xdr:col>81</xdr:col>
      <xdr:colOff>50800</xdr:colOff>
      <xdr:row>80</xdr:row>
      <xdr:rowOff>160020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4592300" y="13624561"/>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120650</xdr:rowOff>
    </xdr:from>
    <xdr:to>
      <xdr:col>72</xdr:col>
      <xdr:colOff>38100</xdr:colOff>
      <xdr:row>79</xdr:row>
      <xdr:rowOff>50800</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3652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0</xdr:rowOff>
    </xdr:from>
    <xdr:to>
      <xdr:col>76</xdr:col>
      <xdr:colOff>114300</xdr:colOff>
      <xdr:row>79</xdr:row>
      <xdr:rowOff>80011</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3703300" y="135445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55880</xdr:rowOff>
    </xdr:from>
    <xdr:to>
      <xdr:col>67</xdr:col>
      <xdr:colOff>101600</xdr:colOff>
      <xdr:row>78</xdr:row>
      <xdr:rowOff>157480</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2763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106680</xdr:rowOff>
    </xdr:from>
    <xdr:to>
      <xdr:col>71</xdr:col>
      <xdr:colOff>177800</xdr:colOff>
      <xdr:row>79</xdr:row>
      <xdr:rowOff>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2814300" y="134797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31132</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E00-0000A2020000}"/>
            </a:ext>
          </a:extLst>
        </xdr:cNvPr>
        <xdr:cNvSpPr txBox="1"/>
      </xdr:nvSpPr>
      <xdr:spPr>
        <a:xfrm>
          <a:off x="152660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85741</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E00-0000A3020000}"/>
            </a:ext>
          </a:extLst>
        </xdr:cNvPr>
        <xdr:cNvSpPr txBox="1"/>
      </xdr:nvSpPr>
      <xdr:spPr>
        <a:xfrm>
          <a:off x="14389744" y="1380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125747</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E00-0000A4020000}"/>
            </a:ext>
          </a:extLst>
        </xdr:cNvPr>
        <xdr:cNvSpPr txBox="1"/>
      </xdr:nvSpPr>
      <xdr:spPr>
        <a:xfrm>
          <a:off x="13500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36213</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E00-0000A5020000}"/>
            </a:ext>
          </a:extLst>
        </xdr:cNvPr>
        <xdr:cNvSpPr txBox="1"/>
      </xdr:nvSpPr>
      <xdr:spPr>
        <a:xfrm>
          <a:off x="12611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30497</xdr:rowOff>
    </xdr:from>
    <xdr:ext cx="405111" cy="259045"/>
    <xdr:sp macro="" textlink="">
      <xdr:nvSpPr>
        <xdr:cNvPr id="678" name="n_1mainValue【児童館】&#10;有形固定資産減価償却率">
          <a:extLst>
            <a:ext uri="{FF2B5EF4-FFF2-40B4-BE49-F238E27FC236}">
              <a16:creationId xmlns:a16="http://schemas.microsoft.com/office/drawing/2014/main" id="{00000000-0008-0000-0E00-0000A6020000}"/>
            </a:ext>
          </a:extLst>
        </xdr:cNvPr>
        <xdr:cNvSpPr txBox="1"/>
      </xdr:nvSpPr>
      <xdr:spPr>
        <a:xfrm>
          <a:off x="15266044"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147338</xdr:rowOff>
    </xdr:from>
    <xdr:ext cx="405111" cy="259045"/>
    <xdr:sp macro="" textlink="">
      <xdr:nvSpPr>
        <xdr:cNvPr id="679" name="n_2mainValue【児童館】&#10;有形固定資産減価償却率">
          <a:extLst>
            <a:ext uri="{FF2B5EF4-FFF2-40B4-BE49-F238E27FC236}">
              <a16:creationId xmlns:a16="http://schemas.microsoft.com/office/drawing/2014/main" id="{00000000-0008-0000-0E00-0000A7020000}"/>
            </a:ext>
          </a:extLst>
        </xdr:cNvPr>
        <xdr:cNvSpPr txBox="1"/>
      </xdr:nvSpPr>
      <xdr:spPr>
        <a:xfrm>
          <a:off x="14389744"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67327</xdr:rowOff>
    </xdr:from>
    <xdr:ext cx="405111" cy="259045"/>
    <xdr:sp macro="" textlink="">
      <xdr:nvSpPr>
        <xdr:cNvPr id="680" name="n_3mainValue【児童館】&#10;有形固定資産減価償却率">
          <a:extLst>
            <a:ext uri="{FF2B5EF4-FFF2-40B4-BE49-F238E27FC236}">
              <a16:creationId xmlns:a16="http://schemas.microsoft.com/office/drawing/2014/main" id="{00000000-0008-0000-0E00-0000A8020000}"/>
            </a:ext>
          </a:extLst>
        </xdr:cNvPr>
        <xdr:cNvSpPr txBox="1"/>
      </xdr:nvSpPr>
      <xdr:spPr>
        <a:xfrm>
          <a:off x="13500744" y="1326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2557</xdr:rowOff>
    </xdr:from>
    <xdr:ext cx="405111" cy="259045"/>
    <xdr:sp macro="" textlink="">
      <xdr:nvSpPr>
        <xdr:cNvPr id="681" name="n_4mainValue【児童館】&#10;有形固定資産減価償却率">
          <a:extLst>
            <a:ext uri="{FF2B5EF4-FFF2-40B4-BE49-F238E27FC236}">
              <a16:creationId xmlns:a16="http://schemas.microsoft.com/office/drawing/2014/main" id="{00000000-0008-0000-0E00-0000A9020000}"/>
            </a:ext>
          </a:extLst>
        </xdr:cNvPr>
        <xdr:cNvSpPr txBox="1"/>
      </xdr:nvSpPr>
      <xdr:spPr>
        <a:xfrm>
          <a:off x="126117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E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E00-0000C0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E00-0000C2020000}"/>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E00-0000C4020000}"/>
            </a:ext>
          </a:extLst>
        </xdr:cNvPr>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74168</xdr:rowOff>
    </xdr:from>
    <xdr:to>
      <xdr:col>107</xdr:col>
      <xdr:colOff>101600</xdr:colOff>
      <xdr:row>85</xdr:row>
      <xdr:rowOff>4318</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0383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92456</xdr:rowOff>
    </xdr:from>
    <xdr:to>
      <xdr:col>102</xdr:col>
      <xdr:colOff>165100</xdr:colOff>
      <xdr:row>85</xdr:row>
      <xdr:rowOff>22606</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9494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22110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55897</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E00-0000D0020000}"/>
            </a:ext>
          </a:extLst>
        </xdr:cNvPr>
        <xdr:cNvSpPr txBox="1"/>
      </xdr:nvSpPr>
      <xdr:spPr>
        <a:xfrm>
          <a:off x="22199600"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127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83820</xdr:rowOff>
    </xdr:from>
    <xdr:to>
      <xdr:col>116</xdr:col>
      <xdr:colOff>63500</xdr:colOff>
      <xdr:row>82</xdr:row>
      <xdr:rowOff>129539</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flipV="1">
          <a:off x="21323300" y="141427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156463</xdr:rowOff>
    </xdr:from>
    <xdr:to>
      <xdr:col>107</xdr:col>
      <xdr:colOff>101600</xdr:colOff>
      <xdr:row>83</xdr:row>
      <xdr:rowOff>86613</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0383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83</xdr:row>
      <xdr:rowOff>35813</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flipV="1">
          <a:off x="20434300" y="14188439"/>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151892</xdr:rowOff>
    </xdr:from>
    <xdr:to>
      <xdr:col>102</xdr:col>
      <xdr:colOff>165100</xdr:colOff>
      <xdr:row>83</xdr:row>
      <xdr:rowOff>82042</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9494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31242</xdr:rowOff>
    </xdr:from>
    <xdr:to>
      <xdr:col>107</xdr:col>
      <xdr:colOff>50800</xdr:colOff>
      <xdr:row>83</xdr:row>
      <xdr:rowOff>35813</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9545300" y="142615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151892</xdr:rowOff>
    </xdr:from>
    <xdr:to>
      <xdr:col>98</xdr:col>
      <xdr:colOff>38100</xdr:colOff>
      <xdr:row>83</xdr:row>
      <xdr:rowOff>82042</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8605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31242</xdr:rowOff>
    </xdr:from>
    <xdr:to>
      <xdr:col>102</xdr:col>
      <xdr:colOff>114300</xdr:colOff>
      <xdr:row>83</xdr:row>
      <xdr:rowOff>31242</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8656300" y="14261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13733</xdr:rowOff>
    </xdr:from>
    <xdr:ext cx="469744" cy="259045"/>
    <xdr:sp macro="" textlink="">
      <xdr:nvSpPr>
        <xdr:cNvPr id="729" name="n_1aveValue【児童館】&#10;一人当たり面積">
          <a:extLst>
            <a:ext uri="{FF2B5EF4-FFF2-40B4-BE49-F238E27FC236}">
              <a16:creationId xmlns:a16="http://schemas.microsoft.com/office/drawing/2014/main" id="{00000000-0008-0000-0E00-0000D9020000}"/>
            </a:ext>
          </a:extLst>
        </xdr:cNvPr>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166895</xdr:rowOff>
    </xdr:from>
    <xdr:ext cx="469744" cy="259045"/>
    <xdr:sp macro="" textlink="">
      <xdr:nvSpPr>
        <xdr:cNvPr id="730" name="n_2aveValue【児童館】&#10;一人当たり面積">
          <a:extLst>
            <a:ext uri="{FF2B5EF4-FFF2-40B4-BE49-F238E27FC236}">
              <a16:creationId xmlns:a16="http://schemas.microsoft.com/office/drawing/2014/main" id="{00000000-0008-0000-0E00-0000DA020000}"/>
            </a:ext>
          </a:extLst>
        </xdr:cNvPr>
        <xdr:cNvSpPr txBox="1"/>
      </xdr:nvSpPr>
      <xdr:spPr>
        <a:xfrm>
          <a:off x="20199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13733</xdr:rowOff>
    </xdr:from>
    <xdr:ext cx="469744" cy="259045"/>
    <xdr:sp macro="" textlink="">
      <xdr:nvSpPr>
        <xdr:cNvPr id="731" name="n_3aveValue【児童館】&#10;一人当たり面積">
          <a:extLst>
            <a:ext uri="{FF2B5EF4-FFF2-40B4-BE49-F238E27FC236}">
              <a16:creationId xmlns:a16="http://schemas.microsoft.com/office/drawing/2014/main" id="{00000000-0008-0000-0E00-0000DB020000}"/>
            </a:ext>
          </a:extLst>
        </xdr:cNvPr>
        <xdr:cNvSpPr txBox="1"/>
      </xdr:nvSpPr>
      <xdr:spPr>
        <a:xfrm>
          <a:off x="19310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41164</xdr:rowOff>
    </xdr:from>
    <xdr:ext cx="469744" cy="259045"/>
    <xdr:sp macro="" textlink="">
      <xdr:nvSpPr>
        <xdr:cNvPr id="732" name="n_4aveValue【児童館】&#10;一人当たり面積">
          <a:extLst>
            <a:ext uri="{FF2B5EF4-FFF2-40B4-BE49-F238E27FC236}">
              <a16:creationId xmlns:a16="http://schemas.microsoft.com/office/drawing/2014/main" id="{00000000-0008-0000-0E00-0000DC020000}"/>
            </a:ext>
          </a:extLst>
        </xdr:cNvPr>
        <xdr:cNvSpPr txBox="1"/>
      </xdr:nvSpPr>
      <xdr:spPr>
        <a:xfrm>
          <a:off x="18421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25416</xdr:rowOff>
    </xdr:from>
    <xdr:ext cx="469744" cy="259045"/>
    <xdr:sp macro="" textlink="">
      <xdr:nvSpPr>
        <xdr:cNvPr id="733" name="n_1mainValue【児童館】&#10;一人当たり面積">
          <a:extLst>
            <a:ext uri="{FF2B5EF4-FFF2-40B4-BE49-F238E27FC236}">
              <a16:creationId xmlns:a16="http://schemas.microsoft.com/office/drawing/2014/main" id="{00000000-0008-0000-0E00-0000DD020000}"/>
            </a:ext>
          </a:extLst>
        </xdr:cNvPr>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103140</xdr:rowOff>
    </xdr:from>
    <xdr:ext cx="469744" cy="259045"/>
    <xdr:sp macro="" textlink="">
      <xdr:nvSpPr>
        <xdr:cNvPr id="734" name="n_2mainValue【児童館】&#10;一人当たり面積">
          <a:extLst>
            <a:ext uri="{FF2B5EF4-FFF2-40B4-BE49-F238E27FC236}">
              <a16:creationId xmlns:a16="http://schemas.microsoft.com/office/drawing/2014/main" id="{00000000-0008-0000-0E00-0000DE020000}"/>
            </a:ext>
          </a:extLst>
        </xdr:cNvPr>
        <xdr:cNvSpPr txBox="1"/>
      </xdr:nvSpPr>
      <xdr:spPr>
        <a:xfrm>
          <a:off x="20199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98569</xdr:rowOff>
    </xdr:from>
    <xdr:ext cx="469744" cy="259045"/>
    <xdr:sp macro="" textlink="">
      <xdr:nvSpPr>
        <xdr:cNvPr id="735" name="n_3mainValue【児童館】&#10;一人当たり面積">
          <a:extLst>
            <a:ext uri="{FF2B5EF4-FFF2-40B4-BE49-F238E27FC236}">
              <a16:creationId xmlns:a16="http://schemas.microsoft.com/office/drawing/2014/main" id="{00000000-0008-0000-0E00-0000DF020000}"/>
            </a:ext>
          </a:extLst>
        </xdr:cNvPr>
        <xdr:cNvSpPr txBox="1"/>
      </xdr:nvSpPr>
      <xdr:spPr>
        <a:xfrm>
          <a:off x="19310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98569</xdr:rowOff>
    </xdr:from>
    <xdr:ext cx="469744" cy="259045"/>
    <xdr:sp macro="" textlink="">
      <xdr:nvSpPr>
        <xdr:cNvPr id="736" name="n_4mainValue【児童館】&#10;一人当たり面積">
          <a:extLst>
            <a:ext uri="{FF2B5EF4-FFF2-40B4-BE49-F238E27FC236}">
              <a16:creationId xmlns:a16="http://schemas.microsoft.com/office/drawing/2014/main" id="{00000000-0008-0000-0E00-0000E0020000}"/>
            </a:ext>
          </a:extLst>
        </xdr:cNvPr>
        <xdr:cNvSpPr txBox="1"/>
      </xdr:nvSpPr>
      <xdr:spPr>
        <a:xfrm>
          <a:off x="18421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00000000-0008-0000-0E00-0000F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60" name="【公民館】&#10;有形固定資産減価償却率最小値テキスト">
          <a:extLst>
            <a:ext uri="{FF2B5EF4-FFF2-40B4-BE49-F238E27FC236}">
              <a16:creationId xmlns:a16="http://schemas.microsoft.com/office/drawing/2014/main" id="{00000000-0008-0000-0E00-0000F802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762" name="【公民館】&#10;有形固定資産減価償却率最大値テキスト">
          <a:extLst>
            <a:ext uri="{FF2B5EF4-FFF2-40B4-BE49-F238E27FC236}">
              <a16:creationId xmlns:a16="http://schemas.microsoft.com/office/drawing/2014/main" id="{00000000-0008-0000-0E00-0000FA020000}"/>
            </a:ext>
          </a:extLst>
        </xdr:cNvPr>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121429</xdr:rowOff>
    </xdr:from>
    <xdr:ext cx="405111" cy="259045"/>
    <xdr:sp macro="" textlink="">
      <xdr:nvSpPr>
        <xdr:cNvPr id="764" name="【公民館】&#10;有形固定資産減価償却率平均値テキスト">
          <a:extLst>
            <a:ext uri="{FF2B5EF4-FFF2-40B4-BE49-F238E27FC236}">
              <a16:creationId xmlns:a16="http://schemas.microsoft.com/office/drawing/2014/main" id="{00000000-0008-0000-0E00-0000FC020000}"/>
            </a:ext>
          </a:extLst>
        </xdr:cNvPr>
        <xdr:cNvSpPr txBox="1"/>
      </xdr:nvSpPr>
      <xdr:spPr>
        <a:xfrm>
          <a:off x="16357600" y="17780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116839</xdr:rowOff>
    </xdr:from>
    <xdr:to>
      <xdr:col>81</xdr:col>
      <xdr:colOff>101600</xdr:colOff>
      <xdr:row>105</xdr:row>
      <xdr:rowOff>46989</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5430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45415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144272</xdr:rowOff>
    </xdr:from>
    <xdr:to>
      <xdr:col>72</xdr:col>
      <xdr:colOff>38100</xdr:colOff>
      <xdr:row>104</xdr:row>
      <xdr:rowOff>74422</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3652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18542</xdr:rowOff>
    </xdr:from>
    <xdr:to>
      <xdr:col>67</xdr:col>
      <xdr:colOff>101600</xdr:colOff>
      <xdr:row>104</xdr:row>
      <xdr:rowOff>120142</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27635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144272</xdr:rowOff>
    </xdr:from>
    <xdr:to>
      <xdr:col>85</xdr:col>
      <xdr:colOff>177800</xdr:colOff>
      <xdr:row>106</xdr:row>
      <xdr:rowOff>74422</xdr:rowOff>
    </xdr:to>
    <xdr:sp macro="" textlink="">
      <xdr:nvSpPr>
        <xdr:cNvPr id="775" name="楕円 774">
          <a:extLst>
            <a:ext uri="{FF2B5EF4-FFF2-40B4-BE49-F238E27FC236}">
              <a16:creationId xmlns:a16="http://schemas.microsoft.com/office/drawing/2014/main" id="{00000000-0008-0000-0E00-000007030000}"/>
            </a:ext>
          </a:extLst>
        </xdr:cNvPr>
        <xdr:cNvSpPr/>
      </xdr:nvSpPr>
      <xdr:spPr>
        <a:xfrm>
          <a:off x="16268700" y="181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122699</xdr:rowOff>
    </xdr:from>
    <xdr:ext cx="405111" cy="259045"/>
    <xdr:sp macro="" textlink="">
      <xdr:nvSpPr>
        <xdr:cNvPr id="776" name="【公民館】&#10;有形固定資産減価償却率該当値テキスト">
          <a:extLst>
            <a:ext uri="{FF2B5EF4-FFF2-40B4-BE49-F238E27FC236}">
              <a16:creationId xmlns:a16="http://schemas.microsoft.com/office/drawing/2014/main" id="{00000000-0008-0000-0E00-000008030000}"/>
            </a:ext>
          </a:extLst>
        </xdr:cNvPr>
        <xdr:cNvSpPr txBox="1"/>
      </xdr:nvSpPr>
      <xdr:spPr>
        <a:xfrm>
          <a:off x="16357600" y="1812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103124</xdr:rowOff>
    </xdr:from>
    <xdr:to>
      <xdr:col>81</xdr:col>
      <xdr:colOff>101600</xdr:colOff>
      <xdr:row>106</xdr:row>
      <xdr:rowOff>33274</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5430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153924</xdr:rowOff>
    </xdr:from>
    <xdr:to>
      <xdr:col>85</xdr:col>
      <xdr:colOff>127000</xdr:colOff>
      <xdr:row>106</xdr:row>
      <xdr:rowOff>23622</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15481300" y="1815617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254</xdr:rowOff>
    </xdr:from>
    <xdr:to>
      <xdr:col>76</xdr:col>
      <xdr:colOff>165100</xdr:colOff>
      <xdr:row>105</xdr:row>
      <xdr:rowOff>101854</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4541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51054</xdr:rowOff>
    </xdr:from>
    <xdr:to>
      <xdr:col>81</xdr:col>
      <xdr:colOff>50800</xdr:colOff>
      <xdr:row>105</xdr:row>
      <xdr:rowOff>153924</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4592300" y="1805330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123698</xdr:rowOff>
    </xdr:from>
    <xdr:to>
      <xdr:col>72</xdr:col>
      <xdr:colOff>38100</xdr:colOff>
      <xdr:row>105</xdr:row>
      <xdr:rowOff>53848</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3652500" y="179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3048</xdr:rowOff>
    </xdr:from>
    <xdr:to>
      <xdr:col>76</xdr:col>
      <xdr:colOff>114300</xdr:colOff>
      <xdr:row>105</xdr:row>
      <xdr:rowOff>51054</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3703300" y="1800529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139700</xdr:rowOff>
    </xdr:from>
    <xdr:to>
      <xdr:col>67</xdr:col>
      <xdr:colOff>101600</xdr:colOff>
      <xdr:row>105</xdr:row>
      <xdr:rowOff>69850</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276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3048</xdr:rowOff>
    </xdr:from>
    <xdr:to>
      <xdr:col>71</xdr:col>
      <xdr:colOff>177800</xdr:colOff>
      <xdr:row>105</xdr:row>
      <xdr:rowOff>19050</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flipV="1">
          <a:off x="12814300" y="180052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63516</xdr:rowOff>
    </xdr:from>
    <xdr:ext cx="405111" cy="259045"/>
    <xdr:sp macro="" textlink="">
      <xdr:nvSpPr>
        <xdr:cNvPr id="785" name="n_1aveValue【公民館】&#10;有形固定資産減価償却率">
          <a:extLst>
            <a:ext uri="{FF2B5EF4-FFF2-40B4-BE49-F238E27FC236}">
              <a16:creationId xmlns:a16="http://schemas.microsoft.com/office/drawing/2014/main" id="{00000000-0008-0000-0E00-000011030000}"/>
            </a:ext>
          </a:extLst>
        </xdr:cNvPr>
        <xdr:cNvSpPr txBox="1"/>
      </xdr:nvSpPr>
      <xdr:spPr>
        <a:xfrm>
          <a:off x="15266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15512</xdr:rowOff>
    </xdr:from>
    <xdr:ext cx="405111" cy="259045"/>
    <xdr:sp macro="" textlink="">
      <xdr:nvSpPr>
        <xdr:cNvPr id="786" name="n_2aveValue【公民館】&#10;有形固定資産減価償却率">
          <a:extLst>
            <a:ext uri="{FF2B5EF4-FFF2-40B4-BE49-F238E27FC236}">
              <a16:creationId xmlns:a16="http://schemas.microsoft.com/office/drawing/2014/main" id="{00000000-0008-0000-0E00-000012030000}"/>
            </a:ext>
          </a:extLst>
        </xdr:cNvPr>
        <xdr:cNvSpPr txBox="1"/>
      </xdr:nvSpPr>
      <xdr:spPr>
        <a:xfrm>
          <a:off x="14389744" y="176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90949</xdr:rowOff>
    </xdr:from>
    <xdr:ext cx="405111" cy="259045"/>
    <xdr:sp macro="" textlink="">
      <xdr:nvSpPr>
        <xdr:cNvPr id="787" name="n_3aveValue【公民館】&#10;有形固定資産減価償却率">
          <a:extLst>
            <a:ext uri="{FF2B5EF4-FFF2-40B4-BE49-F238E27FC236}">
              <a16:creationId xmlns:a16="http://schemas.microsoft.com/office/drawing/2014/main" id="{00000000-0008-0000-0E00-000013030000}"/>
            </a:ext>
          </a:extLst>
        </xdr:cNvPr>
        <xdr:cNvSpPr txBox="1"/>
      </xdr:nvSpPr>
      <xdr:spPr>
        <a:xfrm>
          <a:off x="13500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136669</xdr:rowOff>
    </xdr:from>
    <xdr:ext cx="405111" cy="259045"/>
    <xdr:sp macro="" textlink="">
      <xdr:nvSpPr>
        <xdr:cNvPr id="788" name="n_4aveValue【公民館】&#10;有形固定資産減価償却率">
          <a:extLst>
            <a:ext uri="{FF2B5EF4-FFF2-40B4-BE49-F238E27FC236}">
              <a16:creationId xmlns:a16="http://schemas.microsoft.com/office/drawing/2014/main" id="{00000000-0008-0000-0E00-000014030000}"/>
            </a:ext>
          </a:extLst>
        </xdr:cNvPr>
        <xdr:cNvSpPr txBox="1"/>
      </xdr:nvSpPr>
      <xdr:spPr>
        <a:xfrm>
          <a:off x="12611744" y="1762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24401</xdr:rowOff>
    </xdr:from>
    <xdr:ext cx="405111" cy="259045"/>
    <xdr:sp macro="" textlink="">
      <xdr:nvSpPr>
        <xdr:cNvPr id="789" name="n_1mainValue【公民館】&#10;有形固定資産減価償却率">
          <a:extLst>
            <a:ext uri="{FF2B5EF4-FFF2-40B4-BE49-F238E27FC236}">
              <a16:creationId xmlns:a16="http://schemas.microsoft.com/office/drawing/2014/main" id="{00000000-0008-0000-0E00-000015030000}"/>
            </a:ext>
          </a:extLst>
        </xdr:cNvPr>
        <xdr:cNvSpPr txBox="1"/>
      </xdr:nvSpPr>
      <xdr:spPr>
        <a:xfrm>
          <a:off x="15266044" y="1819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92981</xdr:rowOff>
    </xdr:from>
    <xdr:ext cx="405111" cy="259045"/>
    <xdr:sp macro="" textlink="">
      <xdr:nvSpPr>
        <xdr:cNvPr id="790" name="n_2mainValue【公民館】&#10;有形固定資産減価償却率">
          <a:extLst>
            <a:ext uri="{FF2B5EF4-FFF2-40B4-BE49-F238E27FC236}">
              <a16:creationId xmlns:a16="http://schemas.microsoft.com/office/drawing/2014/main" id="{00000000-0008-0000-0E00-000016030000}"/>
            </a:ext>
          </a:extLst>
        </xdr:cNvPr>
        <xdr:cNvSpPr txBox="1"/>
      </xdr:nvSpPr>
      <xdr:spPr>
        <a:xfrm>
          <a:off x="14389744" y="1809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44975</xdr:rowOff>
    </xdr:from>
    <xdr:ext cx="405111" cy="259045"/>
    <xdr:sp macro="" textlink="">
      <xdr:nvSpPr>
        <xdr:cNvPr id="791" name="n_3mainValue【公民館】&#10;有形固定資産減価償却率">
          <a:extLst>
            <a:ext uri="{FF2B5EF4-FFF2-40B4-BE49-F238E27FC236}">
              <a16:creationId xmlns:a16="http://schemas.microsoft.com/office/drawing/2014/main" id="{00000000-0008-0000-0E00-000017030000}"/>
            </a:ext>
          </a:extLst>
        </xdr:cNvPr>
        <xdr:cNvSpPr txBox="1"/>
      </xdr:nvSpPr>
      <xdr:spPr>
        <a:xfrm>
          <a:off x="13500744"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60977</xdr:rowOff>
    </xdr:from>
    <xdr:ext cx="405111" cy="259045"/>
    <xdr:sp macro="" textlink="">
      <xdr:nvSpPr>
        <xdr:cNvPr id="792" name="n_4mainValue【公民館】&#10;有形固定資産減価償却率">
          <a:extLst>
            <a:ext uri="{FF2B5EF4-FFF2-40B4-BE49-F238E27FC236}">
              <a16:creationId xmlns:a16="http://schemas.microsoft.com/office/drawing/2014/main" id="{00000000-0008-0000-0E00-000018030000}"/>
            </a:ext>
          </a:extLst>
        </xdr:cNvPr>
        <xdr:cNvSpPr txBox="1"/>
      </xdr:nvSpPr>
      <xdr:spPr>
        <a:xfrm>
          <a:off x="12611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00000000-0008-0000-0E00-00003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19" name="【公民館】&#10;一人当たり面積最小値テキスト">
          <a:extLst>
            <a:ext uri="{FF2B5EF4-FFF2-40B4-BE49-F238E27FC236}">
              <a16:creationId xmlns:a16="http://schemas.microsoft.com/office/drawing/2014/main" id="{00000000-0008-0000-0E00-00003303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821" name="【公民館】&#10;一人当たり面積最大値テキスト">
          <a:extLst>
            <a:ext uri="{FF2B5EF4-FFF2-40B4-BE49-F238E27FC236}">
              <a16:creationId xmlns:a16="http://schemas.microsoft.com/office/drawing/2014/main" id="{00000000-0008-0000-0E00-000035030000}"/>
            </a:ext>
          </a:extLst>
        </xdr:cNvPr>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144253</xdr:rowOff>
    </xdr:from>
    <xdr:ext cx="469744" cy="259045"/>
    <xdr:sp macro="" textlink="">
      <xdr:nvSpPr>
        <xdr:cNvPr id="823" name="【公民館】&#10;一人当たり面積平均値テキスト">
          <a:extLst>
            <a:ext uri="{FF2B5EF4-FFF2-40B4-BE49-F238E27FC236}">
              <a16:creationId xmlns:a16="http://schemas.microsoft.com/office/drawing/2014/main" id="{00000000-0008-0000-0E00-000037030000}"/>
            </a:ext>
          </a:extLst>
        </xdr:cNvPr>
        <xdr:cNvSpPr txBox="1"/>
      </xdr:nvSpPr>
      <xdr:spPr>
        <a:xfrm>
          <a:off x="22199600" y="1831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2539</xdr:rowOff>
    </xdr:from>
    <xdr:to>
      <xdr:col>112</xdr:col>
      <xdr:colOff>38100</xdr:colOff>
      <xdr:row>107</xdr:row>
      <xdr:rowOff>104139</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21272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9494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18605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40095</xdr:rowOff>
    </xdr:from>
    <xdr:to>
      <xdr:col>116</xdr:col>
      <xdr:colOff>114300</xdr:colOff>
      <xdr:row>104</xdr:row>
      <xdr:rowOff>141695</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221107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62972</xdr:rowOff>
    </xdr:from>
    <xdr:ext cx="469744" cy="259045"/>
    <xdr:sp macro="" textlink="">
      <xdr:nvSpPr>
        <xdr:cNvPr id="835" name="【公民館】&#10;一人当たり面積該当値テキスト">
          <a:extLst>
            <a:ext uri="{FF2B5EF4-FFF2-40B4-BE49-F238E27FC236}">
              <a16:creationId xmlns:a16="http://schemas.microsoft.com/office/drawing/2014/main" id="{00000000-0008-0000-0E00-000043030000}"/>
            </a:ext>
          </a:extLst>
        </xdr:cNvPr>
        <xdr:cNvSpPr txBox="1"/>
      </xdr:nvSpPr>
      <xdr:spPr>
        <a:xfrm>
          <a:off x="22199600" y="177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20501</xdr:rowOff>
    </xdr:from>
    <xdr:to>
      <xdr:col>112</xdr:col>
      <xdr:colOff>38100</xdr:colOff>
      <xdr:row>104</xdr:row>
      <xdr:rowOff>122101</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1272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71301</xdr:rowOff>
    </xdr:from>
    <xdr:to>
      <xdr:col>116</xdr:col>
      <xdr:colOff>63500</xdr:colOff>
      <xdr:row>104</xdr:row>
      <xdr:rowOff>90895</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a:off x="21323300" y="1790210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159294</xdr:rowOff>
    </xdr:from>
    <xdr:to>
      <xdr:col>107</xdr:col>
      <xdr:colOff>101600</xdr:colOff>
      <xdr:row>104</xdr:row>
      <xdr:rowOff>89444</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0383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38644</xdr:rowOff>
    </xdr:from>
    <xdr:to>
      <xdr:col>111</xdr:col>
      <xdr:colOff>177800</xdr:colOff>
      <xdr:row>104</xdr:row>
      <xdr:rowOff>71301</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a:off x="20434300" y="178694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156029</xdr:rowOff>
    </xdr:from>
    <xdr:to>
      <xdr:col>102</xdr:col>
      <xdr:colOff>165100</xdr:colOff>
      <xdr:row>104</xdr:row>
      <xdr:rowOff>86179</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19494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35379</xdr:rowOff>
    </xdr:from>
    <xdr:to>
      <xdr:col>107</xdr:col>
      <xdr:colOff>50800</xdr:colOff>
      <xdr:row>104</xdr:row>
      <xdr:rowOff>38644</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a:off x="19545300" y="1786617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7438</xdr:rowOff>
    </xdr:from>
    <xdr:to>
      <xdr:col>98</xdr:col>
      <xdr:colOff>38100</xdr:colOff>
      <xdr:row>104</xdr:row>
      <xdr:rowOff>109038</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18605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35379</xdr:rowOff>
    </xdr:from>
    <xdr:to>
      <xdr:col>102</xdr:col>
      <xdr:colOff>114300</xdr:colOff>
      <xdr:row>104</xdr:row>
      <xdr:rowOff>58238</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flipV="1">
          <a:off x="18656300" y="1786617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95266</xdr:rowOff>
    </xdr:from>
    <xdr:ext cx="469744" cy="259045"/>
    <xdr:sp macro="" textlink="">
      <xdr:nvSpPr>
        <xdr:cNvPr id="844" name="n_1aveValue【公民館】&#10;一人当たり面積">
          <a:extLst>
            <a:ext uri="{FF2B5EF4-FFF2-40B4-BE49-F238E27FC236}">
              <a16:creationId xmlns:a16="http://schemas.microsoft.com/office/drawing/2014/main" id="{00000000-0008-0000-0E00-00004C030000}"/>
            </a:ext>
          </a:extLst>
        </xdr:cNvPr>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85470</xdr:rowOff>
    </xdr:from>
    <xdr:ext cx="469744" cy="259045"/>
    <xdr:sp macro="" textlink="">
      <xdr:nvSpPr>
        <xdr:cNvPr id="845" name="n_2aveValue【公民館】&#10;一人当たり面積">
          <a:extLst>
            <a:ext uri="{FF2B5EF4-FFF2-40B4-BE49-F238E27FC236}">
              <a16:creationId xmlns:a16="http://schemas.microsoft.com/office/drawing/2014/main" id="{00000000-0008-0000-0E00-00004D030000}"/>
            </a:ext>
          </a:extLst>
        </xdr:cNvPr>
        <xdr:cNvSpPr txBox="1"/>
      </xdr:nvSpPr>
      <xdr:spPr>
        <a:xfrm>
          <a:off x="20199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82204</xdr:rowOff>
    </xdr:from>
    <xdr:ext cx="469744" cy="259045"/>
    <xdr:sp macro="" textlink="">
      <xdr:nvSpPr>
        <xdr:cNvPr id="846" name="n_3aveValue【公民館】&#10;一人当たり面積">
          <a:extLst>
            <a:ext uri="{FF2B5EF4-FFF2-40B4-BE49-F238E27FC236}">
              <a16:creationId xmlns:a16="http://schemas.microsoft.com/office/drawing/2014/main" id="{00000000-0008-0000-0E00-00004E030000}"/>
            </a:ext>
          </a:extLst>
        </xdr:cNvPr>
        <xdr:cNvSpPr txBox="1"/>
      </xdr:nvSpPr>
      <xdr:spPr>
        <a:xfrm>
          <a:off x="193104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85470</xdr:rowOff>
    </xdr:from>
    <xdr:ext cx="469744" cy="259045"/>
    <xdr:sp macro="" textlink="">
      <xdr:nvSpPr>
        <xdr:cNvPr id="847" name="n_4aveValue【公民館】&#10;一人当たり面積">
          <a:extLst>
            <a:ext uri="{FF2B5EF4-FFF2-40B4-BE49-F238E27FC236}">
              <a16:creationId xmlns:a16="http://schemas.microsoft.com/office/drawing/2014/main" id="{00000000-0008-0000-0E00-00004F030000}"/>
            </a:ext>
          </a:extLst>
        </xdr:cNvPr>
        <xdr:cNvSpPr txBox="1"/>
      </xdr:nvSpPr>
      <xdr:spPr>
        <a:xfrm>
          <a:off x="18421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138628</xdr:rowOff>
    </xdr:from>
    <xdr:ext cx="469744" cy="259045"/>
    <xdr:sp macro="" textlink="">
      <xdr:nvSpPr>
        <xdr:cNvPr id="848" name="n_1mainValue【公民館】&#10;一人当たり面積">
          <a:extLst>
            <a:ext uri="{FF2B5EF4-FFF2-40B4-BE49-F238E27FC236}">
              <a16:creationId xmlns:a16="http://schemas.microsoft.com/office/drawing/2014/main" id="{00000000-0008-0000-0E00-000050030000}"/>
            </a:ext>
          </a:extLst>
        </xdr:cNvPr>
        <xdr:cNvSpPr txBox="1"/>
      </xdr:nvSpPr>
      <xdr:spPr>
        <a:xfrm>
          <a:off x="21075727" y="1762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105971</xdr:rowOff>
    </xdr:from>
    <xdr:ext cx="469744" cy="259045"/>
    <xdr:sp macro="" textlink="">
      <xdr:nvSpPr>
        <xdr:cNvPr id="849" name="n_2mainValue【公民館】&#10;一人当たり面積">
          <a:extLst>
            <a:ext uri="{FF2B5EF4-FFF2-40B4-BE49-F238E27FC236}">
              <a16:creationId xmlns:a16="http://schemas.microsoft.com/office/drawing/2014/main" id="{00000000-0008-0000-0E00-000051030000}"/>
            </a:ext>
          </a:extLst>
        </xdr:cNvPr>
        <xdr:cNvSpPr txBox="1"/>
      </xdr:nvSpPr>
      <xdr:spPr>
        <a:xfrm>
          <a:off x="20199427" y="1759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102706</xdr:rowOff>
    </xdr:from>
    <xdr:ext cx="469744" cy="259045"/>
    <xdr:sp macro="" textlink="">
      <xdr:nvSpPr>
        <xdr:cNvPr id="850" name="n_3mainValue【公民館】&#10;一人当たり面積">
          <a:extLst>
            <a:ext uri="{FF2B5EF4-FFF2-40B4-BE49-F238E27FC236}">
              <a16:creationId xmlns:a16="http://schemas.microsoft.com/office/drawing/2014/main" id="{00000000-0008-0000-0E00-000052030000}"/>
            </a:ext>
          </a:extLst>
        </xdr:cNvPr>
        <xdr:cNvSpPr txBox="1"/>
      </xdr:nvSpPr>
      <xdr:spPr>
        <a:xfrm>
          <a:off x="19310427" y="1759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125565</xdr:rowOff>
    </xdr:from>
    <xdr:ext cx="469744" cy="259045"/>
    <xdr:sp macro="" textlink="">
      <xdr:nvSpPr>
        <xdr:cNvPr id="851" name="n_4mainValue【公民館】&#10;一人当たり面積">
          <a:extLst>
            <a:ext uri="{FF2B5EF4-FFF2-40B4-BE49-F238E27FC236}">
              <a16:creationId xmlns:a16="http://schemas.microsoft.com/office/drawing/2014/main" id="{00000000-0008-0000-0E00-000053030000}"/>
            </a:ext>
          </a:extLst>
        </xdr:cNvPr>
        <xdr:cNvSpPr txBox="1"/>
      </xdr:nvSpPr>
      <xdr:spPr>
        <a:xfrm>
          <a:off x="18421427" y="1761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E00-00005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全体的に道路及び公営住宅の減価償却率が全国平均及び長野県の平均値より大きく上回っている。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道路に関しては、町で管理している道路保有数が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多く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、道路舗装工事が頻繁に行われている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減価償却累計率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が高い状態が継続している。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また、公営住宅に関しても同様であり保有する公営住宅の数</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が多く、計画的な住戸改善工事や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修繕</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を行っているものの、公営住宅全体的に建築年数が大きく経過しており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平均より上回っている。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20,922
20,346
156.03
19,172,689
17,874,675
1,157,101
9,151,352
2,420,455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156210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4261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102887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156210</xdr:rowOff>
    </xdr:from>
    <xdr:to>
      <xdr:col>24</xdr:col>
      <xdr:colOff>152400</xdr:colOff>
      <xdr:row>32</xdr:row>
      <xdr:rowOff>156210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74312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24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118745</xdr:rowOff>
    </xdr:from>
    <xdr:to>
      <xdr:col>10</xdr:col>
      <xdr:colOff>165100</xdr:colOff>
      <xdr:row>36</xdr:row>
      <xdr:rowOff>48895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113030</xdr:rowOff>
    </xdr:from>
    <xdr:to>
      <xdr:col>6</xdr:col>
      <xdr:colOff>38100</xdr:colOff>
      <xdr:row>36</xdr:row>
      <xdr:rowOff>43180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128270</xdr:rowOff>
    </xdr:from>
    <xdr:to>
      <xdr:col>24</xdr:col>
      <xdr:colOff>114300</xdr:colOff>
      <xdr:row>34</xdr:row>
      <xdr:rowOff>58420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151147</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86360</xdr:rowOff>
    </xdr:from>
    <xdr:to>
      <xdr:col>20</xdr:col>
      <xdr:colOff>38100</xdr:colOff>
      <xdr:row>34</xdr:row>
      <xdr:rowOff>16510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137160</xdr:rowOff>
    </xdr:from>
    <xdr:to>
      <xdr:col>24</xdr:col>
      <xdr:colOff>63500</xdr:colOff>
      <xdr:row>34</xdr:row>
      <xdr:rowOff>7620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57950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2540</xdr:rowOff>
    </xdr:from>
    <xdr:to>
      <xdr:col>15</xdr:col>
      <xdr:colOff>101600</xdr:colOff>
      <xdr:row>33</xdr:row>
      <xdr:rowOff>104140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53340</xdr:rowOff>
    </xdr:from>
    <xdr:to>
      <xdr:col>19</xdr:col>
      <xdr:colOff>177800</xdr:colOff>
      <xdr:row>33</xdr:row>
      <xdr:rowOff>137160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571119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137795</xdr:rowOff>
    </xdr:from>
    <xdr:to>
      <xdr:col>10</xdr:col>
      <xdr:colOff>165100</xdr:colOff>
      <xdr:row>33</xdr:row>
      <xdr:rowOff>67945</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562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17145</xdr:rowOff>
    </xdr:from>
    <xdr:to>
      <xdr:col>15</xdr:col>
      <xdr:colOff>50800</xdr:colOff>
      <xdr:row>33</xdr:row>
      <xdr:rowOff>53340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56749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137795</xdr:rowOff>
    </xdr:from>
    <xdr:to>
      <xdr:col>6</xdr:col>
      <xdr:colOff>38100</xdr:colOff>
      <xdr:row>33</xdr:row>
      <xdr:rowOff>67945</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562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17145</xdr:rowOff>
    </xdr:from>
    <xdr:to>
      <xdr:col>10</xdr:col>
      <xdr:colOff>114300</xdr:colOff>
      <xdr:row>33</xdr:row>
      <xdr:rowOff>17145</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5674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59072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70502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24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40022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34307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927744" y="620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33037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5820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120667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705744" y="543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84472</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816744" y="53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84472</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927744" y="53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73914</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604266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65549</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36830</xdr:rowOff>
    </xdr:from>
    <xdr:to>
      <xdr:col>50</xdr:col>
      <xdr:colOff>165100</xdr:colOff>
      <xdr:row>39</xdr:row>
      <xdr:rowOff>138430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50546</xdr:rowOff>
    </xdr:from>
    <xdr:to>
      <xdr:col>46</xdr:col>
      <xdr:colOff>38100</xdr:colOff>
      <xdr:row>39</xdr:row>
      <xdr:rowOff>152146</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73406</xdr:rowOff>
    </xdr:from>
    <xdr:to>
      <xdr:col>41</xdr:col>
      <xdr:colOff>101600</xdr:colOff>
      <xdr:row>40</xdr:row>
      <xdr:rowOff>3556</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50546</xdr:rowOff>
    </xdr:from>
    <xdr:to>
      <xdr:col>55</xdr:col>
      <xdr:colOff>50800</xdr:colOff>
      <xdr:row>39</xdr:row>
      <xdr:rowOff>152146</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73423</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65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41402</xdr:rowOff>
    </xdr:from>
    <xdr:to>
      <xdr:col>50</xdr:col>
      <xdr:colOff>165100</xdr:colOff>
      <xdr:row>39</xdr:row>
      <xdr:rowOff>143002</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92202</xdr:rowOff>
    </xdr:from>
    <xdr:to>
      <xdr:col>55</xdr:col>
      <xdr:colOff>0</xdr:colOff>
      <xdr:row>39</xdr:row>
      <xdr:rowOff>101346</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9639300" y="67787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157988</xdr:rowOff>
    </xdr:from>
    <xdr:to>
      <xdr:col>46</xdr:col>
      <xdr:colOff>38100</xdr:colOff>
      <xdr:row>39</xdr:row>
      <xdr:rowOff>88138</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37338</xdr:rowOff>
    </xdr:from>
    <xdr:to>
      <xdr:col>50</xdr:col>
      <xdr:colOff>114300</xdr:colOff>
      <xdr:row>39</xdr:row>
      <xdr:rowOff>92202</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8750300" y="67238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36830</xdr:rowOff>
    </xdr:from>
    <xdr:to>
      <xdr:col>41</xdr:col>
      <xdr:colOff>101600</xdr:colOff>
      <xdr:row>39</xdr:row>
      <xdr:rowOff>138430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37338</xdr:rowOff>
    </xdr:from>
    <xdr:to>
      <xdr:col>45</xdr:col>
      <xdr:colOff>177800</xdr:colOff>
      <xdr:row>39</xdr:row>
      <xdr:rowOff>87630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7861300" y="67238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87630</xdr:rowOff>
    </xdr:from>
    <xdr:to>
      <xdr:col>41</xdr:col>
      <xdr:colOff>50800</xdr:colOff>
      <xdr:row>39</xdr:row>
      <xdr:rowOff>87630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6972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154957</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143273</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8515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166133</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76264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3827</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6737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134129</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9391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104665</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85154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45" name="n_4mainValue【図書館】&#10;一人当たり面積">
          <a:extLst>
            <a:ext uri="{FF2B5EF4-FFF2-40B4-BE49-F238E27FC236}">
              <a16:creationId xmlns:a16="http://schemas.microsoft.com/office/drawing/2014/main" id="{00000000-0008-0000-0F00-000091000000}"/>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151328</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43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16147</xdr:rowOff>
    </xdr:from>
    <xdr:to>
      <xdr:col>24</xdr:col>
      <xdr:colOff>114300</xdr:colOff>
      <xdr:row>58</xdr:row>
      <xdr:rowOff>117747</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39024</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981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146776</xdr:rowOff>
    </xdr:from>
    <xdr:to>
      <xdr:col>20</xdr:col>
      <xdr:colOff>38100</xdr:colOff>
      <xdr:row>58</xdr:row>
      <xdr:rowOff>76926</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26126</xdr:rowOff>
    </xdr:from>
    <xdr:to>
      <xdr:col>24</xdr:col>
      <xdr:colOff>63500</xdr:colOff>
      <xdr:row>58</xdr:row>
      <xdr:rowOff>66947</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997022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161472</xdr:rowOff>
    </xdr:from>
    <xdr:to>
      <xdr:col>15</xdr:col>
      <xdr:colOff>101600</xdr:colOff>
      <xdr:row>57</xdr:row>
      <xdr:rowOff>91622</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40822</xdr:rowOff>
    </xdr:from>
    <xdr:to>
      <xdr:col>19</xdr:col>
      <xdr:colOff>177800</xdr:colOff>
      <xdr:row>58</xdr:row>
      <xdr:rowOff>26126</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9813472"/>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125549</xdr:rowOff>
    </xdr:from>
    <xdr:to>
      <xdr:col>10</xdr:col>
      <xdr:colOff>165100</xdr:colOff>
      <xdr:row>57</xdr:row>
      <xdr:rowOff>55699</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97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4899</xdr:rowOff>
    </xdr:from>
    <xdr:to>
      <xdr:col>15</xdr:col>
      <xdr:colOff>50800</xdr:colOff>
      <xdr:row>57</xdr:row>
      <xdr:rowOff>40822</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97775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94524</xdr:rowOff>
    </xdr:from>
    <xdr:to>
      <xdr:col>6</xdr:col>
      <xdr:colOff>38100</xdr:colOff>
      <xdr:row>57</xdr:row>
      <xdr:rowOff>24674</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96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145324</xdr:rowOff>
    </xdr:from>
    <xdr:to>
      <xdr:col>10</xdr:col>
      <xdr:colOff>114300</xdr:colOff>
      <xdr:row>57</xdr:row>
      <xdr:rowOff>4899</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97465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113773</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86014</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93453</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969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108149</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953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72226</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950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41201</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947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140443</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598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3628</xdr:rowOff>
    </xdr:from>
    <xdr:to>
      <xdr:col>50</xdr:col>
      <xdr:colOff>165100</xdr:colOff>
      <xdr:row>62</xdr:row>
      <xdr:rowOff>105228</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28666</xdr:rowOff>
    </xdr:from>
    <xdr:to>
      <xdr:col>36</xdr:col>
      <xdr:colOff>165100</xdr:colOff>
      <xdr:row>62</xdr:row>
      <xdr:rowOff>130266</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95613</xdr:rowOff>
    </xdr:from>
    <xdr:to>
      <xdr:col>55</xdr:col>
      <xdr:colOff>50800</xdr:colOff>
      <xdr:row>58</xdr:row>
      <xdr:rowOff>25763</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98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118490</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971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67310</xdr:rowOff>
    </xdr:from>
    <xdr:to>
      <xdr:col>50</xdr:col>
      <xdr:colOff>165100</xdr:colOff>
      <xdr:row>57</xdr:row>
      <xdr:rowOff>168910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118110</xdr:rowOff>
    </xdr:from>
    <xdr:to>
      <xdr:col>55</xdr:col>
      <xdr:colOff>0</xdr:colOff>
      <xdr:row>57</xdr:row>
      <xdr:rowOff>146413</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9639300" y="9890760"/>
          <a:ext cx="8382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68943</xdr:rowOff>
    </xdr:from>
    <xdr:to>
      <xdr:col>46</xdr:col>
      <xdr:colOff>38100</xdr:colOff>
      <xdr:row>60</xdr:row>
      <xdr:rowOff>170543</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3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118110</xdr:rowOff>
    </xdr:from>
    <xdr:to>
      <xdr:col>50</xdr:col>
      <xdr:colOff>114300</xdr:colOff>
      <xdr:row>60</xdr:row>
      <xdr:rowOff>119743</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8750300" y="9890760"/>
          <a:ext cx="889000" cy="5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65677</xdr:rowOff>
    </xdr:from>
    <xdr:to>
      <xdr:col>41</xdr:col>
      <xdr:colOff>101600</xdr:colOff>
      <xdr:row>60</xdr:row>
      <xdr:rowOff>167277</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3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116477</xdr:rowOff>
    </xdr:from>
    <xdr:to>
      <xdr:col>45</xdr:col>
      <xdr:colOff>177800</xdr:colOff>
      <xdr:row>60</xdr:row>
      <xdr:rowOff>119743</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861300" y="104034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84727</xdr:rowOff>
    </xdr:from>
    <xdr:to>
      <xdr:col>36</xdr:col>
      <xdr:colOff>165100</xdr:colOff>
      <xdr:row>62</xdr:row>
      <xdr:rowOff>14877</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116477</xdr:rowOff>
    </xdr:from>
    <xdr:to>
      <xdr:col>41</xdr:col>
      <xdr:colOff>50800</xdr:colOff>
      <xdr:row>61</xdr:row>
      <xdr:rowOff>135527</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6972300" y="10403477"/>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96355</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72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120304</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75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85470</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121393</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13987</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961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15620</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013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12354</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012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31404</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031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F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3811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634865" y="1354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00000000-0008-0000-0F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121938</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F00-000023010000}"/>
            </a:ext>
          </a:extLst>
        </xdr:cNvPr>
        <xdr:cNvSpPr txBox="1"/>
      </xdr:nvSpPr>
      <xdr:spPr>
        <a:xfrm>
          <a:off x="46736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3811</xdr:rowOff>
    </xdr:from>
    <xdr:to>
      <xdr:col>24</xdr:col>
      <xdr:colOff>152400</xdr:colOff>
      <xdr:row>79</xdr:row>
      <xdr:rowOff>3811</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51452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F00-000025010000}"/>
            </a:ext>
          </a:extLst>
        </xdr:cNvPr>
        <xdr:cNvSpPr txBox="1"/>
      </xdr:nvSpPr>
      <xdr:spPr>
        <a:xfrm>
          <a:off x="4673600" y="1393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5847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86361</xdr:rowOff>
    </xdr:from>
    <xdr:to>
      <xdr:col>24</xdr:col>
      <xdr:colOff>114300</xdr:colOff>
      <xdr:row>80</xdr:row>
      <xdr:rowOff>16511</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45847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109238</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F00-000031010000}"/>
            </a:ext>
          </a:extLst>
        </xdr:cNvPr>
        <xdr:cNvSpPr txBox="1"/>
      </xdr:nvSpPr>
      <xdr:spPr>
        <a:xfrm>
          <a:off x="4673600"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40639</xdr:rowOff>
    </xdr:from>
    <xdr:to>
      <xdr:col>20</xdr:col>
      <xdr:colOff>38100</xdr:colOff>
      <xdr:row>79</xdr:row>
      <xdr:rowOff>142239</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746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91439</xdr:rowOff>
    </xdr:from>
    <xdr:to>
      <xdr:col>24</xdr:col>
      <xdr:colOff>63500</xdr:colOff>
      <xdr:row>79</xdr:row>
      <xdr:rowOff>137161</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3797300" y="136359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141605</xdr:rowOff>
    </xdr:from>
    <xdr:to>
      <xdr:col>15</xdr:col>
      <xdr:colOff>101600</xdr:colOff>
      <xdr:row>79</xdr:row>
      <xdr:rowOff>71755</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857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20955</xdr:rowOff>
    </xdr:from>
    <xdr:to>
      <xdr:col>19</xdr:col>
      <xdr:colOff>177800</xdr:colOff>
      <xdr:row>79</xdr:row>
      <xdr:rowOff>91439</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908300" y="13565505"/>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97789</xdr:rowOff>
    </xdr:from>
    <xdr:to>
      <xdr:col>10</xdr:col>
      <xdr:colOff>165100</xdr:colOff>
      <xdr:row>79</xdr:row>
      <xdr:rowOff>27939</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96850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148589</xdr:rowOff>
    </xdr:from>
    <xdr:to>
      <xdr:col>15</xdr:col>
      <xdr:colOff>50800</xdr:colOff>
      <xdr:row>79</xdr:row>
      <xdr:rowOff>20955</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019300" y="135216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73025</xdr:rowOff>
    </xdr:from>
    <xdr:to>
      <xdr:col>6</xdr:col>
      <xdr:colOff>38100</xdr:colOff>
      <xdr:row>79</xdr:row>
      <xdr:rowOff>3175</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079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123825</xdr:rowOff>
    </xdr:from>
    <xdr:to>
      <xdr:col>10</xdr:col>
      <xdr:colOff>114300</xdr:colOff>
      <xdr:row>78</xdr:row>
      <xdr:rowOff>148589</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130300" y="1349692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32402</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F00-00003A010000}"/>
            </a:ext>
          </a:extLst>
        </xdr:cNvPr>
        <xdr:cNvSpPr txBox="1"/>
      </xdr:nvSpPr>
      <xdr:spPr>
        <a:xfrm>
          <a:off x="35820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139082</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F00-00003B010000}"/>
            </a:ext>
          </a:extLst>
        </xdr:cNvPr>
        <xdr:cNvSpPr txBox="1"/>
      </xdr:nvSpPr>
      <xdr:spPr>
        <a:xfrm>
          <a:off x="2705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F00-00003C010000}"/>
            </a:ext>
          </a:extLst>
        </xdr:cNvPr>
        <xdr:cNvSpPr txBox="1"/>
      </xdr:nvSpPr>
      <xdr:spPr>
        <a:xfrm>
          <a:off x="1816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55263</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F00-00003D010000}"/>
            </a:ext>
          </a:extLst>
        </xdr:cNvPr>
        <xdr:cNvSpPr txBox="1"/>
      </xdr:nvSpPr>
      <xdr:spPr>
        <a:xfrm>
          <a:off x="927744"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158766</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F00-00003E010000}"/>
            </a:ext>
          </a:extLst>
        </xdr:cNvPr>
        <xdr:cNvSpPr txBox="1"/>
      </xdr:nvSpPr>
      <xdr:spPr>
        <a:xfrm>
          <a:off x="35820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88282</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F00-00003F010000}"/>
            </a:ext>
          </a:extLst>
        </xdr:cNvPr>
        <xdr:cNvSpPr txBox="1"/>
      </xdr:nvSpPr>
      <xdr:spPr>
        <a:xfrm>
          <a:off x="2705744" y="1328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44466</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F00-000040010000}"/>
            </a:ext>
          </a:extLst>
        </xdr:cNvPr>
        <xdr:cNvSpPr txBox="1"/>
      </xdr:nvSpPr>
      <xdr:spPr>
        <a:xfrm>
          <a:off x="1816744" y="1324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19702</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F00-000041010000}"/>
            </a:ext>
          </a:extLst>
        </xdr:cNvPr>
        <xdr:cNvSpPr txBox="1"/>
      </xdr:nvSpPr>
      <xdr:spPr>
        <a:xfrm>
          <a:off x="927744" y="1322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F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26670</xdr:rowOff>
    </xdr:from>
    <xdr:to>
      <xdr:col>54</xdr:col>
      <xdr:colOff>189865</xdr:colOff>
      <xdr:row>86</xdr:row>
      <xdr:rowOff>3811</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10476865" y="135712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F00-000058010000}"/>
            </a:ext>
          </a:extLst>
        </xdr:cNvPr>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144797</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F00-00005A010000}"/>
            </a:ext>
          </a:extLst>
        </xdr:cNvPr>
        <xdr:cNvSpPr txBox="1"/>
      </xdr:nvSpPr>
      <xdr:spPr>
        <a:xfrm>
          <a:off x="10515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F00-00005C010000}"/>
            </a:ext>
          </a:extLst>
        </xdr:cNvPr>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110744</xdr:rowOff>
    </xdr:from>
    <xdr:to>
      <xdr:col>50</xdr:col>
      <xdr:colOff>165100</xdr:colOff>
      <xdr:row>84</xdr:row>
      <xdr:rowOff>40894</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9588500" y="143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154178</xdr:rowOff>
    </xdr:from>
    <xdr:to>
      <xdr:col>41</xdr:col>
      <xdr:colOff>101600</xdr:colOff>
      <xdr:row>84</xdr:row>
      <xdr:rowOff>84328</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810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101600</xdr:rowOff>
    </xdr:from>
    <xdr:to>
      <xdr:col>36</xdr:col>
      <xdr:colOff>165100</xdr:colOff>
      <xdr:row>84</xdr:row>
      <xdr:rowOff>31750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921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58165</xdr:rowOff>
    </xdr:from>
    <xdr:to>
      <xdr:col>55</xdr:col>
      <xdr:colOff>50800</xdr:colOff>
      <xdr:row>81</xdr:row>
      <xdr:rowOff>159765</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104267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81042</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F00-000068010000}"/>
            </a:ext>
          </a:extLst>
        </xdr:cNvPr>
        <xdr:cNvSpPr txBox="1"/>
      </xdr:nvSpPr>
      <xdr:spPr>
        <a:xfrm>
          <a:off x="10515600" y="1379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37592</xdr:rowOff>
    </xdr:from>
    <xdr:to>
      <xdr:col>50</xdr:col>
      <xdr:colOff>165100</xdr:colOff>
      <xdr:row>81</xdr:row>
      <xdr:rowOff>139192</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95885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88392</xdr:rowOff>
    </xdr:from>
    <xdr:to>
      <xdr:col>55</xdr:col>
      <xdr:colOff>0</xdr:colOff>
      <xdr:row>81</xdr:row>
      <xdr:rowOff>108965</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9639300" y="13975842"/>
          <a:ext cx="8382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37592</xdr:rowOff>
    </xdr:from>
    <xdr:to>
      <xdr:col>46</xdr:col>
      <xdr:colOff>38100</xdr:colOff>
      <xdr:row>81</xdr:row>
      <xdr:rowOff>139192</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86995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88392</xdr:rowOff>
    </xdr:from>
    <xdr:to>
      <xdr:col>50</xdr:col>
      <xdr:colOff>114300</xdr:colOff>
      <xdr:row>81</xdr:row>
      <xdr:rowOff>88392</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8750300" y="13975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33020</xdr:rowOff>
    </xdr:from>
    <xdr:to>
      <xdr:col>41</xdr:col>
      <xdr:colOff>101600</xdr:colOff>
      <xdr:row>81</xdr:row>
      <xdr:rowOff>134620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7810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83820</xdr:rowOff>
    </xdr:from>
    <xdr:to>
      <xdr:col>45</xdr:col>
      <xdr:colOff>177800</xdr:colOff>
      <xdr:row>81</xdr:row>
      <xdr:rowOff>88392</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861300" y="139712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30735</xdr:rowOff>
    </xdr:from>
    <xdr:to>
      <xdr:col>36</xdr:col>
      <xdr:colOff>165100</xdr:colOff>
      <xdr:row>81</xdr:row>
      <xdr:rowOff>132335</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6921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81535</xdr:rowOff>
    </xdr:from>
    <xdr:to>
      <xdr:col>41</xdr:col>
      <xdr:colOff>50800</xdr:colOff>
      <xdr:row>81</xdr:row>
      <xdr:rowOff>83820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6972300" y="139689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32021</xdr:rowOff>
    </xdr:from>
    <xdr:ext cx="469744" cy="259045"/>
    <xdr:sp macro="" textlink="">
      <xdr:nvSpPr>
        <xdr:cNvPr id="369" name="n_1aveValue【福祉施設】&#10;一人当たり面積">
          <a:extLst>
            <a:ext uri="{FF2B5EF4-FFF2-40B4-BE49-F238E27FC236}">
              <a16:creationId xmlns:a16="http://schemas.microsoft.com/office/drawing/2014/main" id="{00000000-0008-0000-0F00-000071010000}"/>
            </a:ext>
          </a:extLst>
        </xdr:cNvPr>
        <xdr:cNvSpPr txBox="1"/>
      </xdr:nvSpPr>
      <xdr:spPr>
        <a:xfrm>
          <a:off x="9391727"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52595</xdr:rowOff>
    </xdr:from>
    <xdr:ext cx="469744" cy="259045"/>
    <xdr:sp macro="" textlink="">
      <xdr:nvSpPr>
        <xdr:cNvPr id="370" name="n_2aveValue【福祉施設】&#10;一人当たり面積">
          <a:extLst>
            <a:ext uri="{FF2B5EF4-FFF2-40B4-BE49-F238E27FC236}">
              <a16:creationId xmlns:a16="http://schemas.microsoft.com/office/drawing/2014/main" id="{00000000-0008-0000-0F00-000072010000}"/>
            </a:ext>
          </a:extLst>
        </xdr:cNvPr>
        <xdr:cNvSpPr txBox="1"/>
      </xdr:nvSpPr>
      <xdr:spPr>
        <a:xfrm>
          <a:off x="8515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75455</xdr:rowOff>
    </xdr:from>
    <xdr:ext cx="469744" cy="259045"/>
    <xdr:sp macro="" textlink="">
      <xdr:nvSpPr>
        <xdr:cNvPr id="371" name="n_3aveValue【福祉施設】&#10;一人当たり面積">
          <a:extLst>
            <a:ext uri="{FF2B5EF4-FFF2-40B4-BE49-F238E27FC236}">
              <a16:creationId xmlns:a16="http://schemas.microsoft.com/office/drawing/2014/main" id="{00000000-0008-0000-0F00-000073010000}"/>
            </a:ext>
          </a:extLst>
        </xdr:cNvPr>
        <xdr:cNvSpPr txBox="1"/>
      </xdr:nvSpPr>
      <xdr:spPr>
        <a:xfrm>
          <a:off x="7626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22877</xdr:rowOff>
    </xdr:from>
    <xdr:ext cx="469744" cy="259045"/>
    <xdr:sp macro="" textlink="">
      <xdr:nvSpPr>
        <xdr:cNvPr id="372" name="n_4aveValue【福祉施設】&#10;一人当たり面積">
          <a:extLst>
            <a:ext uri="{FF2B5EF4-FFF2-40B4-BE49-F238E27FC236}">
              <a16:creationId xmlns:a16="http://schemas.microsoft.com/office/drawing/2014/main" id="{00000000-0008-0000-0F00-000074010000}"/>
            </a:ext>
          </a:extLst>
        </xdr:cNvPr>
        <xdr:cNvSpPr txBox="1"/>
      </xdr:nvSpPr>
      <xdr:spPr>
        <a:xfrm>
          <a:off x="6737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155719</xdr:rowOff>
    </xdr:from>
    <xdr:ext cx="469744" cy="259045"/>
    <xdr:sp macro="" textlink="">
      <xdr:nvSpPr>
        <xdr:cNvPr id="373" name="n_1mainValue【福祉施設】&#10;一人当たり面積">
          <a:extLst>
            <a:ext uri="{FF2B5EF4-FFF2-40B4-BE49-F238E27FC236}">
              <a16:creationId xmlns:a16="http://schemas.microsoft.com/office/drawing/2014/main" id="{00000000-0008-0000-0F00-000075010000}"/>
            </a:ext>
          </a:extLst>
        </xdr:cNvPr>
        <xdr:cNvSpPr txBox="1"/>
      </xdr:nvSpPr>
      <xdr:spPr>
        <a:xfrm>
          <a:off x="9391727" y="137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155719</xdr:rowOff>
    </xdr:from>
    <xdr:ext cx="469744" cy="259045"/>
    <xdr:sp macro="" textlink="">
      <xdr:nvSpPr>
        <xdr:cNvPr id="374" name="n_2mainValue【福祉施設】&#10;一人当たり面積">
          <a:extLst>
            <a:ext uri="{FF2B5EF4-FFF2-40B4-BE49-F238E27FC236}">
              <a16:creationId xmlns:a16="http://schemas.microsoft.com/office/drawing/2014/main" id="{00000000-0008-0000-0F00-000076010000}"/>
            </a:ext>
          </a:extLst>
        </xdr:cNvPr>
        <xdr:cNvSpPr txBox="1"/>
      </xdr:nvSpPr>
      <xdr:spPr>
        <a:xfrm>
          <a:off x="8515427" y="137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151147</xdr:rowOff>
    </xdr:from>
    <xdr:ext cx="469744" cy="259045"/>
    <xdr:sp macro="" textlink="">
      <xdr:nvSpPr>
        <xdr:cNvPr id="375" name="n_3mainValue【福祉施設】&#10;一人当たり面積">
          <a:extLst>
            <a:ext uri="{FF2B5EF4-FFF2-40B4-BE49-F238E27FC236}">
              <a16:creationId xmlns:a16="http://schemas.microsoft.com/office/drawing/2014/main" id="{00000000-0008-0000-0F00-000077010000}"/>
            </a:ext>
          </a:extLst>
        </xdr:cNvPr>
        <xdr:cNvSpPr txBox="1"/>
      </xdr:nvSpPr>
      <xdr:spPr>
        <a:xfrm>
          <a:off x="7626427" y="1369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148862</xdr:rowOff>
    </xdr:from>
    <xdr:ext cx="469744" cy="259045"/>
    <xdr:sp macro="" textlink="">
      <xdr:nvSpPr>
        <xdr:cNvPr id="376" name="n_4mainValue【福祉施設】&#10;一人当たり面積">
          <a:extLst>
            <a:ext uri="{FF2B5EF4-FFF2-40B4-BE49-F238E27FC236}">
              <a16:creationId xmlns:a16="http://schemas.microsoft.com/office/drawing/2014/main" id="{00000000-0008-0000-0F00-000078010000}"/>
            </a:ext>
          </a:extLst>
        </xdr:cNvPr>
        <xdr:cNvSpPr txBox="1"/>
      </xdr:nvSpPr>
      <xdr:spPr>
        <a:xfrm>
          <a:off x="6737427" y="136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a:extLst>
            <a:ext uri="{FF2B5EF4-FFF2-40B4-BE49-F238E27FC236}">
              <a16:creationId xmlns:a16="http://schemas.microsoft.com/office/drawing/2014/main" id="{00000000-0008-0000-0F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flipV="1">
          <a:off x="16318864" y="58521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418" name="【一般廃棄物処理施設】&#10;有形固定資産減価償却率最小値テキスト">
          <a:extLst>
            <a:ext uri="{FF2B5EF4-FFF2-40B4-BE49-F238E27FC236}">
              <a16:creationId xmlns:a16="http://schemas.microsoft.com/office/drawing/2014/main" id="{00000000-0008-0000-0F00-0000A2010000}"/>
            </a:ext>
          </a:extLst>
        </xdr:cNvPr>
        <xdr:cNvSpPr txBox="1"/>
      </xdr:nvSpPr>
      <xdr:spPr>
        <a:xfrm>
          <a:off x="16357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420" name="【一般廃棄物処理施設】&#10;有形固定資産減価償却率最大値テキスト">
          <a:extLst>
            <a:ext uri="{FF2B5EF4-FFF2-40B4-BE49-F238E27FC236}">
              <a16:creationId xmlns:a16="http://schemas.microsoft.com/office/drawing/2014/main" id="{00000000-0008-0000-0F00-0000A4010000}"/>
            </a:ext>
          </a:extLst>
        </xdr:cNvPr>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422" name="【一般廃棄物処理施設】&#10;有形固定資産減価償却率平均値テキスト">
          <a:extLst>
            <a:ext uri="{FF2B5EF4-FFF2-40B4-BE49-F238E27FC236}">
              <a16:creationId xmlns:a16="http://schemas.microsoft.com/office/drawing/2014/main" id="{00000000-0008-0000-0F00-0000A6010000}"/>
            </a:ext>
          </a:extLst>
        </xdr:cNvPr>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16268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128287</xdr:rowOff>
    </xdr:from>
    <xdr:ext cx="405111" cy="259045"/>
    <xdr:sp macro="" textlink="">
      <xdr:nvSpPr>
        <xdr:cNvPr id="434" name="【一般廃棄物処理施設】&#10;有形固定資産減価償却率該当値テキスト">
          <a:extLst>
            <a:ext uri="{FF2B5EF4-FFF2-40B4-BE49-F238E27FC236}">
              <a16:creationId xmlns:a16="http://schemas.microsoft.com/office/drawing/2014/main" id="{00000000-0008-0000-0F00-0000B2010000}"/>
            </a:ext>
          </a:extLst>
        </xdr:cNvPr>
        <xdr:cNvSpPr txBox="1"/>
      </xdr:nvSpPr>
      <xdr:spPr>
        <a:xfrm>
          <a:off x="16357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166370</xdr:rowOff>
    </xdr:from>
    <xdr:to>
      <xdr:col>81</xdr:col>
      <xdr:colOff>101600</xdr:colOff>
      <xdr:row>37</xdr:row>
      <xdr:rowOff>96520</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5430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156210</xdr:rowOff>
    </xdr:from>
    <xdr:to>
      <xdr:col>85</xdr:col>
      <xdr:colOff>127000</xdr:colOff>
      <xdr:row>37</xdr:row>
      <xdr:rowOff>45720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flipV="1">
          <a:off x="15481300" y="632841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4541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45720</xdr:rowOff>
    </xdr:from>
    <xdr:to>
      <xdr:col>81</xdr:col>
      <xdr:colOff>50800</xdr:colOff>
      <xdr:row>37</xdr:row>
      <xdr:rowOff>102870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flipV="1">
          <a:off x="14592300" y="63893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xdr:rowOff>
    </xdr:from>
    <xdr:to>
      <xdr:col>72</xdr:col>
      <xdr:colOff>38100</xdr:colOff>
      <xdr:row>37</xdr:row>
      <xdr:rowOff>102235</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3652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51435</xdr:rowOff>
    </xdr:from>
    <xdr:to>
      <xdr:col>76</xdr:col>
      <xdr:colOff>114300</xdr:colOff>
      <xdr:row>37</xdr:row>
      <xdr:rowOff>102870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3703300" y="63950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132080</xdr:rowOff>
    </xdr:from>
    <xdr:to>
      <xdr:col>67</xdr:col>
      <xdr:colOff>101600</xdr:colOff>
      <xdr:row>34</xdr:row>
      <xdr:rowOff>62230</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2763500" y="57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11430</xdr:rowOff>
    </xdr:from>
    <xdr:to>
      <xdr:col>71</xdr:col>
      <xdr:colOff>177800</xdr:colOff>
      <xdr:row>37</xdr:row>
      <xdr:rowOff>51435</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814300" y="5840730"/>
          <a:ext cx="889000" cy="55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121937</xdr:rowOff>
    </xdr:from>
    <xdr:ext cx="405111" cy="259045"/>
    <xdr:sp macro="" textlink="">
      <xdr:nvSpPr>
        <xdr:cNvPr id="443" name="n_1aveValue【一般廃棄物処理施設】&#10;有形固定資産減価償却率">
          <a:extLst>
            <a:ext uri="{FF2B5EF4-FFF2-40B4-BE49-F238E27FC236}">
              <a16:creationId xmlns:a16="http://schemas.microsoft.com/office/drawing/2014/main" id="{00000000-0008-0000-0F00-0000BB010000}"/>
            </a:ext>
          </a:extLst>
        </xdr:cNvPr>
        <xdr:cNvSpPr txBox="1"/>
      </xdr:nvSpPr>
      <xdr:spPr>
        <a:xfrm>
          <a:off x="15266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444" name="n_2aveValue【一般廃棄物処理施設】&#10;有形固定資産減価償却率">
          <a:extLst>
            <a:ext uri="{FF2B5EF4-FFF2-40B4-BE49-F238E27FC236}">
              <a16:creationId xmlns:a16="http://schemas.microsoft.com/office/drawing/2014/main" id="{00000000-0008-0000-0F00-0000BC010000}"/>
            </a:ext>
          </a:extLst>
        </xdr:cNvPr>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445" name="n_3ave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102887</xdr:rowOff>
    </xdr:from>
    <xdr:ext cx="405111" cy="259045"/>
    <xdr:sp macro="" textlink="">
      <xdr:nvSpPr>
        <xdr:cNvPr id="446" name="n_4ave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2611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113047</xdr:rowOff>
    </xdr:from>
    <xdr:ext cx="405111" cy="259045"/>
    <xdr:sp macro="" textlink="">
      <xdr:nvSpPr>
        <xdr:cNvPr id="447" name="n_1main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48" name="n_2main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118762</xdr:rowOff>
    </xdr:from>
    <xdr:ext cx="405111" cy="259045"/>
    <xdr:sp macro="" textlink="">
      <xdr:nvSpPr>
        <xdr:cNvPr id="449" name="n_3main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3500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78757</xdr:rowOff>
    </xdr:from>
    <xdr:ext cx="405111" cy="259045"/>
    <xdr:sp macro="" textlink="">
      <xdr:nvSpPr>
        <xdr:cNvPr id="450" name="n_4main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2611744" y="55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a:extLst>
            <a:ext uri="{FF2B5EF4-FFF2-40B4-BE49-F238E27FC236}">
              <a16:creationId xmlns:a16="http://schemas.microsoft.com/office/drawing/2014/main" id="{00000000-0008-0000-0F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52194</xdr:rowOff>
    </xdr:from>
    <xdr:to>
      <xdr:col>116</xdr:col>
      <xdr:colOff>62864</xdr:colOff>
      <xdr:row>42</xdr:row>
      <xdr:rowOff>84005</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22160864" y="5881494"/>
          <a:ext cx="0" cy="140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87832</xdr:rowOff>
    </xdr:from>
    <xdr:ext cx="469744" cy="259045"/>
    <xdr:sp macro="" textlink="">
      <xdr:nvSpPr>
        <xdr:cNvPr id="477" name="【一般廃棄物処理施設】&#10;一人当たり有形固定資産（償却資産）額最小値テキスト">
          <a:extLst>
            <a:ext uri="{FF2B5EF4-FFF2-40B4-BE49-F238E27FC236}">
              <a16:creationId xmlns:a16="http://schemas.microsoft.com/office/drawing/2014/main" id="{00000000-0008-0000-0F00-0000DD010000}"/>
            </a:ext>
          </a:extLst>
        </xdr:cNvPr>
        <xdr:cNvSpPr txBox="1"/>
      </xdr:nvSpPr>
      <xdr:spPr>
        <a:xfrm>
          <a:off x="22199600" y="728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84005</xdr:rowOff>
    </xdr:from>
    <xdr:to>
      <xdr:col>116</xdr:col>
      <xdr:colOff>152400</xdr:colOff>
      <xdr:row>42</xdr:row>
      <xdr:rowOff>84005</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22072600" y="72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170321</xdr:rowOff>
    </xdr:from>
    <xdr:ext cx="599010" cy="259045"/>
    <xdr:sp macro="" textlink="">
      <xdr:nvSpPr>
        <xdr:cNvPr id="479" name="【一般廃棄物処理施設】&#10;一人当たり有形固定資産（償却資産）額最大値テキスト">
          <a:extLst>
            <a:ext uri="{FF2B5EF4-FFF2-40B4-BE49-F238E27FC236}">
              <a16:creationId xmlns:a16="http://schemas.microsoft.com/office/drawing/2014/main" id="{00000000-0008-0000-0F00-0000DF010000}"/>
            </a:ext>
          </a:extLst>
        </xdr:cNvPr>
        <xdr:cNvSpPr txBox="1"/>
      </xdr:nvSpPr>
      <xdr:spPr>
        <a:xfrm>
          <a:off x="22199600" y="56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52194</xdr:rowOff>
    </xdr:from>
    <xdr:to>
      <xdr:col>116</xdr:col>
      <xdr:colOff>152400</xdr:colOff>
      <xdr:row>34</xdr:row>
      <xdr:rowOff>52194</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22072600" y="588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171349</xdr:rowOff>
    </xdr:from>
    <xdr:ext cx="599010" cy="259045"/>
    <xdr:sp macro="" textlink="">
      <xdr:nvSpPr>
        <xdr:cNvPr id="481" name="【一般廃棄物処理施設】&#10;一人当たり有形固定資産（償却資産）額平均値テキスト">
          <a:extLst>
            <a:ext uri="{FF2B5EF4-FFF2-40B4-BE49-F238E27FC236}">
              <a16:creationId xmlns:a16="http://schemas.microsoft.com/office/drawing/2014/main" id="{00000000-0008-0000-0F00-0000E1010000}"/>
            </a:ext>
          </a:extLst>
        </xdr:cNvPr>
        <xdr:cNvSpPr txBox="1"/>
      </xdr:nvSpPr>
      <xdr:spPr>
        <a:xfrm>
          <a:off x="22199600" y="66864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148472</xdr:rowOff>
    </xdr:from>
    <xdr:to>
      <xdr:col>116</xdr:col>
      <xdr:colOff>114300</xdr:colOff>
      <xdr:row>40</xdr:row>
      <xdr:rowOff>78622</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22110700" y="683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10564</xdr:rowOff>
    </xdr:from>
    <xdr:to>
      <xdr:col>112</xdr:col>
      <xdr:colOff>38100</xdr:colOff>
      <xdr:row>40</xdr:row>
      <xdr:rowOff>112164</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21272500" y="68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17256</xdr:rowOff>
    </xdr:from>
    <xdr:to>
      <xdr:col>107</xdr:col>
      <xdr:colOff>101600</xdr:colOff>
      <xdr:row>40</xdr:row>
      <xdr:rowOff>118856</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20383500" y="687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142365</xdr:rowOff>
    </xdr:from>
    <xdr:to>
      <xdr:col>102</xdr:col>
      <xdr:colOff>165100</xdr:colOff>
      <xdr:row>40</xdr:row>
      <xdr:rowOff>72515</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9494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125063</xdr:rowOff>
    </xdr:from>
    <xdr:to>
      <xdr:col>98</xdr:col>
      <xdr:colOff>38100</xdr:colOff>
      <xdr:row>40</xdr:row>
      <xdr:rowOff>55213</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18605500" y="681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160839</xdr:rowOff>
    </xdr:from>
    <xdr:to>
      <xdr:col>116</xdr:col>
      <xdr:colOff>114300</xdr:colOff>
      <xdr:row>42</xdr:row>
      <xdr:rowOff>90989</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22110700" y="719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75766</xdr:rowOff>
    </xdr:from>
    <xdr:ext cx="534377" cy="259045"/>
    <xdr:sp macro="" textlink="">
      <xdr:nvSpPr>
        <xdr:cNvPr id="493" name="【一般廃棄物処理施設】&#10;一人当たり有形固定資産（償却資産）額該当値テキスト">
          <a:extLst>
            <a:ext uri="{FF2B5EF4-FFF2-40B4-BE49-F238E27FC236}">
              <a16:creationId xmlns:a16="http://schemas.microsoft.com/office/drawing/2014/main" id="{00000000-0008-0000-0F00-0000ED010000}"/>
            </a:ext>
          </a:extLst>
        </xdr:cNvPr>
        <xdr:cNvSpPr txBox="1"/>
      </xdr:nvSpPr>
      <xdr:spPr>
        <a:xfrm>
          <a:off x="22199600" y="710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163030</xdr:rowOff>
    </xdr:from>
    <xdr:to>
      <xdr:col>112</xdr:col>
      <xdr:colOff>38100</xdr:colOff>
      <xdr:row>42</xdr:row>
      <xdr:rowOff>93180</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21272500" y="71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40189</xdr:rowOff>
    </xdr:from>
    <xdr:to>
      <xdr:col>116</xdr:col>
      <xdr:colOff>63500</xdr:colOff>
      <xdr:row>42</xdr:row>
      <xdr:rowOff>42380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21323300" y="7241089"/>
          <a:ext cx="8382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166629</xdr:rowOff>
    </xdr:from>
    <xdr:to>
      <xdr:col>107</xdr:col>
      <xdr:colOff>101600</xdr:colOff>
      <xdr:row>42</xdr:row>
      <xdr:rowOff>96779</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20383500" y="719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42380</xdr:rowOff>
    </xdr:from>
    <xdr:to>
      <xdr:col>111</xdr:col>
      <xdr:colOff>177800</xdr:colOff>
      <xdr:row>42</xdr:row>
      <xdr:rowOff>45979</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20434300" y="7243280"/>
          <a:ext cx="889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166384</xdr:rowOff>
    </xdr:from>
    <xdr:to>
      <xdr:col>102</xdr:col>
      <xdr:colOff>165100</xdr:colOff>
      <xdr:row>42</xdr:row>
      <xdr:rowOff>96534</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19494500" y="7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45734</xdr:rowOff>
    </xdr:from>
    <xdr:to>
      <xdr:col>107</xdr:col>
      <xdr:colOff>50800</xdr:colOff>
      <xdr:row>42</xdr:row>
      <xdr:rowOff>45979</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9545300" y="7246634"/>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119228</xdr:rowOff>
    </xdr:from>
    <xdr:to>
      <xdr:col>98</xdr:col>
      <xdr:colOff>38100</xdr:colOff>
      <xdr:row>42</xdr:row>
      <xdr:rowOff>49378</xdr:rowOff>
    </xdr:to>
    <xdr:sp macro="" textlink="">
      <xdr:nvSpPr>
        <xdr:cNvPr id="500" name="楕円 499">
          <a:extLst>
            <a:ext uri="{FF2B5EF4-FFF2-40B4-BE49-F238E27FC236}">
              <a16:creationId xmlns:a16="http://schemas.microsoft.com/office/drawing/2014/main" id="{00000000-0008-0000-0F00-0000F4010000}"/>
            </a:ext>
          </a:extLst>
        </xdr:cNvPr>
        <xdr:cNvSpPr/>
      </xdr:nvSpPr>
      <xdr:spPr>
        <a:xfrm>
          <a:off x="18605500" y="71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170028</xdr:rowOff>
    </xdr:from>
    <xdr:to>
      <xdr:col>102</xdr:col>
      <xdr:colOff>114300</xdr:colOff>
      <xdr:row>42</xdr:row>
      <xdr:rowOff>45734</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8656300" y="7199478"/>
          <a:ext cx="889000" cy="4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128691</xdr:rowOff>
    </xdr:from>
    <xdr:ext cx="599010" cy="259045"/>
    <xdr:sp macro="" textlink="">
      <xdr:nvSpPr>
        <xdr:cNvPr id="502" name="n_1ave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21011095" y="66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135383</xdr:rowOff>
    </xdr:from>
    <xdr:ext cx="599010" cy="259045"/>
    <xdr:sp macro="" textlink="">
      <xdr:nvSpPr>
        <xdr:cNvPr id="503" name="n_2ave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20134795" y="6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89042</xdr:rowOff>
    </xdr:from>
    <xdr:ext cx="599010" cy="259045"/>
    <xdr:sp macro="" textlink="">
      <xdr:nvSpPr>
        <xdr:cNvPr id="504" name="n_3ave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19245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71740</xdr:rowOff>
    </xdr:from>
    <xdr:ext cx="599010" cy="259045"/>
    <xdr:sp macro="" textlink="">
      <xdr:nvSpPr>
        <xdr:cNvPr id="505" name="n_4ave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18356795" y="658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84307</xdr:rowOff>
    </xdr:from>
    <xdr:ext cx="534377" cy="259045"/>
    <xdr:sp macro="" textlink="">
      <xdr:nvSpPr>
        <xdr:cNvPr id="506" name="n_1main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21043411" y="728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87906</xdr:rowOff>
    </xdr:from>
    <xdr:ext cx="534377" cy="259045"/>
    <xdr:sp macro="" textlink="">
      <xdr:nvSpPr>
        <xdr:cNvPr id="507" name="n_2main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20167111" y="728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87661</xdr:rowOff>
    </xdr:from>
    <xdr:ext cx="534377" cy="259045"/>
    <xdr:sp macro="" textlink="">
      <xdr:nvSpPr>
        <xdr:cNvPr id="508" name="n_3mainValue【一般廃棄物処理施設】&#10;一人当たり有形固定資産（償却資産）額">
          <a:extLst>
            <a:ext uri="{FF2B5EF4-FFF2-40B4-BE49-F238E27FC236}">
              <a16:creationId xmlns:a16="http://schemas.microsoft.com/office/drawing/2014/main" id="{00000000-0008-0000-0F00-0000FC010000}"/>
            </a:ext>
          </a:extLst>
        </xdr:cNvPr>
        <xdr:cNvSpPr txBox="1"/>
      </xdr:nvSpPr>
      <xdr:spPr>
        <a:xfrm>
          <a:off x="19278111" y="728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40505</xdr:rowOff>
    </xdr:from>
    <xdr:ext cx="534377" cy="259045"/>
    <xdr:sp macro="" textlink="">
      <xdr:nvSpPr>
        <xdr:cNvPr id="509" name="n_4mainValue【一般廃棄物処理施設】&#10;一人当たり有形固定資産（償却資産）額">
          <a:extLst>
            <a:ext uri="{FF2B5EF4-FFF2-40B4-BE49-F238E27FC236}">
              <a16:creationId xmlns:a16="http://schemas.microsoft.com/office/drawing/2014/main" id="{00000000-0008-0000-0F00-0000FD010000}"/>
            </a:ext>
          </a:extLst>
        </xdr:cNvPr>
        <xdr:cNvSpPr txBox="1"/>
      </xdr:nvSpPr>
      <xdr:spPr>
        <a:xfrm>
          <a:off x="18389111" y="724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a:extLst>
            <a:ext uri="{FF2B5EF4-FFF2-40B4-BE49-F238E27FC236}">
              <a16:creationId xmlns:a16="http://schemas.microsoft.com/office/drawing/2014/main" id="{00000000-0008-0000-0F00-00002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1" name="【消防施設】&#10;有形固定資産減価償却率最小値テキスト">
          <a:extLst>
            <a:ext uri="{FF2B5EF4-FFF2-40B4-BE49-F238E27FC236}">
              <a16:creationId xmlns:a16="http://schemas.microsoft.com/office/drawing/2014/main" id="{00000000-0008-0000-0F00-000027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553" name="【消防施設】&#10;有形固定資産減価償却率最大値テキスト">
          <a:extLst>
            <a:ext uri="{FF2B5EF4-FFF2-40B4-BE49-F238E27FC236}">
              <a16:creationId xmlns:a16="http://schemas.microsoft.com/office/drawing/2014/main" id="{00000000-0008-0000-0F00-000029020000}"/>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555" name="【消防施設】&#10;有形固定資産減価償却率平均値テキスト">
          <a:extLst>
            <a:ext uri="{FF2B5EF4-FFF2-40B4-BE49-F238E27FC236}">
              <a16:creationId xmlns:a16="http://schemas.microsoft.com/office/drawing/2014/main" id="{00000000-0008-0000-0F00-00002B020000}"/>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27305</xdr:rowOff>
    </xdr:from>
    <xdr:to>
      <xdr:col>81</xdr:col>
      <xdr:colOff>101600</xdr:colOff>
      <xdr:row>81</xdr:row>
      <xdr:rowOff>128905</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5430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50164</xdr:rowOff>
    </xdr:from>
    <xdr:to>
      <xdr:col>72</xdr:col>
      <xdr:colOff>38100</xdr:colOff>
      <xdr:row>81</xdr:row>
      <xdr:rowOff>151764</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13652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162687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144797</xdr:rowOff>
    </xdr:from>
    <xdr:ext cx="405111" cy="259045"/>
    <xdr:sp macro="" textlink="">
      <xdr:nvSpPr>
        <xdr:cNvPr id="567" name="【消防施設】&#10;有形固定資産減価償却率該当値テキスト">
          <a:extLst>
            <a:ext uri="{FF2B5EF4-FFF2-40B4-BE49-F238E27FC236}">
              <a16:creationId xmlns:a16="http://schemas.microsoft.com/office/drawing/2014/main" id="{00000000-0008-0000-0F00-000037020000}"/>
            </a:ext>
          </a:extLst>
        </xdr:cNvPr>
        <xdr:cNvSpPr txBox="1"/>
      </xdr:nvSpPr>
      <xdr:spPr>
        <a:xfrm>
          <a:off x="16357600"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143511</xdr:rowOff>
    </xdr:from>
    <xdr:to>
      <xdr:col>81</xdr:col>
      <xdr:colOff>101600</xdr:colOff>
      <xdr:row>82</xdr:row>
      <xdr:rowOff>73661</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5430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22861</xdr:rowOff>
    </xdr:from>
    <xdr:to>
      <xdr:col>85</xdr:col>
      <xdr:colOff>127000</xdr:colOff>
      <xdr:row>82</xdr:row>
      <xdr:rowOff>45720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5481300" y="140817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67311</xdr:rowOff>
    </xdr:from>
    <xdr:to>
      <xdr:col>76</xdr:col>
      <xdr:colOff>165100</xdr:colOff>
      <xdr:row>80</xdr:row>
      <xdr:rowOff>168911</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14541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118111</xdr:rowOff>
    </xdr:from>
    <xdr:to>
      <xdr:col>81</xdr:col>
      <xdr:colOff>50800</xdr:colOff>
      <xdr:row>82</xdr:row>
      <xdr:rowOff>22861</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4592300" y="13834111"/>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31114</xdr:rowOff>
    </xdr:from>
    <xdr:to>
      <xdr:col>72</xdr:col>
      <xdr:colOff>38100</xdr:colOff>
      <xdr:row>80</xdr:row>
      <xdr:rowOff>132714</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136525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81914</xdr:rowOff>
    </xdr:from>
    <xdr:to>
      <xdr:col>76</xdr:col>
      <xdr:colOff>114300</xdr:colOff>
      <xdr:row>80</xdr:row>
      <xdr:rowOff>118111</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3703300" y="137979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33020</xdr:rowOff>
    </xdr:from>
    <xdr:to>
      <xdr:col>67</xdr:col>
      <xdr:colOff>101600</xdr:colOff>
      <xdr:row>80</xdr:row>
      <xdr:rowOff>134620</xdr:rowOff>
    </xdr:to>
    <xdr:sp macro="" textlink="">
      <xdr:nvSpPr>
        <xdr:cNvPr id="574" name="楕円 573">
          <a:extLst>
            <a:ext uri="{FF2B5EF4-FFF2-40B4-BE49-F238E27FC236}">
              <a16:creationId xmlns:a16="http://schemas.microsoft.com/office/drawing/2014/main" id="{00000000-0008-0000-0F00-00003E020000}"/>
            </a:ext>
          </a:extLst>
        </xdr:cNvPr>
        <xdr:cNvSpPr/>
      </xdr:nvSpPr>
      <xdr:spPr>
        <a:xfrm>
          <a:off x="12763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81914</xdr:rowOff>
    </xdr:from>
    <xdr:to>
      <xdr:col>71</xdr:col>
      <xdr:colOff>177800</xdr:colOff>
      <xdr:row>80</xdr:row>
      <xdr:rowOff>83820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flipV="1">
          <a:off x="12814300" y="137979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145432</xdr:rowOff>
    </xdr:from>
    <xdr:ext cx="405111" cy="259045"/>
    <xdr:sp macro="" textlink="">
      <xdr:nvSpPr>
        <xdr:cNvPr id="576" name="n_1aveValue【消防施設】&#10;有形固定資産減価償却率">
          <a:extLst>
            <a:ext uri="{FF2B5EF4-FFF2-40B4-BE49-F238E27FC236}">
              <a16:creationId xmlns:a16="http://schemas.microsoft.com/office/drawing/2014/main" id="{00000000-0008-0000-0F00-000040020000}"/>
            </a:ext>
          </a:extLst>
        </xdr:cNvPr>
        <xdr:cNvSpPr txBox="1"/>
      </xdr:nvSpPr>
      <xdr:spPr>
        <a:xfrm>
          <a:off x="152660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577" name="n_2aveValue【消防施設】&#10;有形固定資産減価償却率">
          <a:extLst>
            <a:ext uri="{FF2B5EF4-FFF2-40B4-BE49-F238E27FC236}">
              <a16:creationId xmlns:a16="http://schemas.microsoft.com/office/drawing/2014/main" id="{00000000-0008-0000-0F00-000041020000}"/>
            </a:ext>
          </a:extLst>
        </xdr:cNvPr>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142891</xdr:rowOff>
    </xdr:from>
    <xdr:ext cx="405111" cy="259045"/>
    <xdr:sp macro="" textlink="">
      <xdr:nvSpPr>
        <xdr:cNvPr id="578" name="n_3aveValue【消防施設】&#10;有形固定資産減価償却率">
          <a:extLst>
            <a:ext uri="{FF2B5EF4-FFF2-40B4-BE49-F238E27FC236}">
              <a16:creationId xmlns:a16="http://schemas.microsoft.com/office/drawing/2014/main" id="{00000000-0008-0000-0F00-000042020000}"/>
            </a:ext>
          </a:extLst>
        </xdr:cNvPr>
        <xdr:cNvSpPr txBox="1"/>
      </xdr:nvSpPr>
      <xdr:spPr>
        <a:xfrm>
          <a:off x="13500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81932</xdr:rowOff>
    </xdr:from>
    <xdr:ext cx="405111" cy="259045"/>
    <xdr:sp macro="" textlink="">
      <xdr:nvSpPr>
        <xdr:cNvPr id="579" name="n_4aveValue【消防施設】&#10;有形固定資産減価償却率">
          <a:extLst>
            <a:ext uri="{FF2B5EF4-FFF2-40B4-BE49-F238E27FC236}">
              <a16:creationId xmlns:a16="http://schemas.microsoft.com/office/drawing/2014/main" id="{00000000-0008-0000-0F00-000043020000}"/>
            </a:ext>
          </a:extLst>
        </xdr:cNvPr>
        <xdr:cNvSpPr txBox="1"/>
      </xdr:nvSpPr>
      <xdr:spPr>
        <a:xfrm>
          <a:off x="12611744" y="1396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64788</xdr:rowOff>
    </xdr:from>
    <xdr:ext cx="405111" cy="259045"/>
    <xdr:sp macro="" textlink="">
      <xdr:nvSpPr>
        <xdr:cNvPr id="580" name="n_1mainValue【消防施設】&#10;有形固定資産減価償却率">
          <a:extLst>
            <a:ext uri="{FF2B5EF4-FFF2-40B4-BE49-F238E27FC236}">
              <a16:creationId xmlns:a16="http://schemas.microsoft.com/office/drawing/2014/main" id="{00000000-0008-0000-0F00-000044020000}"/>
            </a:ext>
          </a:extLst>
        </xdr:cNvPr>
        <xdr:cNvSpPr txBox="1"/>
      </xdr:nvSpPr>
      <xdr:spPr>
        <a:xfrm>
          <a:off x="152660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13988</xdr:rowOff>
    </xdr:from>
    <xdr:ext cx="405111" cy="259045"/>
    <xdr:sp macro="" textlink="">
      <xdr:nvSpPr>
        <xdr:cNvPr id="581" name="n_2mainValue【消防施設】&#10;有形固定資産減価償却率">
          <a:extLst>
            <a:ext uri="{FF2B5EF4-FFF2-40B4-BE49-F238E27FC236}">
              <a16:creationId xmlns:a16="http://schemas.microsoft.com/office/drawing/2014/main" id="{00000000-0008-0000-0F00-000045020000}"/>
            </a:ext>
          </a:extLst>
        </xdr:cNvPr>
        <xdr:cNvSpPr txBox="1"/>
      </xdr:nvSpPr>
      <xdr:spPr>
        <a:xfrm>
          <a:off x="14389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149241</xdr:rowOff>
    </xdr:from>
    <xdr:ext cx="405111" cy="259045"/>
    <xdr:sp macro="" textlink="">
      <xdr:nvSpPr>
        <xdr:cNvPr id="582" name="n_3mainValue【消防施設】&#10;有形固定資産減価償却率">
          <a:extLst>
            <a:ext uri="{FF2B5EF4-FFF2-40B4-BE49-F238E27FC236}">
              <a16:creationId xmlns:a16="http://schemas.microsoft.com/office/drawing/2014/main" id="{00000000-0008-0000-0F00-000046020000}"/>
            </a:ext>
          </a:extLst>
        </xdr:cNvPr>
        <xdr:cNvSpPr txBox="1"/>
      </xdr:nvSpPr>
      <xdr:spPr>
        <a:xfrm>
          <a:off x="135007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151147</xdr:rowOff>
    </xdr:from>
    <xdr:ext cx="405111" cy="259045"/>
    <xdr:sp macro="" textlink="">
      <xdr:nvSpPr>
        <xdr:cNvPr id="583" name="n_4mainValue【消防施設】&#10;有形固定資産減価償却率">
          <a:extLst>
            <a:ext uri="{FF2B5EF4-FFF2-40B4-BE49-F238E27FC236}">
              <a16:creationId xmlns:a16="http://schemas.microsoft.com/office/drawing/2014/main" id="{00000000-0008-0000-0F00-000047020000}"/>
            </a:ext>
          </a:extLst>
        </xdr:cNvPr>
        <xdr:cNvSpPr txBox="1"/>
      </xdr:nvSpPr>
      <xdr:spPr>
        <a:xfrm>
          <a:off x="12611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a:extLst>
            <a:ext uri="{FF2B5EF4-FFF2-40B4-BE49-F238E27FC236}">
              <a16:creationId xmlns:a16="http://schemas.microsoft.com/office/drawing/2014/main" id="{00000000-0008-0000-0F00-00006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610" name="【消防施設】&#10;一人当たり面積最小値テキスト">
          <a:extLst>
            <a:ext uri="{FF2B5EF4-FFF2-40B4-BE49-F238E27FC236}">
              <a16:creationId xmlns:a16="http://schemas.microsoft.com/office/drawing/2014/main" id="{00000000-0008-0000-0F00-000062020000}"/>
            </a:ext>
          </a:extLst>
        </xdr:cNvPr>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612" name="【消防施設】&#10;一人当たり面積最大値テキスト">
          <a:extLst>
            <a:ext uri="{FF2B5EF4-FFF2-40B4-BE49-F238E27FC236}">
              <a16:creationId xmlns:a16="http://schemas.microsoft.com/office/drawing/2014/main" id="{00000000-0008-0000-0F00-000064020000}"/>
            </a:ext>
          </a:extLst>
        </xdr:cNvPr>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93090</xdr:rowOff>
    </xdr:from>
    <xdr:ext cx="469744" cy="259045"/>
    <xdr:sp macro="" textlink="">
      <xdr:nvSpPr>
        <xdr:cNvPr id="614" name="【消防施設】&#10;一人当たり面積平均値テキスト">
          <a:extLst>
            <a:ext uri="{FF2B5EF4-FFF2-40B4-BE49-F238E27FC236}">
              <a16:creationId xmlns:a16="http://schemas.microsoft.com/office/drawing/2014/main" id="{00000000-0008-0000-0F00-000066020000}"/>
            </a:ext>
          </a:extLst>
        </xdr:cNvPr>
        <xdr:cNvSpPr txBox="1"/>
      </xdr:nvSpPr>
      <xdr:spPr>
        <a:xfrm>
          <a:off x="22199600" y="1449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615" name="フローチャート: 判断 614">
          <a:extLst>
            <a:ext uri="{FF2B5EF4-FFF2-40B4-BE49-F238E27FC236}">
              <a16:creationId xmlns:a16="http://schemas.microsoft.com/office/drawing/2014/main" id="{00000000-0008-0000-0F00-000067020000}"/>
            </a:ext>
          </a:extLst>
        </xdr:cNvPr>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13426</xdr:rowOff>
    </xdr:from>
    <xdr:to>
      <xdr:col>112</xdr:col>
      <xdr:colOff>38100</xdr:colOff>
      <xdr:row>84</xdr:row>
      <xdr:rowOff>115026</xdr:rowOff>
    </xdr:to>
    <xdr:sp macro="" textlink="">
      <xdr:nvSpPr>
        <xdr:cNvPr id="616" name="フローチャート: 判断 615">
          <a:extLst>
            <a:ext uri="{FF2B5EF4-FFF2-40B4-BE49-F238E27FC236}">
              <a16:creationId xmlns:a16="http://schemas.microsoft.com/office/drawing/2014/main" id="{00000000-0008-0000-0F00-000068020000}"/>
            </a:ext>
          </a:extLst>
        </xdr:cNvPr>
        <xdr:cNvSpPr/>
      </xdr:nvSpPr>
      <xdr:spPr>
        <a:xfrm>
          <a:off x="21272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72208</xdr:rowOff>
    </xdr:from>
    <xdr:to>
      <xdr:col>107</xdr:col>
      <xdr:colOff>101600</xdr:colOff>
      <xdr:row>85</xdr:row>
      <xdr:rowOff>2358</xdr:rowOff>
    </xdr:to>
    <xdr:sp macro="" textlink="">
      <xdr:nvSpPr>
        <xdr:cNvPr id="617" name="フローチャート: 判断 616">
          <a:extLst>
            <a:ext uri="{FF2B5EF4-FFF2-40B4-BE49-F238E27FC236}">
              <a16:creationId xmlns:a16="http://schemas.microsoft.com/office/drawing/2014/main" id="{00000000-0008-0000-0F00-000069020000}"/>
            </a:ext>
          </a:extLst>
        </xdr:cNvPr>
        <xdr:cNvSpPr/>
      </xdr:nvSpPr>
      <xdr:spPr>
        <a:xfrm>
          <a:off x="20383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75474</xdr:rowOff>
    </xdr:from>
    <xdr:to>
      <xdr:col>102</xdr:col>
      <xdr:colOff>165100</xdr:colOff>
      <xdr:row>85</xdr:row>
      <xdr:rowOff>5624</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19494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75474</xdr:rowOff>
    </xdr:from>
    <xdr:to>
      <xdr:col>98</xdr:col>
      <xdr:colOff>38100</xdr:colOff>
      <xdr:row>85</xdr:row>
      <xdr:rowOff>5624</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18605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121194</xdr:rowOff>
    </xdr:from>
    <xdr:to>
      <xdr:col>116</xdr:col>
      <xdr:colOff>114300</xdr:colOff>
      <xdr:row>83</xdr:row>
      <xdr:rowOff>51344</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221107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144071</xdr:rowOff>
    </xdr:from>
    <xdr:ext cx="469744" cy="259045"/>
    <xdr:sp macro="" textlink="">
      <xdr:nvSpPr>
        <xdr:cNvPr id="626" name="【消防施設】&#10;一人当たり面積該当値テキスト">
          <a:extLst>
            <a:ext uri="{FF2B5EF4-FFF2-40B4-BE49-F238E27FC236}">
              <a16:creationId xmlns:a16="http://schemas.microsoft.com/office/drawing/2014/main" id="{00000000-0008-0000-0F00-000072020000}"/>
            </a:ext>
          </a:extLst>
        </xdr:cNvPr>
        <xdr:cNvSpPr txBox="1"/>
      </xdr:nvSpPr>
      <xdr:spPr>
        <a:xfrm>
          <a:off x="22199600" y="1403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104866</xdr:rowOff>
    </xdr:from>
    <xdr:to>
      <xdr:col>112</xdr:col>
      <xdr:colOff>38100</xdr:colOff>
      <xdr:row>83</xdr:row>
      <xdr:rowOff>35016</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21272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155666</xdr:rowOff>
    </xdr:from>
    <xdr:to>
      <xdr:col>116</xdr:col>
      <xdr:colOff>63500</xdr:colOff>
      <xdr:row>83</xdr:row>
      <xdr:rowOff>544</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21323300" y="1421456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6894</xdr:rowOff>
    </xdr:from>
    <xdr:to>
      <xdr:col>107</xdr:col>
      <xdr:colOff>101600</xdr:colOff>
      <xdr:row>84</xdr:row>
      <xdr:rowOff>108494</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20383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155666</xdr:rowOff>
    </xdr:from>
    <xdr:to>
      <xdr:col>111</xdr:col>
      <xdr:colOff>177800</xdr:colOff>
      <xdr:row>84</xdr:row>
      <xdr:rowOff>57694</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flipV="1">
          <a:off x="20434300" y="14214566"/>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26488</xdr:rowOff>
    </xdr:from>
    <xdr:to>
      <xdr:col>102</xdr:col>
      <xdr:colOff>165100</xdr:colOff>
      <xdr:row>84</xdr:row>
      <xdr:rowOff>128088</xdr:rowOff>
    </xdr:to>
    <xdr:sp macro="" textlink="">
      <xdr:nvSpPr>
        <xdr:cNvPr id="631" name="楕円 630">
          <a:extLst>
            <a:ext uri="{FF2B5EF4-FFF2-40B4-BE49-F238E27FC236}">
              <a16:creationId xmlns:a16="http://schemas.microsoft.com/office/drawing/2014/main" id="{00000000-0008-0000-0F00-000077020000}"/>
            </a:ext>
          </a:extLst>
        </xdr:cNvPr>
        <xdr:cNvSpPr/>
      </xdr:nvSpPr>
      <xdr:spPr>
        <a:xfrm>
          <a:off x="19494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57694</xdr:rowOff>
    </xdr:from>
    <xdr:to>
      <xdr:col>107</xdr:col>
      <xdr:colOff>50800</xdr:colOff>
      <xdr:row>84</xdr:row>
      <xdr:rowOff>77288</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9545300" y="144594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6894</xdr:rowOff>
    </xdr:from>
    <xdr:to>
      <xdr:col>98</xdr:col>
      <xdr:colOff>38100</xdr:colOff>
      <xdr:row>84</xdr:row>
      <xdr:rowOff>108494</xdr:rowOff>
    </xdr:to>
    <xdr:sp macro="" textlink="">
      <xdr:nvSpPr>
        <xdr:cNvPr id="633" name="楕円 632">
          <a:extLst>
            <a:ext uri="{FF2B5EF4-FFF2-40B4-BE49-F238E27FC236}">
              <a16:creationId xmlns:a16="http://schemas.microsoft.com/office/drawing/2014/main" id="{00000000-0008-0000-0F00-000079020000}"/>
            </a:ext>
          </a:extLst>
        </xdr:cNvPr>
        <xdr:cNvSpPr/>
      </xdr:nvSpPr>
      <xdr:spPr>
        <a:xfrm>
          <a:off x="18605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57694</xdr:rowOff>
    </xdr:from>
    <xdr:to>
      <xdr:col>102</xdr:col>
      <xdr:colOff>114300</xdr:colOff>
      <xdr:row>84</xdr:row>
      <xdr:rowOff>77288</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8656300" y="144594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106153</xdr:rowOff>
    </xdr:from>
    <xdr:ext cx="469744" cy="259045"/>
    <xdr:sp macro="" textlink="">
      <xdr:nvSpPr>
        <xdr:cNvPr id="635" name="n_1aveValue【消防施設】&#10;一人当たり面積">
          <a:extLst>
            <a:ext uri="{FF2B5EF4-FFF2-40B4-BE49-F238E27FC236}">
              <a16:creationId xmlns:a16="http://schemas.microsoft.com/office/drawing/2014/main" id="{00000000-0008-0000-0F00-00007B020000}"/>
            </a:ext>
          </a:extLst>
        </xdr:cNvPr>
        <xdr:cNvSpPr txBox="1"/>
      </xdr:nvSpPr>
      <xdr:spPr>
        <a:xfrm>
          <a:off x="21075727" y="145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164935</xdr:rowOff>
    </xdr:from>
    <xdr:ext cx="469744" cy="259045"/>
    <xdr:sp macro="" textlink="">
      <xdr:nvSpPr>
        <xdr:cNvPr id="636" name="n_2aveValue【消防施設】&#10;一人当たり面積">
          <a:extLst>
            <a:ext uri="{FF2B5EF4-FFF2-40B4-BE49-F238E27FC236}">
              <a16:creationId xmlns:a16="http://schemas.microsoft.com/office/drawing/2014/main" id="{00000000-0008-0000-0F00-00007C020000}"/>
            </a:ext>
          </a:extLst>
        </xdr:cNvPr>
        <xdr:cNvSpPr txBox="1"/>
      </xdr:nvSpPr>
      <xdr:spPr>
        <a:xfrm>
          <a:off x="201994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168201</xdr:rowOff>
    </xdr:from>
    <xdr:ext cx="469744" cy="259045"/>
    <xdr:sp macro="" textlink="">
      <xdr:nvSpPr>
        <xdr:cNvPr id="637" name="n_3aveValue【消防施設】&#10;一人当たり面積">
          <a:extLst>
            <a:ext uri="{FF2B5EF4-FFF2-40B4-BE49-F238E27FC236}">
              <a16:creationId xmlns:a16="http://schemas.microsoft.com/office/drawing/2014/main" id="{00000000-0008-0000-0F00-00007D020000}"/>
            </a:ext>
          </a:extLst>
        </xdr:cNvPr>
        <xdr:cNvSpPr txBox="1"/>
      </xdr:nvSpPr>
      <xdr:spPr>
        <a:xfrm>
          <a:off x="19310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168201</xdr:rowOff>
    </xdr:from>
    <xdr:ext cx="469744" cy="259045"/>
    <xdr:sp macro="" textlink="">
      <xdr:nvSpPr>
        <xdr:cNvPr id="638" name="n_4aveValue【消防施設】&#10;一人当たり面積">
          <a:extLst>
            <a:ext uri="{FF2B5EF4-FFF2-40B4-BE49-F238E27FC236}">
              <a16:creationId xmlns:a16="http://schemas.microsoft.com/office/drawing/2014/main" id="{00000000-0008-0000-0F00-00007E020000}"/>
            </a:ext>
          </a:extLst>
        </xdr:cNvPr>
        <xdr:cNvSpPr txBox="1"/>
      </xdr:nvSpPr>
      <xdr:spPr>
        <a:xfrm>
          <a:off x="18421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51543</xdr:rowOff>
    </xdr:from>
    <xdr:ext cx="469744" cy="259045"/>
    <xdr:sp macro="" textlink="">
      <xdr:nvSpPr>
        <xdr:cNvPr id="639" name="n_1mainValue【消防施設】&#10;一人当たり面積">
          <a:extLst>
            <a:ext uri="{FF2B5EF4-FFF2-40B4-BE49-F238E27FC236}">
              <a16:creationId xmlns:a16="http://schemas.microsoft.com/office/drawing/2014/main" id="{00000000-0008-0000-0F00-00007F020000}"/>
            </a:ext>
          </a:extLst>
        </xdr:cNvPr>
        <xdr:cNvSpPr txBox="1"/>
      </xdr:nvSpPr>
      <xdr:spPr>
        <a:xfrm>
          <a:off x="21075727" y="139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125021</xdr:rowOff>
    </xdr:from>
    <xdr:ext cx="469744" cy="259045"/>
    <xdr:sp macro="" textlink="">
      <xdr:nvSpPr>
        <xdr:cNvPr id="640" name="n_2mainValue【消防施設】&#10;一人当たり面積">
          <a:extLst>
            <a:ext uri="{FF2B5EF4-FFF2-40B4-BE49-F238E27FC236}">
              <a16:creationId xmlns:a16="http://schemas.microsoft.com/office/drawing/2014/main" id="{00000000-0008-0000-0F00-000080020000}"/>
            </a:ext>
          </a:extLst>
        </xdr:cNvPr>
        <xdr:cNvSpPr txBox="1"/>
      </xdr:nvSpPr>
      <xdr:spPr>
        <a:xfrm>
          <a:off x="20199427" y="1418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144615</xdr:rowOff>
    </xdr:from>
    <xdr:ext cx="469744" cy="259045"/>
    <xdr:sp macro="" textlink="">
      <xdr:nvSpPr>
        <xdr:cNvPr id="641" name="n_3mainValue【消防施設】&#10;一人当たり面積">
          <a:extLst>
            <a:ext uri="{FF2B5EF4-FFF2-40B4-BE49-F238E27FC236}">
              <a16:creationId xmlns:a16="http://schemas.microsoft.com/office/drawing/2014/main" id="{00000000-0008-0000-0F00-000081020000}"/>
            </a:ext>
          </a:extLst>
        </xdr:cNvPr>
        <xdr:cNvSpPr txBox="1"/>
      </xdr:nvSpPr>
      <xdr:spPr>
        <a:xfrm>
          <a:off x="19310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125021</xdr:rowOff>
    </xdr:from>
    <xdr:ext cx="469744" cy="259045"/>
    <xdr:sp macro="" textlink="">
      <xdr:nvSpPr>
        <xdr:cNvPr id="642" name="n_4mainValue【消防施設】&#10;一人当たり面積">
          <a:extLst>
            <a:ext uri="{FF2B5EF4-FFF2-40B4-BE49-F238E27FC236}">
              <a16:creationId xmlns:a16="http://schemas.microsoft.com/office/drawing/2014/main" id="{00000000-0008-0000-0F00-000082020000}"/>
            </a:ext>
          </a:extLst>
        </xdr:cNvPr>
        <xdr:cNvSpPr txBox="1"/>
      </xdr:nvSpPr>
      <xdr:spPr>
        <a:xfrm>
          <a:off x="18421427" y="1418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a:extLst>
            <a:ext uri="{FF2B5EF4-FFF2-40B4-BE49-F238E27FC236}">
              <a16:creationId xmlns:a16="http://schemas.microsoft.com/office/drawing/2014/main" id="{00000000-0008-0000-0F00-00009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669" name="【庁舎】&#10;有形固定資産減価償却率最小値テキスト">
          <a:extLst>
            <a:ext uri="{FF2B5EF4-FFF2-40B4-BE49-F238E27FC236}">
              <a16:creationId xmlns:a16="http://schemas.microsoft.com/office/drawing/2014/main" id="{00000000-0008-0000-0F00-00009D020000}"/>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671" name="【庁舎】&#10;有形固定資産減価償却率最大値テキスト">
          <a:extLst>
            <a:ext uri="{FF2B5EF4-FFF2-40B4-BE49-F238E27FC236}">
              <a16:creationId xmlns:a16="http://schemas.microsoft.com/office/drawing/2014/main" id="{00000000-0008-0000-0F00-00009F020000}"/>
            </a:ext>
          </a:extLst>
        </xdr:cNvPr>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154413</xdr:rowOff>
    </xdr:from>
    <xdr:ext cx="405111" cy="259045"/>
    <xdr:sp macro="" textlink="">
      <xdr:nvSpPr>
        <xdr:cNvPr id="673" name="【庁舎】&#10;有形固定資産減価償却率平均値テキスト">
          <a:extLst>
            <a:ext uri="{FF2B5EF4-FFF2-40B4-BE49-F238E27FC236}">
              <a16:creationId xmlns:a16="http://schemas.microsoft.com/office/drawing/2014/main" id="{00000000-0008-0000-0F00-0000A1020000}"/>
            </a:ext>
          </a:extLst>
        </xdr:cNvPr>
        <xdr:cNvSpPr txBox="1"/>
      </xdr:nvSpPr>
      <xdr:spPr>
        <a:xfrm>
          <a:off x="16357600" y="1781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678" name="フローチャート: 判断 677">
          <a:extLst>
            <a:ext uri="{FF2B5EF4-FFF2-40B4-BE49-F238E27FC236}">
              <a16:creationId xmlns:a16="http://schemas.microsoft.com/office/drawing/2014/main" id="{00000000-0008-0000-0F00-0000A6020000}"/>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10705</xdr:rowOff>
    </xdr:from>
    <xdr:to>
      <xdr:col>85</xdr:col>
      <xdr:colOff>177800</xdr:colOff>
      <xdr:row>106</xdr:row>
      <xdr:rowOff>112305</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162687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160582</xdr:rowOff>
    </xdr:from>
    <xdr:ext cx="405111" cy="259045"/>
    <xdr:sp macro="" textlink="">
      <xdr:nvSpPr>
        <xdr:cNvPr id="685" name="【庁舎】&#10;有形固定資産減価償却率該当値テキスト">
          <a:extLst>
            <a:ext uri="{FF2B5EF4-FFF2-40B4-BE49-F238E27FC236}">
              <a16:creationId xmlns:a16="http://schemas.microsoft.com/office/drawing/2014/main" id="{00000000-0008-0000-0F00-0000AD020000}"/>
            </a:ext>
          </a:extLst>
        </xdr:cNvPr>
        <xdr:cNvSpPr txBox="1"/>
      </xdr:nvSpPr>
      <xdr:spPr>
        <a:xfrm>
          <a:off x="16357600"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146231</xdr:rowOff>
    </xdr:from>
    <xdr:to>
      <xdr:col>81</xdr:col>
      <xdr:colOff>101600</xdr:colOff>
      <xdr:row>106</xdr:row>
      <xdr:rowOff>76381</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15430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25581</xdr:rowOff>
    </xdr:from>
    <xdr:to>
      <xdr:col>85</xdr:col>
      <xdr:colOff>127000</xdr:colOff>
      <xdr:row>106</xdr:row>
      <xdr:rowOff>61505</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5481300" y="1819928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67855</xdr:rowOff>
    </xdr:from>
    <xdr:to>
      <xdr:col>76</xdr:col>
      <xdr:colOff>165100</xdr:colOff>
      <xdr:row>101</xdr:row>
      <xdr:rowOff>169455</xdr:rowOff>
    </xdr:to>
    <xdr:sp macro="" textlink="">
      <xdr:nvSpPr>
        <xdr:cNvPr id="688" name="楕円 687">
          <a:extLst>
            <a:ext uri="{FF2B5EF4-FFF2-40B4-BE49-F238E27FC236}">
              <a16:creationId xmlns:a16="http://schemas.microsoft.com/office/drawing/2014/main" id="{00000000-0008-0000-0F00-0000B0020000}"/>
            </a:ext>
          </a:extLst>
        </xdr:cNvPr>
        <xdr:cNvSpPr/>
      </xdr:nvSpPr>
      <xdr:spPr>
        <a:xfrm>
          <a:off x="14541500" y="173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118655</xdr:rowOff>
    </xdr:from>
    <xdr:to>
      <xdr:col>81</xdr:col>
      <xdr:colOff>50800</xdr:colOff>
      <xdr:row>106</xdr:row>
      <xdr:rowOff>25581</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4592300" y="17435105"/>
          <a:ext cx="889000" cy="76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138068</xdr:rowOff>
    </xdr:from>
    <xdr:to>
      <xdr:col>72</xdr:col>
      <xdr:colOff>38100</xdr:colOff>
      <xdr:row>103</xdr:row>
      <xdr:rowOff>68218</xdr:rowOff>
    </xdr:to>
    <xdr:sp macro="" textlink="">
      <xdr:nvSpPr>
        <xdr:cNvPr id="690" name="楕円 689">
          <a:extLst>
            <a:ext uri="{FF2B5EF4-FFF2-40B4-BE49-F238E27FC236}">
              <a16:creationId xmlns:a16="http://schemas.microsoft.com/office/drawing/2014/main" id="{00000000-0008-0000-0F00-0000B2020000}"/>
            </a:ext>
          </a:extLst>
        </xdr:cNvPr>
        <xdr:cNvSpPr/>
      </xdr:nvSpPr>
      <xdr:spPr>
        <a:xfrm>
          <a:off x="136525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118655</xdr:rowOff>
    </xdr:from>
    <xdr:to>
      <xdr:col>76</xdr:col>
      <xdr:colOff>114300</xdr:colOff>
      <xdr:row>103</xdr:row>
      <xdr:rowOff>17418</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13703300" y="17435105"/>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64588</xdr:rowOff>
    </xdr:from>
    <xdr:to>
      <xdr:col>67</xdr:col>
      <xdr:colOff>101600</xdr:colOff>
      <xdr:row>106</xdr:row>
      <xdr:rowOff>166188</xdr:rowOff>
    </xdr:to>
    <xdr:sp macro="" textlink="">
      <xdr:nvSpPr>
        <xdr:cNvPr id="692" name="楕円 691">
          <a:extLst>
            <a:ext uri="{FF2B5EF4-FFF2-40B4-BE49-F238E27FC236}">
              <a16:creationId xmlns:a16="http://schemas.microsoft.com/office/drawing/2014/main" id="{00000000-0008-0000-0F00-0000B4020000}"/>
            </a:ext>
          </a:extLst>
        </xdr:cNvPr>
        <xdr:cNvSpPr/>
      </xdr:nvSpPr>
      <xdr:spPr>
        <a:xfrm>
          <a:off x="12763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17418</xdr:rowOff>
    </xdr:from>
    <xdr:to>
      <xdr:col>71</xdr:col>
      <xdr:colOff>177800</xdr:colOff>
      <xdr:row>106</xdr:row>
      <xdr:rowOff>115388</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flipV="1">
          <a:off x="12814300" y="17676768"/>
          <a:ext cx="889000" cy="6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164754</xdr:rowOff>
    </xdr:from>
    <xdr:ext cx="405111" cy="259045"/>
    <xdr:sp macro="" textlink="">
      <xdr:nvSpPr>
        <xdr:cNvPr id="694" name="n_1aveValue【庁舎】&#10;有形固定資産減価償却率">
          <a:extLst>
            <a:ext uri="{FF2B5EF4-FFF2-40B4-BE49-F238E27FC236}">
              <a16:creationId xmlns:a16="http://schemas.microsoft.com/office/drawing/2014/main" id="{00000000-0008-0000-0F00-0000B6020000}"/>
            </a:ext>
          </a:extLst>
        </xdr:cNvPr>
        <xdr:cNvSpPr txBox="1"/>
      </xdr:nvSpPr>
      <xdr:spPr>
        <a:xfrm>
          <a:off x="152660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695" name="n_2aveValue【庁舎】&#10;有形固定資産減価償却率">
          <a:extLst>
            <a:ext uri="{FF2B5EF4-FFF2-40B4-BE49-F238E27FC236}">
              <a16:creationId xmlns:a16="http://schemas.microsoft.com/office/drawing/2014/main" id="{00000000-0008-0000-0F00-0000B7020000}"/>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696" name="n_3aveValue【庁舎】&#10;有形固定資産減価償却率">
          <a:extLst>
            <a:ext uri="{FF2B5EF4-FFF2-40B4-BE49-F238E27FC236}">
              <a16:creationId xmlns:a16="http://schemas.microsoft.com/office/drawing/2014/main" id="{00000000-0008-0000-0F00-0000B8020000}"/>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130464</xdr:rowOff>
    </xdr:from>
    <xdr:ext cx="405111" cy="259045"/>
    <xdr:sp macro="" textlink="">
      <xdr:nvSpPr>
        <xdr:cNvPr id="697" name="n_4aveValue【庁舎】&#10;有形固定資産減価償却率">
          <a:extLst>
            <a:ext uri="{FF2B5EF4-FFF2-40B4-BE49-F238E27FC236}">
              <a16:creationId xmlns:a16="http://schemas.microsoft.com/office/drawing/2014/main" id="{00000000-0008-0000-0F00-0000B9020000}"/>
            </a:ext>
          </a:extLst>
        </xdr:cNvPr>
        <xdr:cNvSpPr txBox="1"/>
      </xdr:nvSpPr>
      <xdr:spPr>
        <a:xfrm>
          <a:off x="12611744" y="1778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67508</xdr:rowOff>
    </xdr:from>
    <xdr:ext cx="405111" cy="259045"/>
    <xdr:sp macro="" textlink="">
      <xdr:nvSpPr>
        <xdr:cNvPr id="698" name="n_1mainValue【庁舎】&#10;有形固定資産減価償却率">
          <a:extLst>
            <a:ext uri="{FF2B5EF4-FFF2-40B4-BE49-F238E27FC236}">
              <a16:creationId xmlns:a16="http://schemas.microsoft.com/office/drawing/2014/main" id="{00000000-0008-0000-0F00-0000BA020000}"/>
            </a:ext>
          </a:extLst>
        </xdr:cNvPr>
        <xdr:cNvSpPr txBox="1"/>
      </xdr:nvSpPr>
      <xdr:spPr>
        <a:xfrm>
          <a:off x="152660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14532</xdr:rowOff>
    </xdr:from>
    <xdr:ext cx="405111" cy="259045"/>
    <xdr:sp macro="" textlink="">
      <xdr:nvSpPr>
        <xdr:cNvPr id="699" name="n_2mainValue【庁舎】&#10;有形固定資産減価償却率">
          <a:extLst>
            <a:ext uri="{FF2B5EF4-FFF2-40B4-BE49-F238E27FC236}">
              <a16:creationId xmlns:a16="http://schemas.microsoft.com/office/drawing/2014/main" id="{00000000-0008-0000-0F00-0000BB020000}"/>
            </a:ext>
          </a:extLst>
        </xdr:cNvPr>
        <xdr:cNvSpPr txBox="1"/>
      </xdr:nvSpPr>
      <xdr:spPr>
        <a:xfrm>
          <a:off x="14389744" y="1715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84745</xdr:rowOff>
    </xdr:from>
    <xdr:ext cx="405111" cy="259045"/>
    <xdr:sp macro="" textlink="">
      <xdr:nvSpPr>
        <xdr:cNvPr id="700" name="n_3mainValue【庁舎】&#10;有形固定資産減価償却率">
          <a:extLst>
            <a:ext uri="{FF2B5EF4-FFF2-40B4-BE49-F238E27FC236}">
              <a16:creationId xmlns:a16="http://schemas.microsoft.com/office/drawing/2014/main" id="{00000000-0008-0000-0F00-0000BC020000}"/>
            </a:ext>
          </a:extLst>
        </xdr:cNvPr>
        <xdr:cNvSpPr txBox="1"/>
      </xdr:nvSpPr>
      <xdr:spPr>
        <a:xfrm>
          <a:off x="13500744" y="1740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157315</xdr:rowOff>
    </xdr:from>
    <xdr:ext cx="405111" cy="259045"/>
    <xdr:sp macro="" textlink="">
      <xdr:nvSpPr>
        <xdr:cNvPr id="701" name="n_4mainValue【庁舎】&#10;有形固定資産減価償却率">
          <a:extLst>
            <a:ext uri="{FF2B5EF4-FFF2-40B4-BE49-F238E27FC236}">
              <a16:creationId xmlns:a16="http://schemas.microsoft.com/office/drawing/2014/main" id="{00000000-0008-0000-0F00-0000BD020000}"/>
            </a:ext>
          </a:extLst>
        </xdr:cNvPr>
        <xdr:cNvSpPr txBox="1"/>
      </xdr:nvSpPr>
      <xdr:spPr>
        <a:xfrm>
          <a:off x="126117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a:extLst>
            <a:ext uri="{FF2B5EF4-FFF2-40B4-BE49-F238E27FC236}">
              <a16:creationId xmlns:a16="http://schemas.microsoft.com/office/drawing/2014/main" id="{00000000-0008-0000-0F00-0000D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727" name="【庁舎】&#10;一人当たり面積最小値テキスト">
          <a:extLst>
            <a:ext uri="{FF2B5EF4-FFF2-40B4-BE49-F238E27FC236}">
              <a16:creationId xmlns:a16="http://schemas.microsoft.com/office/drawing/2014/main" id="{00000000-0008-0000-0F00-0000D7020000}"/>
            </a:ext>
          </a:extLst>
        </xdr:cNvPr>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729" name="【庁舎】&#10;一人当たり面積最大値テキスト">
          <a:extLst>
            <a:ext uri="{FF2B5EF4-FFF2-40B4-BE49-F238E27FC236}">
              <a16:creationId xmlns:a16="http://schemas.microsoft.com/office/drawing/2014/main" id="{00000000-0008-0000-0F00-0000D9020000}"/>
            </a:ext>
          </a:extLst>
        </xdr:cNvPr>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25416</xdr:rowOff>
    </xdr:from>
    <xdr:ext cx="469744" cy="259045"/>
    <xdr:sp macro="" textlink="">
      <xdr:nvSpPr>
        <xdr:cNvPr id="731" name="【庁舎】&#10;一人当たり面積平均値テキスト">
          <a:extLst>
            <a:ext uri="{FF2B5EF4-FFF2-40B4-BE49-F238E27FC236}">
              <a16:creationId xmlns:a16="http://schemas.microsoft.com/office/drawing/2014/main" id="{00000000-0008-0000-0F00-0000DB020000}"/>
            </a:ext>
          </a:extLst>
        </xdr:cNvPr>
        <xdr:cNvSpPr txBox="1"/>
      </xdr:nvSpPr>
      <xdr:spPr>
        <a:xfrm>
          <a:off x="22199600" y="1819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732" name="フローチャート: 判断 731">
          <a:extLst>
            <a:ext uri="{FF2B5EF4-FFF2-40B4-BE49-F238E27FC236}">
              <a16:creationId xmlns:a16="http://schemas.microsoft.com/office/drawing/2014/main" id="{00000000-0008-0000-0F00-0000DC020000}"/>
            </a:ext>
          </a:extLst>
        </xdr:cNvPr>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734" name="フローチャート: 判断 733">
          <a:extLst>
            <a:ext uri="{FF2B5EF4-FFF2-40B4-BE49-F238E27FC236}">
              <a16:creationId xmlns:a16="http://schemas.microsoft.com/office/drawing/2014/main" id="{00000000-0008-0000-0F00-0000DE020000}"/>
            </a:ext>
          </a:extLst>
        </xdr:cNvPr>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735" name="フローチャート: 判断 734">
          <a:extLst>
            <a:ext uri="{FF2B5EF4-FFF2-40B4-BE49-F238E27FC236}">
              <a16:creationId xmlns:a16="http://schemas.microsoft.com/office/drawing/2014/main" id="{00000000-0008-0000-0F00-0000DF020000}"/>
            </a:ext>
          </a:extLst>
        </xdr:cNvPr>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736" name="フローチャート: 判断 735">
          <a:extLst>
            <a:ext uri="{FF2B5EF4-FFF2-40B4-BE49-F238E27FC236}">
              <a16:creationId xmlns:a16="http://schemas.microsoft.com/office/drawing/2014/main" id="{00000000-0008-0000-0F00-0000E0020000}"/>
            </a:ext>
          </a:extLst>
        </xdr:cNvPr>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63500</xdr:rowOff>
    </xdr:from>
    <xdr:to>
      <xdr:col>116</xdr:col>
      <xdr:colOff>114300</xdr:colOff>
      <xdr:row>108</xdr:row>
      <xdr:rowOff>165100</xdr:rowOff>
    </xdr:to>
    <xdr:sp macro="" textlink="">
      <xdr:nvSpPr>
        <xdr:cNvPr id="742" name="楕円 741">
          <a:extLst>
            <a:ext uri="{FF2B5EF4-FFF2-40B4-BE49-F238E27FC236}">
              <a16:creationId xmlns:a16="http://schemas.microsoft.com/office/drawing/2014/main" id="{00000000-0008-0000-0F00-0000E6020000}"/>
            </a:ext>
          </a:extLst>
        </xdr:cNvPr>
        <xdr:cNvSpPr/>
      </xdr:nvSpPr>
      <xdr:spPr>
        <a:xfrm>
          <a:off x="221107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149877</xdr:rowOff>
    </xdr:from>
    <xdr:ext cx="469744" cy="259045"/>
    <xdr:sp macro="" textlink="">
      <xdr:nvSpPr>
        <xdr:cNvPr id="743" name="【庁舎】&#10;一人当たり面積該当値テキスト">
          <a:extLst>
            <a:ext uri="{FF2B5EF4-FFF2-40B4-BE49-F238E27FC236}">
              <a16:creationId xmlns:a16="http://schemas.microsoft.com/office/drawing/2014/main" id="{00000000-0008-0000-0F00-0000E7020000}"/>
            </a:ext>
          </a:extLst>
        </xdr:cNvPr>
        <xdr:cNvSpPr txBox="1"/>
      </xdr:nvSpPr>
      <xdr:spPr>
        <a:xfrm>
          <a:off x="22199600" y="184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53975</xdr:rowOff>
    </xdr:from>
    <xdr:to>
      <xdr:col>112</xdr:col>
      <xdr:colOff>38100</xdr:colOff>
      <xdr:row>108</xdr:row>
      <xdr:rowOff>155575</xdr:rowOff>
    </xdr:to>
    <xdr:sp macro="" textlink="">
      <xdr:nvSpPr>
        <xdr:cNvPr id="744" name="楕円 743">
          <a:extLst>
            <a:ext uri="{FF2B5EF4-FFF2-40B4-BE49-F238E27FC236}">
              <a16:creationId xmlns:a16="http://schemas.microsoft.com/office/drawing/2014/main" id="{00000000-0008-0000-0F00-0000E8020000}"/>
            </a:ext>
          </a:extLst>
        </xdr:cNvPr>
        <xdr:cNvSpPr/>
      </xdr:nvSpPr>
      <xdr:spPr>
        <a:xfrm>
          <a:off x="21272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104775</xdr:rowOff>
    </xdr:from>
    <xdr:to>
      <xdr:col>116</xdr:col>
      <xdr:colOff>63500</xdr:colOff>
      <xdr:row>108</xdr:row>
      <xdr:rowOff>114300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21323300" y="186213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53975</xdr:rowOff>
    </xdr:from>
    <xdr:to>
      <xdr:col>107</xdr:col>
      <xdr:colOff>101600</xdr:colOff>
      <xdr:row>108</xdr:row>
      <xdr:rowOff>155575</xdr:rowOff>
    </xdr:to>
    <xdr:sp macro="" textlink="">
      <xdr:nvSpPr>
        <xdr:cNvPr id="746" name="楕円 745">
          <a:extLst>
            <a:ext uri="{FF2B5EF4-FFF2-40B4-BE49-F238E27FC236}">
              <a16:creationId xmlns:a16="http://schemas.microsoft.com/office/drawing/2014/main" id="{00000000-0008-0000-0F00-0000EA020000}"/>
            </a:ext>
          </a:extLst>
        </xdr:cNvPr>
        <xdr:cNvSpPr/>
      </xdr:nvSpPr>
      <xdr:spPr>
        <a:xfrm>
          <a:off x="20383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104775</xdr:rowOff>
    </xdr:from>
    <xdr:to>
      <xdr:col>111</xdr:col>
      <xdr:colOff>177800</xdr:colOff>
      <xdr:row>108</xdr:row>
      <xdr:rowOff>104775</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20434300" y="18621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158750</xdr:rowOff>
    </xdr:from>
    <xdr:to>
      <xdr:col>102</xdr:col>
      <xdr:colOff>165100</xdr:colOff>
      <xdr:row>101</xdr:row>
      <xdr:rowOff>88900</xdr:rowOff>
    </xdr:to>
    <xdr:sp macro="" textlink="">
      <xdr:nvSpPr>
        <xdr:cNvPr id="748" name="楕円 747">
          <a:extLst>
            <a:ext uri="{FF2B5EF4-FFF2-40B4-BE49-F238E27FC236}">
              <a16:creationId xmlns:a16="http://schemas.microsoft.com/office/drawing/2014/main" id="{00000000-0008-0000-0F00-0000EC020000}"/>
            </a:ext>
          </a:extLst>
        </xdr:cNvPr>
        <xdr:cNvSpPr/>
      </xdr:nvSpPr>
      <xdr:spPr>
        <a:xfrm>
          <a:off x="19494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38100</xdr:rowOff>
    </xdr:from>
    <xdr:to>
      <xdr:col>107</xdr:col>
      <xdr:colOff>50800</xdr:colOff>
      <xdr:row>108</xdr:row>
      <xdr:rowOff>104775</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9545300" y="17354550"/>
          <a:ext cx="889000" cy="126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116839</xdr:rowOff>
    </xdr:from>
    <xdr:to>
      <xdr:col>98</xdr:col>
      <xdr:colOff>38100</xdr:colOff>
      <xdr:row>109</xdr:row>
      <xdr:rowOff>46989</xdr:rowOff>
    </xdr:to>
    <xdr:sp macro="" textlink="">
      <xdr:nvSpPr>
        <xdr:cNvPr id="750" name="楕円 749">
          <a:extLst>
            <a:ext uri="{FF2B5EF4-FFF2-40B4-BE49-F238E27FC236}">
              <a16:creationId xmlns:a16="http://schemas.microsoft.com/office/drawing/2014/main" id="{00000000-0008-0000-0F00-0000EE020000}"/>
            </a:ext>
          </a:extLst>
        </xdr:cNvPr>
        <xdr:cNvSpPr/>
      </xdr:nvSpPr>
      <xdr:spPr>
        <a:xfrm>
          <a:off x="18605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38100</xdr:rowOff>
    </xdr:from>
    <xdr:to>
      <xdr:col>102</xdr:col>
      <xdr:colOff>114300</xdr:colOff>
      <xdr:row>108</xdr:row>
      <xdr:rowOff>167639</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flipV="1">
          <a:off x="18656300" y="17354550"/>
          <a:ext cx="889000" cy="132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122572</xdr:rowOff>
    </xdr:from>
    <xdr:ext cx="469744" cy="259045"/>
    <xdr:sp macro="" textlink="">
      <xdr:nvSpPr>
        <xdr:cNvPr id="752" name="n_1aveValue【庁舎】&#10;一人当たり面積">
          <a:extLst>
            <a:ext uri="{FF2B5EF4-FFF2-40B4-BE49-F238E27FC236}">
              <a16:creationId xmlns:a16="http://schemas.microsoft.com/office/drawing/2014/main" id="{00000000-0008-0000-0F00-0000F0020000}"/>
            </a:ext>
          </a:extLst>
        </xdr:cNvPr>
        <xdr:cNvSpPr txBox="1"/>
      </xdr:nvSpPr>
      <xdr:spPr>
        <a:xfrm>
          <a:off x="21075727" y="181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147338</xdr:rowOff>
    </xdr:from>
    <xdr:ext cx="469744" cy="259045"/>
    <xdr:sp macro="" textlink="">
      <xdr:nvSpPr>
        <xdr:cNvPr id="753" name="n_2aveValue【庁舎】&#10;一人当たり面積">
          <a:extLst>
            <a:ext uri="{FF2B5EF4-FFF2-40B4-BE49-F238E27FC236}">
              <a16:creationId xmlns:a16="http://schemas.microsoft.com/office/drawing/2014/main" id="{00000000-0008-0000-0F00-0000F1020000}"/>
            </a:ext>
          </a:extLst>
        </xdr:cNvPr>
        <xdr:cNvSpPr txBox="1"/>
      </xdr:nvSpPr>
      <xdr:spPr>
        <a:xfrm>
          <a:off x="20199427" y="181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754" name="n_3aveValue【庁舎】&#10;一人当たり面積">
          <a:extLst>
            <a:ext uri="{FF2B5EF4-FFF2-40B4-BE49-F238E27FC236}">
              <a16:creationId xmlns:a16="http://schemas.microsoft.com/office/drawing/2014/main" id="{00000000-0008-0000-0F00-0000F2020000}"/>
            </a:ext>
          </a:extLst>
        </xdr:cNvPr>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162577</xdr:rowOff>
    </xdr:from>
    <xdr:ext cx="469744" cy="259045"/>
    <xdr:sp macro="" textlink="">
      <xdr:nvSpPr>
        <xdr:cNvPr id="755" name="n_4aveValue【庁舎】&#10;一人当たり面積">
          <a:extLst>
            <a:ext uri="{FF2B5EF4-FFF2-40B4-BE49-F238E27FC236}">
              <a16:creationId xmlns:a16="http://schemas.microsoft.com/office/drawing/2014/main" id="{00000000-0008-0000-0F00-0000F3020000}"/>
            </a:ext>
          </a:extLst>
        </xdr:cNvPr>
        <xdr:cNvSpPr txBox="1"/>
      </xdr:nvSpPr>
      <xdr:spPr>
        <a:xfrm>
          <a:off x="184214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146702</xdr:rowOff>
    </xdr:from>
    <xdr:ext cx="469744" cy="259045"/>
    <xdr:sp macro="" textlink="">
      <xdr:nvSpPr>
        <xdr:cNvPr id="756" name="n_1mainValue【庁舎】&#10;一人当たり面積">
          <a:extLst>
            <a:ext uri="{FF2B5EF4-FFF2-40B4-BE49-F238E27FC236}">
              <a16:creationId xmlns:a16="http://schemas.microsoft.com/office/drawing/2014/main" id="{00000000-0008-0000-0F00-0000F4020000}"/>
            </a:ext>
          </a:extLst>
        </xdr:cNvPr>
        <xdr:cNvSpPr txBox="1"/>
      </xdr:nvSpPr>
      <xdr:spPr>
        <a:xfrm>
          <a:off x="21075727"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146702</xdr:rowOff>
    </xdr:from>
    <xdr:ext cx="469744" cy="259045"/>
    <xdr:sp macro="" textlink="">
      <xdr:nvSpPr>
        <xdr:cNvPr id="757" name="n_2mainValue【庁舎】&#10;一人当たり面積">
          <a:extLst>
            <a:ext uri="{FF2B5EF4-FFF2-40B4-BE49-F238E27FC236}">
              <a16:creationId xmlns:a16="http://schemas.microsoft.com/office/drawing/2014/main" id="{00000000-0008-0000-0F00-0000F5020000}"/>
            </a:ext>
          </a:extLst>
        </xdr:cNvPr>
        <xdr:cNvSpPr txBox="1"/>
      </xdr:nvSpPr>
      <xdr:spPr>
        <a:xfrm>
          <a:off x="20199427"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105427</xdr:rowOff>
    </xdr:from>
    <xdr:ext cx="469744" cy="259045"/>
    <xdr:sp macro="" textlink="">
      <xdr:nvSpPr>
        <xdr:cNvPr id="758" name="n_3mainValue【庁舎】&#10;一人当たり面積">
          <a:extLst>
            <a:ext uri="{FF2B5EF4-FFF2-40B4-BE49-F238E27FC236}">
              <a16:creationId xmlns:a16="http://schemas.microsoft.com/office/drawing/2014/main" id="{00000000-0008-0000-0F00-0000F6020000}"/>
            </a:ext>
          </a:extLst>
        </xdr:cNvPr>
        <xdr:cNvSpPr txBox="1"/>
      </xdr:nvSpPr>
      <xdr:spPr>
        <a:xfrm>
          <a:off x="19310427" y="1707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38116</xdr:rowOff>
    </xdr:from>
    <xdr:ext cx="469744" cy="259045"/>
    <xdr:sp macro="" textlink="">
      <xdr:nvSpPr>
        <xdr:cNvPr id="759" name="n_4mainValue【庁舎】&#10;一人当たり面積">
          <a:extLst>
            <a:ext uri="{FF2B5EF4-FFF2-40B4-BE49-F238E27FC236}">
              <a16:creationId xmlns:a16="http://schemas.microsoft.com/office/drawing/2014/main" id="{00000000-0008-0000-0F00-0000F7020000}"/>
            </a:ext>
          </a:extLst>
        </xdr:cNvPr>
        <xdr:cNvSpPr txBox="1"/>
      </xdr:nvSpPr>
      <xdr:spPr>
        <a:xfrm>
          <a:off x="18421427"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0">
              <a:solidFill>
                <a:schemeClr val="dk1"/>
              </a:solidFill>
              <a:effectLst/>
              <a:latin typeface="ＭＳ Ｐゴシック" panose="020B0600070205080204" pitchFamily="50" charset="-128"/>
              <a:ea typeface="ＭＳ Ｐゴシック" panose="020B0600070205080204" pitchFamily="50" charset="-128"/>
              <a:cs typeface="+mn-cs"/>
            </a:rPr>
            <a:t>全体的に見て、図書館、体育館・プール、福祉施設の償却率が全国及び長野県平均より下回っているが、それぞれの一人当たりの面積は平均を上回る若しくは同等に近い数値である。</a:t>
          </a:r>
          <a:endParaRPr lang="ja-JP" altLang="ja-JP" sz="1400" b="0">
            <a:effectLst/>
            <a:latin typeface="ＭＳ Ｐゴシック" panose="020B0600070205080204" pitchFamily="50" charset="-128"/>
            <a:ea typeface="ＭＳ Ｐゴシック" panose="020B0600070205080204" pitchFamily="50" charset="-128"/>
          </a:endParaRPr>
        </a:p>
        <a:p>
          <a:r>
            <a:rPr kumimoji="1" lang="ja-JP" altLang="en-US" sz="14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0">
              <a:solidFill>
                <a:schemeClr val="dk1"/>
              </a:solidFill>
              <a:effectLst/>
              <a:latin typeface="ＭＳ Ｐゴシック" panose="020B0600070205080204" pitchFamily="50" charset="-128"/>
              <a:ea typeface="ＭＳ Ｐゴシック" panose="020B0600070205080204" pitchFamily="50" charset="-128"/>
              <a:cs typeface="+mn-cs"/>
            </a:rPr>
            <a:t>これは、他の市町村より比較的新しい施設のため、償却率が低いためと思われる。</a:t>
          </a:r>
          <a:endParaRPr lang="ja-JP" altLang="ja-JP" sz="1400" b="0">
            <a:effectLst/>
            <a:latin typeface="ＭＳ Ｐゴシック" panose="020B0600070205080204" pitchFamily="50" charset="-128"/>
            <a:ea typeface="ＭＳ Ｐゴシック" panose="020B0600070205080204" pitchFamily="50" charset="-128"/>
          </a:endParaRPr>
        </a:p>
        <a:p>
          <a:r>
            <a:rPr kumimoji="1" lang="ja-JP" altLang="en-US" sz="14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0">
              <a:solidFill>
                <a:schemeClr val="dk1"/>
              </a:solidFill>
              <a:effectLst/>
              <a:latin typeface="ＭＳ Ｐゴシック" panose="020B0600070205080204" pitchFamily="50" charset="-128"/>
              <a:ea typeface="ＭＳ Ｐゴシック" panose="020B0600070205080204" pitchFamily="50" charset="-128"/>
              <a:cs typeface="+mn-cs"/>
            </a:rPr>
            <a:t>また、体育館・プールの施設区分に関しては、個別施設計画の策定に伴い</a:t>
          </a:r>
          <a:r>
            <a:rPr kumimoji="1" lang="ja-JP" altLang="en-US" sz="1400" b="0">
              <a:solidFill>
                <a:schemeClr val="dk1"/>
              </a:solidFill>
              <a:effectLst/>
              <a:latin typeface="ＭＳ Ｐゴシック" panose="020B0600070205080204" pitchFamily="50" charset="-128"/>
              <a:ea typeface="ＭＳ Ｐゴシック" panose="020B0600070205080204" pitchFamily="50" charset="-128"/>
              <a:cs typeface="+mn-cs"/>
            </a:rPr>
            <a:t>定期的な修繕を行い、緩やかに</a:t>
          </a:r>
          <a:r>
            <a:rPr kumimoji="1" lang="ja-JP" altLang="ja-JP" sz="1400" b="0">
              <a:solidFill>
                <a:schemeClr val="dk1"/>
              </a:solidFill>
              <a:effectLst/>
              <a:latin typeface="ＭＳ Ｐゴシック" panose="020B0600070205080204" pitchFamily="50" charset="-128"/>
              <a:ea typeface="ＭＳ Ｐゴシック" panose="020B0600070205080204" pitchFamily="50" charset="-128"/>
              <a:cs typeface="+mn-cs"/>
            </a:rPr>
            <a:t>全国及び長野県平均に軒並み近くなっていくものと思われる。</a:t>
          </a:r>
          <a:endParaRPr lang="ja-JP" altLang="ja-JP" sz="1400" b="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20,922
20,346
156.03
19,172,689
17,874,675
1,157,101
9,151,352
2,420,455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当町の財政力指数は類似団体を大きく上回ってはいるが、これは普通交付税の算定による数値であり、基準財政収入額は１万６千戸を超える別荘等の固定資産税等を含んで算定され、基準財政需要額は</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１万８９９４人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国勢調査人口で算定された数値によるものである。実際には保健休養地として、別荘所有者・常住者及び観光客等を対象とした各種事業を実施していることから、財政力指数の数字とは逆に厳しい財政状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48683</xdr:rowOff>
    </xdr:from>
    <xdr:to>
      <xdr:col>23</xdr:col>
      <xdr:colOff>133350</xdr:colOff>
      <xdr:row>36</xdr:row>
      <xdr:rowOff>58738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622088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57273</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58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48683</xdr:rowOff>
    </xdr:from>
    <xdr:to>
      <xdr:col>19</xdr:col>
      <xdr:colOff>133350</xdr:colOff>
      <xdr:row>36</xdr:row>
      <xdr:rowOff>149225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3225800" y="62208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149225</xdr:rowOff>
    </xdr:from>
    <xdr:to>
      <xdr:col>15</xdr:col>
      <xdr:colOff>82550</xdr:colOff>
      <xdr:row>37</xdr:row>
      <xdr:rowOff>7938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632142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7938</xdr:rowOff>
    </xdr:from>
    <xdr:to>
      <xdr:col>11</xdr:col>
      <xdr:colOff>31750</xdr:colOff>
      <xdr:row>37</xdr:row>
      <xdr:rowOff>17992</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63515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20231</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7938</xdr:rowOff>
    </xdr:from>
    <xdr:to>
      <xdr:col>23</xdr:col>
      <xdr:colOff>184150</xdr:colOff>
      <xdr:row>36</xdr:row>
      <xdr:rowOff>109538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61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100665</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610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169333</xdr:rowOff>
    </xdr:from>
    <xdr:to>
      <xdr:col>19</xdr:col>
      <xdr:colOff>184150</xdr:colOff>
      <xdr:row>36</xdr:row>
      <xdr:rowOff>99483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109660</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593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98425</xdr:rowOff>
    </xdr:from>
    <xdr:to>
      <xdr:col>15</xdr:col>
      <xdr:colOff>133350</xdr:colOff>
      <xdr:row>37</xdr:row>
      <xdr:rowOff>28575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38752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128588</xdr:rowOff>
    </xdr:from>
    <xdr:to>
      <xdr:col>11</xdr:col>
      <xdr:colOff>82550</xdr:colOff>
      <xdr:row>37</xdr:row>
      <xdr:rowOff>58738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68915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138642</xdr:rowOff>
    </xdr:from>
    <xdr:to>
      <xdr:col>7</xdr:col>
      <xdr:colOff>31750</xdr:colOff>
      <xdr:row>37</xdr:row>
      <xdr:rowOff>68792</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78969</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歳入において、令和元年度の財政力指数が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を超えたことで、令和２年度における歳入として大規模償却資産の課税権が県となり歳入が減少し、歳出においても、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地方公務員制度の改正による会計年度任用職員の導入により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前年対比で約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6,289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た結果、経常収支比率が増加した。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公債費は、地方債の発行抑制を行い新規借入が減少しているが、中学校建設に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伴う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起債の償還が始ま</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り、また、今後は新庁舎建設による新規起債の借入を控えているため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今後は増加傾向となる。災害や突発的な事象等による行政需要に応え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、事務の効率化を図</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、経常収支比率の維持に取り組んでいく。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14515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240010"/>
          <a:ext cx="0" cy="1261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158042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47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14515</xdr:rowOff>
    </xdr:from>
    <xdr:to>
      <xdr:col>24</xdr:col>
      <xdr:colOff>12700</xdr:colOff>
      <xdr:row>67</xdr:row>
      <xdr:rowOff>14515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20138</xdr:rowOff>
    </xdr:from>
    <xdr:to>
      <xdr:col>23</xdr:col>
      <xdr:colOff>133350</xdr:colOff>
      <xdr:row>60</xdr:row>
      <xdr:rowOff>39188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4114800" y="9964238"/>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90731</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92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20138</xdr:rowOff>
    </xdr:from>
    <xdr:to>
      <xdr:col>19</xdr:col>
      <xdr:colOff>133350</xdr:colOff>
      <xdr:row>58</xdr:row>
      <xdr:rowOff>140788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996423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139337</xdr:rowOff>
    </xdr:from>
    <xdr:to>
      <xdr:col>19</xdr:col>
      <xdr:colOff>184150</xdr:colOff>
      <xdr:row>64</xdr:row>
      <xdr:rowOff>69487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54264</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027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75293</xdr:rowOff>
    </xdr:from>
    <xdr:to>
      <xdr:col>15</xdr:col>
      <xdr:colOff>82550</xdr:colOff>
      <xdr:row>58</xdr:row>
      <xdr:rowOff>140788</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0019393"/>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118654</xdr:rowOff>
    </xdr:from>
    <xdr:to>
      <xdr:col>15</xdr:col>
      <xdr:colOff>133350</xdr:colOff>
      <xdr:row>64</xdr:row>
      <xdr:rowOff>48804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33581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0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75293</xdr:rowOff>
    </xdr:from>
    <xdr:to>
      <xdr:col>11</xdr:col>
      <xdr:colOff>31750</xdr:colOff>
      <xdr:row>58</xdr:row>
      <xdr:rowOff>85634</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flipV="1">
          <a:off x="1447800" y="1001939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101419</xdr:rowOff>
    </xdr:from>
    <xdr:to>
      <xdr:col>11</xdr:col>
      <xdr:colOff>82550</xdr:colOff>
      <xdr:row>64</xdr:row>
      <xdr:rowOff>31569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84183</xdr:rowOff>
    </xdr:from>
    <xdr:to>
      <xdr:col>7</xdr:col>
      <xdr:colOff>31750</xdr:colOff>
      <xdr:row>64</xdr:row>
      <xdr:rowOff>14333</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170560</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159838</xdr:rowOff>
    </xdr:from>
    <xdr:to>
      <xdr:col>23</xdr:col>
      <xdr:colOff>184150</xdr:colOff>
      <xdr:row>60</xdr:row>
      <xdr:rowOff>89988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81115</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19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140788</xdr:rowOff>
    </xdr:from>
    <xdr:to>
      <xdr:col>19</xdr:col>
      <xdr:colOff>184150</xdr:colOff>
      <xdr:row>58</xdr:row>
      <xdr:rowOff>70938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99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81115</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968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89988</xdr:rowOff>
    </xdr:from>
    <xdr:to>
      <xdr:col>15</xdr:col>
      <xdr:colOff>133350</xdr:colOff>
      <xdr:row>59</xdr:row>
      <xdr:rowOff>20138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30315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24493</xdr:rowOff>
    </xdr:from>
    <xdr:to>
      <xdr:col>11</xdr:col>
      <xdr:colOff>82550</xdr:colOff>
      <xdr:row>58</xdr:row>
      <xdr:rowOff>126093</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9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136270</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973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34834</xdr:rowOff>
    </xdr:from>
    <xdr:to>
      <xdr:col>7</xdr:col>
      <xdr:colOff>31750</xdr:colOff>
      <xdr:row>58</xdr:row>
      <xdr:rowOff>136434</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99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146611</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974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[245,169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類似団体を上回っているのは、保健休養地として年間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万人の観光客や別荘滞在者に対する行政需要を基因とする部分が大きいと言える。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会計年度任用職員制度の導入により上昇し、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公共施設における個別施設計画や長寿命化計画の策定、新型コロナウイルス感染症流行に伴う経済対策として、地方創生臨時交付金を活用した商品券の発行事業等を行ったが、少額の交付金等では賄いきれず多額の一般財源による支出が生じたことから増加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149289</xdr:rowOff>
    </xdr:from>
    <xdr:to>
      <xdr:col>23</xdr:col>
      <xdr:colOff>133350</xdr:colOff>
      <xdr:row>87</xdr:row>
      <xdr:rowOff>52160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893989"/>
          <a:ext cx="838200" cy="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153829</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212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149289</xdr:rowOff>
    </xdr:from>
    <xdr:to>
      <xdr:col>19</xdr:col>
      <xdr:colOff>133350</xdr:colOff>
      <xdr:row>86</xdr:row>
      <xdr:rowOff>159617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3225800" y="14893989"/>
          <a:ext cx="88900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143212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030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96050</xdr:rowOff>
    </xdr:from>
    <xdr:to>
      <xdr:col>15</xdr:col>
      <xdr:colOff>82550</xdr:colOff>
      <xdr:row>86</xdr:row>
      <xdr:rowOff>159617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840750"/>
          <a:ext cx="889000" cy="6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41956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67166</xdr:rowOff>
    </xdr:from>
    <xdr:to>
      <xdr:col>11</xdr:col>
      <xdr:colOff>31750</xdr:colOff>
      <xdr:row>86</xdr:row>
      <xdr:rowOff>96050</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811866"/>
          <a:ext cx="889000" cy="2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77441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78914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1360</xdr:rowOff>
    </xdr:from>
    <xdr:to>
      <xdr:col>23</xdr:col>
      <xdr:colOff>184150</xdr:colOff>
      <xdr:row>87</xdr:row>
      <xdr:rowOff>102960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91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144887</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88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98489</xdr:rowOff>
    </xdr:from>
    <xdr:to>
      <xdr:col>19</xdr:col>
      <xdr:colOff>184150</xdr:colOff>
      <xdr:row>87</xdr:row>
      <xdr:rowOff>28639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84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13416</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929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108817</xdr:rowOff>
    </xdr:from>
    <xdr:to>
      <xdr:col>15</xdr:col>
      <xdr:colOff>133350</xdr:colOff>
      <xdr:row>87</xdr:row>
      <xdr:rowOff>38967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8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23744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93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45250</xdr:rowOff>
    </xdr:from>
    <xdr:to>
      <xdr:col>11</xdr:col>
      <xdr:colOff>82550</xdr:colOff>
      <xdr:row>86</xdr:row>
      <xdr:rowOff>146850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78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131627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87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16366</xdr:rowOff>
    </xdr:from>
    <xdr:to>
      <xdr:col>7</xdr:col>
      <xdr:colOff>31750</xdr:colOff>
      <xdr:row>86</xdr:row>
      <xdr:rowOff>117966</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76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102743</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84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類似団体平均値と同程度となっているが、今後も時代の流れに即した人員の適正化を図り、特殊能力や職責に応じた職給制度の取組を進めていく。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135637</xdr:rowOff>
    </xdr:from>
    <xdr:to>
      <xdr:col>81</xdr:col>
      <xdr:colOff>44450</xdr:colOff>
      <xdr:row>85</xdr:row>
      <xdr:rowOff>60706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537437"/>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41402</xdr:rowOff>
    </xdr:from>
    <xdr:to>
      <xdr:col>77</xdr:col>
      <xdr:colOff>44450</xdr:colOff>
      <xdr:row>85</xdr:row>
      <xdr:rowOff>60706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6146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41402</xdr:rowOff>
    </xdr:from>
    <xdr:to>
      <xdr:col>72</xdr:col>
      <xdr:colOff>203200</xdr:colOff>
      <xdr:row>85</xdr:row>
      <xdr:rowOff>60706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6146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63771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22098</xdr:rowOff>
    </xdr:from>
    <xdr:to>
      <xdr:col>68</xdr:col>
      <xdr:colOff>152400</xdr:colOff>
      <xdr:row>85</xdr:row>
      <xdr:rowOff>60706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5953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101364</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3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9906</xdr:rowOff>
    </xdr:from>
    <xdr:to>
      <xdr:col>77</xdr:col>
      <xdr:colOff>95250</xdr:colOff>
      <xdr:row>85</xdr:row>
      <xdr:rowOff>111506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96283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66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162052</xdr:rowOff>
    </xdr:from>
    <xdr:to>
      <xdr:col>73</xdr:col>
      <xdr:colOff>44450</xdr:colOff>
      <xdr:row>85</xdr:row>
      <xdr:rowOff>92202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76979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9906</xdr:rowOff>
    </xdr:from>
    <xdr:to>
      <xdr:col>68</xdr:col>
      <xdr:colOff>203200</xdr:colOff>
      <xdr:row>85</xdr:row>
      <xdr:rowOff>111506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96283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66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142748</xdr:rowOff>
    </xdr:from>
    <xdr:to>
      <xdr:col>64</xdr:col>
      <xdr:colOff>152400</xdr:colOff>
      <xdr:row>85</xdr:row>
      <xdr:rowOff>72898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57675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63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休養地としての特殊事情により、夏期の滞在人口が冬期の滞在人口と比較して数倍にもなることから、年間を通して行政需要に対応する必要があり、類似団体を上回っている。退職補充については、業務委託や臨時的な任用により技能職員を抑制してきたが、今後、少子高齢化へ向けた子育て・介護の環境整備のための人員配置による増加、会計年度任用職員制度により更なる職員数の増加が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19121</xdr:rowOff>
    </xdr:from>
    <xdr:to>
      <xdr:col>81</xdr:col>
      <xdr:colOff>44450</xdr:colOff>
      <xdr:row>63</xdr:row>
      <xdr:rowOff>45931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820471"/>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98372</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1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21802</xdr:rowOff>
    </xdr:from>
    <xdr:to>
      <xdr:col>77</xdr:col>
      <xdr:colOff>44450</xdr:colOff>
      <xdr:row>63</xdr:row>
      <xdr:rowOff>45931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82315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53004</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6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21802</xdr:rowOff>
    </xdr:from>
    <xdr:to>
      <xdr:col>72</xdr:col>
      <xdr:colOff>203200</xdr:colOff>
      <xdr:row>63</xdr:row>
      <xdr:rowOff>31186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823152"/>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24853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31186</xdr:rowOff>
    </xdr:from>
    <xdr:to>
      <xdr:col>68</xdr:col>
      <xdr:colOff>152400</xdr:colOff>
      <xdr:row>63</xdr:row>
      <xdr:rowOff>49954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832536"/>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4744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12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139771</xdr:rowOff>
    </xdr:from>
    <xdr:to>
      <xdr:col>81</xdr:col>
      <xdr:colOff>95250</xdr:colOff>
      <xdr:row>63</xdr:row>
      <xdr:rowOff>69921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7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111848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741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166581</xdr:rowOff>
    </xdr:from>
    <xdr:to>
      <xdr:col>77</xdr:col>
      <xdr:colOff>95250</xdr:colOff>
      <xdr:row>63</xdr:row>
      <xdr:rowOff>96731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81508</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88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142452</xdr:rowOff>
    </xdr:from>
    <xdr:to>
      <xdr:col>73</xdr:col>
      <xdr:colOff>44450</xdr:colOff>
      <xdr:row>63</xdr:row>
      <xdr:rowOff>72602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57379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151836</xdr:rowOff>
    </xdr:from>
    <xdr:to>
      <xdr:col>68</xdr:col>
      <xdr:colOff>203200</xdr:colOff>
      <xdr:row>63</xdr:row>
      <xdr:rowOff>81986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78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66763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86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170604</xdr:rowOff>
    </xdr:from>
    <xdr:to>
      <xdr:col>64</xdr:col>
      <xdr:colOff>152400</xdr:colOff>
      <xdr:row>63</xdr:row>
      <xdr:rowOff>100754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85531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過去からの起債抑制策と、比率算定上の充当可能財源である標準税収入額が大きいため、類似団体平均を下回っている。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しかし、昨年度と比較し標準税収入額等が昨年度より約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万円減少したことで比率が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今後も住民ニーズを的確に把握した事業の実施により、起債借入を抑制しつつ健全な財政運営に努める。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115062</xdr:rowOff>
    </xdr:from>
    <xdr:to>
      <xdr:col>81</xdr:col>
      <xdr:colOff>44450</xdr:colOff>
      <xdr:row>39</xdr:row>
      <xdr:rowOff>129540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80161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115062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7919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76454</xdr:rowOff>
    </xdr:from>
    <xdr:to>
      <xdr:col>72</xdr:col>
      <xdr:colOff>203200</xdr:colOff>
      <xdr:row>39</xdr:row>
      <xdr:rowOff>105410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7630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71628</xdr:rowOff>
    </xdr:from>
    <xdr:to>
      <xdr:col>68</xdr:col>
      <xdr:colOff>152400</xdr:colOff>
      <xdr:row>39</xdr:row>
      <xdr:rowOff>76454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75817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64262</xdr:rowOff>
    </xdr:from>
    <xdr:to>
      <xdr:col>77</xdr:col>
      <xdr:colOff>95250</xdr:colOff>
      <xdr:row>39</xdr:row>
      <xdr:rowOff>165862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4589</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51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25654</xdr:rowOff>
    </xdr:from>
    <xdr:to>
      <xdr:col>68</xdr:col>
      <xdr:colOff>203200</xdr:colOff>
      <xdr:row>39</xdr:row>
      <xdr:rowOff>127254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137431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20828</xdr:rowOff>
    </xdr:from>
    <xdr:to>
      <xdr:col>64</xdr:col>
      <xdr:colOff>152400</xdr:colOff>
      <xdr:row>39</xdr:row>
      <xdr:rowOff>122428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132605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47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からの起債抑制により、財政健全化比率の算定に基づく数値は充当可能財源等が将来負担額を上回っているものの、ここ数年の大型事業に係る新規借入により地方債現在高は増加傾向にあり、財政調整基金の取り崩しも増加し、基金残高が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今後は財源確保の観点からも確実な事業計画を立てたうえで、実施事業の検討を行い、世代間の負担公平等を考慮しつつ起債発行の抑制を図る。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169943</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57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78295</xdr:rowOff>
    </xdr:from>
    <xdr:to>
      <xdr:col>77</xdr:col>
      <xdr:colOff>95250</xdr:colOff>
      <xdr:row>16</xdr:row>
      <xdr:rowOff>8445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72866</xdr:rowOff>
    </xdr:from>
    <xdr:to>
      <xdr:col>73</xdr:col>
      <xdr:colOff>44450</xdr:colOff>
      <xdr:row>16</xdr:row>
      <xdr:rowOff>3016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121126</xdr:rowOff>
    </xdr:from>
    <xdr:to>
      <xdr:col>68</xdr:col>
      <xdr:colOff>203200</xdr:colOff>
      <xdr:row>16</xdr:row>
      <xdr:rowOff>51276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20,922
20,346
156.03
19,172,689
17,874,675
1,157,101
9,151,352
2,420,455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類似団体平均と比較して下回っているのは、定数管理による退職補充・技術職員の採用抑制、業務の民間委託化による人件費から物件費へのシフト等による効果である。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しかし、会計年度任用職員制度への移行に伴い、臨時職員の賃金が見直され、人件費として大幅に上昇したことから、平均を下回ってはいるものの対前年比率が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94343</xdr:rowOff>
    </xdr:from>
    <xdr:to>
      <xdr:col>24</xdr:col>
      <xdr:colOff>25400</xdr:colOff>
      <xdr:row>40</xdr:row>
      <xdr:rowOff>143328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923643"/>
          <a:ext cx="0" cy="107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115405</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143328</xdr:rowOff>
    </xdr:from>
    <xdr:to>
      <xdr:col>24</xdr:col>
      <xdr:colOff>114300</xdr:colOff>
      <xdr:row>40</xdr:row>
      <xdr:rowOff>143328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9270</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66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94343</xdr:rowOff>
    </xdr:from>
    <xdr:to>
      <xdr:col>24</xdr:col>
      <xdr:colOff>114300</xdr:colOff>
      <xdr:row>34</xdr:row>
      <xdr:rowOff>94343</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92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63319</xdr:rowOff>
    </xdr:from>
    <xdr:to>
      <xdr:col>24</xdr:col>
      <xdr:colOff>25400</xdr:colOff>
      <xdr:row>35</xdr:row>
      <xdr:rowOff>138430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721169"/>
          <a:ext cx="838200" cy="41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63319</xdr:rowOff>
    </xdr:from>
    <xdr:to>
      <xdr:col>19</xdr:col>
      <xdr:colOff>187325</xdr:colOff>
      <xdr:row>34</xdr:row>
      <xdr:rowOff>55154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72116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126819</xdr:rowOff>
    </xdr:from>
    <xdr:to>
      <xdr:col>20</xdr:col>
      <xdr:colOff>38100</xdr:colOff>
      <xdr:row>36</xdr:row>
      <xdr:rowOff>56969</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41746</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13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22497</xdr:rowOff>
    </xdr:from>
    <xdr:to>
      <xdr:col>15</xdr:col>
      <xdr:colOff>98425</xdr:colOff>
      <xdr:row>34</xdr:row>
      <xdr:rowOff>55154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517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22497</xdr:rowOff>
    </xdr:from>
    <xdr:to>
      <xdr:col>11</xdr:col>
      <xdr:colOff>9525</xdr:colOff>
      <xdr:row>34</xdr:row>
      <xdr:rowOff>42092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85179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139881</xdr:rowOff>
    </xdr:from>
    <xdr:to>
      <xdr:col>11</xdr:col>
      <xdr:colOff>60325</xdr:colOff>
      <xdr:row>36</xdr:row>
      <xdr:rowOff>70031</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54808</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146413</xdr:rowOff>
    </xdr:from>
    <xdr:to>
      <xdr:col>6</xdr:col>
      <xdr:colOff>171450</xdr:colOff>
      <xdr:row>36</xdr:row>
      <xdr:rowOff>76563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61340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12519</xdr:rowOff>
    </xdr:from>
    <xdr:to>
      <xdr:col>20</xdr:col>
      <xdr:colOff>38100</xdr:colOff>
      <xdr:row>33</xdr:row>
      <xdr:rowOff>114119</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67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124296</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439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4354</xdr:rowOff>
    </xdr:from>
    <xdr:to>
      <xdr:col>15</xdr:col>
      <xdr:colOff>149225</xdr:colOff>
      <xdr:row>34</xdr:row>
      <xdr:rowOff>105954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116131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0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143147</xdr:rowOff>
    </xdr:from>
    <xdr:to>
      <xdr:col>11</xdr:col>
      <xdr:colOff>60325</xdr:colOff>
      <xdr:row>34</xdr:row>
      <xdr:rowOff>73297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0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83474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6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162742</xdr:rowOff>
    </xdr:from>
    <xdr:to>
      <xdr:col>6</xdr:col>
      <xdr:colOff>171450</xdr:colOff>
      <xdr:row>34</xdr:row>
      <xdr:rowOff>92892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103069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各公共施設における個別施設計画や長寿命化計画の策定、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OA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機器や制度改正に伴うシステム仕様の更新などが起因している。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また、令和２年度は新型コロナウイルス感染症対策事業が本格化した時期でもあり、多額の財政支出が原因で対前年比が増加したと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98425</xdr:rowOff>
    </xdr:from>
    <xdr:to>
      <xdr:col>82</xdr:col>
      <xdr:colOff>107950</xdr:colOff>
      <xdr:row>19</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318452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98425</xdr:rowOff>
    </xdr:from>
    <xdr:to>
      <xdr:col>78</xdr:col>
      <xdr:colOff>69850</xdr:colOff>
      <xdr:row>19</xdr:row>
      <xdr:rowOff>98425</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4782800" y="318452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88900</xdr:rowOff>
    </xdr:from>
    <xdr:to>
      <xdr:col>73</xdr:col>
      <xdr:colOff>180975</xdr:colOff>
      <xdr:row>19</xdr:row>
      <xdr:rowOff>98425</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a:off x="13893800" y="33464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79375</xdr:rowOff>
    </xdr:from>
    <xdr:to>
      <xdr:col>69</xdr:col>
      <xdr:colOff>92075</xdr:colOff>
      <xdr:row>19</xdr:row>
      <xdr:rowOff>88900</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13004800" y="33369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0</xdr:rowOff>
    </xdr:from>
    <xdr:to>
      <xdr:col>82</xdr:col>
      <xdr:colOff>158750</xdr:colOff>
      <xdr:row>19</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3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143527</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47625</xdr:rowOff>
    </xdr:from>
    <xdr:to>
      <xdr:col>78</xdr:col>
      <xdr:colOff>120650</xdr:colOff>
      <xdr:row>18</xdr:row>
      <xdr:rowOff>149225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31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134002</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3220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47625</xdr:rowOff>
    </xdr:from>
    <xdr:to>
      <xdr:col>74</xdr:col>
      <xdr:colOff>31750</xdr:colOff>
      <xdr:row>19</xdr:row>
      <xdr:rowOff>149225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134002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339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38100</xdr:rowOff>
    </xdr:from>
    <xdr:to>
      <xdr:col>69</xdr:col>
      <xdr:colOff>142875</xdr:colOff>
      <xdr:row>19</xdr:row>
      <xdr:rowOff>139700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32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124477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338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28575</xdr:rowOff>
    </xdr:from>
    <xdr:to>
      <xdr:col>65</xdr:col>
      <xdr:colOff>53975</xdr:colOff>
      <xdr:row>19</xdr:row>
      <xdr:rowOff>130175</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328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114952</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337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類似団体平均と比較しても下回ってはいるが、今後も少子高齢化が進む中、高齢者福祉や障がい者福祉に係る経費の増加が見込まれる。保健福祉施設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木もれ陽の里や風越公園運動施設を活用した健康増進・予防施策を推進し、扶助費の抑制に努める。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114300</xdr:rowOff>
    </xdr:from>
    <xdr:to>
      <xdr:col>24</xdr:col>
      <xdr:colOff>25400</xdr:colOff>
      <xdr:row>52</xdr:row>
      <xdr:rowOff>139700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029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114300</xdr:rowOff>
    </xdr:from>
    <xdr:to>
      <xdr:col>19</xdr:col>
      <xdr:colOff>187325</xdr:colOff>
      <xdr:row>53</xdr:row>
      <xdr:rowOff>6350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029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6350</xdr:rowOff>
    </xdr:from>
    <xdr:to>
      <xdr:col>15</xdr:col>
      <xdr:colOff>98425</xdr:colOff>
      <xdr:row>53</xdr:row>
      <xdr:rowOff>31750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909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19050</xdr:rowOff>
    </xdr:from>
    <xdr:to>
      <xdr:col>11</xdr:col>
      <xdr:colOff>9525</xdr:colOff>
      <xdr:row>53</xdr:row>
      <xdr:rowOff>31750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10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88900</xdr:rowOff>
    </xdr:from>
    <xdr:to>
      <xdr:col>24</xdr:col>
      <xdr:colOff>76200</xdr:colOff>
      <xdr:row>53</xdr:row>
      <xdr:rowOff>19050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168927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63500</xdr:rowOff>
    </xdr:from>
    <xdr:to>
      <xdr:col>20</xdr:col>
      <xdr:colOff>38100</xdr:colOff>
      <xdr:row>52</xdr:row>
      <xdr:rowOff>165100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89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3827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874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127000</xdr:rowOff>
    </xdr:from>
    <xdr:to>
      <xdr:col>15</xdr:col>
      <xdr:colOff>149225</xdr:colOff>
      <xdr:row>53</xdr:row>
      <xdr:rowOff>57150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67327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139700</xdr:rowOff>
    </xdr:from>
    <xdr:to>
      <xdr:col>6</xdr:col>
      <xdr:colOff>171450</xdr:colOff>
      <xdr:row>53</xdr:row>
      <xdr:rowOff>69850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80027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その他の内訳としては、主に繰出金である。特に公共下水道事業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及び病院事業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への繰出金は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他市町村と比較しても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多額であり、独立採算制の原則のもと、経費の負担区分を明確にするとともに、事業の健全経営に努めることにより、費用の抑制を図っていく。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また、国民健康保険事業会計や後期高齢者医療特別会計への繰出金も増加傾向にあるが、計画的な保険料改定予定により一般会計の負担抑制が期待される。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73660</xdr:rowOff>
    </xdr:from>
    <xdr:to>
      <xdr:col>82</xdr:col>
      <xdr:colOff>107950</xdr:colOff>
      <xdr:row>55</xdr:row>
      <xdr:rowOff>8890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3319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138430</xdr:rowOff>
    </xdr:from>
    <xdr:to>
      <xdr:col>78</xdr:col>
      <xdr:colOff>69850</xdr:colOff>
      <xdr:row>54</xdr:row>
      <xdr:rowOff>73660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225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62230</xdr:rowOff>
    </xdr:from>
    <xdr:to>
      <xdr:col>73</xdr:col>
      <xdr:colOff>180975</xdr:colOff>
      <xdr:row>53</xdr:row>
      <xdr:rowOff>138430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149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39370</xdr:rowOff>
    </xdr:from>
    <xdr:to>
      <xdr:col>69</xdr:col>
      <xdr:colOff>92075</xdr:colOff>
      <xdr:row>53</xdr:row>
      <xdr:rowOff>62230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126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129540</xdr:rowOff>
    </xdr:from>
    <xdr:to>
      <xdr:col>82</xdr:col>
      <xdr:colOff>158750</xdr:colOff>
      <xdr:row>55</xdr:row>
      <xdr:rowOff>59690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146067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22860</xdr:rowOff>
    </xdr:from>
    <xdr:to>
      <xdr:col>78</xdr:col>
      <xdr:colOff>120650</xdr:colOff>
      <xdr:row>54</xdr:row>
      <xdr:rowOff>124460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134637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05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87630</xdr:rowOff>
    </xdr:from>
    <xdr:to>
      <xdr:col>74</xdr:col>
      <xdr:colOff>31750</xdr:colOff>
      <xdr:row>54</xdr:row>
      <xdr:rowOff>17780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27957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11430</xdr:rowOff>
    </xdr:from>
    <xdr:to>
      <xdr:col>69</xdr:col>
      <xdr:colOff>142875</xdr:colOff>
      <xdr:row>53</xdr:row>
      <xdr:rowOff>113030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123207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886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160020</xdr:rowOff>
    </xdr:from>
    <xdr:to>
      <xdr:col>65</xdr:col>
      <xdr:colOff>53975</xdr:colOff>
      <xdr:row>53</xdr:row>
      <xdr:rowOff>90170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100347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884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類似団体平均をやや下回っているが、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新型コロナウイルス感染症対策事業として町独自に行った全世帯への臨時給付金事業や、町内事業者への持続化給付金事業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主な要因である。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今後も、未だ収束が見えない新型コロナウイルス感染症対策事業を行いつつ、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補助金・負担金については妥当性や今後の方向性について十分検討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のうえ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図っていきたい。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a:extLst>
            <a:ext uri="{FF2B5EF4-FFF2-40B4-BE49-F238E27FC236}">
              <a16:creationId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4" name="補助費等最小値テキスト">
          <a:extLst>
            <a:ext uri="{FF2B5EF4-FFF2-40B4-BE49-F238E27FC236}">
              <a16:creationId xmlns:a16="http://schemas.microsoft.com/office/drawing/2014/main" id="{00000000-0008-0000-0400-00003A010000}"/>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6" name="補助費等最大値テキスト">
          <a:extLst>
            <a:ext uri="{FF2B5EF4-FFF2-40B4-BE49-F238E27FC236}">
              <a16:creationId xmlns:a16="http://schemas.microsoft.com/office/drawing/2014/main" id="{00000000-0008-0000-0400-00003C010000}"/>
            </a:ext>
          </a:extLst>
        </xdr:cNvPr>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7801</xdr:rowOff>
    </xdr:from>
    <xdr:to>
      <xdr:col>82</xdr:col>
      <xdr:colOff>107950</xdr:colOff>
      <xdr:row>35</xdr:row>
      <xdr:rowOff>66584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5671800" y="600855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9" name="補助費等平均値テキスト">
          <a:extLst>
            <a:ext uri="{FF2B5EF4-FFF2-40B4-BE49-F238E27FC236}">
              <a16:creationId xmlns:a16="http://schemas.microsoft.com/office/drawing/2014/main" id="{00000000-0008-0000-0400-00003F010000}"/>
            </a:ext>
          </a:extLst>
        </xdr:cNvPr>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166189</xdr:rowOff>
    </xdr:from>
    <xdr:to>
      <xdr:col>78</xdr:col>
      <xdr:colOff>69850</xdr:colOff>
      <xdr:row>35</xdr:row>
      <xdr:rowOff>7801</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4782800" y="599548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74403</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24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140063</xdr:rowOff>
    </xdr:from>
    <xdr:to>
      <xdr:col>73</xdr:col>
      <xdr:colOff>180975</xdr:colOff>
      <xdr:row>34</xdr:row>
      <xdr:rowOff>166189</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a:off x="13893800" y="596936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35214</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140063</xdr:rowOff>
    </xdr:from>
    <xdr:to>
      <xdr:col>69</xdr:col>
      <xdr:colOff>92075</xdr:colOff>
      <xdr:row>35</xdr:row>
      <xdr:rowOff>20864</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flipV="1">
          <a:off x="13004800" y="596936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35214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28683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20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15784</xdr:rowOff>
    </xdr:from>
    <xdr:to>
      <xdr:col>82</xdr:col>
      <xdr:colOff>158750</xdr:colOff>
      <xdr:row>35</xdr:row>
      <xdr:rowOff>117384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6459200" y="60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32311</xdr:rowOff>
    </xdr:from>
    <xdr:ext cx="762000" cy="259045"/>
    <xdr:sp macro="" textlink="">
      <xdr:nvSpPr>
        <xdr:cNvPr id="338" name="補助費等該当値テキスト">
          <a:extLst>
            <a:ext uri="{FF2B5EF4-FFF2-40B4-BE49-F238E27FC236}">
              <a16:creationId xmlns:a16="http://schemas.microsoft.com/office/drawing/2014/main" id="{00000000-0008-0000-0400-000052010000}"/>
            </a:ext>
          </a:extLst>
        </xdr:cNvPr>
        <xdr:cNvSpPr txBox="1"/>
      </xdr:nvSpPr>
      <xdr:spPr>
        <a:xfrm>
          <a:off x="16598900" y="58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128451</xdr:rowOff>
    </xdr:from>
    <xdr:to>
      <xdr:col>78</xdr:col>
      <xdr:colOff>120650</xdr:colOff>
      <xdr:row>35</xdr:row>
      <xdr:rowOff>58601</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5621000" y="5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68778</xdr:rowOff>
    </xdr:from>
    <xdr:ext cx="7366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290800" y="572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115389</xdr:rowOff>
    </xdr:from>
    <xdr:to>
      <xdr:col>74</xdr:col>
      <xdr:colOff>31750</xdr:colOff>
      <xdr:row>35</xdr:row>
      <xdr:rowOff>45539</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47320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55716</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401800" y="571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89263</xdr:rowOff>
    </xdr:from>
    <xdr:to>
      <xdr:col>69</xdr:col>
      <xdr:colOff>142875</xdr:colOff>
      <xdr:row>35</xdr:row>
      <xdr:rowOff>19413</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3843000" y="591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29590</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3512800" y="568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141514</xdr:rowOff>
    </xdr:from>
    <xdr:to>
      <xdr:col>65</xdr:col>
      <xdr:colOff>53975</xdr:colOff>
      <xdr:row>35</xdr:row>
      <xdr:rowOff>71664</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2954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81841</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2623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過去からの起債抑制策により、類似団体を大きく下回ってはいるが、数年来続いてきた大型事業に係る財源確保のための新規起債借入が続いたため、地方債現在高は増加し、その償還額も多額となっている。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今後は、世代間の負担公平等にも配慮しながら、実施事業の検討を行い、起債発行を抑制することにより、引き続き財政の健全化に努める。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113284</xdr:rowOff>
    </xdr:from>
    <xdr:to>
      <xdr:col>24</xdr:col>
      <xdr:colOff>25400</xdr:colOff>
      <xdr:row>74</xdr:row>
      <xdr:rowOff>127000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28005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113284</xdr:rowOff>
    </xdr:from>
    <xdr:to>
      <xdr:col>19</xdr:col>
      <xdr:colOff>187325</xdr:colOff>
      <xdr:row>74</xdr:row>
      <xdr:rowOff>127000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2800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122428</xdr:rowOff>
    </xdr:from>
    <xdr:to>
      <xdr:col>15</xdr:col>
      <xdr:colOff>98425</xdr:colOff>
      <xdr:row>74</xdr:row>
      <xdr:rowOff>127000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2209800" y="12809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108712</xdr:rowOff>
    </xdr:from>
    <xdr:to>
      <xdr:col>11</xdr:col>
      <xdr:colOff>9525</xdr:colOff>
      <xdr:row>74</xdr:row>
      <xdr:rowOff>122428</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1320800" y="127960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62484</xdr:rowOff>
    </xdr:from>
    <xdr:to>
      <xdr:col>20</xdr:col>
      <xdr:colOff>38100</xdr:colOff>
      <xdr:row>74</xdr:row>
      <xdr:rowOff>164084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2811</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2518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71628</xdr:rowOff>
    </xdr:from>
    <xdr:to>
      <xdr:col>11</xdr:col>
      <xdr:colOff>60325</xdr:colOff>
      <xdr:row>75</xdr:row>
      <xdr:rowOff>1778</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11955</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57912</xdr:rowOff>
    </xdr:from>
    <xdr:to>
      <xdr:col>6</xdr:col>
      <xdr:colOff>171450</xdr:colOff>
      <xdr:row>74</xdr:row>
      <xdr:rowOff>159512</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169689</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補助費、物件費については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事業を行ったことによる上昇が一番の要因であり、人件費は制度改正によるものである。当然ながら全国どの自治体にも共通することだが、新型コロナウイルスが収束すれば人件費以外は一定の水準まで戻ることが考えられ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災害等の未曽有の有事に対応するため財政調整基金への計画的な積立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を行いつつ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、徹底した財政改革を行い、財政健全化に努める。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a:extLst>
            <a:ext uri="{FF2B5EF4-FFF2-40B4-BE49-F238E27FC236}">
              <a16:creationId xmlns:a16="http://schemas.microsoft.com/office/drawing/2014/main" id="{00000000-0008-0000-0400-0000B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100874</xdr:rowOff>
    </xdr:from>
    <xdr:to>
      <xdr:col>82</xdr:col>
      <xdr:colOff>107950</xdr:colOff>
      <xdr:row>80</xdr:row>
      <xdr:rowOff>162923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6510000" y="12788174"/>
          <a:ext cx="0" cy="1090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135000</xdr:rowOff>
    </xdr:from>
    <xdr:ext cx="762000" cy="259045"/>
    <xdr:sp macro="" textlink="">
      <xdr:nvSpPr>
        <xdr:cNvPr id="435" name="公債費以外最小値テキスト">
          <a:extLst>
            <a:ext uri="{FF2B5EF4-FFF2-40B4-BE49-F238E27FC236}">
              <a16:creationId xmlns:a16="http://schemas.microsoft.com/office/drawing/2014/main" id="{00000000-0008-0000-0400-0000B3010000}"/>
            </a:ext>
          </a:extLst>
        </xdr:cNvPr>
        <xdr:cNvSpPr txBox="1"/>
      </xdr:nvSpPr>
      <xdr:spPr>
        <a:xfrm>
          <a:off x="16598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162923</xdr:rowOff>
    </xdr:from>
    <xdr:to>
      <xdr:col>82</xdr:col>
      <xdr:colOff>196850</xdr:colOff>
      <xdr:row>80</xdr:row>
      <xdr:rowOff>162923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15801</xdr:rowOff>
    </xdr:from>
    <xdr:ext cx="762000" cy="259045"/>
    <xdr:sp macro="" textlink="">
      <xdr:nvSpPr>
        <xdr:cNvPr id="437" name="公債費以外最大値テキスト">
          <a:extLst>
            <a:ext uri="{FF2B5EF4-FFF2-40B4-BE49-F238E27FC236}">
              <a16:creationId xmlns:a16="http://schemas.microsoft.com/office/drawing/2014/main" id="{00000000-0008-0000-0400-0000B5010000}"/>
            </a:ext>
          </a:extLst>
        </xdr:cNvPr>
        <xdr:cNvSpPr txBox="1"/>
      </xdr:nvSpPr>
      <xdr:spPr>
        <a:xfrm>
          <a:off x="16598900" y="1253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100874</xdr:rowOff>
    </xdr:from>
    <xdr:to>
      <xdr:col>82</xdr:col>
      <xdr:colOff>196850</xdr:colOff>
      <xdr:row>74</xdr:row>
      <xdr:rowOff>100874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6421100" y="1278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141696</xdr:rowOff>
    </xdr:from>
    <xdr:to>
      <xdr:col>82</xdr:col>
      <xdr:colOff>107950</xdr:colOff>
      <xdr:row>75</xdr:row>
      <xdr:rowOff>131899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5671800" y="12657546"/>
          <a:ext cx="8382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40" name="公債費以外平均値テキスト">
          <a:extLst>
            <a:ext uri="{FF2B5EF4-FFF2-40B4-BE49-F238E27FC236}">
              <a16:creationId xmlns:a16="http://schemas.microsoft.com/office/drawing/2014/main" id="{00000000-0008-0000-0400-0000B8010000}"/>
            </a:ext>
          </a:extLst>
        </xdr:cNvPr>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141696</xdr:rowOff>
    </xdr:from>
    <xdr:to>
      <xdr:col>78</xdr:col>
      <xdr:colOff>69850</xdr:colOff>
      <xdr:row>74</xdr:row>
      <xdr:rowOff>74749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4782800" y="1265754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38644</xdr:rowOff>
    </xdr:from>
    <xdr:to>
      <xdr:col>78</xdr:col>
      <xdr:colOff>120650</xdr:colOff>
      <xdr:row>77</xdr:row>
      <xdr:rowOff>140244</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5621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125021</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32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15966</xdr:rowOff>
    </xdr:from>
    <xdr:to>
      <xdr:col>73</xdr:col>
      <xdr:colOff>180975</xdr:colOff>
      <xdr:row>74</xdr:row>
      <xdr:rowOff>74749</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893800" y="1270326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9252</xdr:rowOff>
    </xdr:from>
    <xdr:to>
      <xdr:col>74</xdr:col>
      <xdr:colOff>31750</xdr:colOff>
      <xdr:row>77</xdr:row>
      <xdr:rowOff>110852</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4732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95629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15966</xdr:rowOff>
    </xdr:from>
    <xdr:to>
      <xdr:col>69</xdr:col>
      <xdr:colOff>92075</xdr:colOff>
      <xdr:row>74</xdr:row>
      <xdr:rowOff>35560</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flipV="1">
          <a:off x="13004800" y="127032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148045</xdr:rowOff>
    </xdr:from>
    <xdr:to>
      <xdr:col>65</xdr:col>
      <xdr:colOff>53975</xdr:colOff>
      <xdr:row>77</xdr:row>
      <xdr:rowOff>78195</xdr:rowOff>
    </xdr:to>
    <xdr:sp macro="" textlink="">
      <xdr:nvSpPr>
        <xdr:cNvPr id="451" name="フローチャート: 判断 450">
          <a:extLst>
            <a:ext uri="{FF2B5EF4-FFF2-40B4-BE49-F238E27FC236}">
              <a16:creationId xmlns:a16="http://schemas.microsoft.com/office/drawing/2014/main" id="{00000000-0008-0000-0400-0000C3010000}"/>
            </a:ext>
          </a:extLst>
        </xdr:cNvPr>
        <xdr:cNvSpPr/>
      </xdr:nvSpPr>
      <xdr:spPr>
        <a:xfrm>
          <a:off x="12954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62972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81099</xdr:rowOff>
    </xdr:from>
    <xdr:to>
      <xdr:col>82</xdr:col>
      <xdr:colOff>158750</xdr:colOff>
      <xdr:row>76</xdr:row>
      <xdr:rowOff>11249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64592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97626</xdr:rowOff>
    </xdr:from>
    <xdr:ext cx="762000" cy="259045"/>
    <xdr:sp macro="" textlink="">
      <xdr:nvSpPr>
        <xdr:cNvPr id="459" name="公債費以外該当値テキスト">
          <a:extLst>
            <a:ext uri="{FF2B5EF4-FFF2-40B4-BE49-F238E27FC236}">
              <a16:creationId xmlns:a16="http://schemas.microsoft.com/office/drawing/2014/main" id="{00000000-0008-0000-0400-0000CB010000}"/>
            </a:ext>
          </a:extLst>
        </xdr:cNvPr>
        <xdr:cNvSpPr txBox="1"/>
      </xdr:nvSpPr>
      <xdr:spPr>
        <a:xfrm>
          <a:off x="16598900" y="12784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90896</xdr:rowOff>
    </xdr:from>
    <xdr:to>
      <xdr:col>78</xdr:col>
      <xdr:colOff>120650</xdr:colOff>
      <xdr:row>74</xdr:row>
      <xdr:rowOff>21046</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5621000" y="1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31223</xdr:rowOff>
    </xdr:from>
    <xdr:ext cx="7366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5290800" y="12375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23949</xdr:rowOff>
    </xdr:from>
    <xdr:to>
      <xdr:col>74</xdr:col>
      <xdr:colOff>31750</xdr:colOff>
      <xdr:row>74</xdr:row>
      <xdr:rowOff>125549</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4732000" y="127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135726</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4401800" y="1248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136616</xdr:rowOff>
    </xdr:from>
    <xdr:to>
      <xdr:col>69</xdr:col>
      <xdr:colOff>142875</xdr:colOff>
      <xdr:row>74</xdr:row>
      <xdr:rowOff>66766</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3843000" y="126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76943</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3512800" y="1242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156210</xdr:rowOff>
    </xdr:from>
    <xdr:to>
      <xdr:col>65</xdr:col>
      <xdr:colOff>53975</xdr:colOff>
      <xdr:row>74</xdr:row>
      <xdr:rowOff>86360</xdr:rowOff>
    </xdr:to>
    <xdr:sp macro="" textlink="">
      <xdr:nvSpPr>
        <xdr:cNvPr id="466" name="楕円 465">
          <a:extLst>
            <a:ext uri="{FF2B5EF4-FFF2-40B4-BE49-F238E27FC236}">
              <a16:creationId xmlns:a16="http://schemas.microsoft.com/office/drawing/2014/main" id="{00000000-0008-0000-0400-0000D2010000}"/>
            </a:ext>
          </a:extLst>
        </xdr:cNvPr>
        <xdr:cNvSpPr/>
      </xdr:nvSpPr>
      <xdr:spPr>
        <a:xfrm>
          <a:off x="12954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96537</xdr:rowOff>
    </xdr:from>
    <xdr:ext cx="762000" cy="259045"/>
    <xdr:sp macro="" textlink="">
      <xdr:nvSpPr>
        <xdr:cNvPr id="467" name="テキスト ボックス 466">
          <a:extLst>
            <a:ext uri="{FF2B5EF4-FFF2-40B4-BE49-F238E27FC236}">
              <a16:creationId xmlns:a16="http://schemas.microsoft.com/office/drawing/2014/main" id="{00000000-0008-0000-0400-0000D3010000}"/>
            </a:ext>
          </a:extLst>
        </xdr:cNvPr>
        <xdr:cNvSpPr txBox="1"/>
      </xdr:nvSpPr>
      <xdr:spPr>
        <a:xfrm>
          <a:off x="12623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102133</xdr:rowOff>
    </xdr:from>
    <xdr:to>
      <xdr:col>29</xdr:col>
      <xdr:colOff>127000</xdr:colOff>
      <xdr:row>15</xdr:row>
      <xdr:rowOff>134328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21508"/>
          <a:ext cx="647700" cy="32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160189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1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132512</xdr:rowOff>
    </xdr:from>
    <xdr:to>
      <xdr:col>26</xdr:col>
      <xdr:colOff>50800</xdr:colOff>
      <xdr:row>15</xdr:row>
      <xdr:rowOff>134328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751887"/>
          <a:ext cx="698500" cy="1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93502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132512</xdr:rowOff>
    </xdr:from>
    <xdr:to>
      <xdr:col>22</xdr:col>
      <xdr:colOff>114300</xdr:colOff>
      <xdr:row>16</xdr:row>
      <xdr:rowOff>49530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51887"/>
          <a:ext cx="698500" cy="88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116413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29451</xdr:rowOff>
    </xdr:from>
    <xdr:to>
      <xdr:col>18</xdr:col>
      <xdr:colOff>177800</xdr:colOff>
      <xdr:row>16</xdr:row>
      <xdr:rowOff>49530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20276"/>
          <a:ext cx="698500" cy="20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138460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156405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1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51333</xdr:rowOff>
    </xdr:from>
    <xdr:to>
      <xdr:col>29</xdr:col>
      <xdr:colOff>177800</xdr:colOff>
      <xdr:row>15</xdr:row>
      <xdr:rowOff>152933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70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67860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1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83528</xdr:rowOff>
    </xdr:from>
    <xdr:to>
      <xdr:col>26</xdr:col>
      <xdr:colOff>101600</xdr:colOff>
      <xdr:row>16</xdr:row>
      <xdr:rowOff>13678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0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23855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7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81712</xdr:rowOff>
    </xdr:from>
    <xdr:to>
      <xdr:col>22</xdr:col>
      <xdr:colOff>165100</xdr:colOff>
      <xdr:row>16</xdr:row>
      <xdr:rowOff>11862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01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22039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6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170180</xdr:rowOff>
    </xdr:from>
    <xdr:to>
      <xdr:col>19</xdr:col>
      <xdr:colOff>38100</xdr:colOff>
      <xdr:row>16</xdr:row>
      <xdr:rowOff>100330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8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110507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5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150101</xdr:rowOff>
    </xdr:from>
    <xdr:to>
      <xdr:col>15</xdr:col>
      <xdr:colOff>101600</xdr:colOff>
      <xdr:row>16</xdr:row>
      <xdr:rowOff>80251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69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90428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3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34913</xdr:rowOff>
    </xdr:from>
    <xdr:to>
      <xdr:col>29</xdr:col>
      <xdr:colOff>127000</xdr:colOff>
      <xdr:row>36</xdr:row>
      <xdr:rowOff>130486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88163"/>
          <a:ext cx="647700" cy="95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108541</xdr:rowOff>
    </xdr:from>
    <xdr:to>
      <xdr:col>26</xdr:col>
      <xdr:colOff>50800</xdr:colOff>
      <xdr:row>36</xdr:row>
      <xdr:rowOff>130486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061791"/>
          <a:ext cx="698500" cy="21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108541</xdr:rowOff>
    </xdr:from>
    <xdr:to>
      <xdr:col>22</xdr:col>
      <xdr:colOff>114300</xdr:colOff>
      <xdr:row>36</xdr:row>
      <xdr:rowOff>110027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61791"/>
          <a:ext cx="6985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110027</xdr:rowOff>
    </xdr:from>
    <xdr:to>
      <xdr:col>18</xdr:col>
      <xdr:colOff>177800</xdr:colOff>
      <xdr:row>37</xdr:row>
      <xdr:rowOff>20358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63277"/>
          <a:ext cx="698500" cy="81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327013</xdr:rowOff>
    </xdr:from>
    <xdr:to>
      <xdr:col>29</xdr:col>
      <xdr:colOff>177800</xdr:colOff>
      <xdr:row>36</xdr:row>
      <xdr:rowOff>85713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37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299090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0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79686</xdr:rowOff>
    </xdr:from>
    <xdr:to>
      <xdr:col>26</xdr:col>
      <xdr:colOff>101600</xdr:colOff>
      <xdr:row>37</xdr:row>
      <xdr:rowOff>9836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32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166063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19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57741</xdr:rowOff>
    </xdr:from>
    <xdr:to>
      <xdr:col>22</xdr:col>
      <xdr:colOff>165100</xdr:colOff>
      <xdr:row>36</xdr:row>
      <xdr:rowOff>159341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10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144118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9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59227</xdr:rowOff>
    </xdr:from>
    <xdr:to>
      <xdr:col>19</xdr:col>
      <xdr:colOff>38100</xdr:colOff>
      <xdr:row>36</xdr:row>
      <xdr:rowOff>160827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12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145604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9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141008</xdr:rowOff>
    </xdr:from>
    <xdr:to>
      <xdr:col>15</xdr:col>
      <xdr:colOff>101600</xdr:colOff>
      <xdr:row>37</xdr:row>
      <xdr:rowOff>71158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94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55935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8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20,922
20,346
156.03
19,172,689
17,874,675
1,157,101
9,151,352
2,420,455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38185</xdr:rowOff>
    </xdr:from>
    <xdr:to>
      <xdr:col>24</xdr:col>
      <xdr:colOff>63500</xdr:colOff>
      <xdr:row>34</xdr:row>
      <xdr:rowOff>18379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524585"/>
          <a:ext cx="838200" cy="32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9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168699</xdr:rowOff>
    </xdr:from>
    <xdr:to>
      <xdr:col>19</xdr:col>
      <xdr:colOff>177800</xdr:colOff>
      <xdr:row>34</xdr:row>
      <xdr:rowOff>18379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826549"/>
          <a:ext cx="889000" cy="2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147223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168699</xdr:rowOff>
    </xdr:from>
    <xdr:to>
      <xdr:col>15</xdr:col>
      <xdr:colOff>50800</xdr:colOff>
      <xdr:row>34</xdr:row>
      <xdr:rowOff>43280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26549"/>
          <a:ext cx="889000" cy="4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165004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43280</xdr:rowOff>
    </xdr:from>
    <xdr:to>
      <xdr:col>10</xdr:col>
      <xdr:colOff>114300</xdr:colOff>
      <xdr:row>34</xdr:row>
      <xdr:rowOff>53093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72580"/>
          <a:ext cx="889000" cy="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3825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9181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158835</xdr:rowOff>
    </xdr:from>
    <xdr:to>
      <xdr:col>24</xdr:col>
      <xdr:colOff>114300</xdr:colOff>
      <xdr:row>32</xdr:row>
      <xdr:rowOff>88985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7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10262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2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139029</xdr:rowOff>
    </xdr:from>
    <xdr:to>
      <xdr:col>20</xdr:col>
      <xdr:colOff>38100</xdr:colOff>
      <xdr:row>34</xdr:row>
      <xdr:rowOff>69179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9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85706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7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117899</xdr:rowOff>
    </xdr:from>
    <xdr:to>
      <xdr:col>15</xdr:col>
      <xdr:colOff>101600</xdr:colOff>
      <xdr:row>34</xdr:row>
      <xdr:rowOff>48049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7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64576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163930</xdr:rowOff>
    </xdr:from>
    <xdr:to>
      <xdr:col>10</xdr:col>
      <xdr:colOff>165100</xdr:colOff>
      <xdr:row>34</xdr:row>
      <xdr:rowOff>94080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110607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9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2293</xdr:rowOff>
    </xdr:from>
    <xdr:to>
      <xdr:col>6</xdr:col>
      <xdr:colOff>38100</xdr:colOff>
      <xdr:row>34</xdr:row>
      <xdr:rowOff>103893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3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120420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0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64605</xdr:rowOff>
    </xdr:from>
    <xdr:to>
      <xdr:col>24</xdr:col>
      <xdr:colOff>63500</xdr:colOff>
      <xdr:row>51</xdr:row>
      <xdr:rowOff>56473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8637105"/>
          <a:ext cx="838200" cy="16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170883</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9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56898</xdr:rowOff>
    </xdr:from>
    <xdr:to>
      <xdr:col>19</xdr:col>
      <xdr:colOff>177800</xdr:colOff>
      <xdr:row>50</xdr:row>
      <xdr:rowOff>64605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8629398"/>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162555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9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56898</xdr:rowOff>
    </xdr:from>
    <xdr:to>
      <xdr:col>15</xdr:col>
      <xdr:colOff>50800</xdr:colOff>
      <xdr:row>50</xdr:row>
      <xdr:rowOff>83105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8629398"/>
          <a:ext cx="889000" cy="2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158522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1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83105</xdr:rowOff>
    </xdr:from>
    <xdr:to>
      <xdr:col>10</xdr:col>
      <xdr:colOff>114300</xdr:colOff>
      <xdr:row>50</xdr:row>
      <xdr:rowOff>110913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8655605"/>
          <a:ext cx="889000" cy="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79426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54542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5673</xdr:rowOff>
    </xdr:from>
    <xdr:to>
      <xdr:col>24</xdr:col>
      <xdr:colOff>114300</xdr:colOff>
      <xdr:row>51</xdr:row>
      <xdr:rowOff>107273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874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28550</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60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13805</xdr:rowOff>
    </xdr:from>
    <xdr:to>
      <xdr:col>20</xdr:col>
      <xdr:colOff>38100</xdr:colOff>
      <xdr:row>50</xdr:row>
      <xdr:rowOff>115405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858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131932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836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6098</xdr:rowOff>
    </xdr:from>
    <xdr:to>
      <xdr:col>15</xdr:col>
      <xdr:colOff>101600</xdr:colOff>
      <xdr:row>50</xdr:row>
      <xdr:rowOff>107698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857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124225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835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32305</xdr:rowOff>
    </xdr:from>
    <xdr:to>
      <xdr:col>10</xdr:col>
      <xdr:colOff>165100</xdr:colOff>
      <xdr:row>50</xdr:row>
      <xdr:rowOff>133905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86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150432</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838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60113</xdr:rowOff>
    </xdr:from>
    <xdr:to>
      <xdr:col>6</xdr:col>
      <xdr:colOff>38100</xdr:colOff>
      <xdr:row>50</xdr:row>
      <xdr:rowOff>161713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86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6790</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840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68377</xdr:rowOff>
    </xdr:from>
    <xdr:to>
      <xdr:col>24</xdr:col>
      <xdr:colOff>63500</xdr:colOff>
      <xdr:row>77</xdr:row>
      <xdr:rowOff>87762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70027"/>
          <a:ext cx="8382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55143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56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87762</xdr:rowOff>
    </xdr:from>
    <xdr:to>
      <xdr:col>19</xdr:col>
      <xdr:colOff>177800</xdr:colOff>
      <xdr:row>77</xdr:row>
      <xdr:rowOff>87762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89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34455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87762</xdr:rowOff>
    </xdr:from>
    <xdr:to>
      <xdr:col>15</xdr:col>
      <xdr:colOff>50800</xdr:colOff>
      <xdr:row>78</xdr:row>
      <xdr:rowOff>10838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89412"/>
          <a:ext cx="8890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40832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10838</xdr:rowOff>
    </xdr:from>
    <xdr:to>
      <xdr:col>10</xdr:col>
      <xdr:colOff>114300</xdr:colOff>
      <xdr:row>78</xdr:row>
      <xdr:rowOff>48146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83938"/>
          <a:ext cx="8890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17577</xdr:rowOff>
    </xdr:from>
    <xdr:to>
      <xdr:col>24</xdr:col>
      <xdr:colOff>114300</xdr:colOff>
      <xdr:row>77</xdr:row>
      <xdr:rowOff>119177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40454</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36962</xdr:rowOff>
    </xdr:from>
    <xdr:to>
      <xdr:col>20</xdr:col>
      <xdr:colOff>38100</xdr:colOff>
      <xdr:row>77</xdr:row>
      <xdr:rowOff>138562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155089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1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36962</xdr:rowOff>
    </xdr:from>
    <xdr:to>
      <xdr:col>15</xdr:col>
      <xdr:colOff>101600</xdr:colOff>
      <xdr:row>77</xdr:row>
      <xdr:rowOff>138562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155089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1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131488</xdr:rowOff>
    </xdr:from>
    <xdr:to>
      <xdr:col>10</xdr:col>
      <xdr:colOff>165100</xdr:colOff>
      <xdr:row>78</xdr:row>
      <xdr:rowOff>61638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52765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2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168796</xdr:rowOff>
    </xdr:from>
    <xdr:to>
      <xdr:col>6</xdr:col>
      <xdr:colOff>38100</xdr:colOff>
      <xdr:row>78</xdr:row>
      <xdr:rowOff>98946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90073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25228</xdr:rowOff>
    </xdr:from>
    <xdr:to>
      <xdr:col>24</xdr:col>
      <xdr:colOff>63500</xdr:colOff>
      <xdr:row>98</xdr:row>
      <xdr:rowOff>67490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827328"/>
          <a:ext cx="838200" cy="4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53512</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6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62804</xdr:rowOff>
    </xdr:from>
    <xdr:to>
      <xdr:col>19</xdr:col>
      <xdr:colOff>177800</xdr:colOff>
      <xdr:row>98</xdr:row>
      <xdr:rowOff>67490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864904"/>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145133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08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25057</xdr:rowOff>
    </xdr:from>
    <xdr:to>
      <xdr:col>15</xdr:col>
      <xdr:colOff>50800</xdr:colOff>
      <xdr:row>98</xdr:row>
      <xdr:rowOff>62804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827157"/>
          <a:ext cx="889000" cy="3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11730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1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25057</xdr:rowOff>
    </xdr:from>
    <xdr:to>
      <xdr:col>10</xdr:col>
      <xdr:colOff>114300</xdr:colOff>
      <xdr:row>98</xdr:row>
      <xdr:rowOff>29029</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827157"/>
          <a:ext cx="889000" cy="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21375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1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42006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1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145878</xdr:rowOff>
    </xdr:from>
    <xdr:to>
      <xdr:col>24</xdr:col>
      <xdr:colOff>114300</xdr:colOff>
      <xdr:row>98</xdr:row>
      <xdr:rowOff>76028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77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60805</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6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16690</xdr:rowOff>
    </xdr:from>
    <xdr:to>
      <xdr:col>20</xdr:col>
      <xdr:colOff>38100</xdr:colOff>
      <xdr:row>98</xdr:row>
      <xdr:rowOff>118290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8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109417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91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12004</xdr:rowOff>
    </xdr:from>
    <xdr:to>
      <xdr:col>15</xdr:col>
      <xdr:colOff>101600</xdr:colOff>
      <xdr:row>98</xdr:row>
      <xdr:rowOff>113604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81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104731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90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145707</xdr:rowOff>
    </xdr:from>
    <xdr:to>
      <xdr:col>10</xdr:col>
      <xdr:colOff>165100</xdr:colOff>
      <xdr:row>98</xdr:row>
      <xdr:rowOff>75857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66984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6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149679</xdr:rowOff>
    </xdr:from>
    <xdr:to>
      <xdr:col>6</xdr:col>
      <xdr:colOff>38100</xdr:colOff>
      <xdr:row>98</xdr:row>
      <xdr:rowOff>79829</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8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70956</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7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103225</xdr:rowOff>
    </xdr:from>
    <xdr:to>
      <xdr:col>55</xdr:col>
      <xdr:colOff>0</xdr:colOff>
      <xdr:row>35</xdr:row>
      <xdr:rowOff>86866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418175"/>
          <a:ext cx="838200" cy="66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54100</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711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86866</xdr:rowOff>
    </xdr:from>
    <xdr:to>
      <xdr:col>50</xdr:col>
      <xdr:colOff>114300</xdr:colOff>
      <xdr:row>35</xdr:row>
      <xdr:rowOff>137848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087616"/>
          <a:ext cx="889000" cy="5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32388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96293</xdr:rowOff>
    </xdr:from>
    <xdr:to>
      <xdr:col>45</xdr:col>
      <xdr:colOff>177800</xdr:colOff>
      <xdr:row>35</xdr:row>
      <xdr:rowOff>137848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097043"/>
          <a:ext cx="889000" cy="4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34116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65825</xdr:rowOff>
    </xdr:from>
    <xdr:to>
      <xdr:col>41</xdr:col>
      <xdr:colOff>50800</xdr:colOff>
      <xdr:row>35</xdr:row>
      <xdr:rowOff>96293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066575"/>
          <a:ext cx="8890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62572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64785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52425</xdr:rowOff>
    </xdr:from>
    <xdr:to>
      <xdr:col>55</xdr:col>
      <xdr:colOff>50800</xdr:colOff>
      <xdr:row>31</xdr:row>
      <xdr:rowOff>154025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3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139640</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2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36066</xdr:rowOff>
    </xdr:from>
    <xdr:to>
      <xdr:col>50</xdr:col>
      <xdr:colOff>165100</xdr:colOff>
      <xdr:row>35</xdr:row>
      <xdr:rowOff>137666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03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154193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81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87048</xdr:rowOff>
    </xdr:from>
    <xdr:to>
      <xdr:col>46</xdr:col>
      <xdr:colOff>38100</xdr:colOff>
      <xdr:row>36</xdr:row>
      <xdr:rowOff>17198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0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33725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86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45493</xdr:rowOff>
    </xdr:from>
    <xdr:to>
      <xdr:col>41</xdr:col>
      <xdr:colOff>101600</xdr:colOff>
      <xdr:row>35</xdr:row>
      <xdr:rowOff>147093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4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163620</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58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15025</xdr:rowOff>
    </xdr:from>
    <xdr:to>
      <xdr:col>36</xdr:col>
      <xdr:colOff>165100</xdr:colOff>
      <xdr:row>35</xdr:row>
      <xdr:rowOff>116625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01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133152</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579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97752</xdr:rowOff>
    </xdr:from>
    <xdr:to>
      <xdr:col>55</xdr:col>
      <xdr:colOff>0</xdr:colOff>
      <xdr:row>56</xdr:row>
      <xdr:rowOff>160886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698952"/>
          <a:ext cx="838200" cy="6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79176</xdr:rowOff>
    </xdr:from>
    <xdr:to>
      <xdr:col>50</xdr:col>
      <xdr:colOff>114300</xdr:colOff>
      <xdr:row>56</xdr:row>
      <xdr:rowOff>160886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680376"/>
          <a:ext cx="889000" cy="8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150041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79176</xdr:rowOff>
    </xdr:from>
    <xdr:to>
      <xdr:col>45</xdr:col>
      <xdr:colOff>177800</xdr:colOff>
      <xdr:row>56</xdr:row>
      <xdr:rowOff>86939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680376"/>
          <a:ext cx="889000" cy="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17149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59965</xdr:rowOff>
    </xdr:from>
    <xdr:to>
      <xdr:col>41</xdr:col>
      <xdr:colOff>50800</xdr:colOff>
      <xdr:row>56</xdr:row>
      <xdr:rowOff>86939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661165"/>
          <a:ext cx="8890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45185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45414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46952</xdr:rowOff>
    </xdr:from>
    <xdr:to>
      <xdr:col>55</xdr:col>
      <xdr:colOff>50800</xdr:colOff>
      <xdr:row>56</xdr:row>
      <xdr:rowOff>148552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64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25379</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62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110086</xdr:rowOff>
    </xdr:from>
    <xdr:to>
      <xdr:col>50</xdr:col>
      <xdr:colOff>165100</xdr:colOff>
      <xdr:row>57</xdr:row>
      <xdr:rowOff>40236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31363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0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28376</xdr:rowOff>
    </xdr:from>
    <xdr:to>
      <xdr:col>46</xdr:col>
      <xdr:colOff>38100</xdr:colOff>
      <xdr:row>56</xdr:row>
      <xdr:rowOff>129976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2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146503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0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36139</xdr:rowOff>
    </xdr:from>
    <xdr:to>
      <xdr:col>41</xdr:col>
      <xdr:colOff>101600</xdr:colOff>
      <xdr:row>56</xdr:row>
      <xdr:rowOff>137739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3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154266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41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9165</xdr:rowOff>
    </xdr:from>
    <xdr:to>
      <xdr:col>36</xdr:col>
      <xdr:colOff>165100</xdr:colOff>
      <xdr:row>56</xdr:row>
      <xdr:rowOff>110765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1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127292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38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23693</xdr:rowOff>
    </xdr:from>
    <xdr:to>
      <xdr:col>55</xdr:col>
      <xdr:colOff>0</xdr:colOff>
      <xdr:row>78</xdr:row>
      <xdr:rowOff>72957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396793"/>
          <a:ext cx="8382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128178</xdr:rowOff>
    </xdr:from>
    <xdr:to>
      <xdr:col>50</xdr:col>
      <xdr:colOff>114300</xdr:colOff>
      <xdr:row>78</xdr:row>
      <xdr:rowOff>72957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29828"/>
          <a:ext cx="889000" cy="11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128178</xdr:rowOff>
    </xdr:from>
    <xdr:to>
      <xdr:col>45</xdr:col>
      <xdr:colOff>177800</xdr:colOff>
      <xdr:row>77</xdr:row>
      <xdr:rowOff>165295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29828"/>
          <a:ext cx="889000" cy="3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141323</xdr:rowOff>
    </xdr:from>
    <xdr:to>
      <xdr:col>41</xdr:col>
      <xdr:colOff>50800</xdr:colOff>
      <xdr:row>77</xdr:row>
      <xdr:rowOff>165295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42973"/>
          <a:ext cx="889000" cy="2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89219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6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144343</xdr:rowOff>
    </xdr:from>
    <xdr:to>
      <xdr:col>55</xdr:col>
      <xdr:colOff>50800</xdr:colOff>
      <xdr:row>78</xdr:row>
      <xdr:rowOff>74493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4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122770</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2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22157</xdr:rowOff>
    </xdr:from>
    <xdr:to>
      <xdr:col>50</xdr:col>
      <xdr:colOff>165100</xdr:colOff>
      <xdr:row>78</xdr:row>
      <xdr:rowOff>123757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9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114884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4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77378</xdr:rowOff>
    </xdr:from>
    <xdr:to>
      <xdr:col>46</xdr:col>
      <xdr:colOff>38100</xdr:colOff>
      <xdr:row>78</xdr:row>
      <xdr:rowOff>7528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24055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114495</xdr:rowOff>
    </xdr:from>
    <xdr:to>
      <xdr:col>41</xdr:col>
      <xdr:colOff>101600</xdr:colOff>
      <xdr:row>78</xdr:row>
      <xdr:rowOff>44645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61172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09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90523</xdr:rowOff>
    </xdr:from>
    <xdr:to>
      <xdr:col>36</xdr:col>
      <xdr:colOff>165100</xdr:colOff>
      <xdr:row>78</xdr:row>
      <xdr:rowOff>20673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37200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101220</xdr:rowOff>
    </xdr:from>
    <xdr:to>
      <xdr:col>55</xdr:col>
      <xdr:colOff>0</xdr:colOff>
      <xdr:row>96</xdr:row>
      <xdr:rowOff>129059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560420"/>
          <a:ext cx="838200" cy="2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122596</xdr:rowOff>
    </xdr:from>
    <xdr:to>
      <xdr:col>50</xdr:col>
      <xdr:colOff>114300</xdr:colOff>
      <xdr:row>96</xdr:row>
      <xdr:rowOff>129059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581796"/>
          <a:ext cx="889000" cy="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102541</xdr:rowOff>
    </xdr:from>
    <xdr:to>
      <xdr:col>45</xdr:col>
      <xdr:colOff>177800</xdr:colOff>
      <xdr:row>96</xdr:row>
      <xdr:rowOff>122596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561741"/>
          <a:ext cx="889000" cy="2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23916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63074</xdr:rowOff>
    </xdr:from>
    <xdr:to>
      <xdr:col>41</xdr:col>
      <xdr:colOff>50800</xdr:colOff>
      <xdr:row>96</xdr:row>
      <xdr:rowOff>102541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522274"/>
          <a:ext cx="889000" cy="3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25858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6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45832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67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50420</xdr:rowOff>
    </xdr:from>
    <xdr:to>
      <xdr:col>55</xdr:col>
      <xdr:colOff>50800</xdr:colOff>
      <xdr:row>96</xdr:row>
      <xdr:rowOff>152020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5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28847</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4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78259</xdr:rowOff>
    </xdr:from>
    <xdr:to>
      <xdr:col>50</xdr:col>
      <xdr:colOff>165100</xdr:colOff>
      <xdr:row>97</xdr:row>
      <xdr:rowOff>8409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3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170986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63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71796</xdr:rowOff>
    </xdr:from>
    <xdr:to>
      <xdr:col>46</xdr:col>
      <xdr:colOff>38100</xdr:colOff>
      <xdr:row>97</xdr:row>
      <xdr:rowOff>1946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3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18473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30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51741</xdr:rowOff>
    </xdr:from>
    <xdr:to>
      <xdr:col>41</xdr:col>
      <xdr:colOff>101600</xdr:colOff>
      <xdr:row>96</xdr:row>
      <xdr:rowOff>153341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1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169868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28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12274</xdr:rowOff>
    </xdr:from>
    <xdr:to>
      <xdr:col>36</xdr:col>
      <xdr:colOff>165100</xdr:colOff>
      <xdr:row>96</xdr:row>
      <xdr:rowOff>113874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4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130401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24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111799</xdr:rowOff>
    </xdr:from>
    <xdr:to>
      <xdr:col>85</xdr:col>
      <xdr:colOff>127000</xdr:colOff>
      <xdr:row>37</xdr:row>
      <xdr:rowOff>163588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455449"/>
          <a:ext cx="838200" cy="5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96685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40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163588</xdr:rowOff>
    </xdr:from>
    <xdr:to>
      <xdr:col>81</xdr:col>
      <xdr:colOff>50800</xdr:colOff>
      <xdr:row>38</xdr:row>
      <xdr:rowOff>22965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507238"/>
          <a:ext cx="889000" cy="3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22965</xdr:rowOff>
    </xdr:from>
    <xdr:to>
      <xdr:col>76</xdr:col>
      <xdr:colOff>114300</xdr:colOff>
      <xdr:row>38</xdr:row>
      <xdr:rowOff>24571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538065"/>
          <a:ext cx="889000" cy="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24571</xdr:rowOff>
    </xdr:from>
    <xdr:to>
      <xdr:col>71</xdr:col>
      <xdr:colOff>177800</xdr:colOff>
      <xdr:row>38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539671"/>
          <a:ext cx="889000"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60999</xdr:rowOff>
    </xdr:from>
    <xdr:to>
      <xdr:col>85</xdr:col>
      <xdr:colOff>177800</xdr:colOff>
      <xdr:row>37</xdr:row>
      <xdr:rowOff>162599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0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20376</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19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112789</xdr:rowOff>
    </xdr:from>
    <xdr:to>
      <xdr:col>81</xdr:col>
      <xdr:colOff>101600</xdr:colOff>
      <xdr:row>38</xdr:row>
      <xdr:rowOff>42938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56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34065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54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143615</xdr:rowOff>
    </xdr:from>
    <xdr:to>
      <xdr:col>76</xdr:col>
      <xdr:colOff>165100</xdr:colOff>
      <xdr:row>38</xdr:row>
      <xdr:rowOff>73765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64892</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579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145221</xdr:rowOff>
    </xdr:from>
    <xdr:to>
      <xdr:col>72</xdr:col>
      <xdr:colOff>38100</xdr:colOff>
      <xdr:row>38</xdr:row>
      <xdr:rowOff>75371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8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66498</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581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25690</xdr:rowOff>
    </xdr:from>
    <xdr:to>
      <xdr:col>85</xdr:col>
      <xdr:colOff>127000</xdr:colOff>
      <xdr:row>78</xdr:row>
      <xdr:rowOff>44855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398790"/>
          <a:ext cx="8382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23808</xdr:rowOff>
    </xdr:from>
    <xdr:to>
      <xdr:col>81</xdr:col>
      <xdr:colOff>50800</xdr:colOff>
      <xdr:row>78</xdr:row>
      <xdr:rowOff>25690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396908"/>
          <a:ext cx="8890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20554</xdr:rowOff>
    </xdr:from>
    <xdr:to>
      <xdr:col>76</xdr:col>
      <xdr:colOff>114300</xdr:colOff>
      <xdr:row>78</xdr:row>
      <xdr:rowOff>23808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393654"/>
          <a:ext cx="889000" cy="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20554</xdr:rowOff>
    </xdr:from>
    <xdr:to>
      <xdr:col>71</xdr:col>
      <xdr:colOff>177800</xdr:colOff>
      <xdr:row>78</xdr:row>
      <xdr:rowOff>25705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393654"/>
          <a:ext cx="889000" cy="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165505</xdr:rowOff>
    </xdr:from>
    <xdr:to>
      <xdr:col>85</xdr:col>
      <xdr:colOff>177800</xdr:colOff>
      <xdr:row>78</xdr:row>
      <xdr:rowOff>95655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3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143932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34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146340</xdr:rowOff>
    </xdr:from>
    <xdr:to>
      <xdr:col>81</xdr:col>
      <xdr:colOff>101600</xdr:colOff>
      <xdr:row>78</xdr:row>
      <xdr:rowOff>76490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34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67617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44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144458</xdr:rowOff>
    </xdr:from>
    <xdr:to>
      <xdr:col>76</xdr:col>
      <xdr:colOff>165100</xdr:colOff>
      <xdr:row>78</xdr:row>
      <xdr:rowOff>74608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34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65735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43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141204</xdr:rowOff>
    </xdr:from>
    <xdr:to>
      <xdr:col>72</xdr:col>
      <xdr:colOff>38100</xdr:colOff>
      <xdr:row>78</xdr:row>
      <xdr:rowOff>71354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3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62481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146355</xdr:rowOff>
    </xdr:from>
    <xdr:to>
      <xdr:col>67</xdr:col>
      <xdr:colOff>101600</xdr:colOff>
      <xdr:row>78</xdr:row>
      <xdr:rowOff>76505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67632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109133</xdr:rowOff>
    </xdr:from>
    <xdr:to>
      <xdr:col>85</xdr:col>
      <xdr:colOff>127000</xdr:colOff>
      <xdr:row>92</xdr:row>
      <xdr:rowOff>149268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5882533"/>
          <a:ext cx="838200" cy="4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22141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52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109133</xdr:rowOff>
    </xdr:from>
    <xdr:to>
      <xdr:col>81</xdr:col>
      <xdr:colOff>50800</xdr:colOff>
      <xdr:row>94</xdr:row>
      <xdr:rowOff>60365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5882533"/>
          <a:ext cx="889000" cy="29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48799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8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55989</xdr:rowOff>
    </xdr:from>
    <xdr:to>
      <xdr:col>76</xdr:col>
      <xdr:colOff>114300</xdr:colOff>
      <xdr:row>94</xdr:row>
      <xdr:rowOff>60365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000839"/>
          <a:ext cx="889000" cy="17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127187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5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55989</xdr:rowOff>
    </xdr:from>
    <xdr:to>
      <xdr:col>71</xdr:col>
      <xdr:colOff>177800</xdr:colOff>
      <xdr:row>93</xdr:row>
      <xdr:rowOff>155104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000839"/>
          <a:ext cx="889000" cy="9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47722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79759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98468</xdr:rowOff>
    </xdr:from>
    <xdr:to>
      <xdr:col>85</xdr:col>
      <xdr:colOff>177800</xdr:colOff>
      <xdr:row>93</xdr:row>
      <xdr:rowOff>28618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58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121345</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572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58333</xdr:rowOff>
    </xdr:from>
    <xdr:to>
      <xdr:col>81</xdr:col>
      <xdr:colOff>101600</xdr:colOff>
      <xdr:row>92</xdr:row>
      <xdr:rowOff>159933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583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5010</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560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9565</xdr:rowOff>
    </xdr:from>
    <xdr:to>
      <xdr:col>76</xdr:col>
      <xdr:colOff>165100</xdr:colOff>
      <xdr:row>94</xdr:row>
      <xdr:rowOff>111165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12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127692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590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5189</xdr:rowOff>
    </xdr:from>
    <xdr:to>
      <xdr:col>72</xdr:col>
      <xdr:colOff>38100</xdr:colOff>
      <xdr:row>93</xdr:row>
      <xdr:rowOff>106789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595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123316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572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104304</xdr:rowOff>
    </xdr:from>
    <xdr:to>
      <xdr:col>67</xdr:col>
      <xdr:colOff>101600</xdr:colOff>
      <xdr:row>94</xdr:row>
      <xdr:rowOff>34454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04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50981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582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114192</xdr:rowOff>
    </xdr:from>
    <xdr:to>
      <xdr:col>116</xdr:col>
      <xdr:colOff>63500</xdr:colOff>
      <xdr:row>58</xdr:row>
      <xdr:rowOff>122517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9886842"/>
          <a:ext cx="838200" cy="17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75309</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10019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122403</xdr:rowOff>
    </xdr:from>
    <xdr:to>
      <xdr:col>111</xdr:col>
      <xdr:colOff>177800</xdr:colOff>
      <xdr:row>58</xdr:row>
      <xdr:rowOff>122517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06650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53421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1016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121907</xdr:rowOff>
    </xdr:from>
    <xdr:to>
      <xdr:col>107</xdr:col>
      <xdr:colOff>50800</xdr:colOff>
      <xdr:row>58</xdr:row>
      <xdr:rowOff>122403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066007"/>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43648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101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121907</xdr:rowOff>
    </xdr:from>
    <xdr:to>
      <xdr:col>102</xdr:col>
      <xdr:colOff>114300</xdr:colOff>
      <xdr:row>58</xdr:row>
      <xdr:rowOff>122041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066007"/>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38809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15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44981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16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63392</xdr:rowOff>
    </xdr:from>
    <xdr:to>
      <xdr:col>116</xdr:col>
      <xdr:colOff>114300</xdr:colOff>
      <xdr:row>57</xdr:row>
      <xdr:rowOff>164992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8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86269</xdr:rowOff>
    </xdr:from>
    <xdr:ext cx="534377"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68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71717</xdr:rowOff>
    </xdr:from>
    <xdr:to>
      <xdr:col>112</xdr:col>
      <xdr:colOff>38100</xdr:colOff>
      <xdr:row>59</xdr:row>
      <xdr:rowOff>1867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1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18394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79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71603</xdr:rowOff>
    </xdr:from>
    <xdr:to>
      <xdr:col>107</xdr:col>
      <xdr:colOff>101600</xdr:colOff>
      <xdr:row>59</xdr:row>
      <xdr:rowOff>1753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18280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79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71107</xdr:rowOff>
    </xdr:from>
    <xdr:to>
      <xdr:col>102</xdr:col>
      <xdr:colOff>165100</xdr:colOff>
      <xdr:row>59</xdr:row>
      <xdr:rowOff>1257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1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17784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79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71241</xdr:rowOff>
    </xdr:from>
    <xdr:to>
      <xdr:col>98</xdr:col>
      <xdr:colOff>38100</xdr:colOff>
      <xdr:row>59</xdr:row>
      <xdr:rowOff>1391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1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17918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79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71137</xdr:rowOff>
    </xdr:from>
    <xdr:to>
      <xdr:col>116</xdr:col>
      <xdr:colOff>63500</xdr:colOff>
      <xdr:row>76</xdr:row>
      <xdr:rowOff>156682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101337"/>
          <a:ext cx="838200" cy="8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71137</xdr:rowOff>
    </xdr:from>
    <xdr:to>
      <xdr:col>111</xdr:col>
      <xdr:colOff>177800</xdr:colOff>
      <xdr:row>76</xdr:row>
      <xdr:rowOff>108545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01337"/>
          <a:ext cx="889000" cy="3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49941</xdr:rowOff>
    </xdr:from>
    <xdr:to>
      <xdr:col>107</xdr:col>
      <xdr:colOff>50800</xdr:colOff>
      <xdr:row>76</xdr:row>
      <xdr:rowOff>108545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080141"/>
          <a:ext cx="889000" cy="5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49941</xdr:rowOff>
    </xdr:from>
    <xdr:to>
      <xdr:col>102</xdr:col>
      <xdr:colOff>114300</xdr:colOff>
      <xdr:row>76</xdr:row>
      <xdr:rowOff>145546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080141"/>
          <a:ext cx="889000" cy="9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57539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105882</xdr:rowOff>
    </xdr:from>
    <xdr:to>
      <xdr:col>116</xdr:col>
      <xdr:colOff>114300</xdr:colOff>
      <xdr:row>77</xdr:row>
      <xdr:rowOff>36032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84309</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1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20337</xdr:rowOff>
    </xdr:from>
    <xdr:to>
      <xdr:col>112</xdr:col>
      <xdr:colOff>38100</xdr:colOff>
      <xdr:row>76</xdr:row>
      <xdr:rowOff>121937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113064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14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57745</xdr:rowOff>
    </xdr:from>
    <xdr:to>
      <xdr:col>107</xdr:col>
      <xdr:colOff>101600</xdr:colOff>
      <xdr:row>76</xdr:row>
      <xdr:rowOff>159345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8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150472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18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170591</xdr:rowOff>
    </xdr:from>
    <xdr:to>
      <xdr:col>102</xdr:col>
      <xdr:colOff>165100</xdr:colOff>
      <xdr:row>76</xdr:row>
      <xdr:rowOff>100741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91868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12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94746</xdr:rowOff>
    </xdr:from>
    <xdr:to>
      <xdr:col>98</xdr:col>
      <xdr:colOff>38100</xdr:colOff>
      <xdr:row>77</xdr:row>
      <xdr:rowOff>24896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2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16023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近年の普通建設事業費の大幅な減少については、数年来続いてきたまちづくり交付金事業、風越公園整備事業、軽井沢中学校建設事業といった大型事業が終了したことが主な要因である。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年度には増加に転じ、再び減少になった主な要因として、二酸化炭素排出抑制対策事業や、町道借宿バイパス線新設改良の事業完了によるものである。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都市基盤や公共施設の維持管理費の比重が大きくなっていく中で、個別施設毎の長寿命化計画により、公共施設等の適正管理をを行い、事後保全から予防保全にシフトしていることから、維持補修費も増加傾向にあり、横這い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会計年度任用職員制度への移行が原因で増加となり、補助費や物件費が増加した主な理由は新型コロナウイルス感染症対策として実施した各種事業によるものである。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前年と比較し多少減とはなったものの高い水準を維持しており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、今後予定している庁舎改築周辺整備基金等の事業資金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計画的に積み立てていく。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20,922
20,346
156.03
19,172,689
17,874,675
1,157,101
9,151,352
2,420,455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146231</xdr:rowOff>
    </xdr:from>
    <xdr:to>
      <xdr:col>24</xdr:col>
      <xdr:colOff>63500</xdr:colOff>
      <xdr:row>33</xdr:row>
      <xdr:rowOff>41075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461181"/>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12790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2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146231</xdr:rowOff>
    </xdr:from>
    <xdr:to>
      <xdr:col>19</xdr:col>
      <xdr:colOff>177800</xdr:colOff>
      <xdr:row>31</xdr:row>
      <xdr:rowOff>160274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461181"/>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78757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56098</xdr:rowOff>
    </xdr:from>
    <xdr:to>
      <xdr:col>15</xdr:col>
      <xdr:colOff>50800</xdr:colOff>
      <xdr:row>31</xdr:row>
      <xdr:rowOff>160274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71048"/>
          <a:ext cx="889000" cy="10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115986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56098</xdr:rowOff>
    </xdr:from>
    <xdr:to>
      <xdr:col>10</xdr:col>
      <xdr:colOff>114300</xdr:colOff>
      <xdr:row>31</xdr:row>
      <xdr:rowOff>95939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71048"/>
          <a:ext cx="8890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97698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102923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161725</xdr:rowOff>
    </xdr:from>
    <xdr:to>
      <xdr:col>24</xdr:col>
      <xdr:colOff>114300</xdr:colOff>
      <xdr:row>33</xdr:row>
      <xdr:rowOff>91875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13152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9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95431</xdr:rowOff>
    </xdr:from>
    <xdr:to>
      <xdr:col>20</xdr:col>
      <xdr:colOff>38100</xdr:colOff>
      <xdr:row>32</xdr:row>
      <xdr:rowOff>25581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42108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18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109474</xdr:rowOff>
    </xdr:from>
    <xdr:to>
      <xdr:col>15</xdr:col>
      <xdr:colOff>101600</xdr:colOff>
      <xdr:row>32</xdr:row>
      <xdr:rowOff>39624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56151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1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5298</xdr:rowOff>
    </xdr:from>
    <xdr:to>
      <xdr:col>10</xdr:col>
      <xdr:colOff>165100</xdr:colOff>
      <xdr:row>31</xdr:row>
      <xdr:rowOff>106898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123425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0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45139</xdr:rowOff>
    </xdr:from>
    <xdr:to>
      <xdr:col>6</xdr:col>
      <xdr:colOff>38100</xdr:colOff>
      <xdr:row>31</xdr:row>
      <xdr:rowOff>146739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36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163266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1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134319</xdr:rowOff>
    </xdr:from>
    <xdr:to>
      <xdr:col>24</xdr:col>
      <xdr:colOff>62865</xdr:colOff>
      <xdr:row>58</xdr:row>
      <xdr:rowOff>115505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06819"/>
          <a:ext cx="1270" cy="1352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119332</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6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115505</xdr:rowOff>
    </xdr:from>
    <xdr:to>
      <xdr:col>24</xdr:col>
      <xdr:colOff>152400</xdr:colOff>
      <xdr:row>58</xdr:row>
      <xdr:rowOff>115505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80996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8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134319</xdr:rowOff>
    </xdr:from>
    <xdr:to>
      <xdr:col>24</xdr:col>
      <xdr:colOff>152400</xdr:colOff>
      <xdr:row>50</xdr:row>
      <xdr:rowOff>134319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117736</xdr:rowOff>
    </xdr:from>
    <xdr:to>
      <xdr:col>24</xdr:col>
      <xdr:colOff>63500</xdr:colOff>
      <xdr:row>56</xdr:row>
      <xdr:rowOff>95310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204586"/>
          <a:ext cx="838200" cy="4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45879</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756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67452</xdr:rowOff>
    </xdr:from>
    <xdr:to>
      <xdr:col>24</xdr:col>
      <xdr:colOff>114300</xdr:colOff>
      <xdr:row>55</xdr:row>
      <xdr:rowOff>169052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49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95310</xdr:rowOff>
    </xdr:from>
    <xdr:to>
      <xdr:col>19</xdr:col>
      <xdr:colOff>177800</xdr:colOff>
      <xdr:row>57</xdr:row>
      <xdr:rowOff>61478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96510"/>
          <a:ext cx="889000" cy="13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107152</xdr:rowOff>
    </xdr:from>
    <xdr:to>
      <xdr:col>20</xdr:col>
      <xdr:colOff>38100</xdr:colOff>
      <xdr:row>59</xdr:row>
      <xdr:rowOff>37302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5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28429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101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3363</xdr:rowOff>
    </xdr:from>
    <xdr:to>
      <xdr:col>15</xdr:col>
      <xdr:colOff>50800</xdr:colOff>
      <xdr:row>57</xdr:row>
      <xdr:rowOff>61478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776013"/>
          <a:ext cx="889000" cy="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47098</xdr:rowOff>
    </xdr:from>
    <xdr:to>
      <xdr:col>15</xdr:col>
      <xdr:colOff>101600</xdr:colOff>
      <xdr:row>58</xdr:row>
      <xdr:rowOff>148698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139825</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8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3363</xdr:rowOff>
    </xdr:from>
    <xdr:to>
      <xdr:col>10</xdr:col>
      <xdr:colOff>114300</xdr:colOff>
      <xdr:row>57</xdr:row>
      <xdr:rowOff>32967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76013"/>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168174</xdr:rowOff>
    </xdr:from>
    <xdr:to>
      <xdr:col>10</xdr:col>
      <xdr:colOff>165100</xdr:colOff>
      <xdr:row>59</xdr:row>
      <xdr:rowOff>98324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1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89451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20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2973</xdr:rowOff>
    </xdr:from>
    <xdr:to>
      <xdr:col>6</xdr:col>
      <xdr:colOff>38100</xdr:colOff>
      <xdr:row>59</xdr:row>
      <xdr:rowOff>104573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1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95700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2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66936</xdr:rowOff>
    </xdr:from>
    <xdr:to>
      <xdr:col>24</xdr:col>
      <xdr:colOff>114300</xdr:colOff>
      <xdr:row>53</xdr:row>
      <xdr:rowOff>168536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15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89813</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44510</xdr:rowOff>
    </xdr:from>
    <xdr:to>
      <xdr:col>20</xdr:col>
      <xdr:colOff>38100</xdr:colOff>
      <xdr:row>56</xdr:row>
      <xdr:rowOff>146110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4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162637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42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10678</xdr:rowOff>
    </xdr:from>
    <xdr:to>
      <xdr:col>15</xdr:col>
      <xdr:colOff>101600</xdr:colOff>
      <xdr:row>57</xdr:row>
      <xdr:rowOff>112278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8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128805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55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124013</xdr:rowOff>
    </xdr:from>
    <xdr:to>
      <xdr:col>10</xdr:col>
      <xdr:colOff>165100</xdr:colOff>
      <xdr:row>57</xdr:row>
      <xdr:rowOff>54163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2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70690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50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153617</xdr:rowOff>
    </xdr:from>
    <xdr:to>
      <xdr:col>6</xdr:col>
      <xdr:colOff>38100</xdr:colOff>
      <xdr:row>57</xdr:row>
      <xdr:rowOff>83767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100294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53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98003</xdr:rowOff>
    </xdr:from>
    <xdr:to>
      <xdr:col>24</xdr:col>
      <xdr:colOff>63500</xdr:colOff>
      <xdr:row>78</xdr:row>
      <xdr:rowOff>19738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99653"/>
          <a:ext cx="838200" cy="9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19738</xdr:rowOff>
    </xdr:from>
    <xdr:to>
      <xdr:col>19</xdr:col>
      <xdr:colOff>177800</xdr:colOff>
      <xdr:row>78</xdr:row>
      <xdr:rowOff>77947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92838"/>
          <a:ext cx="889000" cy="5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22893</xdr:rowOff>
    </xdr:from>
    <xdr:to>
      <xdr:col>15</xdr:col>
      <xdr:colOff>50800</xdr:colOff>
      <xdr:row>78</xdr:row>
      <xdr:rowOff>77947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395993"/>
          <a:ext cx="889000" cy="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22893</xdr:rowOff>
    </xdr:from>
    <xdr:to>
      <xdr:col>10</xdr:col>
      <xdr:colOff>114300</xdr:colOff>
      <xdr:row>78</xdr:row>
      <xdr:rowOff>57076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95993"/>
          <a:ext cx="889000" cy="3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47203</xdr:rowOff>
    </xdr:from>
    <xdr:to>
      <xdr:col>24</xdr:col>
      <xdr:colOff>114300</xdr:colOff>
      <xdr:row>77</xdr:row>
      <xdr:rowOff>148803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4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25630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2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140388</xdr:rowOff>
    </xdr:from>
    <xdr:to>
      <xdr:col>20</xdr:col>
      <xdr:colOff>38100</xdr:colOff>
      <xdr:row>78</xdr:row>
      <xdr:rowOff>70538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4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61665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3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27147</xdr:rowOff>
    </xdr:from>
    <xdr:to>
      <xdr:col>15</xdr:col>
      <xdr:colOff>101600</xdr:colOff>
      <xdr:row>78</xdr:row>
      <xdr:rowOff>128747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0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119874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9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143543</xdr:rowOff>
    </xdr:from>
    <xdr:to>
      <xdr:col>10</xdr:col>
      <xdr:colOff>165100</xdr:colOff>
      <xdr:row>78</xdr:row>
      <xdr:rowOff>73693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4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64820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3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6276</xdr:rowOff>
    </xdr:from>
    <xdr:to>
      <xdr:col>6</xdr:col>
      <xdr:colOff>38100</xdr:colOff>
      <xdr:row>78</xdr:row>
      <xdr:rowOff>107876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7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99003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7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153233</xdr:rowOff>
    </xdr:from>
    <xdr:to>
      <xdr:col>24</xdr:col>
      <xdr:colOff>63500</xdr:colOff>
      <xdr:row>94</xdr:row>
      <xdr:rowOff>156868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269533"/>
          <a:ext cx="8382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93921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5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156868</xdr:rowOff>
    </xdr:from>
    <xdr:to>
      <xdr:col>19</xdr:col>
      <xdr:colOff>177800</xdr:colOff>
      <xdr:row>95</xdr:row>
      <xdr:rowOff>55559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273168"/>
          <a:ext cx="889000" cy="7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61665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55559</xdr:rowOff>
    </xdr:from>
    <xdr:to>
      <xdr:col>15</xdr:col>
      <xdr:colOff>50800</xdr:colOff>
      <xdr:row>95</xdr:row>
      <xdr:rowOff>68521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343309"/>
          <a:ext cx="8890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58976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79372</xdr:rowOff>
    </xdr:from>
    <xdr:to>
      <xdr:col>10</xdr:col>
      <xdr:colOff>114300</xdr:colOff>
      <xdr:row>95</xdr:row>
      <xdr:rowOff>68521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195672"/>
          <a:ext cx="889000" cy="16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64629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55585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8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102433</xdr:rowOff>
    </xdr:from>
    <xdr:to>
      <xdr:col>24</xdr:col>
      <xdr:colOff>114300</xdr:colOff>
      <xdr:row>95</xdr:row>
      <xdr:rowOff>32583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21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125310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07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106068</xdr:rowOff>
    </xdr:from>
    <xdr:to>
      <xdr:col>20</xdr:col>
      <xdr:colOff>38100</xdr:colOff>
      <xdr:row>95</xdr:row>
      <xdr:rowOff>36218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2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52745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99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4759</xdr:rowOff>
    </xdr:from>
    <xdr:to>
      <xdr:col>15</xdr:col>
      <xdr:colOff>101600</xdr:colOff>
      <xdr:row>95</xdr:row>
      <xdr:rowOff>106359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2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122886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06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17721</xdr:rowOff>
    </xdr:from>
    <xdr:to>
      <xdr:col>10</xdr:col>
      <xdr:colOff>165100</xdr:colOff>
      <xdr:row>95</xdr:row>
      <xdr:rowOff>119321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30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135848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08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28572</xdr:rowOff>
    </xdr:from>
    <xdr:to>
      <xdr:col>6</xdr:col>
      <xdr:colOff>38100</xdr:colOff>
      <xdr:row>94</xdr:row>
      <xdr:rowOff>130172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14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146699</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592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131013</xdr:rowOff>
    </xdr:from>
    <xdr:to>
      <xdr:col>55</xdr:col>
      <xdr:colOff>0</xdr:colOff>
      <xdr:row>38</xdr:row>
      <xdr:rowOff>131242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46113"/>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131013</xdr:rowOff>
    </xdr:from>
    <xdr:to>
      <xdr:col>50</xdr:col>
      <xdr:colOff>114300</xdr:colOff>
      <xdr:row>38</xdr:row>
      <xdr:rowOff>131242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4611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131242</xdr:rowOff>
    </xdr:from>
    <xdr:to>
      <xdr:col>45</xdr:col>
      <xdr:colOff>177800</xdr:colOff>
      <xdr:row>38</xdr:row>
      <xdr:rowOff>131242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46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130784</xdr:rowOff>
    </xdr:from>
    <xdr:to>
      <xdr:col>41</xdr:col>
      <xdr:colOff>50800</xdr:colOff>
      <xdr:row>38</xdr:row>
      <xdr:rowOff>131242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4588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80442</xdr:rowOff>
    </xdr:from>
    <xdr:to>
      <xdr:col>55</xdr:col>
      <xdr:colOff>50800</xdr:colOff>
      <xdr:row>39</xdr:row>
      <xdr:rowOff>10592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166819</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04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80213</xdr:rowOff>
    </xdr:from>
    <xdr:to>
      <xdr:col>50</xdr:col>
      <xdr:colOff>165100</xdr:colOff>
      <xdr:row>39</xdr:row>
      <xdr:rowOff>10363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1490</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688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80442</xdr:rowOff>
    </xdr:from>
    <xdr:to>
      <xdr:col>46</xdr:col>
      <xdr:colOff>38100</xdr:colOff>
      <xdr:row>39</xdr:row>
      <xdr:rowOff>10592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1719</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80442</xdr:rowOff>
    </xdr:from>
    <xdr:to>
      <xdr:col>41</xdr:col>
      <xdr:colOff>101600</xdr:colOff>
      <xdr:row>39</xdr:row>
      <xdr:rowOff>10592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1719</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79984</xdr:rowOff>
    </xdr:from>
    <xdr:to>
      <xdr:col>36</xdr:col>
      <xdr:colOff>165100</xdr:colOff>
      <xdr:row>39</xdr:row>
      <xdr:rowOff>10134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1261</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6878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43593</xdr:rowOff>
    </xdr:from>
    <xdr:to>
      <xdr:col>55</xdr:col>
      <xdr:colOff>0</xdr:colOff>
      <xdr:row>57</xdr:row>
      <xdr:rowOff>95561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16243"/>
          <a:ext cx="838200" cy="5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95561</xdr:rowOff>
    </xdr:from>
    <xdr:to>
      <xdr:col>50</xdr:col>
      <xdr:colOff>114300</xdr:colOff>
      <xdr:row>57</xdr:row>
      <xdr:rowOff>114154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68211"/>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96189</xdr:rowOff>
    </xdr:from>
    <xdr:to>
      <xdr:col>45</xdr:col>
      <xdr:colOff>177800</xdr:colOff>
      <xdr:row>57</xdr:row>
      <xdr:rowOff>114154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68839"/>
          <a:ext cx="889000" cy="1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66681</xdr:rowOff>
    </xdr:from>
    <xdr:to>
      <xdr:col>41</xdr:col>
      <xdr:colOff>50800</xdr:colOff>
      <xdr:row>57</xdr:row>
      <xdr:rowOff>96189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39331"/>
          <a:ext cx="889000" cy="2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164243</xdr:rowOff>
    </xdr:from>
    <xdr:to>
      <xdr:col>55</xdr:col>
      <xdr:colOff>50800</xdr:colOff>
      <xdr:row>57</xdr:row>
      <xdr:rowOff>94393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6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142670</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44761</xdr:rowOff>
    </xdr:from>
    <xdr:to>
      <xdr:col>50</xdr:col>
      <xdr:colOff>165100</xdr:colOff>
      <xdr:row>57</xdr:row>
      <xdr:rowOff>146361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1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137488</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1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63354</xdr:rowOff>
    </xdr:from>
    <xdr:to>
      <xdr:col>46</xdr:col>
      <xdr:colOff>38100</xdr:colOff>
      <xdr:row>57</xdr:row>
      <xdr:rowOff>164954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156081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2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45389</xdr:rowOff>
    </xdr:from>
    <xdr:to>
      <xdr:col>41</xdr:col>
      <xdr:colOff>101600</xdr:colOff>
      <xdr:row>57</xdr:row>
      <xdr:rowOff>146989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138116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1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15881</xdr:rowOff>
    </xdr:from>
    <xdr:to>
      <xdr:col>36</xdr:col>
      <xdr:colOff>165100</xdr:colOff>
      <xdr:row>57</xdr:row>
      <xdr:rowOff>117481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108608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88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25465</xdr:rowOff>
    </xdr:from>
    <xdr:to>
      <xdr:col>55</xdr:col>
      <xdr:colOff>0</xdr:colOff>
      <xdr:row>77</xdr:row>
      <xdr:rowOff>76036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712765"/>
          <a:ext cx="838200" cy="56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166867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97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45534</xdr:rowOff>
    </xdr:from>
    <xdr:to>
      <xdr:col>50</xdr:col>
      <xdr:colOff>114300</xdr:colOff>
      <xdr:row>77</xdr:row>
      <xdr:rowOff>76036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47184"/>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72928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4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121951</xdr:rowOff>
    </xdr:from>
    <xdr:to>
      <xdr:col>45</xdr:col>
      <xdr:colOff>177800</xdr:colOff>
      <xdr:row>77</xdr:row>
      <xdr:rowOff>45534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152151"/>
          <a:ext cx="889000" cy="9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115971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4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121951</xdr:rowOff>
    </xdr:from>
    <xdr:to>
      <xdr:col>41</xdr:col>
      <xdr:colOff>50800</xdr:colOff>
      <xdr:row>77</xdr:row>
      <xdr:rowOff>97523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152151"/>
          <a:ext cx="889000" cy="14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117718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9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115856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4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146115</xdr:rowOff>
    </xdr:from>
    <xdr:to>
      <xdr:col>55</xdr:col>
      <xdr:colOff>50800</xdr:colOff>
      <xdr:row>74</xdr:row>
      <xdr:rowOff>76265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66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168992</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51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25236</xdr:rowOff>
    </xdr:from>
    <xdr:to>
      <xdr:col>50</xdr:col>
      <xdr:colOff>165100</xdr:colOff>
      <xdr:row>77</xdr:row>
      <xdr:rowOff>126836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143363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0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166184</xdr:rowOff>
    </xdr:from>
    <xdr:to>
      <xdr:col>46</xdr:col>
      <xdr:colOff>38100</xdr:colOff>
      <xdr:row>77</xdr:row>
      <xdr:rowOff>96334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9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112861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71151</xdr:rowOff>
    </xdr:from>
    <xdr:to>
      <xdr:col>41</xdr:col>
      <xdr:colOff>101600</xdr:colOff>
      <xdr:row>77</xdr:row>
      <xdr:rowOff>1301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17828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87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46723</xdr:rowOff>
    </xdr:from>
    <xdr:to>
      <xdr:col>36</xdr:col>
      <xdr:colOff>165100</xdr:colOff>
      <xdr:row>77</xdr:row>
      <xdr:rowOff>148323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4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164850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0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109007</xdr:rowOff>
    </xdr:from>
    <xdr:to>
      <xdr:col>55</xdr:col>
      <xdr:colOff>0</xdr:colOff>
      <xdr:row>95</xdr:row>
      <xdr:rowOff>41303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225307"/>
          <a:ext cx="838200" cy="10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18711</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77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138488</xdr:rowOff>
    </xdr:from>
    <xdr:to>
      <xdr:col>50</xdr:col>
      <xdr:colOff>114300</xdr:colOff>
      <xdr:row>95</xdr:row>
      <xdr:rowOff>41303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083338"/>
          <a:ext cx="889000" cy="24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145584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138488</xdr:rowOff>
    </xdr:from>
    <xdr:to>
      <xdr:col>45</xdr:col>
      <xdr:colOff>177800</xdr:colOff>
      <xdr:row>94</xdr:row>
      <xdr:rowOff>24791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083338"/>
          <a:ext cx="889000" cy="5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3540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3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24791</xdr:rowOff>
    </xdr:from>
    <xdr:to>
      <xdr:col>41</xdr:col>
      <xdr:colOff>50800</xdr:colOff>
      <xdr:row>95</xdr:row>
      <xdr:rowOff>25826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141091"/>
          <a:ext cx="889000" cy="17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3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11068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58207</xdr:rowOff>
    </xdr:from>
    <xdr:to>
      <xdr:col>55</xdr:col>
      <xdr:colOff>50800</xdr:colOff>
      <xdr:row>94</xdr:row>
      <xdr:rowOff>159807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1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81084</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02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161953</xdr:rowOff>
    </xdr:from>
    <xdr:to>
      <xdr:col>50</xdr:col>
      <xdr:colOff>165100</xdr:colOff>
      <xdr:row>95</xdr:row>
      <xdr:rowOff>92103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27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108630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05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87688</xdr:rowOff>
    </xdr:from>
    <xdr:to>
      <xdr:col>46</xdr:col>
      <xdr:colOff>38100</xdr:colOff>
      <xdr:row>94</xdr:row>
      <xdr:rowOff>17838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0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34365</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580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145441</xdr:rowOff>
    </xdr:from>
    <xdr:to>
      <xdr:col>41</xdr:col>
      <xdr:colOff>101600</xdr:colOff>
      <xdr:row>94</xdr:row>
      <xdr:rowOff>75591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09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92118</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586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146476</xdr:rowOff>
    </xdr:from>
    <xdr:to>
      <xdr:col>36</xdr:col>
      <xdr:colOff>165100</xdr:colOff>
      <xdr:row>95</xdr:row>
      <xdr:rowOff>76626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93153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03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90420</xdr:rowOff>
    </xdr:from>
    <xdr:to>
      <xdr:col>85</xdr:col>
      <xdr:colOff>127000</xdr:colOff>
      <xdr:row>37</xdr:row>
      <xdr:rowOff>142639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434070"/>
          <a:ext cx="838200" cy="5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90420</xdr:rowOff>
    </xdr:from>
    <xdr:to>
      <xdr:col>81</xdr:col>
      <xdr:colOff>50800</xdr:colOff>
      <xdr:row>37</xdr:row>
      <xdr:rowOff>92118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34070"/>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19444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92118</xdr:rowOff>
    </xdr:from>
    <xdr:to>
      <xdr:col>76</xdr:col>
      <xdr:colOff>114300</xdr:colOff>
      <xdr:row>37</xdr:row>
      <xdr:rowOff>134769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35768"/>
          <a:ext cx="889000" cy="4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119942</xdr:rowOff>
    </xdr:from>
    <xdr:to>
      <xdr:col>71</xdr:col>
      <xdr:colOff>177800</xdr:colOff>
      <xdr:row>37</xdr:row>
      <xdr:rowOff>134769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63592"/>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91839</xdr:rowOff>
    </xdr:from>
    <xdr:to>
      <xdr:col>85</xdr:col>
      <xdr:colOff>177800</xdr:colOff>
      <xdr:row>38</xdr:row>
      <xdr:rowOff>21989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70266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1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39620</xdr:rowOff>
    </xdr:from>
    <xdr:to>
      <xdr:col>81</xdr:col>
      <xdr:colOff>101600</xdr:colOff>
      <xdr:row>37</xdr:row>
      <xdr:rowOff>141220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8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132347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7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41318</xdr:rowOff>
    </xdr:from>
    <xdr:to>
      <xdr:col>76</xdr:col>
      <xdr:colOff>165100</xdr:colOff>
      <xdr:row>37</xdr:row>
      <xdr:rowOff>142918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8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134045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83969</xdr:rowOff>
    </xdr:from>
    <xdr:to>
      <xdr:col>72</xdr:col>
      <xdr:colOff>38100</xdr:colOff>
      <xdr:row>38</xdr:row>
      <xdr:rowOff>14119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5246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2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69142</xdr:rowOff>
    </xdr:from>
    <xdr:to>
      <xdr:col>67</xdr:col>
      <xdr:colOff>101600</xdr:colOff>
      <xdr:row>37</xdr:row>
      <xdr:rowOff>170742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1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161869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0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90734</xdr:rowOff>
    </xdr:from>
    <xdr:to>
      <xdr:col>85</xdr:col>
      <xdr:colOff>127000</xdr:colOff>
      <xdr:row>55</xdr:row>
      <xdr:rowOff>132065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520484"/>
          <a:ext cx="8382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119158</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8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132065</xdr:rowOff>
    </xdr:from>
    <xdr:to>
      <xdr:col>81</xdr:col>
      <xdr:colOff>50800</xdr:colOff>
      <xdr:row>56</xdr:row>
      <xdr:rowOff>10777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561815"/>
          <a:ext cx="889000" cy="5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122617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145590</xdr:rowOff>
    </xdr:from>
    <xdr:to>
      <xdr:col>76</xdr:col>
      <xdr:colOff>114300</xdr:colOff>
      <xdr:row>56</xdr:row>
      <xdr:rowOff>10777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575340"/>
          <a:ext cx="889000" cy="3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127250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46348</xdr:rowOff>
    </xdr:from>
    <xdr:to>
      <xdr:col>71</xdr:col>
      <xdr:colOff>177800</xdr:colOff>
      <xdr:row>55</xdr:row>
      <xdr:rowOff>145590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476098"/>
          <a:ext cx="889000" cy="9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168529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13682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39934</xdr:rowOff>
    </xdr:from>
    <xdr:to>
      <xdr:col>85</xdr:col>
      <xdr:colOff>177800</xdr:colOff>
      <xdr:row>55</xdr:row>
      <xdr:rowOff>141534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4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62811</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2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81265</xdr:rowOff>
    </xdr:from>
    <xdr:to>
      <xdr:col>81</xdr:col>
      <xdr:colOff>101600</xdr:colOff>
      <xdr:row>56</xdr:row>
      <xdr:rowOff>11415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51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27942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28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131427</xdr:rowOff>
    </xdr:from>
    <xdr:to>
      <xdr:col>76</xdr:col>
      <xdr:colOff>165100</xdr:colOff>
      <xdr:row>56</xdr:row>
      <xdr:rowOff>61577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6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78104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33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94790</xdr:rowOff>
    </xdr:from>
    <xdr:to>
      <xdr:col>72</xdr:col>
      <xdr:colOff>38100</xdr:colOff>
      <xdr:row>56</xdr:row>
      <xdr:rowOff>24940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41467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29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166998</xdr:rowOff>
    </xdr:from>
    <xdr:to>
      <xdr:col>67</xdr:col>
      <xdr:colOff>101600</xdr:colOff>
      <xdr:row>55</xdr:row>
      <xdr:rowOff>97148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42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113675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20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111799</xdr:rowOff>
    </xdr:from>
    <xdr:to>
      <xdr:col>85</xdr:col>
      <xdr:colOff>127000</xdr:colOff>
      <xdr:row>77</xdr:row>
      <xdr:rowOff>163571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313449"/>
          <a:ext cx="838200" cy="5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96679</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98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163571</xdr:rowOff>
    </xdr:from>
    <xdr:to>
      <xdr:col>81</xdr:col>
      <xdr:colOff>50800</xdr:colOff>
      <xdr:row>78</xdr:row>
      <xdr:rowOff>22966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365221"/>
          <a:ext cx="889000" cy="3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22966</xdr:rowOff>
    </xdr:from>
    <xdr:to>
      <xdr:col>76</xdr:col>
      <xdr:colOff>114300</xdr:colOff>
      <xdr:row>78</xdr:row>
      <xdr:rowOff>24571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396066"/>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24571</xdr:rowOff>
    </xdr:from>
    <xdr:to>
      <xdr:col>71</xdr:col>
      <xdr:colOff>177800</xdr:colOff>
      <xdr:row>78</xdr:row>
      <xdr:rowOff>25400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397671"/>
          <a:ext cx="889000"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60999</xdr:rowOff>
    </xdr:from>
    <xdr:to>
      <xdr:col>85</xdr:col>
      <xdr:colOff>177800</xdr:colOff>
      <xdr:row>77</xdr:row>
      <xdr:rowOff>162599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2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20376</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05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112771</xdr:rowOff>
    </xdr:from>
    <xdr:to>
      <xdr:col>81</xdr:col>
      <xdr:colOff>101600</xdr:colOff>
      <xdr:row>78</xdr:row>
      <xdr:rowOff>42921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1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34048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40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143616</xdr:rowOff>
    </xdr:from>
    <xdr:to>
      <xdr:col>76</xdr:col>
      <xdr:colOff>165100</xdr:colOff>
      <xdr:row>78</xdr:row>
      <xdr:rowOff>73766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3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64893</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43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145221</xdr:rowOff>
    </xdr:from>
    <xdr:to>
      <xdr:col>72</xdr:col>
      <xdr:colOff>38100</xdr:colOff>
      <xdr:row>78</xdr:row>
      <xdr:rowOff>75371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34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66498</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43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25682</xdr:rowOff>
    </xdr:from>
    <xdr:to>
      <xdr:col>85</xdr:col>
      <xdr:colOff>127000</xdr:colOff>
      <xdr:row>98</xdr:row>
      <xdr:rowOff>44855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827782"/>
          <a:ext cx="838200" cy="1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23808</xdr:rowOff>
    </xdr:from>
    <xdr:to>
      <xdr:col>81</xdr:col>
      <xdr:colOff>50800</xdr:colOff>
      <xdr:row>98</xdr:row>
      <xdr:rowOff>25682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825908"/>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20554</xdr:rowOff>
    </xdr:from>
    <xdr:to>
      <xdr:col>76</xdr:col>
      <xdr:colOff>114300</xdr:colOff>
      <xdr:row>98</xdr:row>
      <xdr:rowOff>23808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822654"/>
          <a:ext cx="889000" cy="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20554</xdr:rowOff>
    </xdr:from>
    <xdr:to>
      <xdr:col>71</xdr:col>
      <xdr:colOff>177800</xdr:colOff>
      <xdr:row>98</xdr:row>
      <xdr:rowOff>25698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822654"/>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165505</xdr:rowOff>
    </xdr:from>
    <xdr:to>
      <xdr:col>85</xdr:col>
      <xdr:colOff>177800</xdr:colOff>
      <xdr:row>98</xdr:row>
      <xdr:rowOff>95655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9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143932</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146332</xdr:rowOff>
    </xdr:from>
    <xdr:to>
      <xdr:col>81</xdr:col>
      <xdr:colOff>101600</xdr:colOff>
      <xdr:row>98</xdr:row>
      <xdr:rowOff>76482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7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67609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86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144458</xdr:rowOff>
    </xdr:from>
    <xdr:to>
      <xdr:col>76</xdr:col>
      <xdr:colOff>165100</xdr:colOff>
      <xdr:row>98</xdr:row>
      <xdr:rowOff>74608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65735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6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141204</xdr:rowOff>
    </xdr:from>
    <xdr:to>
      <xdr:col>72</xdr:col>
      <xdr:colOff>38100</xdr:colOff>
      <xdr:row>98</xdr:row>
      <xdr:rowOff>71354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7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62481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6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146348</xdr:rowOff>
    </xdr:from>
    <xdr:to>
      <xdr:col>67</xdr:col>
      <xdr:colOff>101600</xdr:colOff>
      <xdr:row>98</xdr:row>
      <xdr:rowOff>76498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7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67625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86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の増加は、新クリーンセンター周辺整備に係る一部事務組合分担金の増加や、新型コロナウイルス感染症の影響で巣ごもり需要が増えたことで、可燃ごみ量が比例して増加し一般家庭ごみ等の処理費用が増加した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総務費及び商工費の増加は、新型コロナウイルス感染症対策事業に伴う、全世帯への臨時特別給付金や事業者への持続化給付金の事業を行ったことで増加した。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は、二酸化炭素排出抑制対策事業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が終了したが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橋梁長寿命化計画に伴う橋梁工事や、一級河川に係る湯川橋の架替工事が新規で事業開始となったことで増加した。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民生費の増加は、新型コロナウイルス感染症対策の一環として、児童が家庭でのオンライン学習を行うためのタブレット導入等の費用、子育て世帯への給付金事業を行ったことで増加した。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災害復旧費の増加は、令和元年度の東日本台風で被災した道路や河川等の復旧工事の多数が、令和２年度への繰越事業となったことで増加した。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数年来続いてきた大型公共施設建設事業が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終了したものの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道路や橋梁にかかる事業費は年々増加している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また、新型コロナウイルス感染症に対する事業が本格化した年であり、突発的な財政支出も多いだけでなく、歳入歳出の決算額も例を見ない規模となった。また、大規模償却資産に係る収入減や、会計年度任用制度に伴う人件費の大幅な支出増も影響したことで実質単年度収支がマイナスとな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には計画的に積立が行えているため、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地方債残高とのバランスも考慮しつつ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基金積立に努め、実質単年度収支の改善に努める。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何れの会計においても実質赤字が生じ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ないため、連結実質赤字比率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生じていない。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黒字の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構成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水道事業会計が大きな割合を占めているが、これは当会計の収益的収支において、毎年度純利益を計上しているためであり、現在一般会計からの繰出しの必要もなく、健全な状態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一般会計においては、歳入の確保及び経費削減の結果として、同程度の黒字割合で推移している。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軽井沢病院事業会計、公共下水道事業特別会計、国民健康保険事業勘定特別会計、介護保険特別会計についても実質収支は黒字であるが、いずれも一般会計からの繰出金が不可欠な状況である。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訪問看護事業特別会計は、実質収支が黒字となっており、一般会計からの繰出しは行っていない状況となってい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たが、令和２年度をもって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廃止し、軽井沢病院事業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として事業会計になるため、事業収支の進捗について今後も注視していく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駐車場会計はその事業収入により健全な運営がなされており、一般会計からの繰出しは行って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おらず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起債の新規借入も無い状況であるが、新型コロナウイルス収束を見据えて、観光客増加に対応するための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台数の拡充や、機器更新等を見据えた事業計画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が必要である。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19172689</v>
      </c>
      <c r="BO4" s="433"/>
      <c r="BP4" s="433"/>
      <c r="BQ4" s="433"/>
      <c r="BR4" s="433"/>
      <c r="BS4" s="433"/>
      <c r="BT4" s="433"/>
      <c r="BU4" s="434"/>
      <c r="BV4" s="432">
        <v>15335798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12.6</v>
      </c>
      <c r="CU4" s="439"/>
      <c r="CV4" s="439"/>
      <c r="CW4" s="439"/>
      <c r="CX4" s="439"/>
      <c r="CY4" s="439"/>
      <c r="CZ4" s="439"/>
      <c r="DA4" s="440"/>
      <c r="DB4" s="438">
        <v>11.3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17874675</v>
      </c>
      <c r="BO5" s="470"/>
      <c r="BP5" s="470"/>
      <c r="BQ5" s="470"/>
      <c r="BR5" s="470"/>
      <c r="BS5" s="470"/>
      <c r="BT5" s="470"/>
      <c r="BU5" s="471"/>
      <c r="BV5" s="469">
        <v>13752191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71.400000000000006</v>
      </c>
      <c r="CU5" s="467"/>
      <c r="CV5" s="467"/>
      <c r="CW5" s="467"/>
      <c r="CX5" s="467"/>
      <c r="CY5" s="467"/>
      <c r="CZ5" s="467"/>
      <c r="DA5" s="468"/>
      <c r="DB5" s="466">
        <v>60.9</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1298014</v>
      </c>
      <c r="BO6" s="470"/>
      <c r="BP6" s="470"/>
      <c r="BQ6" s="470"/>
      <c r="BR6" s="470"/>
      <c r="BS6" s="470"/>
      <c r="BT6" s="470"/>
      <c r="BU6" s="471"/>
      <c r="BV6" s="469">
        <v>1583607</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71.400000000000006</v>
      </c>
      <c r="CU6" s="507"/>
      <c r="CV6" s="507"/>
      <c r="CW6" s="507"/>
      <c r="CX6" s="507"/>
      <c r="CY6" s="507"/>
      <c r="CZ6" s="507"/>
      <c r="DA6" s="508"/>
      <c r="DB6" s="506">
        <v>60.9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140913</v>
      </c>
      <c r="BO7" s="470"/>
      <c r="BP7" s="470"/>
      <c r="BQ7" s="470"/>
      <c r="BR7" s="470"/>
      <c r="BS7" s="470"/>
      <c r="BT7" s="470"/>
      <c r="BU7" s="471"/>
      <c r="BV7" s="469">
        <v>396653</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9151352</v>
      </c>
      <c r="CU7" s="470"/>
      <c r="CV7" s="470"/>
      <c r="CW7" s="470"/>
      <c r="CX7" s="470"/>
      <c r="CY7" s="470"/>
      <c r="CZ7" s="470"/>
      <c r="DA7" s="471"/>
      <c r="DB7" s="469">
        <v>10522907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1157101</v>
      </c>
      <c r="BO8" s="470"/>
      <c r="BP8" s="470"/>
      <c r="BQ8" s="470"/>
      <c r="BR8" s="470"/>
      <c r="BS8" s="470"/>
      <c r="BT8" s="470"/>
      <c r="BU8" s="471"/>
      <c r="BV8" s="469">
        <v>1186954</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1.65</v>
      </c>
      <c r="CU8" s="510"/>
      <c r="CV8" s="510"/>
      <c r="CW8" s="510"/>
      <c r="CX8" s="510"/>
      <c r="CY8" s="510"/>
      <c r="CZ8" s="510"/>
      <c r="DA8" s="511"/>
      <c r="DB8" s="509">
        <v>1.66</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19188</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-29853</v>
      </c>
      <c r="BO9" s="470"/>
      <c r="BP9" s="470"/>
      <c r="BQ9" s="470"/>
      <c r="BR9" s="470"/>
      <c r="BS9" s="470"/>
      <c r="BT9" s="470"/>
      <c r="BU9" s="471"/>
      <c r="BV9" s="469">
        <v>331569</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3.3</v>
      </c>
      <c r="CU9" s="467"/>
      <c r="CV9" s="467"/>
      <c r="CW9" s="467"/>
      <c r="CX9" s="467"/>
      <c r="CY9" s="467"/>
      <c r="CZ9" s="467"/>
      <c r="DA9" s="468"/>
      <c r="DB9" s="466">
        <v>3.8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18994</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1624460</v>
      </c>
      <c r="BO10" s="470"/>
      <c r="BP10" s="470"/>
      <c r="BQ10" s="470"/>
      <c r="BR10" s="470"/>
      <c r="BS10" s="470"/>
      <c r="BT10" s="470"/>
      <c r="BU10" s="471"/>
      <c r="BV10" s="469">
        <v>1453762</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128</v>
      </c>
      <c r="AV11" s="502"/>
      <c r="AW11" s="502"/>
      <c r="AX11" s="502"/>
      <c r="AY11" s="503" t="s">
        <v>129</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130</v>
      </c>
      <c r="CE11" s="473"/>
      <c r="CF11" s="473"/>
      <c r="CG11" s="473"/>
      <c r="CH11" s="473"/>
      <c r="CI11" s="473"/>
      <c r="CJ11" s="473"/>
      <c r="CK11" s="473"/>
      <c r="CL11" s="473"/>
      <c r="CM11" s="473"/>
      <c r="CN11" s="473"/>
      <c r="CO11" s="473"/>
      <c r="CP11" s="473"/>
      <c r="CQ11" s="473"/>
      <c r="CR11" s="473"/>
      <c r="CS11" s="474"/>
      <c r="CT11" s="509" t="s">
        <v>131</v>
      </c>
      <c r="CU11" s="510"/>
      <c r="CV11" s="510"/>
      <c r="CW11" s="510"/>
      <c r="CX11" s="510"/>
      <c r="CY11" s="510"/>
      <c r="CZ11" s="510"/>
      <c r="DA11" s="511"/>
      <c r="DB11" s="509" t="s">
        <v>132</v>
      </c>
      <c r="DC11" s="510"/>
      <c r="DD11" s="510"/>
      <c r="DE11" s="510"/>
      <c r="DF11" s="510"/>
      <c r="DG11" s="510"/>
      <c r="DH11" s="510"/>
      <c r="DI11" s="511"/>
      <c r="DJ11" s="186"/>
      <c r="DK11" s="186"/>
      <c r="DL11" s="186"/>
      <c r="DM11" s="186"/>
      <c r="DN11" s="186"/>
      <c r="DO11" s="186"/>
    </row>
    <row r="12" spans="1:119" ht="18.75" customHeight="1" x14ac:dyDescent="0.15">
      <c r="A12" s="187"/>
      <c r="B12" s="529" t="s">
        <v>133</v>
      </c>
      <c r="C12" s="530"/>
      <c r="D12" s="530"/>
      <c r="E12" s="530"/>
      <c r="F12" s="530"/>
      <c r="G12" s="530"/>
      <c r="H12" s="530"/>
      <c r="I12" s="530"/>
      <c r="J12" s="530"/>
      <c r="K12" s="531"/>
      <c r="L12" s="538" t="s">
        <v>134</v>
      </c>
      <c r="M12" s="539"/>
      <c r="N12" s="539"/>
      <c r="O12" s="539"/>
      <c r="P12" s="539"/>
      <c r="Q12" s="540"/>
      <c r="R12" s="541">
        <v>20922</v>
      </c>
      <c r="S12" s="542"/>
      <c r="T12" s="542"/>
      <c r="U12" s="542"/>
      <c r="V12" s="543"/>
      <c r="W12" s="544" t="s">
        <v>1</v>
      </c>
      <c r="X12" s="502"/>
      <c r="Y12" s="502"/>
      <c r="Z12" s="502"/>
      <c r="AA12" s="502"/>
      <c r="AB12" s="545"/>
      <c r="AC12" s="546" t="s">
        <v>135</v>
      </c>
      <c r="AD12" s="547"/>
      <c r="AE12" s="547"/>
      <c r="AF12" s="547"/>
      <c r="AG12" s="548"/>
      <c r="AH12" s="546" t="s">
        <v>136</v>
      </c>
      <c r="AI12" s="547"/>
      <c r="AJ12" s="547"/>
      <c r="AK12" s="547"/>
      <c r="AL12" s="549"/>
      <c r="AM12" s="498" t="s">
        <v>137</v>
      </c>
      <c r="AN12" s="499"/>
      <c r="AO12" s="499"/>
      <c r="AP12" s="499"/>
      <c r="AQ12" s="499"/>
      <c r="AR12" s="499"/>
      <c r="AS12" s="499"/>
      <c r="AT12" s="500"/>
      <c r="AU12" s="501" t="s">
        <v>138</v>
      </c>
      <c r="AV12" s="502"/>
      <c r="AW12" s="502"/>
      <c r="AX12" s="502"/>
      <c r="AY12" s="503" t="s">
        <v>139</v>
      </c>
      <c r="AZ12" s="504"/>
      <c r="BA12" s="504"/>
      <c r="BB12" s="504"/>
      <c r="BC12" s="504"/>
      <c r="BD12" s="504"/>
      <c r="BE12" s="504"/>
      <c r="BF12" s="504"/>
      <c r="BG12" s="504"/>
      <c r="BH12" s="504"/>
      <c r="BI12" s="504"/>
      <c r="BJ12" s="504"/>
      <c r="BK12" s="504"/>
      <c r="BL12" s="504"/>
      <c r="BM12" s="505"/>
      <c r="BN12" s="469">
        <v>1650000</v>
      </c>
      <c r="BO12" s="470"/>
      <c r="BP12" s="470"/>
      <c r="BQ12" s="470"/>
      <c r="BR12" s="470"/>
      <c r="BS12" s="470"/>
      <c r="BT12" s="470"/>
      <c r="BU12" s="471"/>
      <c r="BV12" s="469">
        <v>590000</v>
      </c>
      <c r="BW12" s="470"/>
      <c r="BX12" s="470"/>
      <c r="BY12" s="470"/>
      <c r="BZ12" s="470"/>
      <c r="CA12" s="470"/>
      <c r="CB12" s="470"/>
      <c r="CC12" s="471"/>
      <c r="CD12" s="472" t="s">
        <v>140</v>
      </c>
      <c r="CE12" s="473"/>
      <c r="CF12" s="473"/>
      <c r="CG12" s="473"/>
      <c r="CH12" s="473"/>
      <c r="CI12" s="473"/>
      <c r="CJ12" s="473"/>
      <c r="CK12" s="473"/>
      <c r="CL12" s="473"/>
      <c r="CM12" s="473"/>
      <c r="CN12" s="473"/>
      <c r="CO12" s="473"/>
      <c r="CP12" s="473"/>
      <c r="CQ12" s="473"/>
      <c r="CR12" s="473"/>
      <c r="CS12" s="474"/>
      <c r="CT12" s="509" t="s">
        <v>141</v>
      </c>
      <c r="CU12" s="510"/>
      <c r="CV12" s="510"/>
      <c r="CW12" s="510"/>
      <c r="CX12" s="510"/>
      <c r="CY12" s="510"/>
      <c r="CZ12" s="510"/>
      <c r="DA12" s="511"/>
      <c r="DB12" s="509" t="s">
        <v>142</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143</v>
      </c>
      <c r="N13" s="561"/>
      <c r="O13" s="561"/>
      <c r="P13" s="561"/>
      <c r="Q13" s="562"/>
      <c r="R13" s="553">
        <v>20346</v>
      </c>
      <c r="S13" s="554"/>
      <c r="T13" s="554"/>
      <c r="U13" s="554"/>
      <c r="V13" s="555"/>
      <c r="W13" s="485" t="s">
        <v>144</v>
      </c>
      <c r="X13" s="486"/>
      <c r="Y13" s="486"/>
      <c r="Z13" s="486"/>
      <c r="AA13" s="486"/>
      <c r="AB13" s="476"/>
      <c r="AC13" s="520">
        <v>306</v>
      </c>
      <c r="AD13" s="521"/>
      <c r="AE13" s="521"/>
      <c r="AF13" s="521"/>
      <c r="AG13" s="563"/>
      <c r="AH13" s="520">
        <v>299</v>
      </c>
      <c r="AI13" s="521"/>
      <c r="AJ13" s="521"/>
      <c r="AK13" s="521"/>
      <c r="AL13" s="522"/>
      <c r="AM13" s="498" t="s">
        <v>145</v>
      </c>
      <c r="AN13" s="499"/>
      <c r="AO13" s="499"/>
      <c r="AP13" s="499"/>
      <c r="AQ13" s="499"/>
      <c r="AR13" s="499"/>
      <c r="AS13" s="499"/>
      <c r="AT13" s="500"/>
      <c r="AU13" s="501" t="s">
        <v>146</v>
      </c>
      <c r="AV13" s="502"/>
      <c r="AW13" s="502"/>
      <c r="AX13" s="502"/>
      <c r="AY13" s="503" t="s">
        <v>147</v>
      </c>
      <c r="AZ13" s="504"/>
      <c r="BA13" s="504"/>
      <c r="BB13" s="504"/>
      <c r="BC13" s="504"/>
      <c r="BD13" s="504"/>
      <c r="BE13" s="504"/>
      <c r="BF13" s="504"/>
      <c r="BG13" s="504"/>
      <c r="BH13" s="504"/>
      <c r="BI13" s="504"/>
      <c r="BJ13" s="504"/>
      <c r="BK13" s="504"/>
      <c r="BL13" s="504"/>
      <c r="BM13" s="505"/>
      <c r="BN13" s="469">
        <v>-55393</v>
      </c>
      <c r="BO13" s="470"/>
      <c r="BP13" s="470"/>
      <c r="BQ13" s="470"/>
      <c r="BR13" s="470"/>
      <c r="BS13" s="470"/>
      <c r="BT13" s="470"/>
      <c r="BU13" s="471"/>
      <c r="BV13" s="469">
        <v>1195331</v>
      </c>
      <c r="BW13" s="470"/>
      <c r="BX13" s="470"/>
      <c r="BY13" s="470"/>
      <c r="BZ13" s="470"/>
      <c r="CA13" s="470"/>
      <c r="CB13" s="470"/>
      <c r="CC13" s="471"/>
      <c r="CD13" s="472" t="s">
        <v>148</v>
      </c>
      <c r="CE13" s="473"/>
      <c r="CF13" s="473"/>
      <c r="CG13" s="473"/>
      <c r="CH13" s="473"/>
      <c r="CI13" s="473"/>
      <c r="CJ13" s="473"/>
      <c r="CK13" s="473"/>
      <c r="CL13" s="473"/>
      <c r="CM13" s="473"/>
      <c r="CN13" s="473"/>
      <c r="CO13" s="473"/>
      <c r="CP13" s="473"/>
      <c r="CQ13" s="473"/>
      <c r="CR13" s="473"/>
      <c r="CS13" s="474"/>
      <c r="CT13" s="466">
        <v>1.5</v>
      </c>
      <c r="CU13" s="467"/>
      <c r="CV13" s="467"/>
      <c r="CW13" s="467"/>
      <c r="CX13" s="467"/>
      <c r="CY13" s="467"/>
      <c r="CZ13" s="467"/>
      <c r="DA13" s="468"/>
      <c r="DB13" s="466">
        <v>1.2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149</v>
      </c>
      <c r="M14" s="551"/>
      <c r="N14" s="551"/>
      <c r="O14" s="551"/>
      <c r="P14" s="551"/>
      <c r="Q14" s="552"/>
      <c r="R14" s="553">
        <v>20420</v>
      </c>
      <c r="S14" s="554"/>
      <c r="T14" s="554"/>
      <c r="U14" s="554"/>
      <c r="V14" s="555"/>
      <c r="W14" s="459"/>
      <c r="X14" s="460"/>
      <c r="Y14" s="460"/>
      <c r="Z14" s="460"/>
      <c r="AA14" s="460"/>
      <c r="AB14" s="449"/>
      <c r="AC14" s="556">
        <v>3.4</v>
      </c>
      <c r="AD14" s="557"/>
      <c r="AE14" s="557"/>
      <c r="AF14" s="557"/>
      <c r="AG14" s="558"/>
      <c r="AH14" s="556">
        <v>3.5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150</v>
      </c>
      <c r="CE14" s="565"/>
      <c r="CF14" s="565"/>
      <c r="CG14" s="565"/>
      <c r="CH14" s="565"/>
      <c r="CI14" s="565"/>
      <c r="CJ14" s="565"/>
      <c r="CK14" s="565"/>
      <c r="CL14" s="565"/>
      <c r="CM14" s="565"/>
      <c r="CN14" s="565"/>
      <c r="CO14" s="565"/>
      <c r="CP14" s="565"/>
      <c r="CQ14" s="565"/>
      <c r="CR14" s="565"/>
      <c r="CS14" s="566"/>
      <c r="CT14" s="567" t="s">
        <v>132</v>
      </c>
      <c r="CU14" s="568"/>
      <c r="CV14" s="568"/>
      <c r="CW14" s="568"/>
      <c r="CX14" s="568"/>
      <c r="CY14" s="568"/>
      <c r="CZ14" s="568"/>
      <c r="DA14" s="569"/>
      <c r="DB14" s="567" t="s">
        <v>132</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151</v>
      </c>
      <c r="N15" s="561"/>
      <c r="O15" s="561"/>
      <c r="P15" s="561"/>
      <c r="Q15" s="562"/>
      <c r="R15" s="553">
        <v>19844</v>
      </c>
      <c r="S15" s="554"/>
      <c r="T15" s="554"/>
      <c r="U15" s="554"/>
      <c r="V15" s="555"/>
      <c r="W15" s="485" t="s">
        <v>152</v>
      </c>
      <c r="X15" s="486"/>
      <c r="Y15" s="486"/>
      <c r="Z15" s="486"/>
      <c r="AA15" s="486"/>
      <c r="AB15" s="476"/>
      <c r="AC15" s="520">
        <v>1289</v>
      </c>
      <c r="AD15" s="521"/>
      <c r="AE15" s="521"/>
      <c r="AF15" s="521"/>
      <c r="AG15" s="563"/>
      <c r="AH15" s="520">
        <v>1310</v>
      </c>
      <c r="AI15" s="521"/>
      <c r="AJ15" s="521"/>
      <c r="AK15" s="521"/>
      <c r="AL15" s="522"/>
      <c r="AM15" s="498"/>
      <c r="AN15" s="499"/>
      <c r="AO15" s="499"/>
      <c r="AP15" s="499"/>
      <c r="AQ15" s="499"/>
      <c r="AR15" s="499"/>
      <c r="AS15" s="499"/>
      <c r="AT15" s="500"/>
      <c r="AU15" s="501"/>
      <c r="AV15" s="502"/>
      <c r="AW15" s="502"/>
      <c r="AX15" s="502"/>
      <c r="AY15" s="429" t="s">
        <v>153</v>
      </c>
      <c r="AZ15" s="430"/>
      <c r="BA15" s="430"/>
      <c r="BB15" s="430"/>
      <c r="BC15" s="430"/>
      <c r="BD15" s="430"/>
      <c r="BE15" s="430"/>
      <c r="BF15" s="430"/>
      <c r="BG15" s="430"/>
      <c r="BH15" s="430"/>
      <c r="BI15" s="430"/>
      <c r="BJ15" s="430"/>
      <c r="BK15" s="430"/>
      <c r="BL15" s="430"/>
      <c r="BM15" s="431"/>
      <c r="BN15" s="432">
        <v>6945943</v>
      </c>
      <c r="BO15" s="433"/>
      <c r="BP15" s="433"/>
      <c r="BQ15" s="433"/>
      <c r="BR15" s="433"/>
      <c r="BS15" s="433"/>
      <c r="BT15" s="433"/>
      <c r="BU15" s="434"/>
      <c r="BV15" s="432">
        <v>7953709</v>
      </c>
      <c r="BW15" s="433"/>
      <c r="BX15" s="433"/>
      <c r="BY15" s="433"/>
      <c r="BZ15" s="433"/>
      <c r="CA15" s="433"/>
      <c r="CB15" s="433"/>
      <c r="CC15" s="434"/>
      <c r="CD15" s="570" t="s">
        <v>154</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155</v>
      </c>
      <c r="M16" s="581"/>
      <c r="N16" s="581"/>
      <c r="O16" s="581"/>
      <c r="P16" s="581"/>
      <c r="Q16" s="582"/>
      <c r="R16" s="573" t="s">
        <v>156</v>
      </c>
      <c r="S16" s="574"/>
      <c r="T16" s="574"/>
      <c r="U16" s="574"/>
      <c r="V16" s="575"/>
      <c r="W16" s="459"/>
      <c r="X16" s="460"/>
      <c r="Y16" s="460"/>
      <c r="Z16" s="460"/>
      <c r="AA16" s="460"/>
      <c r="AB16" s="449"/>
      <c r="AC16" s="556">
        <v>14.4</v>
      </c>
      <c r="AD16" s="557"/>
      <c r="AE16" s="557"/>
      <c r="AF16" s="557"/>
      <c r="AG16" s="558"/>
      <c r="AH16" s="556">
        <v>15.3</v>
      </c>
      <c r="AI16" s="557"/>
      <c r="AJ16" s="557"/>
      <c r="AK16" s="557"/>
      <c r="AL16" s="559"/>
      <c r="AM16" s="498"/>
      <c r="AN16" s="499"/>
      <c r="AO16" s="499"/>
      <c r="AP16" s="499"/>
      <c r="AQ16" s="499"/>
      <c r="AR16" s="499"/>
      <c r="AS16" s="499"/>
      <c r="AT16" s="500"/>
      <c r="AU16" s="501"/>
      <c r="AV16" s="502"/>
      <c r="AW16" s="502"/>
      <c r="AX16" s="502"/>
      <c r="AY16" s="503" t="s">
        <v>157</v>
      </c>
      <c r="AZ16" s="504"/>
      <c r="BA16" s="504"/>
      <c r="BB16" s="504"/>
      <c r="BC16" s="504"/>
      <c r="BD16" s="504"/>
      <c r="BE16" s="504"/>
      <c r="BF16" s="504"/>
      <c r="BG16" s="504"/>
      <c r="BH16" s="504"/>
      <c r="BI16" s="504"/>
      <c r="BJ16" s="504"/>
      <c r="BK16" s="504"/>
      <c r="BL16" s="504"/>
      <c r="BM16" s="505"/>
      <c r="BN16" s="469">
        <v>4542703</v>
      </c>
      <c r="BO16" s="470"/>
      <c r="BP16" s="470"/>
      <c r="BQ16" s="470"/>
      <c r="BR16" s="470"/>
      <c r="BS16" s="470"/>
      <c r="BT16" s="470"/>
      <c r="BU16" s="471"/>
      <c r="BV16" s="469">
        <v>4314069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158</v>
      </c>
      <c r="N17" s="577"/>
      <c r="O17" s="577"/>
      <c r="P17" s="577"/>
      <c r="Q17" s="578"/>
      <c r="R17" s="573" t="s">
        <v>159</v>
      </c>
      <c r="S17" s="574"/>
      <c r="T17" s="574"/>
      <c r="U17" s="574"/>
      <c r="V17" s="575"/>
      <c r="W17" s="485" t="s">
        <v>160</v>
      </c>
      <c r="X17" s="486"/>
      <c r="Y17" s="486"/>
      <c r="Z17" s="486"/>
      <c r="AA17" s="486"/>
      <c r="AB17" s="476"/>
      <c r="AC17" s="520">
        <v>7373</v>
      </c>
      <c r="AD17" s="521"/>
      <c r="AE17" s="521"/>
      <c r="AF17" s="521"/>
      <c r="AG17" s="563"/>
      <c r="AH17" s="520">
        <v>6963</v>
      </c>
      <c r="AI17" s="521"/>
      <c r="AJ17" s="521"/>
      <c r="AK17" s="521"/>
      <c r="AL17" s="522"/>
      <c r="AM17" s="498"/>
      <c r="AN17" s="499"/>
      <c r="AO17" s="499"/>
      <c r="AP17" s="499"/>
      <c r="AQ17" s="499"/>
      <c r="AR17" s="499"/>
      <c r="AS17" s="499"/>
      <c r="AT17" s="500"/>
      <c r="AU17" s="501"/>
      <c r="AV17" s="502"/>
      <c r="AW17" s="502"/>
      <c r="AX17" s="502"/>
      <c r="AY17" s="503" t="s">
        <v>161</v>
      </c>
      <c r="AZ17" s="504"/>
      <c r="BA17" s="504"/>
      <c r="BB17" s="504"/>
      <c r="BC17" s="504"/>
      <c r="BD17" s="504"/>
      <c r="BE17" s="504"/>
      <c r="BF17" s="504"/>
      <c r="BG17" s="504"/>
      <c r="BH17" s="504"/>
      <c r="BI17" s="504"/>
      <c r="BJ17" s="504"/>
      <c r="BK17" s="504"/>
      <c r="BL17" s="504"/>
      <c r="BM17" s="505"/>
      <c r="BN17" s="469">
        <v>9151352</v>
      </c>
      <c r="BO17" s="470"/>
      <c r="BP17" s="470"/>
      <c r="BQ17" s="470"/>
      <c r="BR17" s="470"/>
      <c r="BS17" s="470"/>
      <c r="BT17" s="470"/>
      <c r="BU17" s="471"/>
      <c r="BV17" s="469">
        <v>10522907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162</v>
      </c>
      <c r="C18" s="512"/>
      <c r="D18" s="512"/>
      <c r="E18" s="584"/>
      <c r="F18" s="584"/>
      <c r="G18" s="584"/>
      <c r="H18" s="584"/>
      <c r="I18" s="584"/>
      <c r="J18" s="584"/>
      <c r="K18" s="584"/>
      <c r="L18" s="585">
        <v>156.03</v>
      </c>
      <c r="M18" s="585"/>
      <c r="N18" s="585"/>
      <c r="O18" s="585"/>
      <c r="P18" s="585"/>
      <c r="Q18" s="585"/>
      <c r="R18" s="586"/>
      <c r="S18" s="586"/>
      <c r="T18" s="586"/>
      <c r="U18" s="586"/>
      <c r="V18" s="587"/>
      <c r="W18" s="487"/>
      <c r="X18" s="488"/>
      <c r="Y18" s="488"/>
      <c r="Z18" s="488"/>
      <c r="AA18" s="488"/>
      <c r="AB18" s="479"/>
      <c r="AC18" s="588">
        <v>82.2</v>
      </c>
      <c r="AD18" s="589"/>
      <c r="AE18" s="589"/>
      <c r="AF18" s="589"/>
      <c r="AG18" s="590"/>
      <c r="AH18" s="588">
        <v>81.2</v>
      </c>
      <c r="AI18" s="589"/>
      <c r="AJ18" s="589"/>
      <c r="AK18" s="589"/>
      <c r="AL18" s="591"/>
      <c r="AM18" s="498"/>
      <c r="AN18" s="499"/>
      <c r="AO18" s="499"/>
      <c r="AP18" s="499"/>
      <c r="AQ18" s="499"/>
      <c r="AR18" s="499"/>
      <c r="AS18" s="499"/>
      <c r="AT18" s="500"/>
      <c r="AU18" s="501"/>
      <c r="AV18" s="502"/>
      <c r="AW18" s="502"/>
      <c r="AX18" s="502"/>
      <c r="AY18" s="503" t="s">
        <v>163</v>
      </c>
      <c r="AZ18" s="504"/>
      <c r="BA18" s="504"/>
      <c r="BB18" s="504"/>
      <c r="BC18" s="504"/>
      <c r="BD18" s="504"/>
      <c r="BE18" s="504"/>
      <c r="BF18" s="504"/>
      <c r="BG18" s="504"/>
      <c r="BH18" s="504"/>
      <c r="BI18" s="504"/>
      <c r="BJ18" s="504"/>
      <c r="BK18" s="504"/>
      <c r="BL18" s="504"/>
      <c r="BM18" s="505"/>
      <c r="BN18" s="469">
        <v>6548830</v>
      </c>
      <c r="BO18" s="470"/>
      <c r="BP18" s="470"/>
      <c r="BQ18" s="470"/>
      <c r="BR18" s="470"/>
      <c r="BS18" s="470"/>
      <c r="BT18" s="470"/>
      <c r="BU18" s="471"/>
      <c r="BV18" s="469">
        <v>6248401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164</v>
      </c>
      <c r="C19" s="512"/>
      <c r="D19" s="512"/>
      <c r="E19" s="584"/>
      <c r="F19" s="584"/>
      <c r="G19" s="584"/>
      <c r="H19" s="584"/>
      <c r="I19" s="584"/>
      <c r="J19" s="584"/>
      <c r="K19" s="584"/>
      <c r="L19" s="592">
        <v>123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165</v>
      </c>
      <c r="AZ19" s="504"/>
      <c r="BA19" s="504"/>
      <c r="BB19" s="504"/>
      <c r="BC19" s="504"/>
      <c r="BD19" s="504"/>
      <c r="BE19" s="504"/>
      <c r="BF19" s="504"/>
      <c r="BG19" s="504"/>
      <c r="BH19" s="504"/>
      <c r="BI19" s="504"/>
      <c r="BJ19" s="504"/>
      <c r="BK19" s="504"/>
      <c r="BL19" s="504"/>
      <c r="BM19" s="505"/>
      <c r="BN19" s="469">
        <v>13937317</v>
      </c>
      <c r="BO19" s="470"/>
      <c r="BP19" s="470"/>
      <c r="BQ19" s="470"/>
      <c r="BR19" s="470"/>
      <c r="BS19" s="470"/>
      <c r="BT19" s="470"/>
      <c r="BU19" s="471"/>
      <c r="BV19" s="469">
        <v>13050776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166</v>
      </c>
      <c r="C20" s="512"/>
      <c r="D20" s="512"/>
      <c r="E20" s="584"/>
      <c r="F20" s="584"/>
      <c r="G20" s="584"/>
      <c r="H20" s="584"/>
      <c r="I20" s="584"/>
      <c r="J20" s="584"/>
      <c r="K20" s="584"/>
      <c r="L20" s="592">
        <v>8586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167</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168</v>
      </c>
      <c r="C22" s="607"/>
      <c r="D22" s="608"/>
      <c r="E22" s="481" t="s">
        <v>1</v>
      </c>
      <c r="F22" s="486"/>
      <c r="G22" s="486"/>
      <c r="H22" s="486"/>
      <c r="I22" s="486"/>
      <c r="J22" s="486"/>
      <c r="K22" s="476"/>
      <c r="L22" s="481" t="s">
        <v>169</v>
      </c>
      <c r="M22" s="486"/>
      <c r="N22" s="486"/>
      <c r="O22" s="486"/>
      <c r="P22" s="476"/>
      <c r="Q22" s="615" t="s">
        <v>170</v>
      </c>
      <c r="R22" s="616"/>
      <c r="S22" s="616"/>
      <c r="T22" s="616"/>
      <c r="U22" s="616"/>
      <c r="V22" s="617"/>
      <c r="W22" s="621" t="s">
        <v>171</v>
      </c>
      <c r="X22" s="607"/>
      <c r="Y22" s="608"/>
      <c r="Z22" s="481" t="s">
        <v>1</v>
      </c>
      <c r="AA22" s="486"/>
      <c r="AB22" s="486"/>
      <c r="AC22" s="486"/>
      <c r="AD22" s="486"/>
      <c r="AE22" s="486"/>
      <c r="AF22" s="486"/>
      <c r="AG22" s="476"/>
      <c r="AH22" s="634" t="s">
        <v>172</v>
      </c>
      <c r="AI22" s="486"/>
      <c r="AJ22" s="486"/>
      <c r="AK22" s="486"/>
      <c r="AL22" s="476"/>
      <c r="AM22" s="634" t="s">
        <v>173</v>
      </c>
      <c r="AN22" s="635"/>
      <c r="AO22" s="635"/>
      <c r="AP22" s="635"/>
      <c r="AQ22" s="635"/>
      <c r="AR22" s="636"/>
      <c r="AS22" s="615" t="s">
        <v>170</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174</v>
      </c>
      <c r="AZ23" s="430"/>
      <c r="BA23" s="430"/>
      <c r="BB23" s="430"/>
      <c r="BC23" s="430"/>
      <c r="BD23" s="430"/>
      <c r="BE23" s="430"/>
      <c r="BF23" s="430"/>
      <c r="BG23" s="430"/>
      <c r="BH23" s="430"/>
      <c r="BI23" s="430"/>
      <c r="BJ23" s="430"/>
      <c r="BK23" s="430"/>
      <c r="BL23" s="430"/>
      <c r="BM23" s="431"/>
      <c r="BN23" s="469">
        <v>2420455</v>
      </c>
      <c r="BO23" s="470"/>
      <c r="BP23" s="470"/>
      <c r="BQ23" s="470"/>
      <c r="BR23" s="470"/>
      <c r="BS23" s="470"/>
      <c r="BT23" s="470"/>
      <c r="BU23" s="471"/>
      <c r="BV23" s="469">
        <v>2863046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175</v>
      </c>
      <c r="F24" s="499"/>
      <c r="G24" s="499"/>
      <c r="H24" s="499"/>
      <c r="I24" s="499"/>
      <c r="J24" s="499"/>
      <c r="K24" s="500"/>
      <c r="L24" s="520">
        <v>1</v>
      </c>
      <c r="M24" s="521"/>
      <c r="N24" s="521"/>
      <c r="O24" s="521"/>
      <c r="P24" s="563"/>
      <c r="Q24" s="520">
        <v>8540</v>
      </c>
      <c r="R24" s="521"/>
      <c r="S24" s="521"/>
      <c r="T24" s="521"/>
      <c r="U24" s="521"/>
      <c r="V24" s="563"/>
      <c r="W24" s="622"/>
      <c r="X24" s="610"/>
      <c r="Y24" s="611"/>
      <c r="Z24" s="519" t="s">
        <v>176</v>
      </c>
      <c r="AA24" s="499"/>
      <c r="AB24" s="499"/>
      <c r="AC24" s="499"/>
      <c r="AD24" s="499"/>
      <c r="AE24" s="499"/>
      <c r="AF24" s="499"/>
      <c r="AG24" s="500"/>
      <c r="AH24" s="520">
        <v>255</v>
      </c>
      <c r="AI24" s="521"/>
      <c r="AJ24" s="521"/>
      <c r="AK24" s="521"/>
      <c r="AL24" s="563"/>
      <c r="AM24" s="520">
        <v>755820</v>
      </c>
      <c r="AN24" s="521"/>
      <c r="AO24" s="521"/>
      <c r="AP24" s="521"/>
      <c r="AQ24" s="521"/>
      <c r="AR24" s="563"/>
      <c r="AS24" s="520">
        <v>2964</v>
      </c>
      <c r="AT24" s="521"/>
      <c r="AU24" s="521"/>
      <c r="AV24" s="521"/>
      <c r="AW24" s="521"/>
      <c r="AX24" s="522"/>
      <c r="AY24" s="642" t="s">
        <v>177</v>
      </c>
      <c r="AZ24" s="643"/>
      <c r="BA24" s="643"/>
      <c r="BB24" s="643"/>
      <c r="BC24" s="643"/>
      <c r="BD24" s="643"/>
      <c r="BE24" s="643"/>
      <c r="BF24" s="643"/>
      <c r="BG24" s="643"/>
      <c r="BH24" s="643"/>
      <c r="BI24" s="643"/>
      <c r="BJ24" s="643"/>
      <c r="BK24" s="643"/>
      <c r="BL24" s="643"/>
      <c r="BM24" s="644"/>
      <c r="BN24" s="469">
        <v>1803555</v>
      </c>
      <c r="BO24" s="470"/>
      <c r="BP24" s="470"/>
      <c r="BQ24" s="470"/>
      <c r="BR24" s="470"/>
      <c r="BS24" s="470"/>
      <c r="BT24" s="470"/>
      <c r="BU24" s="471"/>
      <c r="BV24" s="469">
        <v>1998746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178</v>
      </c>
      <c r="F25" s="499"/>
      <c r="G25" s="499"/>
      <c r="H25" s="499"/>
      <c r="I25" s="499"/>
      <c r="J25" s="499"/>
      <c r="K25" s="500"/>
      <c r="L25" s="520">
        <v>1</v>
      </c>
      <c r="M25" s="521"/>
      <c r="N25" s="521"/>
      <c r="O25" s="521"/>
      <c r="P25" s="563"/>
      <c r="Q25" s="520">
        <v>7000</v>
      </c>
      <c r="R25" s="521"/>
      <c r="S25" s="521"/>
      <c r="T25" s="521"/>
      <c r="U25" s="521"/>
      <c r="V25" s="563"/>
      <c r="W25" s="622"/>
      <c r="X25" s="610"/>
      <c r="Y25" s="611"/>
      <c r="Z25" s="519" t="s">
        <v>179</v>
      </c>
      <c r="AA25" s="499"/>
      <c r="AB25" s="499"/>
      <c r="AC25" s="499"/>
      <c r="AD25" s="499"/>
      <c r="AE25" s="499"/>
      <c r="AF25" s="499"/>
      <c r="AG25" s="500"/>
      <c r="AH25" s="520" t="s">
        <v>180</v>
      </c>
      <c r="AI25" s="521"/>
      <c r="AJ25" s="521"/>
      <c r="AK25" s="521"/>
      <c r="AL25" s="563"/>
      <c r="AM25" s="520" t="s">
        <v>181</v>
      </c>
      <c r="AN25" s="521"/>
      <c r="AO25" s="521"/>
      <c r="AP25" s="521"/>
      <c r="AQ25" s="521"/>
      <c r="AR25" s="563"/>
      <c r="AS25" s="520" t="s">
        <v>181</v>
      </c>
      <c r="AT25" s="521"/>
      <c r="AU25" s="521"/>
      <c r="AV25" s="521"/>
      <c r="AW25" s="521"/>
      <c r="AX25" s="522"/>
      <c r="AY25" s="429" t="s">
        <v>182</v>
      </c>
      <c r="AZ25" s="430"/>
      <c r="BA25" s="430"/>
      <c r="BB25" s="430"/>
      <c r="BC25" s="430"/>
      <c r="BD25" s="430"/>
      <c r="BE25" s="430"/>
      <c r="BF25" s="430"/>
      <c r="BG25" s="430"/>
      <c r="BH25" s="430"/>
      <c r="BI25" s="430"/>
      <c r="BJ25" s="430"/>
      <c r="BK25" s="430"/>
      <c r="BL25" s="430"/>
      <c r="BM25" s="431"/>
      <c r="BN25" s="432">
        <v>588379</v>
      </c>
      <c r="BO25" s="433"/>
      <c r="BP25" s="433"/>
      <c r="BQ25" s="433"/>
      <c r="BR25" s="433"/>
      <c r="BS25" s="433"/>
      <c r="BT25" s="433"/>
      <c r="BU25" s="434"/>
      <c r="BV25" s="432">
        <v>1081465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183</v>
      </c>
      <c r="F26" s="499"/>
      <c r="G26" s="499"/>
      <c r="H26" s="499"/>
      <c r="I26" s="499"/>
      <c r="J26" s="499"/>
      <c r="K26" s="500"/>
      <c r="L26" s="520">
        <v>1</v>
      </c>
      <c r="M26" s="521"/>
      <c r="N26" s="521"/>
      <c r="O26" s="521"/>
      <c r="P26" s="563"/>
      <c r="Q26" s="520">
        <v>6230</v>
      </c>
      <c r="R26" s="521"/>
      <c r="S26" s="521"/>
      <c r="T26" s="521"/>
      <c r="U26" s="521"/>
      <c r="V26" s="563"/>
      <c r="W26" s="622"/>
      <c r="X26" s="610"/>
      <c r="Y26" s="611"/>
      <c r="Z26" s="519" t="s">
        <v>184</v>
      </c>
      <c r="AA26" s="632"/>
      <c r="AB26" s="632"/>
      <c r="AC26" s="632"/>
      <c r="AD26" s="632"/>
      <c r="AE26" s="632"/>
      <c r="AF26" s="632"/>
      <c r="AG26" s="633"/>
      <c r="AH26" s="520">
        <v>7</v>
      </c>
      <c r="AI26" s="521"/>
      <c r="AJ26" s="521"/>
      <c r="AK26" s="521"/>
      <c r="AL26" s="563"/>
      <c r="AM26" s="520">
        <v>18865</v>
      </c>
      <c r="AN26" s="521"/>
      <c r="AO26" s="521"/>
      <c r="AP26" s="521"/>
      <c r="AQ26" s="521"/>
      <c r="AR26" s="563"/>
      <c r="AS26" s="520">
        <v>2695</v>
      </c>
      <c r="AT26" s="521"/>
      <c r="AU26" s="521"/>
      <c r="AV26" s="521"/>
      <c r="AW26" s="521"/>
      <c r="AX26" s="522"/>
      <c r="AY26" s="472" t="s">
        <v>185</v>
      </c>
      <c r="AZ26" s="473"/>
      <c r="BA26" s="473"/>
      <c r="BB26" s="473"/>
      <c r="BC26" s="473"/>
      <c r="BD26" s="473"/>
      <c r="BE26" s="473"/>
      <c r="BF26" s="473"/>
      <c r="BG26" s="473"/>
      <c r="BH26" s="473"/>
      <c r="BI26" s="473"/>
      <c r="BJ26" s="473"/>
      <c r="BK26" s="473"/>
      <c r="BL26" s="473"/>
      <c r="BM26" s="474"/>
      <c r="BN26" s="469" t="s">
        <v>181</v>
      </c>
      <c r="BO26" s="470"/>
      <c r="BP26" s="470"/>
      <c r="BQ26" s="470"/>
      <c r="BR26" s="470"/>
      <c r="BS26" s="470"/>
      <c r="BT26" s="470"/>
      <c r="BU26" s="471"/>
      <c r="BV26" s="469" t="s">
        <v>180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186</v>
      </c>
      <c r="F27" s="499"/>
      <c r="G27" s="499"/>
      <c r="H27" s="499"/>
      <c r="I27" s="499"/>
      <c r="J27" s="499"/>
      <c r="K27" s="500"/>
      <c r="L27" s="520">
        <v>1</v>
      </c>
      <c r="M27" s="521"/>
      <c r="N27" s="521"/>
      <c r="O27" s="521"/>
      <c r="P27" s="563"/>
      <c r="Q27" s="520">
        <v>3650</v>
      </c>
      <c r="R27" s="521"/>
      <c r="S27" s="521"/>
      <c r="T27" s="521"/>
      <c r="U27" s="521"/>
      <c r="V27" s="563"/>
      <c r="W27" s="622"/>
      <c r="X27" s="610"/>
      <c r="Y27" s="611"/>
      <c r="Z27" s="519" t="s">
        <v>187</v>
      </c>
      <c r="AA27" s="499"/>
      <c r="AB27" s="499"/>
      <c r="AC27" s="499"/>
      <c r="AD27" s="499"/>
      <c r="AE27" s="499"/>
      <c r="AF27" s="499"/>
      <c r="AG27" s="500"/>
      <c r="AH27" s="520" t="s">
        <v>181</v>
      </c>
      <c r="AI27" s="521"/>
      <c r="AJ27" s="521"/>
      <c r="AK27" s="521"/>
      <c r="AL27" s="563"/>
      <c r="AM27" s="520" t="s">
        <v>181</v>
      </c>
      <c r="AN27" s="521"/>
      <c r="AO27" s="521"/>
      <c r="AP27" s="521"/>
      <c r="AQ27" s="521"/>
      <c r="AR27" s="563"/>
      <c r="AS27" s="520" t="s">
        <v>142</v>
      </c>
      <c r="AT27" s="521"/>
      <c r="AU27" s="521"/>
      <c r="AV27" s="521"/>
      <c r="AW27" s="521"/>
      <c r="AX27" s="522"/>
      <c r="AY27" s="564" t="s">
        <v>188</v>
      </c>
      <c r="AZ27" s="565"/>
      <c r="BA27" s="565"/>
      <c r="BB27" s="565"/>
      <c r="BC27" s="565"/>
      <c r="BD27" s="565"/>
      <c r="BE27" s="565"/>
      <c r="BF27" s="565"/>
      <c r="BG27" s="565"/>
      <c r="BH27" s="565"/>
      <c r="BI27" s="565"/>
      <c r="BJ27" s="565"/>
      <c r="BK27" s="565"/>
      <c r="BL27" s="565"/>
      <c r="BM27" s="566"/>
      <c r="BN27" s="645">
        <v>178062</v>
      </c>
      <c r="BO27" s="646"/>
      <c r="BP27" s="646"/>
      <c r="BQ27" s="646"/>
      <c r="BR27" s="646"/>
      <c r="BS27" s="646"/>
      <c r="BT27" s="646"/>
      <c r="BU27" s="647"/>
      <c r="BV27" s="645">
        <v>177943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189</v>
      </c>
      <c r="F28" s="499"/>
      <c r="G28" s="499"/>
      <c r="H28" s="499"/>
      <c r="I28" s="499"/>
      <c r="J28" s="499"/>
      <c r="K28" s="500"/>
      <c r="L28" s="520">
        <v>1</v>
      </c>
      <c r="M28" s="521"/>
      <c r="N28" s="521"/>
      <c r="O28" s="521"/>
      <c r="P28" s="563"/>
      <c r="Q28" s="520">
        <v>2960</v>
      </c>
      <c r="R28" s="521"/>
      <c r="S28" s="521"/>
      <c r="T28" s="521"/>
      <c r="U28" s="521"/>
      <c r="V28" s="563"/>
      <c r="W28" s="622"/>
      <c r="X28" s="610"/>
      <c r="Y28" s="611"/>
      <c r="Z28" s="519" t="s">
        <v>190</v>
      </c>
      <c r="AA28" s="499"/>
      <c r="AB28" s="499"/>
      <c r="AC28" s="499"/>
      <c r="AD28" s="499"/>
      <c r="AE28" s="499"/>
      <c r="AF28" s="499"/>
      <c r="AG28" s="500"/>
      <c r="AH28" s="520" t="s">
        <v>181</v>
      </c>
      <c r="AI28" s="521"/>
      <c r="AJ28" s="521"/>
      <c r="AK28" s="521"/>
      <c r="AL28" s="563"/>
      <c r="AM28" s="520" t="s">
        <v>181</v>
      </c>
      <c r="AN28" s="521"/>
      <c r="AO28" s="521"/>
      <c r="AP28" s="521"/>
      <c r="AQ28" s="521"/>
      <c r="AR28" s="563"/>
      <c r="AS28" s="520" t="s">
        <v>131</v>
      </c>
      <c r="AT28" s="521"/>
      <c r="AU28" s="521"/>
      <c r="AV28" s="521"/>
      <c r="AW28" s="521"/>
      <c r="AX28" s="522"/>
      <c r="AY28" s="648" t="s">
        <v>191</v>
      </c>
      <c r="AZ28" s="649"/>
      <c r="BA28" s="649"/>
      <c r="BB28" s="650"/>
      <c r="BC28" s="429" t="s">
        <v>48</v>
      </c>
      <c r="BD28" s="430"/>
      <c r="BE28" s="430"/>
      <c r="BF28" s="430"/>
      <c r="BG28" s="430"/>
      <c r="BH28" s="430"/>
      <c r="BI28" s="430"/>
      <c r="BJ28" s="430"/>
      <c r="BK28" s="430"/>
      <c r="BL28" s="430"/>
      <c r="BM28" s="431"/>
      <c r="BN28" s="432">
        <v>4887921</v>
      </c>
      <c r="BO28" s="433"/>
      <c r="BP28" s="433"/>
      <c r="BQ28" s="433"/>
      <c r="BR28" s="433"/>
      <c r="BS28" s="433"/>
      <c r="BT28" s="433"/>
      <c r="BU28" s="434"/>
      <c r="BV28" s="432">
        <v>4913461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192</v>
      </c>
      <c r="F29" s="499"/>
      <c r="G29" s="499"/>
      <c r="H29" s="499"/>
      <c r="I29" s="499"/>
      <c r="J29" s="499"/>
      <c r="K29" s="500"/>
      <c r="L29" s="520">
        <v>14</v>
      </c>
      <c r="M29" s="521"/>
      <c r="N29" s="521"/>
      <c r="O29" s="521"/>
      <c r="P29" s="563"/>
      <c r="Q29" s="520">
        <v>2610</v>
      </c>
      <c r="R29" s="521"/>
      <c r="S29" s="521"/>
      <c r="T29" s="521"/>
      <c r="U29" s="521"/>
      <c r="V29" s="563"/>
      <c r="W29" s="623"/>
      <c r="X29" s="624"/>
      <c r="Y29" s="625"/>
      <c r="Z29" s="519" t="s">
        <v>193</v>
      </c>
      <c r="AA29" s="499"/>
      <c r="AB29" s="499"/>
      <c r="AC29" s="499"/>
      <c r="AD29" s="499"/>
      <c r="AE29" s="499"/>
      <c r="AF29" s="499"/>
      <c r="AG29" s="500"/>
      <c r="AH29" s="520">
        <v>255</v>
      </c>
      <c r="AI29" s="521"/>
      <c r="AJ29" s="521"/>
      <c r="AK29" s="521"/>
      <c r="AL29" s="563"/>
      <c r="AM29" s="520">
        <v>755820</v>
      </c>
      <c r="AN29" s="521"/>
      <c r="AO29" s="521"/>
      <c r="AP29" s="521"/>
      <c r="AQ29" s="521"/>
      <c r="AR29" s="563"/>
      <c r="AS29" s="520">
        <v>2964</v>
      </c>
      <c r="AT29" s="521"/>
      <c r="AU29" s="521"/>
      <c r="AV29" s="521"/>
      <c r="AW29" s="521"/>
      <c r="AX29" s="522"/>
      <c r="AY29" s="651"/>
      <c r="AZ29" s="652"/>
      <c r="BA29" s="652"/>
      <c r="BB29" s="653"/>
      <c r="BC29" s="503" t="s">
        <v>194</v>
      </c>
      <c r="BD29" s="504"/>
      <c r="BE29" s="504"/>
      <c r="BF29" s="504"/>
      <c r="BG29" s="504"/>
      <c r="BH29" s="504"/>
      <c r="BI29" s="504"/>
      <c r="BJ29" s="504"/>
      <c r="BK29" s="504"/>
      <c r="BL29" s="504"/>
      <c r="BM29" s="505"/>
      <c r="BN29" s="469">
        <v>89692</v>
      </c>
      <c r="BO29" s="470"/>
      <c r="BP29" s="470"/>
      <c r="BQ29" s="470"/>
      <c r="BR29" s="470"/>
      <c r="BS29" s="470"/>
      <c r="BT29" s="470"/>
      <c r="BU29" s="471"/>
      <c r="BV29" s="469">
        <v>89448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195</v>
      </c>
      <c r="X30" s="630"/>
      <c r="Y30" s="630"/>
      <c r="Z30" s="630"/>
      <c r="AA30" s="630"/>
      <c r="AB30" s="630"/>
      <c r="AC30" s="630"/>
      <c r="AD30" s="630"/>
      <c r="AE30" s="630"/>
      <c r="AF30" s="630"/>
      <c r="AG30" s="631"/>
      <c r="AH30" s="588">
        <v>96.8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3034294</v>
      </c>
      <c r="BO30" s="646"/>
      <c r="BP30" s="646"/>
      <c r="BQ30" s="646"/>
      <c r="BR30" s="646"/>
      <c r="BS30" s="646"/>
      <c r="BT30" s="646"/>
      <c r="BU30" s="647"/>
      <c r="BV30" s="645">
        <v>3226177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202</v>
      </c>
      <c r="D33" s="493"/>
      <c r="E33" s="458" t="s">
        <v>203</v>
      </c>
      <c r="F33" s="458"/>
      <c r="G33" s="458"/>
      <c r="H33" s="458"/>
      <c r="I33" s="458"/>
      <c r="J33" s="458"/>
      <c r="K33" s="458"/>
      <c r="L33" s="458"/>
      <c r="M33" s="458"/>
      <c r="N33" s="458"/>
      <c r="O33" s="458"/>
      <c r="P33" s="458"/>
      <c r="Q33" s="458"/>
      <c r="R33" s="458"/>
      <c r="S33" s="458"/>
      <c r="T33" s="216"/>
      <c r="U33" s="493" t="s">
        <v>202</v>
      </c>
      <c r="V33" s="493"/>
      <c r="W33" s="458" t="s">
        <v>203</v>
      </c>
      <c r="X33" s="458"/>
      <c r="Y33" s="458"/>
      <c r="Z33" s="458"/>
      <c r="AA33" s="458"/>
      <c r="AB33" s="458"/>
      <c r="AC33" s="458"/>
      <c r="AD33" s="458"/>
      <c r="AE33" s="458"/>
      <c r="AF33" s="458"/>
      <c r="AG33" s="458"/>
      <c r="AH33" s="458"/>
      <c r="AI33" s="458"/>
      <c r="AJ33" s="458"/>
      <c r="AK33" s="458"/>
      <c r="AL33" s="216"/>
      <c r="AM33" s="493" t="s">
        <v>202</v>
      </c>
      <c r="AN33" s="493"/>
      <c r="AO33" s="458" t="s">
        <v>203</v>
      </c>
      <c r="AP33" s="458"/>
      <c r="AQ33" s="458"/>
      <c r="AR33" s="458"/>
      <c r="AS33" s="458"/>
      <c r="AT33" s="458"/>
      <c r="AU33" s="458"/>
      <c r="AV33" s="458"/>
      <c r="AW33" s="458"/>
      <c r="AX33" s="458"/>
      <c r="AY33" s="458"/>
      <c r="AZ33" s="458"/>
      <c r="BA33" s="458"/>
      <c r="BB33" s="458"/>
      <c r="BC33" s="458"/>
      <c r="BD33" s="217"/>
      <c r="BE33" s="458" t="s">
        <v>204</v>
      </c>
      <c r="BF33" s="458"/>
      <c r="BG33" s="458" t="s">
        <v>205</v>
      </c>
      <c r="BH33" s="458"/>
      <c r="BI33" s="458"/>
      <c r="BJ33" s="458"/>
      <c r="BK33" s="458"/>
      <c r="BL33" s="458"/>
      <c r="BM33" s="458"/>
      <c r="BN33" s="458"/>
      <c r="BO33" s="458"/>
      <c r="BP33" s="458"/>
      <c r="BQ33" s="458"/>
      <c r="BR33" s="458"/>
      <c r="BS33" s="458"/>
      <c r="BT33" s="458"/>
      <c r="BU33" s="458"/>
      <c r="BV33" s="217"/>
      <c r="BW33" s="493" t="s">
        <v>204</v>
      </c>
      <c r="BX33" s="493"/>
      <c r="BY33" s="458" t="s">
        <v>206</v>
      </c>
      <c r="BZ33" s="458"/>
      <c r="CA33" s="458"/>
      <c r="CB33" s="458"/>
      <c r="CC33" s="458"/>
      <c r="CD33" s="458"/>
      <c r="CE33" s="458"/>
      <c r="CF33" s="458"/>
      <c r="CG33" s="458"/>
      <c r="CH33" s="458"/>
      <c r="CI33" s="458"/>
      <c r="CJ33" s="458"/>
      <c r="CK33" s="458"/>
      <c r="CL33" s="458"/>
      <c r="CM33" s="458"/>
      <c r="CN33" s="216"/>
      <c r="CO33" s="493" t="s">
        <v>202</v>
      </c>
      <c r="CP33" s="493"/>
      <c r="CQ33" s="458" t="s">
        <v>207</v>
      </c>
      <c r="CR33" s="458"/>
      <c r="CS33" s="458"/>
      <c r="CT33" s="458"/>
      <c r="CU33" s="458"/>
      <c r="CV33" s="458"/>
      <c r="CW33" s="458"/>
      <c r="CX33" s="458"/>
      <c r="CY33" s="458"/>
      <c r="CZ33" s="458"/>
      <c r="DA33" s="458"/>
      <c r="DB33" s="458"/>
      <c r="DC33" s="458"/>
      <c r="DD33" s="458"/>
      <c r="DE33" s="458"/>
      <c r="DF33" s="216"/>
      <c r="DG33" s="657" t="s">
        <v>208</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軽井沢町国民健康保険事業勘定特別会計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IF('各会計、関係団体の財政状況及び健全化判断比率'!B33="","",'各会計、関係団体の財政状況及び健全化判断比率'!B33)</f>
        <v>軽井沢町水道事業会計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IF('各会計、関係団体の財政状況及び健全化判断比率'!B35="","",'各会計、関係団体の財政状況及び健全化判断比率'!B35)</f>
        <v>軽井沢町公共下水道事業特別会計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佐久広域連合　一般会計</v>
      </c>
      <c r="BZ34" s="659"/>
      <c r="CA34" s="659"/>
      <c r="CB34" s="659"/>
      <c r="CC34" s="659"/>
      <c r="CD34" s="659"/>
      <c r="CE34" s="659"/>
      <c r="CF34" s="659"/>
      <c r="CG34" s="659"/>
      <c r="CH34" s="659"/>
      <c r="CI34" s="659"/>
      <c r="CJ34" s="659"/>
      <c r="CK34" s="659"/>
      <c r="CL34" s="659"/>
      <c r="CM34" s="659"/>
      <c r="CN34" s="214"/>
      <c r="CO34" s="658">
        <f>IF(CQ34="","",MAX(C34:D43,U34:V43,AM34:AN43,BE34:BF43,BW34:BX43)+1)</f>
        <v>21</v>
      </c>
      <c r="CP34" s="658"/>
      <c r="CQ34" s="659" t="str">
        <f>IF('各会計、関係団体の財政状況及び健全化判断比率'!BS7="","",'各会計、関係団体の財政状況及び健全化判断比率'!BS7)</f>
        <v>軽井沢町振興公社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軽井沢町介護保険特別会計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IF('各会計、関係団体の財政状況及び健全化判断比率'!B34="","",'各会計、関係団体の財政状況及び健全化判断比率'!B34)</f>
        <v>軽井沢町国民健康保険軽井沢病院事業会計</v>
      </c>
      <c r="AP35" s="659"/>
      <c r="AQ35" s="659"/>
      <c r="AR35" s="659"/>
      <c r="AS35" s="659"/>
      <c r="AT35" s="659"/>
      <c r="AU35" s="659"/>
      <c r="AV35" s="659"/>
      <c r="AW35" s="659"/>
      <c r="AX35" s="659"/>
      <c r="AY35" s="659"/>
      <c r="AZ35" s="659"/>
      <c r="BA35" s="659"/>
      <c r="BB35" s="659"/>
      <c r="BC35" s="659"/>
      <c r="BD35" s="214"/>
      <c r="BE35" s="658">
        <f t="shared" ref="BE35:BE43" si="1">IF(BG35="","",BE34+1)</f>
        <v>10</v>
      </c>
      <c r="BF35" s="658"/>
      <c r="BG35" s="659" t="str">
        <f>IF('各会計、関係団体の財政状況及び健全化判断比率'!B36="","",'各会計、関係団体の財政状況及び健全化判断比率'!B36)</f>
        <v>軽井沢町農業集落排水事業特別会計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佐久広域連合　消防特別会計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軽井沢町駐車場特別会計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佐久広域連合　養護老人ホーム特別会計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軽井沢町訪問看護事業特別会計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佐久広域連合　救護施設特別会計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6</v>
      </c>
      <c r="V38" s="658"/>
      <c r="W38" s="659" t="str">
        <f>IF('各会計、関係団体の財政状況及び健全化判断比率'!B32="","",'各会計、関係団体の財政状況及び健全化判断比率'!B32)</f>
        <v>軽井沢町後期高齢者医療特別会計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佐久広域連合　食肉流通センター特別会計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浅麓環境施設組合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佐久市・軽井沢町清掃施設組合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18</v>
      </c>
      <c r="BX41" s="658"/>
      <c r="BY41" s="659" t="str">
        <f>IF('各会計、関係団体の財政状況及び健全化判断比率'!B75="","",'各会計、関係団体の財政状況及び健全化判断比率'!B75)</f>
        <v>長野県市町村総合事務組合　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19</v>
      </c>
      <c r="BX42" s="658"/>
      <c r="BY42" s="659" t="str">
        <f>IF('各会計、関係団体の財政状況及び健全化判断比率'!B76="","",'各会計、関係団体の財政状況及び健全化判断比率'!B76)</f>
        <v>長野県市町村総合事務組合　非常勤職員公務災害補償特別会計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20</v>
      </c>
      <c r="BX43" s="658"/>
      <c r="BY43" s="659" t="str">
        <f>IF('各会計、関係団体の財政状況及び健全化判断比率'!B77="","",'各会計、関係団体の財政状況及び健全化判断比率'!B77)</f>
        <v>北佐久郡老人福祉施設組合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jnz8JGE/A0Je5QRrt9fAJkLSgohYW96j51/VdArycsgI7QPiOwBuxZvnK0XxP7i4IenAkv1KVtWRNL/1x0tsUg==" saltValue="SYWaipq8No6xErvmd9rro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50" t="s">
        <v>578</v>
      </c>
      <c r="D34" s="1250"/>
      <c r="E34" s="1251"/>
      <c r="F34" s="32">
        <v>12.6</v>
      </c>
      <c r="G34" s="33">
        <v>7.97</v>
      </c>
      <c r="H34" s="33">
        <v>9.5500000000000007</v>
      </c>
      <c r="I34" s="33">
        <v>11.27</v>
      </c>
      <c r="J34" s="34">
        <v>12.64</v>
      </c>
      <c r="K34" s="22"/>
      <c r="L34" s="22"/>
      <c r="M34" s="22"/>
      <c r="N34" s="22"/>
      <c r="O34" s="22"/>
      <c r="P34" s="22"/>
    </row>
    <row r="35" spans="1:16" ht="39" customHeight="1" x14ac:dyDescent="0.15">
      <c r="A35" s="22"/>
      <c r="B35" s="35"/>
      <c r="C35" s="1244" t="s">
        <v>579</v>
      </c>
      <c r="D35" s="1245"/>
      <c r="E35" s="1246"/>
      <c r="F35" s="36">
        <v>13.8</v>
      </c>
      <c r="G35" s="37">
        <v>13.1</v>
      </c>
      <c r="H35" s="37">
        <v>13.49</v>
      </c>
      <c r="I35" s="37">
        <v>9.5500000000000007</v>
      </c>
      <c r="J35" s="38">
        <v>10.36</v>
      </c>
      <c r="K35" s="22"/>
      <c r="L35" s="22"/>
      <c r="M35" s="22"/>
      <c r="N35" s="22"/>
      <c r="O35" s="22"/>
      <c r="P35" s="22"/>
    </row>
    <row r="36" spans="1:16" ht="39" customHeight="1" x14ac:dyDescent="0.15">
      <c r="A36" s="22"/>
      <c r="B36" s="35"/>
      <c r="C36" s="1244" t="s">
        <v>580</v>
      </c>
      <c r="D36" s="1245"/>
      <c r="E36" s="1246"/>
      <c r="F36" s="36">
        <v>5.68</v>
      </c>
      <c r="G36" s="37">
        <v>4.66</v>
      </c>
      <c r="H36" s="37">
        <v>5.35</v>
      </c>
      <c r="I36" s="37">
        <v>4.63</v>
      </c>
      <c r="J36" s="38">
        <v>2.0699999999999998</v>
      </c>
      <c r="K36" s="22"/>
      <c r="L36" s="22"/>
      <c r="M36" s="22"/>
      <c r="N36" s="22"/>
      <c r="O36" s="22"/>
      <c r="P36" s="22"/>
    </row>
    <row r="37" spans="1:16" ht="39" customHeight="1" x14ac:dyDescent="0.15">
      <c r="A37" s="22"/>
      <c r="B37" s="35"/>
      <c r="C37" s="1244" t="s">
        <v>581</v>
      </c>
      <c r="D37" s="1245"/>
      <c r="E37" s="1246"/>
      <c r="F37" s="36">
        <v>1.05</v>
      </c>
      <c r="G37" s="37">
        <v>1.06</v>
      </c>
      <c r="H37" s="37">
        <v>0.81</v>
      </c>
      <c r="I37" s="37">
        <v>0.63</v>
      </c>
      <c r="J37" s="38">
        <v>1.43</v>
      </c>
      <c r="K37" s="22"/>
      <c r="L37" s="22"/>
      <c r="M37" s="22"/>
      <c r="N37" s="22"/>
      <c r="O37" s="22"/>
      <c r="P37" s="22"/>
    </row>
    <row r="38" spans="1:16" ht="39" customHeight="1" x14ac:dyDescent="0.15">
      <c r="A38" s="22"/>
      <c r="B38" s="35"/>
      <c r="C38" s="1244" t="s">
        <v>582</v>
      </c>
      <c r="D38" s="1245"/>
      <c r="E38" s="1246"/>
      <c r="F38" s="36">
        <v>0.4</v>
      </c>
      <c r="G38" s="37">
        <v>0.4</v>
      </c>
      <c r="H38" s="37">
        <v>0.45</v>
      </c>
      <c r="I38" s="37">
        <v>0.55000000000000004</v>
      </c>
      <c r="J38" s="38">
        <v>0.94</v>
      </c>
      <c r="K38" s="22"/>
      <c r="L38" s="22"/>
      <c r="M38" s="22"/>
      <c r="N38" s="22"/>
      <c r="O38" s="22"/>
      <c r="P38" s="22"/>
    </row>
    <row r="39" spans="1:16" ht="39" customHeight="1" x14ac:dyDescent="0.15">
      <c r="A39" s="22"/>
      <c r="B39" s="35"/>
      <c r="C39" s="1244" t="s">
        <v>583</v>
      </c>
      <c r="D39" s="1245"/>
      <c r="E39" s="1246"/>
      <c r="F39" s="36">
        <v>0.64</v>
      </c>
      <c r="G39" s="37">
        <v>0.41</v>
      </c>
      <c r="H39" s="37">
        <v>0.3</v>
      </c>
      <c r="I39" s="37">
        <v>0.11</v>
      </c>
      <c r="J39" s="38">
        <v>0.48</v>
      </c>
      <c r="K39" s="22"/>
      <c r="L39" s="22"/>
      <c r="M39" s="22"/>
      <c r="N39" s="22"/>
      <c r="O39" s="22"/>
      <c r="P39" s="22"/>
    </row>
    <row r="40" spans="1:16" ht="39" customHeight="1" x14ac:dyDescent="0.15">
      <c r="A40" s="22"/>
      <c r="B40" s="35"/>
      <c r="C40" s="1244" t="s">
        <v>584</v>
      </c>
      <c r="D40" s="1245"/>
      <c r="E40" s="1246"/>
      <c r="F40" s="36">
        <v>0.18</v>
      </c>
      <c r="G40" s="37">
        <v>0.13</v>
      </c>
      <c r="H40" s="37">
        <v>0.09</v>
      </c>
      <c r="I40" s="37">
        <v>0.09</v>
      </c>
      <c r="J40" s="38">
        <v>0.18</v>
      </c>
      <c r="K40" s="22"/>
      <c r="L40" s="22"/>
      <c r="M40" s="22"/>
      <c r="N40" s="22"/>
      <c r="O40" s="22"/>
      <c r="P40" s="22"/>
    </row>
    <row r="41" spans="1:16" ht="39" customHeight="1" x14ac:dyDescent="0.15">
      <c r="A41" s="22"/>
      <c r="B41" s="35"/>
      <c r="C41" s="1244" t="s">
        <v>585</v>
      </c>
      <c r="D41" s="1245"/>
      <c r="E41" s="1246"/>
      <c r="F41" s="36">
        <v>0.08</v>
      </c>
      <c r="G41" s="37">
        <v>0.02</v>
      </c>
      <c r="H41" s="37">
        <v>0.06</v>
      </c>
      <c r="I41" s="37">
        <v>0.05</v>
      </c>
      <c r="J41" s="38">
        <v>7.0000000000000007E-2</v>
      </c>
      <c r="K41" s="22"/>
      <c r="L41" s="22"/>
      <c r="M41" s="22"/>
      <c r="N41" s="22"/>
      <c r="O41" s="22"/>
      <c r="P41" s="22"/>
    </row>
    <row r="42" spans="1:16" ht="39" customHeight="1" x14ac:dyDescent="0.15">
      <c r="A42" s="22"/>
      <c r="B42" s="39"/>
      <c r="C42" s="1244" t="s">
        <v>586</v>
      </c>
      <c r="D42" s="1245"/>
      <c r="E42" s="1246"/>
      <c r="F42" s="36" t="s">
        <v>529</v>
      </c>
      <c r="G42" s="37" t="s">
        <v>529</v>
      </c>
      <c r="H42" s="37" t="s">
        <v>529</v>
      </c>
      <c r="I42" s="37" t="s">
        <v>529</v>
      </c>
      <c r="J42" s="38" t="s">
        <v>529</v>
      </c>
      <c r="K42" s="22"/>
      <c r="L42" s="22"/>
      <c r="M42" s="22"/>
      <c r="N42" s="22"/>
      <c r="O42" s="22"/>
      <c r="P42" s="22"/>
    </row>
    <row r="43" spans="1:16" ht="39" customHeight="1" thickBot="1" x14ac:dyDescent="0.2">
      <c r="A43" s="22"/>
      <c r="B43" s="40"/>
      <c r="C43" s="1247" t="s">
        <v>587</v>
      </c>
      <c r="D43" s="1248"/>
      <c r="E43" s="1249"/>
      <c r="F43" s="41">
        <v>0.49</v>
      </c>
      <c r="G43" s="42">
        <v>0.41</v>
      </c>
      <c r="H43" s="42">
        <v>0.34</v>
      </c>
      <c r="I43" s="42">
        <v>0.26</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tpwO6Yr2KyGID31yQj+Y3OEoXfh4lbO5qO8w443NExwKAY0J/xyf5HRIV4Xd1Ua8DPxfwI7AkDc7YupRnPO6w==" saltValue="MhtyXxUgHUQo3MVaEAZS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427</v>
      </c>
      <c r="L45" s="60">
        <v>460</v>
      </c>
      <c r="M45" s="60">
        <v>474</v>
      </c>
      <c r="N45" s="60">
        <v>490</v>
      </c>
      <c r="O45" s="61">
        <v>470</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529</v>
      </c>
      <c r="L46" s="64" t="s">
        <v>529</v>
      </c>
      <c r="M46" s="64" t="s">
        <v>529</v>
      </c>
      <c r="N46" s="64" t="s">
        <v>529</v>
      </c>
      <c r="O46" s="65" t="s">
        <v>529</v>
      </c>
      <c r="P46" s="48"/>
      <c r="Q46" s="48"/>
      <c r="R46" s="48"/>
      <c r="S46" s="48"/>
      <c r="T46" s="48"/>
      <c r="U46" s="48"/>
    </row>
    <row r="47" spans="1:21" ht="30.75" customHeight="1" x14ac:dyDescent="0.15">
      <c r="A47" s="48"/>
      <c r="B47" s="1254"/>
      <c r="C47" s="1255"/>
      <c r="D47" s="62"/>
      <c r="E47" s="1260" t="s">
        <v>14</v>
      </c>
      <c r="F47" s="1260"/>
      <c r="G47" s="1260"/>
      <c r="H47" s="1260"/>
      <c r="I47" s="1260"/>
      <c r="J47" s="1261"/>
      <c r="K47" s="63">
        <v>13</v>
      </c>
      <c r="L47" s="64">
        <v>10</v>
      </c>
      <c r="M47" s="64">
        <v>7</v>
      </c>
      <c r="N47" s="64">
        <v>3</v>
      </c>
      <c r="O47" s="65" t="s">
        <v>529</v>
      </c>
      <c r="P47" s="48"/>
      <c r="Q47" s="48"/>
      <c r="R47" s="48"/>
      <c r="S47" s="48"/>
      <c r="T47" s="48"/>
      <c r="U47" s="48"/>
    </row>
    <row r="48" spans="1:21" ht="30.75" customHeight="1" x14ac:dyDescent="0.15">
      <c r="A48" s="48"/>
      <c r="B48" s="1254"/>
      <c r="C48" s="1255"/>
      <c r="D48" s="62"/>
      <c r="E48" s="1260" t="s">
        <v>15</v>
      </c>
      <c r="F48" s="1260"/>
      <c r="G48" s="1260"/>
      <c r="H48" s="1260"/>
      <c r="I48" s="1260"/>
      <c r="J48" s="1261"/>
      <c r="K48" s="63">
        <v>326</v>
      </c>
      <c r="L48" s="64">
        <v>382</v>
      </c>
      <c r="M48" s="64">
        <v>389</v>
      </c>
      <c r="N48" s="64">
        <v>349</v>
      </c>
      <c r="O48" s="65">
        <v>339</v>
      </c>
      <c r="P48" s="48"/>
      <c r="Q48" s="48"/>
      <c r="R48" s="48"/>
      <c r="S48" s="48"/>
      <c r="T48" s="48"/>
      <c r="U48" s="48"/>
    </row>
    <row r="49" spans="1:21" ht="30.75" customHeight="1" x14ac:dyDescent="0.15">
      <c r="A49" s="48"/>
      <c r="B49" s="1254"/>
      <c r="C49" s="1255"/>
      <c r="D49" s="62"/>
      <c r="E49" s="1260" t="s">
        <v>16</v>
      </c>
      <c r="F49" s="1260"/>
      <c r="G49" s="1260"/>
      <c r="H49" s="1260"/>
      <c r="I49" s="1260"/>
      <c r="J49" s="1261"/>
      <c r="K49" s="63">
        <v>82</v>
      </c>
      <c r="L49" s="64">
        <v>83</v>
      </c>
      <c r="M49" s="64">
        <v>77</v>
      </c>
      <c r="N49" s="64">
        <v>58</v>
      </c>
      <c r="O49" s="65">
        <v>98</v>
      </c>
      <c r="P49" s="48"/>
      <c r="Q49" s="48"/>
      <c r="R49" s="48"/>
      <c r="S49" s="48"/>
      <c r="T49" s="48"/>
      <c r="U49" s="48"/>
    </row>
    <row r="50" spans="1:21" ht="30.75" customHeight="1" x14ac:dyDescent="0.15">
      <c r="A50" s="48"/>
      <c r="B50" s="1254"/>
      <c r="C50" s="1255"/>
      <c r="D50" s="62"/>
      <c r="E50" s="1260" t="s">
        <v>17</v>
      </c>
      <c r="F50" s="1260"/>
      <c r="G50" s="1260"/>
      <c r="H50" s="1260"/>
      <c r="I50" s="1260"/>
      <c r="J50" s="1261"/>
      <c r="K50" s="63">
        <v>0</v>
      </c>
      <c r="L50" s="64">
        <v>0</v>
      </c>
      <c r="M50" s="64">
        <v>0</v>
      </c>
      <c r="N50" s="64">
        <v>0</v>
      </c>
      <c r="O50" s="65">
        <v>0</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529</v>
      </c>
      <c r="L51" s="64" t="s">
        <v>529</v>
      </c>
      <c r="M51" s="64" t="s">
        <v>529</v>
      </c>
      <c r="N51" s="64" t="s">
        <v>529</v>
      </c>
      <c r="O51" s="65" t="s">
        <v>529</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816</v>
      </c>
      <c r="L52" s="64">
        <v>816</v>
      </c>
      <c r="M52" s="64">
        <v>826</v>
      </c>
      <c r="N52" s="64">
        <v>801</v>
      </c>
      <c r="O52" s="65">
        <v>700</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32</v>
      </c>
      <c r="L53" s="69">
        <v>119</v>
      </c>
      <c r="M53" s="69">
        <v>121</v>
      </c>
      <c r="N53" s="69">
        <v>99</v>
      </c>
      <c r="O53" s="70">
        <v>207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68" t="s">
        <v>25</v>
      </c>
      <c r="C57" s="1269"/>
      <c r="D57" s="1272" t="s">
        <v>26</v>
      </c>
      <c r="E57" s="1273"/>
      <c r="F57" s="1273"/>
      <c r="G57" s="1273"/>
      <c r="H57" s="1273"/>
      <c r="I57" s="1273"/>
      <c r="J57" s="1274"/>
      <c r="K57" s="83">
        <v>200</v>
      </c>
      <c r="L57" s="84">
        <v>280</v>
      </c>
      <c r="M57" s="84">
        <v>240</v>
      </c>
      <c r="N57" s="84">
        <v>180</v>
      </c>
      <c r="O57" s="85">
        <v>100</v>
      </c>
    </row>
    <row r="58" spans="1:21" ht="31.5" customHeight="1" thickBot="1" x14ac:dyDescent="0.2">
      <c r="B58" s="1270"/>
      <c r="C58" s="1271"/>
      <c r="D58" s="1275" t="s">
        <v>27</v>
      </c>
      <c r="E58" s="1276"/>
      <c r="F58" s="1276"/>
      <c r="G58" s="1276"/>
      <c r="H58" s="1276"/>
      <c r="I58" s="1276"/>
      <c r="J58" s="1277"/>
      <c r="K58" s="86">
        <v>100</v>
      </c>
      <c r="L58" s="87">
        <v>80</v>
      </c>
      <c r="M58" s="87">
        <v>60</v>
      </c>
      <c r="N58" s="87">
        <v>40</v>
      </c>
      <c r="O58" s="88">
        <v>20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9kvETHGQ//QAVMIlcpUWdRO0fDlPPbUoGs1G5aB0PVi9uM7Xur+IqtSfVEaQ6dUMajWE+9nBAtvQbhcjbH6Gw==" saltValue="JxwnmYmue0em7FSfOHFJY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78" t="s">
        <v>30</v>
      </c>
      <c r="C41" s="1279"/>
      <c r="D41" s="102"/>
      <c r="E41" s="1284" t="s">
        <v>31</v>
      </c>
      <c r="F41" s="1284"/>
      <c r="G41" s="1284"/>
      <c r="H41" s="1285"/>
      <c r="I41" s="103">
        <v>4476</v>
      </c>
      <c r="J41" s="104">
        <v>3818</v>
      </c>
      <c r="K41" s="104">
        <v>3521</v>
      </c>
      <c r="L41" s="104">
        <v>2963</v>
      </c>
      <c r="M41" s="105">
        <v>2420</v>
      </c>
    </row>
    <row r="42" spans="2:13" ht="27.75" customHeight="1" x14ac:dyDescent="0.15">
      <c r="B42" s="1280"/>
      <c r="C42" s="1281"/>
      <c r="D42" s="106"/>
      <c r="E42" s="1286" t="s">
        <v>32</v>
      </c>
      <c r="F42" s="1286"/>
      <c r="G42" s="1286"/>
      <c r="H42" s="1287"/>
      <c r="I42" s="107">
        <v>2</v>
      </c>
      <c r="J42" s="108" t="s">
        <v>529</v>
      </c>
      <c r="K42" s="108" t="s">
        <v>529</v>
      </c>
      <c r="L42" s="108" t="s">
        <v>529</v>
      </c>
      <c r="M42" s="109" t="s">
        <v>529</v>
      </c>
    </row>
    <row r="43" spans="2:13" ht="27.75" customHeight="1" x14ac:dyDescent="0.15">
      <c r="B43" s="1280"/>
      <c r="C43" s="1281"/>
      <c r="D43" s="106"/>
      <c r="E43" s="1286" t="s">
        <v>33</v>
      </c>
      <c r="F43" s="1286"/>
      <c r="G43" s="1286"/>
      <c r="H43" s="1287"/>
      <c r="I43" s="107">
        <v>3307</v>
      </c>
      <c r="J43" s="108">
        <v>2750</v>
      </c>
      <c r="K43" s="108">
        <v>2584</v>
      </c>
      <c r="L43" s="108">
        <v>2451</v>
      </c>
      <c r="M43" s="109">
        <v>2204</v>
      </c>
    </row>
    <row r="44" spans="2:13" ht="27.75" customHeight="1" x14ac:dyDescent="0.15">
      <c r="B44" s="1280"/>
      <c r="C44" s="1281"/>
      <c r="D44" s="106"/>
      <c r="E44" s="1286" t="s">
        <v>34</v>
      </c>
      <c r="F44" s="1286"/>
      <c r="G44" s="1286"/>
      <c r="H44" s="1287"/>
      <c r="I44" s="107">
        <v>333</v>
      </c>
      <c r="J44" s="108">
        <v>353</v>
      </c>
      <c r="K44" s="108">
        <v>450</v>
      </c>
      <c r="L44" s="108">
        <v>1161</v>
      </c>
      <c r="M44" s="109">
        <v>1423</v>
      </c>
    </row>
    <row r="45" spans="2:13" ht="27.75" customHeight="1" x14ac:dyDescent="0.15">
      <c r="B45" s="1280"/>
      <c r="C45" s="1281"/>
      <c r="D45" s="106"/>
      <c r="E45" s="1286" t="s">
        <v>35</v>
      </c>
      <c r="F45" s="1286"/>
      <c r="G45" s="1286"/>
      <c r="H45" s="1287"/>
      <c r="I45" s="107">
        <v>1185</v>
      </c>
      <c r="J45" s="108">
        <v>1694</v>
      </c>
      <c r="K45" s="108">
        <v>1683</v>
      </c>
      <c r="L45" s="108">
        <v>1544</v>
      </c>
      <c r="M45" s="109">
        <v>1603</v>
      </c>
    </row>
    <row r="46" spans="2:13" ht="27.75" customHeight="1" x14ac:dyDescent="0.15">
      <c r="B46" s="1280"/>
      <c r="C46" s="1281"/>
      <c r="D46" s="110"/>
      <c r="E46" s="1286" t="s">
        <v>36</v>
      </c>
      <c r="F46" s="1286"/>
      <c r="G46" s="1286"/>
      <c r="H46" s="1287"/>
      <c r="I46" s="107" t="s">
        <v>529</v>
      </c>
      <c r="J46" s="108" t="s">
        <v>529</v>
      </c>
      <c r="K46" s="108" t="s">
        <v>529</v>
      </c>
      <c r="L46" s="108" t="s">
        <v>529</v>
      </c>
      <c r="M46" s="109" t="s">
        <v>529</v>
      </c>
    </row>
    <row r="47" spans="2:13" ht="27.75" customHeight="1" x14ac:dyDescent="0.15">
      <c r="B47" s="1280"/>
      <c r="C47" s="1281"/>
      <c r="D47" s="111"/>
      <c r="E47" s="1288" t="s">
        <v>37</v>
      </c>
      <c r="F47" s="1289"/>
      <c r="G47" s="1289"/>
      <c r="H47" s="1290"/>
      <c r="I47" s="107" t="s">
        <v>529</v>
      </c>
      <c r="J47" s="108" t="s">
        <v>529</v>
      </c>
      <c r="K47" s="108" t="s">
        <v>529</v>
      </c>
      <c r="L47" s="108" t="s">
        <v>529</v>
      </c>
      <c r="M47" s="109" t="s">
        <v>529</v>
      </c>
    </row>
    <row r="48" spans="2:13" ht="27.75" customHeight="1" x14ac:dyDescent="0.15">
      <c r="B48" s="1280"/>
      <c r="C48" s="1281"/>
      <c r="D48" s="106"/>
      <c r="E48" s="1286" t="s">
        <v>38</v>
      </c>
      <c r="F48" s="1286"/>
      <c r="G48" s="1286"/>
      <c r="H48" s="1287"/>
      <c r="I48" s="107" t="s">
        <v>529</v>
      </c>
      <c r="J48" s="108" t="s">
        <v>529</v>
      </c>
      <c r="K48" s="108" t="s">
        <v>529</v>
      </c>
      <c r="L48" s="108" t="s">
        <v>529</v>
      </c>
      <c r="M48" s="109" t="s">
        <v>529</v>
      </c>
    </row>
    <row r="49" spans="2:13" ht="27.75" customHeight="1" x14ac:dyDescent="0.15">
      <c r="B49" s="1282"/>
      <c r="C49" s="1283"/>
      <c r="D49" s="106"/>
      <c r="E49" s="1286" t="s">
        <v>39</v>
      </c>
      <c r="F49" s="1286"/>
      <c r="G49" s="1286"/>
      <c r="H49" s="1287"/>
      <c r="I49" s="107" t="s">
        <v>529</v>
      </c>
      <c r="J49" s="108" t="s">
        <v>529</v>
      </c>
      <c r="K49" s="108" t="s">
        <v>529</v>
      </c>
      <c r="L49" s="108" t="s">
        <v>529</v>
      </c>
      <c r="M49" s="109" t="s">
        <v>529</v>
      </c>
    </row>
    <row r="50" spans="2:13" ht="27.75" customHeight="1" x14ac:dyDescent="0.15">
      <c r="B50" s="1291" t="s">
        <v>40</v>
      </c>
      <c r="C50" s="1292"/>
      <c r="D50" s="112"/>
      <c r="E50" s="1286" t="s">
        <v>41</v>
      </c>
      <c r="F50" s="1286"/>
      <c r="G50" s="1286"/>
      <c r="H50" s="1287"/>
      <c r="I50" s="107">
        <v>6859</v>
      </c>
      <c r="J50" s="108">
        <v>7757</v>
      </c>
      <c r="K50" s="108">
        <v>8318</v>
      </c>
      <c r="L50" s="108">
        <v>9551</v>
      </c>
      <c r="M50" s="109">
        <v>9241</v>
      </c>
    </row>
    <row r="51" spans="2:13" ht="27.75" customHeight="1" x14ac:dyDescent="0.15">
      <c r="B51" s="1280"/>
      <c r="C51" s="1281"/>
      <c r="D51" s="106"/>
      <c r="E51" s="1286" t="s">
        <v>42</v>
      </c>
      <c r="F51" s="1286"/>
      <c r="G51" s="1286"/>
      <c r="H51" s="1287"/>
      <c r="I51" s="107">
        <v>2119</v>
      </c>
      <c r="J51" s="108">
        <v>2212</v>
      </c>
      <c r="K51" s="108">
        <v>1946</v>
      </c>
      <c r="L51" s="108">
        <v>1753</v>
      </c>
      <c r="M51" s="109">
        <v>1444</v>
      </c>
    </row>
    <row r="52" spans="2:13" ht="27.75" customHeight="1" x14ac:dyDescent="0.15">
      <c r="B52" s="1282"/>
      <c r="C52" s="1283"/>
      <c r="D52" s="106"/>
      <c r="E52" s="1286" t="s">
        <v>43</v>
      </c>
      <c r="F52" s="1286"/>
      <c r="G52" s="1286"/>
      <c r="H52" s="1287"/>
      <c r="I52" s="107">
        <v>4869</v>
      </c>
      <c r="J52" s="108">
        <v>3874</v>
      </c>
      <c r="K52" s="108">
        <v>3964</v>
      </c>
      <c r="L52" s="108">
        <v>3728</v>
      </c>
      <c r="M52" s="109">
        <v>3452</v>
      </c>
    </row>
    <row r="53" spans="2:13" ht="27.75" customHeight="1" thickBot="1" x14ac:dyDescent="0.2">
      <c r="B53" s="1293" t="s">
        <v>44</v>
      </c>
      <c r="C53" s="1294"/>
      <c r="D53" s="113"/>
      <c r="E53" s="1295" t="s">
        <v>45</v>
      </c>
      <c r="F53" s="1295"/>
      <c r="G53" s="1295"/>
      <c r="H53" s="1296"/>
      <c r="I53" s="114">
        <v>-4544</v>
      </c>
      <c r="J53" s="115">
        <v>-5228</v>
      </c>
      <c r="K53" s="115">
        <v>-5989</v>
      </c>
      <c r="L53" s="115">
        <v>-6913</v>
      </c>
      <c r="M53" s="116">
        <v>-6486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fnx9K1KsEAd8AdlC6AaG7TuTnnVVdVX9FcTHxb1z/L/aApwX4YcZYvJXsGfO/Bu8ppT6fIRi64b19BA5gsysrA==" saltValue="cy7xJ5e+Sb7HWGWrpW4S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305" t="s">
        <v>48</v>
      </c>
      <c r="D55" s="1305"/>
      <c r="E55" s="1306"/>
      <c r="F55" s="128">
        <v>4050</v>
      </c>
      <c r="G55" s="128">
        <v>4913</v>
      </c>
      <c r="H55" s="129">
        <v>4888</v>
      </c>
    </row>
    <row r="56" spans="2:8" ht="52.5" customHeight="1" x14ac:dyDescent="0.15">
      <c r="B56" s="130"/>
      <c r="C56" s="1307" t="s">
        <v>49</v>
      </c>
      <c r="D56" s="1307"/>
      <c r="E56" s="1308"/>
      <c r="F56" s="131">
        <v>89</v>
      </c>
      <c r="G56" s="131">
        <v>89</v>
      </c>
      <c r="H56" s="132">
        <v>90</v>
      </c>
    </row>
    <row r="57" spans="2:8" ht="53.25" customHeight="1" x14ac:dyDescent="0.15">
      <c r="B57" s="130"/>
      <c r="C57" s="1309" t="s">
        <v>50</v>
      </c>
      <c r="D57" s="1309"/>
      <c r="E57" s="1310"/>
      <c r="F57" s="133">
        <v>2906</v>
      </c>
      <c r="G57" s="133">
        <v>3226</v>
      </c>
      <c r="H57" s="134">
        <v>3034</v>
      </c>
    </row>
    <row r="58" spans="2:8" ht="45.75" customHeight="1" x14ac:dyDescent="0.15">
      <c r="B58" s="135"/>
      <c r="C58" s="1297" t="s">
        <v>614</v>
      </c>
      <c r="D58" s="1298"/>
      <c r="E58" s="1299"/>
      <c r="F58" s="136">
        <v>1202</v>
      </c>
      <c r="G58" s="136">
        <v>1503</v>
      </c>
      <c r="H58" s="137">
        <v>1504</v>
      </c>
    </row>
    <row r="59" spans="2:8" ht="45.75" customHeight="1" x14ac:dyDescent="0.15">
      <c r="B59" s="135"/>
      <c r="C59" s="1297" t="s">
        <v>615</v>
      </c>
      <c r="D59" s="1298"/>
      <c r="E59" s="1299"/>
      <c r="F59" s="136">
        <v>832</v>
      </c>
      <c r="G59" s="136">
        <v>833</v>
      </c>
      <c r="H59" s="137">
        <v>534</v>
      </c>
    </row>
    <row r="60" spans="2:8" ht="45.75" customHeight="1" x14ac:dyDescent="0.15">
      <c r="B60" s="135"/>
      <c r="C60" s="1297" t="s">
        <v>616</v>
      </c>
      <c r="D60" s="1298"/>
      <c r="E60" s="1299"/>
      <c r="F60" s="136">
        <v>371</v>
      </c>
      <c r="G60" s="136">
        <v>386</v>
      </c>
      <c r="H60" s="137">
        <v>381</v>
      </c>
    </row>
    <row r="61" spans="2:8" ht="45.75" customHeight="1" x14ac:dyDescent="0.15">
      <c r="B61" s="135"/>
      <c r="C61" s="1297" t="s">
        <v>617</v>
      </c>
      <c r="D61" s="1298"/>
      <c r="E61" s="1299"/>
      <c r="F61" s="136">
        <v>184</v>
      </c>
      <c r="G61" s="136">
        <v>185</v>
      </c>
      <c r="H61" s="137">
        <v>285</v>
      </c>
    </row>
    <row r="62" spans="2:8" ht="45.75" customHeight="1" thickBot="1" x14ac:dyDescent="0.2">
      <c r="B62" s="138"/>
      <c r="C62" s="1300" t="s">
        <v>618</v>
      </c>
      <c r="D62" s="1301"/>
      <c r="E62" s="1302"/>
      <c r="F62" s="139">
        <v>189</v>
      </c>
      <c r="G62" s="139">
        <v>189</v>
      </c>
      <c r="H62" s="140">
        <v>189</v>
      </c>
    </row>
    <row r="63" spans="2:8" ht="52.5" customHeight="1" thickBot="1" x14ac:dyDescent="0.2">
      <c r="B63" s="141"/>
      <c r="C63" s="1303" t="s">
        <v>51</v>
      </c>
      <c r="D63" s="1303"/>
      <c r="E63" s="1304"/>
      <c r="F63" s="142">
        <v>7045</v>
      </c>
      <c r="G63" s="142">
        <v>8229</v>
      </c>
      <c r="H63" s="143">
        <v>8012</v>
      </c>
    </row>
    <row r="64" spans="2:8" ht="15" customHeight="1" x14ac:dyDescent="0.15"/>
  </sheetData>
  <sheetProtection algorithmName="SHA-512" hashValue="BZ/N+1zPivnTPPeOd/bTrS1SBVeLNOa1Bo2d8cD9rSeUPPzp7sMlKYPk6MasiTeoae1lw5F8bKNoNwWkrSEoOQ==" saltValue="mgazzcZ9L8eIJseFpkMI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630</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622</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571</v>
      </c>
      <c r="BQ50" s="1317"/>
      <c r="BR50" s="1317"/>
      <c r="BS50" s="1317"/>
      <c r="BT50" s="1317"/>
      <c r="BU50" s="1317"/>
      <c r="BV50" s="1317"/>
      <c r="BW50" s="1317"/>
      <c r="BX50" s="1317" t="s">
        <v>572</v>
      </c>
      <c r="BY50" s="1317"/>
      <c r="BZ50" s="1317"/>
      <c r="CA50" s="1317"/>
      <c r="CB50" s="1317"/>
      <c r="CC50" s="1317"/>
      <c r="CD50" s="1317"/>
      <c r="CE50" s="1317"/>
      <c r="CF50" s="1317" t="s">
        <v>573</v>
      </c>
      <c r="CG50" s="1317"/>
      <c r="CH50" s="1317"/>
      <c r="CI50" s="1317"/>
      <c r="CJ50" s="1317"/>
      <c r="CK50" s="1317"/>
      <c r="CL50" s="1317"/>
      <c r="CM50" s="1317"/>
      <c r="CN50" s="1317" t="s">
        <v>574</v>
      </c>
      <c r="CO50" s="1317"/>
      <c r="CP50" s="1317"/>
      <c r="CQ50" s="1317"/>
      <c r="CR50" s="1317"/>
      <c r="CS50" s="1317"/>
      <c r="CT50" s="1317"/>
      <c r="CU50" s="1317"/>
      <c r="CV50" s="1317" t="s">
        <v>575</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623</v>
      </c>
      <c r="AO51" s="1316"/>
      <c r="AP51" s="1316"/>
      <c r="AQ51" s="1316"/>
      <c r="AR51" s="1316"/>
      <c r="AS51" s="1316"/>
      <c r="AT51" s="1316"/>
      <c r="AU51" s="1316"/>
      <c r="AV51" s="1316"/>
      <c r="AW51" s="1316"/>
      <c r="AX51" s="1316"/>
      <c r="AY51" s="1316"/>
      <c r="AZ51" s="1316"/>
      <c r="BA51" s="1316"/>
      <c r="BB51" s="1316" t="s">
        <v>624</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625</v>
      </c>
      <c r="BC53" s="1316"/>
      <c r="BD53" s="1316"/>
      <c r="BE53" s="1316"/>
      <c r="BF53" s="1316"/>
      <c r="BG53" s="1316"/>
      <c r="BH53" s="1316"/>
      <c r="BI53" s="1316"/>
      <c r="BJ53" s="1316"/>
      <c r="BK53" s="1316"/>
      <c r="BL53" s="1316"/>
      <c r="BM53" s="1316"/>
      <c r="BN53" s="1316"/>
      <c r="BO53" s="1316"/>
      <c r="BP53" s="1313">
        <v>43.8</v>
      </c>
      <c r="BQ53" s="1313"/>
      <c r="BR53" s="1313"/>
      <c r="BS53" s="1313"/>
      <c r="BT53" s="1313"/>
      <c r="BU53" s="1313"/>
      <c r="BV53" s="1313"/>
      <c r="BW53" s="1313"/>
      <c r="BX53" s="1313">
        <v>65.7</v>
      </c>
      <c r="BY53" s="1313"/>
      <c r="BZ53" s="1313"/>
      <c r="CA53" s="1313"/>
      <c r="CB53" s="1313"/>
      <c r="CC53" s="1313"/>
      <c r="CD53" s="1313"/>
      <c r="CE53" s="1313"/>
      <c r="CF53" s="1313">
        <v>49.7</v>
      </c>
      <c r="CG53" s="1313"/>
      <c r="CH53" s="1313"/>
      <c r="CI53" s="1313"/>
      <c r="CJ53" s="1313"/>
      <c r="CK53" s="1313"/>
      <c r="CL53" s="1313"/>
      <c r="CM53" s="1313"/>
      <c r="CN53" s="1313">
        <v>45.7</v>
      </c>
      <c r="CO53" s="1313"/>
      <c r="CP53" s="1313"/>
      <c r="CQ53" s="1313"/>
      <c r="CR53" s="1313"/>
      <c r="CS53" s="1313"/>
      <c r="CT53" s="1313"/>
      <c r="CU53" s="1313"/>
      <c r="CV53" s="1313">
        <v>45.8</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626</v>
      </c>
      <c r="AO55" s="1317"/>
      <c r="AP55" s="1317"/>
      <c r="AQ55" s="1317"/>
      <c r="AR55" s="1317"/>
      <c r="AS55" s="1317"/>
      <c r="AT55" s="1317"/>
      <c r="AU55" s="1317"/>
      <c r="AV55" s="1317"/>
      <c r="AW55" s="1317"/>
      <c r="AX55" s="1317"/>
      <c r="AY55" s="1317"/>
      <c r="AZ55" s="1317"/>
      <c r="BA55" s="1317"/>
      <c r="BB55" s="1316" t="s">
        <v>624</v>
      </c>
      <c r="BC55" s="1316"/>
      <c r="BD55" s="1316"/>
      <c r="BE55" s="1316"/>
      <c r="BF55" s="1316"/>
      <c r="BG55" s="1316"/>
      <c r="BH55" s="1316"/>
      <c r="BI55" s="1316"/>
      <c r="BJ55" s="1316"/>
      <c r="BK55" s="1316"/>
      <c r="BL55" s="1316"/>
      <c r="BM55" s="1316"/>
      <c r="BN55" s="1316"/>
      <c r="BO55" s="1316"/>
      <c r="BP55" s="1313">
        <v>32.9</v>
      </c>
      <c r="BQ55" s="1313"/>
      <c r="BR55" s="1313"/>
      <c r="BS55" s="1313"/>
      <c r="BT55" s="1313"/>
      <c r="BU55" s="1313"/>
      <c r="BV55" s="1313"/>
      <c r="BW55" s="1313"/>
      <c r="BX55" s="1313">
        <v>28.5</v>
      </c>
      <c r="BY55" s="1313"/>
      <c r="BZ55" s="1313"/>
      <c r="CA55" s="1313"/>
      <c r="CB55" s="1313"/>
      <c r="CC55" s="1313"/>
      <c r="CD55" s="1313"/>
      <c r="CE55" s="1313"/>
      <c r="CF55" s="1313">
        <v>20.5</v>
      </c>
      <c r="CG55" s="1313"/>
      <c r="CH55" s="1313"/>
      <c r="CI55" s="1313"/>
      <c r="CJ55" s="1313"/>
      <c r="CK55" s="1313"/>
      <c r="CL55" s="1313"/>
      <c r="CM55" s="1313"/>
      <c r="CN55" s="1313">
        <v>21.4</v>
      </c>
      <c r="CO55" s="1313"/>
      <c r="CP55" s="1313"/>
      <c r="CQ55" s="1313"/>
      <c r="CR55" s="1313"/>
      <c r="CS55" s="1313"/>
      <c r="CT55" s="1313"/>
      <c r="CU55" s="1313"/>
      <c r="CV55" s="1313">
        <v>12.8</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625</v>
      </c>
      <c r="BC57" s="1316"/>
      <c r="BD57" s="1316"/>
      <c r="BE57" s="1316"/>
      <c r="BF57" s="1316"/>
      <c r="BG57" s="1316"/>
      <c r="BH57" s="1316"/>
      <c r="BI57" s="1316"/>
      <c r="BJ57" s="1316"/>
      <c r="BK57" s="1316"/>
      <c r="BL57" s="1316"/>
      <c r="BM57" s="1316"/>
      <c r="BN57" s="1316"/>
      <c r="BO57" s="1316"/>
      <c r="BP57" s="1313">
        <v>57</v>
      </c>
      <c r="BQ57" s="1313"/>
      <c r="BR57" s="1313"/>
      <c r="BS57" s="1313"/>
      <c r="BT57" s="1313"/>
      <c r="BU57" s="1313"/>
      <c r="BV57" s="1313"/>
      <c r="BW57" s="1313"/>
      <c r="BX57" s="1313">
        <v>59.7</v>
      </c>
      <c r="BY57" s="1313"/>
      <c r="BZ57" s="1313"/>
      <c r="CA57" s="1313"/>
      <c r="CB57" s="1313"/>
      <c r="CC57" s="1313"/>
      <c r="CD57" s="1313"/>
      <c r="CE57" s="1313"/>
      <c r="CF57" s="1313">
        <v>60</v>
      </c>
      <c r="CG57" s="1313"/>
      <c r="CH57" s="1313"/>
      <c r="CI57" s="1313"/>
      <c r="CJ57" s="1313"/>
      <c r="CK57" s="1313"/>
      <c r="CL57" s="1313"/>
      <c r="CM57" s="1313"/>
      <c r="CN57" s="1313">
        <v>60.3</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627</v>
      </c>
    </row>
    <row r="64" spans="1:109" x14ac:dyDescent="0.15">
      <c r="B64" s="397"/>
      <c r="G64" s="404"/>
      <c r="I64" s="417"/>
      <c r="J64" s="417"/>
      <c r="K64" s="417"/>
      <c r="L64" s="417"/>
      <c r="M64" s="417"/>
      <c r="N64" s="418"/>
      <c r="AM64" s="404"/>
      <c r="AN64" s="404" t="s">
        <v>621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629</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622</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571</v>
      </c>
      <c r="BQ72" s="1317"/>
      <c r="BR72" s="1317"/>
      <c r="BS72" s="1317"/>
      <c r="BT72" s="1317"/>
      <c r="BU72" s="1317"/>
      <c r="BV72" s="1317"/>
      <c r="BW72" s="1317"/>
      <c r="BX72" s="1317" t="s">
        <v>572</v>
      </c>
      <c r="BY72" s="1317"/>
      <c r="BZ72" s="1317"/>
      <c r="CA72" s="1317"/>
      <c r="CB72" s="1317"/>
      <c r="CC72" s="1317"/>
      <c r="CD72" s="1317"/>
      <c r="CE72" s="1317"/>
      <c r="CF72" s="1317" t="s">
        <v>573</v>
      </c>
      <c r="CG72" s="1317"/>
      <c r="CH72" s="1317"/>
      <c r="CI72" s="1317"/>
      <c r="CJ72" s="1317"/>
      <c r="CK72" s="1317"/>
      <c r="CL72" s="1317"/>
      <c r="CM72" s="1317"/>
      <c r="CN72" s="1317" t="s">
        <v>574</v>
      </c>
      <c r="CO72" s="1317"/>
      <c r="CP72" s="1317"/>
      <c r="CQ72" s="1317"/>
      <c r="CR72" s="1317"/>
      <c r="CS72" s="1317"/>
      <c r="CT72" s="1317"/>
      <c r="CU72" s="1317"/>
      <c r="CV72" s="1317" t="s">
        <v>575</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623</v>
      </c>
      <c r="AO73" s="1316"/>
      <c r="AP73" s="1316"/>
      <c r="AQ73" s="1316"/>
      <c r="AR73" s="1316"/>
      <c r="AS73" s="1316"/>
      <c r="AT73" s="1316"/>
      <c r="AU73" s="1316"/>
      <c r="AV73" s="1316"/>
      <c r="AW73" s="1316"/>
      <c r="AX73" s="1316"/>
      <c r="AY73" s="1316"/>
      <c r="AZ73" s="1316"/>
      <c r="BA73" s="1316"/>
      <c r="BB73" s="1316" t="s">
        <v>624</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628</v>
      </c>
      <c r="BC75" s="1316"/>
      <c r="BD75" s="1316"/>
      <c r="BE75" s="1316"/>
      <c r="BF75" s="1316"/>
      <c r="BG75" s="1316"/>
      <c r="BH75" s="1316"/>
      <c r="BI75" s="1316"/>
      <c r="BJ75" s="1316"/>
      <c r="BK75" s="1316"/>
      <c r="BL75" s="1316"/>
      <c r="BM75" s="1316"/>
      <c r="BN75" s="1316"/>
      <c r="BO75" s="1316"/>
      <c r="BP75" s="1313">
        <v>0.3</v>
      </c>
      <c r="BQ75" s="1313"/>
      <c r="BR75" s="1313"/>
      <c r="BS75" s="1313"/>
      <c r="BT75" s="1313"/>
      <c r="BU75" s="1313"/>
      <c r="BV75" s="1313"/>
      <c r="BW75" s="1313"/>
      <c r="BX75" s="1313">
        <v>0.4</v>
      </c>
      <c r="BY75" s="1313"/>
      <c r="BZ75" s="1313"/>
      <c r="CA75" s="1313"/>
      <c r="CB75" s="1313"/>
      <c r="CC75" s="1313"/>
      <c r="CD75" s="1313"/>
      <c r="CE75" s="1313"/>
      <c r="CF75" s="1313">
        <v>1</v>
      </c>
      <c r="CG75" s="1313"/>
      <c r="CH75" s="1313"/>
      <c r="CI75" s="1313"/>
      <c r="CJ75" s="1313"/>
      <c r="CK75" s="1313"/>
      <c r="CL75" s="1313"/>
      <c r="CM75" s="1313"/>
      <c r="CN75" s="1313">
        <v>1.2</v>
      </c>
      <c r="CO75" s="1313"/>
      <c r="CP75" s="1313"/>
      <c r="CQ75" s="1313"/>
      <c r="CR75" s="1313"/>
      <c r="CS75" s="1313"/>
      <c r="CT75" s="1313"/>
      <c r="CU75" s="1313"/>
      <c r="CV75" s="1313">
        <v>1.5</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626</v>
      </c>
      <c r="AO77" s="1317"/>
      <c r="AP77" s="1317"/>
      <c r="AQ77" s="1317"/>
      <c r="AR77" s="1317"/>
      <c r="AS77" s="1317"/>
      <c r="AT77" s="1317"/>
      <c r="AU77" s="1317"/>
      <c r="AV77" s="1317"/>
      <c r="AW77" s="1317"/>
      <c r="AX77" s="1317"/>
      <c r="AY77" s="1317"/>
      <c r="AZ77" s="1317"/>
      <c r="BA77" s="1317"/>
      <c r="BB77" s="1316" t="s">
        <v>624</v>
      </c>
      <c r="BC77" s="1316"/>
      <c r="BD77" s="1316"/>
      <c r="BE77" s="1316"/>
      <c r="BF77" s="1316"/>
      <c r="BG77" s="1316"/>
      <c r="BH77" s="1316"/>
      <c r="BI77" s="1316"/>
      <c r="BJ77" s="1316"/>
      <c r="BK77" s="1316"/>
      <c r="BL77" s="1316"/>
      <c r="BM77" s="1316"/>
      <c r="BN77" s="1316"/>
      <c r="BO77" s="1316"/>
      <c r="BP77" s="1313">
        <v>32.9</v>
      </c>
      <c r="BQ77" s="1313"/>
      <c r="BR77" s="1313"/>
      <c r="BS77" s="1313"/>
      <c r="BT77" s="1313"/>
      <c r="BU77" s="1313"/>
      <c r="BV77" s="1313"/>
      <c r="BW77" s="1313"/>
      <c r="BX77" s="1313">
        <v>28.5</v>
      </c>
      <c r="BY77" s="1313"/>
      <c r="BZ77" s="1313"/>
      <c r="CA77" s="1313"/>
      <c r="CB77" s="1313"/>
      <c r="CC77" s="1313"/>
      <c r="CD77" s="1313"/>
      <c r="CE77" s="1313"/>
      <c r="CF77" s="1313">
        <v>20.5</v>
      </c>
      <c r="CG77" s="1313"/>
      <c r="CH77" s="1313"/>
      <c r="CI77" s="1313"/>
      <c r="CJ77" s="1313"/>
      <c r="CK77" s="1313"/>
      <c r="CL77" s="1313"/>
      <c r="CM77" s="1313"/>
      <c r="CN77" s="1313">
        <v>21.4</v>
      </c>
      <c r="CO77" s="1313"/>
      <c r="CP77" s="1313"/>
      <c r="CQ77" s="1313"/>
      <c r="CR77" s="1313"/>
      <c r="CS77" s="1313"/>
      <c r="CT77" s="1313"/>
      <c r="CU77" s="1313"/>
      <c r="CV77" s="1313">
        <v>12.8</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628</v>
      </c>
      <c r="BC79" s="1316"/>
      <c r="BD79" s="1316"/>
      <c r="BE79" s="1316"/>
      <c r="BF79" s="1316"/>
      <c r="BG79" s="1316"/>
      <c r="BH79" s="1316"/>
      <c r="BI79" s="1316"/>
      <c r="BJ79" s="1316"/>
      <c r="BK79" s="1316"/>
      <c r="BL79" s="1316"/>
      <c r="BM79" s="1316"/>
      <c r="BN79" s="1316"/>
      <c r="BO79" s="1316"/>
      <c r="BP79" s="1313">
        <v>8.1999999999999993</v>
      </c>
      <c r="BQ79" s="1313"/>
      <c r="BR79" s="1313"/>
      <c r="BS79" s="1313"/>
      <c r="BT79" s="1313"/>
      <c r="BU79" s="1313"/>
      <c r="BV79" s="1313"/>
      <c r="BW79" s="1313"/>
      <c r="BX79" s="1313">
        <v>8</v>
      </c>
      <c r="BY79" s="1313"/>
      <c r="BZ79" s="1313"/>
      <c r="CA79" s="1313"/>
      <c r="CB79" s="1313"/>
      <c r="CC79" s="1313"/>
      <c r="CD79" s="1313"/>
      <c r="CE79" s="1313"/>
      <c r="CF79" s="1313">
        <v>7.9</v>
      </c>
      <c r="CG79" s="1313"/>
      <c r="CH79" s="1313"/>
      <c r="CI79" s="1313"/>
      <c r="CJ79" s="1313"/>
      <c r="CK79" s="1313"/>
      <c r="CL79" s="1313"/>
      <c r="CM79" s="1313"/>
      <c r="CN79" s="1313">
        <v>7.7</v>
      </c>
      <c r="CO79" s="1313"/>
      <c r="CP79" s="1313"/>
      <c r="CQ79" s="1313"/>
      <c r="CR79" s="1313"/>
      <c r="CS79" s="1313"/>
      <c r="CT79" s="1313"/>
      <c r="CU79" s="1313"/>
      <c r="CV79" s="1313">
        <v>7.3</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5FJPFZ7JB+qPE94L3XKFV8Oc9DoWEP5uGdvssUi0OJhXc6EVP4nHno25YPsgYJOH2fxLvEOvCpTNbBvzpY8LFg==" saltValue="LifAEj//FczTKR/hh5+ES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Yirpm8UpozFzx873io6n8V/O/+rIfauCsyTFJdkCzKLYJdbDau3SHUrvAHckMIaMIkKy35lTUlnTu2Lr54XMlA==" saltValue="dlCm7v0hWy5WrHBGI2ny5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lBjp/oSOWhUJ/Qx9Pi2wJ6C33TKylWvn9oT4x1Cj51YJvVSEy5r4fXOGnquT5IIhCbr+VENYGN9G44rqrPlTwQ==" saltValue="y/mEjOedtPffB1ea+1WR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92440</v>
      </c>
      <c r="E3" s="162"/>
      <c r="F3" s="163">
        <v>67293</v>
      </c>
      <c r="G3" s="164"/>
      <c r="H3" s="165"/>
    </row>
    <row r="4" spans="1:8" x14ac:dyDescent="0.15">
      <c r="A4" s="166"/>
      <c r="B4" s="167"/>
      <c r="C4" s="168"/>
      <c r="D4" s="169">
        <v>77832</v>
      </c>
      <c r="E4" s="170"/>
      <c r="F4" s="171">
        <v>35076</v>
      </c>
      <c r="G4" s="172"/>
      <c r="H4" s="173"/>
    </row>
    <row r="5" spans="1:8" x14ac:dyDescent="0.15">
      <c r="A5" s="154" t="s">
        <v>563</v>
      </c>
      <c r="B5" s="159"/>
      <c r="C5" s="160"/>
      <c r="D5" s="161">
        <v>86540</v>
      </c>
      <c r="E5" s="162"/>
      <c r="F5" s="163">
        <v>67343</v>
      </c>
      <c r="G5" s="164"/>
      <c r="H5" s="165"/>
    </row>
    <row r="6" spans="1:8" x14ac:dyDescent="0.15">
      <c r="A6" s="166"/>
      <c r="B6" s="167"/>
      <c r="C6" s="168"/>
      <c r="D6" s="169">
        <v>52549</v>
      </c>
      <c r="E6" s="170"/>
      <c r="F6" s="171">
        <v>32865</v>
      </c>
      <c r="G6" s="172"/>
      <c r="H6" s="173"/>
    </row>
    <row r="7" spans="1:8" x14ac:dyDescent="0.15">
      <c r="A7" s="154" t="s">
        <v>564</v>
      </c>
      <c r="B7" s="159"/>
      <c r="C7" s="160"/>
      <c r="D7" s="161">
        <v>88238</v>
      </c>
      <c r="E7" s="162"/>
      <c r="F7" s="163">
        <v>73475</v>
      </c>
      <c r="G7" s="164"/>
      <c r="H7" s="165"/>
    </row>
    <row r="8" spans="1:8" x14ac:dyDescent="0.15">
      <c r="A8" s="166"/>
      <c r="B8" s="167"/>
      <c r="C8" s="168"/>
      <c r="D8" s="169">
        <v>55736</v>
      </c>
      <c r="E8" s="170"/>
      <c r="F8" s="171">
        <v>43072</v>
      </c>
      <c r="G8" s="172"/>
      <c r="H8" s="173"/>
    </row>
    <row r="9" spans="1:8" x14ac:dyDescent="0.15">
      <c r="A9" s="154" t="s">
        <v>565</v>
      </c>
      <c r="B9" s="159"/>
      <c r="C9" s="160"/>
      <c r="D9" s="161">
        <v>70366</v>
      </c>
      <c r="E9" s="162"/>
      <c r="F9" s="163">
        <v>87464</v>
      </c>
      <c r="G9" s="164"/>
      <c r="H9" s="165"/>
    </row>
    <row r="10" spans="1:8" x14ac:dyDescent="0.15">
      <c r="A10" s="166"/>
      <c r="B10" s="167"/>
      <c r="C10" s="168"/>
      <c r="D10" s="169">
        <v>35304</v>
      </c>
      <c r="E10" s="170"/>
      <c r="F10" s="171">
        <v>47479</v>
      </c>
      <c r="G10" s="172"/>
      <c r="H10" s="173"/>
    </row>
    <row r="11" spans="1:8" x14ac:dyDescent="0.15">
      <c r="A11" s="154" t="s">
        <v>566</v>
      </c>
      <c r="B11" s="159"/>
      <c r="C11" s="160"/>
      <c r="D11" s="161">
        <v>84175</v>
      </c>
      <c r="E11" s="162"/>
      <c r="F11" s="163">
        <v>96248</v>
      </c>
      <c r="G11" s="164"/>
      <c r="H11" s="165"/>
    </row>
    <row r="12" spans="1:8" x14ac:dyDescent="0.15">
      <c r="A12" s="166"/>
      <c r="B12" s="167"/>
      <c r="C12" s="174"/>
      <c r="D12" s="169">
        <v>47333</v>
      </c>
      <c r="E12" s="170"/>
      <c r="F12" s="171">
        <v>55768</v>
      </c>
      <c r="G12" s="172"/>
      <c r="H12" s="173"/>
    </row>
    <row r="13" spans="1:8" x14ac:dyDescent="0.15">
      <c r="A13" s="154"/>
      <c r="B13" s="159"/>
      <c r="C13" s="175"/>
      <c r="D13" s="176">
        <v>84352</v>
      </c>
      <c r="E13" s="177"/>
      <c r="F13" s="178">
        <v>78365</v>
      </c>
      <c r="G13" s="179"/>
      <c r="H13" s="165"/>
    </row>
    <row r="14" spans="1:8" x14ac:dyDescent="0.15">
      <c r="A14" s="166"/>
      <c r="B14" s="167"/>
      <c r="C14" s="168"/>
      <c r="D14" s="169">
        <v>53751</v>
      </c>
      <c r="E14" s="170"/>
      <c r="F14" s="171">
        <v>42852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12.6</v>
      </c>
      <c r="C19" s="180">
        <f>ROUND(VALUE(SUBSTITUTE(実質収支比率等に係る経年分析!G$48,"▲","-")),2)</f>
        <v>7.67</v>
      </c>
      <c r="D19" s="180">
        <f>ROUND(VALUE(SUBSTITUTE(実質収支比率等に係る経年分析!H$48,"▲","-")),2)</f>
        <v>9.56</v>
      </c>
      <c r="E19" s="180">
        <f>ROUND(VALUE(SUBSTITUTE(実質収支比率等に係る経年分析!I$48,"▲","-")),2)</f>
        <v>11.28</v>
      </c>
      <c r="F19" s="180">
        <f>ROUND(VALUE(SUBSTITUTE(実質収支比率等に係る経年分析!J$48,"▲","-")),2)</f>
        <v>12.64</v>
      </c>
    </row>
    <row r="20" spans="1:11" x14ac:dyDescent="0.15">
      <c r="A20" s="180" t="s">
        <v>55</v>
      </c>
      <c r="B20" s="180">
        <f>ROUND(VALUE(SUBSTITUTE(実質収支比率等に係る経年分析!F$47,"▲","-")),2)</f>
        <v>40.94</v>
      </c>
      <c r="C20" s="180">
        <f>ROUND(VALUE(SUBSTITUTE(実質収支比率等に係る経年分析!G$47,"▲","-")),2)</f>
        <v>44.56</v>
      </c>
      <c r="D20" s="180">
        <f>ROUND(VALUE(SUBSTITUTE(実質収支比率等に係る経年分析!H$47,"▲","-")),2)</f>
        <v>45.26</v>
      </c>
      <c r="E20" s="180">
        <f>ROUND(VALUE(SUBSTITUTE(実質収支比率等に係る経年分析!I$47,"▲","-")),2)</f>
        <v>46.69</v>
      </c>
      <c r="F20" s="180">
        <f>ROUND(VALUE(SUBSTITUTE(実質収支比率等に係る経年分析!J$47,"▲","-")),2)</f>
        <v>53.41</v>
      </c>
    </row>
    <row r="21" spans="1:11" x14ac:dyDescent="0.15">
      <c r="A21" s="180" t="s">
        <v>56</v>
      </c>
      <c r="B21" s="180">
        <f>IF(ISNUMBER(VALUE(SUBSTITUTE(実質収支比率等に係る経年分析!F$49,"▲","-"))),ROUND(VALUE(SUBSTITUTE(実質収支比率等に係る経年分析!F$49,"▲","-")),2),NA())</f>
        <v>2.72</v>
      </c>
      <c r="C21" s="180">
        <f>IF(ISNUMBER(VALUE(SUBSTITUTE(実質収支比率等に係る経年分析!G$49,"▲","-"))),ROUND(VALUE(SUBSTITUTE(実質収支比率等に係る経年分析!G$49,"▲","-")),2),NA())</f>
        <v>-0.42</v>
      </c>
      <c r="D21" s="180">
        <f>IF(ISNUMBER(VALUE(SUBSTITUTE(実質収支比率等に係る経年分析!H$49,"▲","-"))),ROUND(VALUE(SUBSTITUTE(実質収支比率等に係る経年分析!H$49,"▲","-")),2),NA())</f>
        <v>3.32</v>
      </c>
      <c r="E21" s="180">
        <f>IF(ISNUMBER(VALUE(SUBSTITUTE(実質収支比率等に係る経年分析!I$49,"▲","-"))),ROUND(VALUE(SUBSTITUTE(実質収支比率等に係る経年分析!I$49,"▲","-")),2),NA())</f>
        <v>11.36</v>
      </c>
      <c r="F21" s="180">
        <f>IF(ISNUMBER(VALUE(SUBSTITUTE(実質収支比率等に係る経年分析!J$49,"▲","-"))),ROUND(VALUE(SUBSTITUTE(実質収支比率等に係る経年分析!J$49,"▲","-")),2),NA())</f>
        <v>-0.61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軽井沢町農業集落排水事業特別会計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15">
      <c r="A30" s="181" t="str">
        <f>IF(連結実質赤字比率に係る赤字・黒字の構成分析!C$40="",NA(),連結実質赤字比率に係る赤字・黒字の構成分析!C$40)</f>
        <v>軽井沢町駐車場特別会計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0.18</v>
      </c>
    </row>
    <row r="31" spans="1:11" x14ac:dyDescent="0.15">
      <c r="A31" s="181" t="str">
        <f>IF(連結実質赤字比率に係る赤字・黒字の構成分析!C$39="",NA(),連結実質赤字比率に係る赤字・黒字の構成分析!C$39)</f>
        <v>軽井沢町国民健康保険事業勘定特別会計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0.48</v>
      </c>
    </row>
    <row r="32" spans="1:11" x14ac:dyDescent="0.15">
      <c r="A32" s="181" t="str">
        <f>IF(連結実質赤字比率に係る赤字・黒字の構成分析!C$38="",NA(),連結実質赤字比率に係る赤字・黒字の構成分析!C$38)</f>
        <v>軽井沢町公共下水道事業特別会計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0.55000000000000004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0.94</v>
      </c>
    </row>
    <row r="33" spans="1:16" x14ac:dyDescent="0.15">
      <c r="A33" s="181" t="str">
        <f>IF(連結実質赤字比率に係る赤字・黒字の構成分析!C$37="",NA(),連結実質赤字比率に係る赤字・黒字の構成分析!C$37)</f>
        <v>軽井沢町介護保険特別会計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1.43</v>
      </c>
    </row>
    <row r="34" spans="1:16" x14ac:dyDescent="0.15">
      <c r="A34" s="181" t="str">
        <f>IF(連結実質赤字比率に係る赤字・黒字の構成分析!C$36="",NA(),連結実質赤字比率に係る赤字・黒字の構成分析!C$36)</f>
        <v>軽井沢町国民健康保険軽井沢病院事業会計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5.68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5.35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4.63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2.0699999999999998</v>
      </c>
    </row>
    <row r="35" spans="1:16" x14ac:dyDescent="0.15">
      <c r="A35" s="181" t="str">
        <f>IF(連結実質赤字比率に係る赤字・黒字の構成分析!C$35="",NA(),連結実質赤字比率に係る赤字・黒字の構成分析!C$35)</f>
        <v>軽井沢町水道事業会計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9.5500000000000007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10.36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9.5500000000000007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12.64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816</v>
      </c>
      <c r="E42" s="182"/>
      <c r="F42" s="182"/>
      <c r="G42" s="182">
        <f>'実質公債費比率（分子）の構造'!L$52</f>
        <v>816</v>
      </c>
      <c r="H42" s="182"/>
      <c r="I42" s="182"/>
      <c r="J42" s="182">
        <f>'実質公債費比率（分子）の構造'!M$52</f>
        <v>826</v>
      </c>
      <c r="K42" s="182"/>
      <c r="L42" s="182"/>
      <c r="M42" s="182">
        <f>'実質公債費比率（分子）の構造'!N$52</f>
        <v>801</v>
      </c>
      <c r="N42" s="182"/>
      <c r="O42" s="182"/>
      <c r="P42" s="182">
        <f>'実質公債費比率（分子）の構造'!O$52</f>
        <v>700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82</v>
      </c>
      <c r="C45" s="182"/>
      <c r="D45" s="182"/>
      <c r="E45" s="182">
        <f>'実質公債費比率（分子）の構造'!L$49</f>
        <v>83</v>
      </c>
      <c r="F45" s="182"/>
      <c r="G45" s="182"/>
      <c r="H45" s="182">
        <f>'実質公債費比率（分子）の構造'!M$49</f>
        <v>77</v>
      </c>
      <c r="I45" s="182"/>
      <c r="J45" s="182"/>
      <c r="K45" s="182">
        <f>'実質公債費比率（分子）の構造'!N$49</f>
        <v>58</v>
      </c>
      <c r="L45" s="182"/>
      <c r="M45" s="182"/>
      <c r="N45" s="182">
        <f>'実質公債費比率（分子）の構造'!O$49</f>
        <v>98</v>
      </c>
      <c r="O45" s="182"/>
      <c r="P45" s="182"/>
    </row>
    <row r="46" spans="1:16" x14ac:dyDescent="0.15">
      <c r="A46" s="182" t="s">
        <v>67</v>
      </c>
      <c r="B46" s="182">
        <f>'実質公債費比率（分子）の構造'!K$48</f>
        <v>326</v>
      </c>
      <c r="C46" s="182"/>
      <c r="D46" s="182"/>
      <c r="E46" s="182">
        <f>'実質公債費比率（分子）の構造'!L$48</f>
        <v>382</v>
      </c>
      <c r="F46" s="182"/>
      <c r="G46" s="182"/>
      <c r="H46" s="182">
        <f>'実質公債費比率（分子）の構造'!M$48</f>
        <v>389</v>
      </c>
      <c r="I46" s="182"/>
      <c r="J46" s="182"/>
      <c r="K46" s="182">
        <f>'実質公債費比率（分子）の構造'!N$48</f>
        <v>349</v>
      </c>
      <c r="L46" s="182"/>
      <c r="M46" s="182"/>
      <c r="N46" s="182">
        <f>'実質公債費比率（分子）の構造'!O$48</f>
        <v>339</v>
      </c>
      <c r="O46" s="182"/>
      <c r="P46" s="182"/>
    </row>
    <row r="47" spans="1:16" x14ac:dyDescent="0.15">
      <c r="A47" s="182" t="s">
        <v>68</v>
      </c>
      <c r="B47" s="182">
        <f>'実質公債費比率（分子）の構造'!K$47</f>
        <v>13</v>
      </c>
      <c r="C47" s="182"/>
      <c r="D47" s="182"/>
      <c r="E47" s="182">
        <f>'実質公債費比率（分子）の構造'!L$47</f>
        <v>10</v>
      </c>
      <c r="F47" s="182"/>
      <c r="G47" s="182"/>
      <c r="H47" s="182">
        <f>'実質公債費比率（分子）の構造'!M$47</f>
        <v>7</v>
      </c>
      <c r="I47" s="182"/>
      <c r="J47" s="182"/>
      <c r="K47" s="182">
        <f>'実質公債費比率（分子）の構造'!N$47</f>
        <v>3</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427</v>
      </c>
      <c r="C49" s="182"/>
      <c r="D49" s="182"/>
      <c r="E49" s="182">
        <f>'実質公債費比率（分子）の構造'!L$45</f>
        <v>460</v>
      </c>
      <c r="F49" s="182"/>
      <c r="G49" s="182"/>
      <c r="H49" s="182">
        <f>'実質公債費比率（分子）の構造'!M$45</f>
        <v>474</v>
      </c>
      <c r="I49" s="182"/>
      <c r="J49" s="182"/>
      <c r="K49" s="182">
        <f>'実質公債費比率（分子）の構造'!N$45</f>
        <v>490</v>
      </c>
      <c r="L49" s="182"/>
      <c r="M49" s="182"/>
      <c r="N49" s="182">
        <f>'実質公債費比率（分子）の構造'!O$45</f>
        <v>470</v>
      </c>
      <c r="O49" s="182"/>
      <c r="P49" s="182"/>
    </row>
    <row r="50" spans="1:16" x14ac:dyDescent="0.15">
      <c r="A50" s="182" t="s">
        <v>71</v>
      </c>
      <c r="B50" s="182" t="e">
        <f>NA()</f>
        <v>#N/A</v>
      </c>
      <c r="C50" s="182">
        <f>IF(ISNUMBER('実質公債費比率（分子）の構造'!K$53),'実質公債費比率（分子）の構造'!K$53,NA())</f>
        <v>32</v>
      </c>
      <c r="D50" s="182" t="e">
        <f>NA()</f>
        <v>#N/A</v>
      </c>
      <c r="E50" s="182" t="e">
        <f>NA()</f>
        <v>#N/A</v>
      </c>
      <c r="F50" s="182">
        <f>IF(ISNUMBER('実質公債費比率（分子）の構造'!L$53),'実質公債費比率（分子）の構造'!L$53,NA())</f>
        <v>119</v>
      </c>
      <c r="G50" s="182" t="e">
        <f>NA()</f>
        <v>#N/A</v>
      </c>
      <c r="H50" s="182" t="e">
        <f>NA()</f>
        <v>#N/A</v>
      </c>
      <c r="I50" s="182">
        <f>IF(ISNUMBER('実質公債費比率（分子）の構造'!M$53),'実質公債費比率（分子）の構造'!M$53,NA())</f>
        <v>121</v>
      </c>
      <c r="J50" s="182" t="e">
        <f>NA()</f>
        <v>#N/A</v>
      </c>
      <c r="K50" s="182" t="e">
        <f>NA()</f>
        <v>#N/A</v>
      </c>
      <c r="L50" s="182">
        <f>IF(ISNUMBER('実質公債費比率（分子）の構造'!N$53),'実質公債費比率（分子）の構造'!N$53,NA())</f>
        <v>99</v>
      </c>
      <c r="M50" s="182" t="e">
        <f>NA()</f>
        <v>#N/A</v>
      </c>
      <c r="N50" s="182" t="e">
        <f>NA()</f>
        <v>#N/A</v>
      </c>
      <c r="O50" s="182">
        <f>IF(ISNUMBER('実質公債費比率（分子）の構造'!O$53),'実質公債費比率（分子）の構造'!O$53,NA())</f>
        <v>207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4869</v>
      </c>
      <c r="E56" s="181"/>
      <c r="F56" s="181"/>
      <c r="G56" s="181">
        <f>'将来負担比率（分子）の構造'!J$52</f>
        <v>3874</v>
      </c>
      <c r="H56" s="181"/>
      <c r="I56" s="181"/>
      <c r="J56" s="181">
        <f>'将来負担比率（分子）の構造'!K$52</f>
        <v>3964</v>
      </c>
      <c r="K56" s="181"/>
      <c r="L56" s="181"/>
      <c r="M56" s="181">
        <f>'将来負担比率（分子）の構造'!L$52</f>
        <v>3728</v>
      </c>
      <c r="N56" s="181"/>
      <c r="O56" s="181"/>
      <c r="P56" s="181">
        <f>'将来負担比率（分子）の構造'!M$52</f>
        <v>3452</v>
      </c>
    </row>
    <row r="57" spans="1:16" x14ac:dyDescent="0.15">
      <c r="A57" s="181" t="s">
        <v>42</v>
      </c>
      <c r="B57" s="181"/>
      <c r="C57" s="181"/>
      <c r="D57" s="181">
        <f>'将来負担比率（分子）の構造'!I$51</f>
        <v>2119</v>
      </c>
      <c r="E57" s="181"/>
      <c r="F57" s="181"/>
      <c r="G57" s="181">
        <f>'将来負担比率（分子）の構造'!J$51</f>
        <v>2212</v>
      </c>
      <c r="H57" s="181"/>
      <c r="I57" s="181"/>
      <c r="J57" s="181">
        <f>'将来負担比率（分子）の構造'!K$51</f>
        <v>1946</v>
      </c>
      <c r="K57" s="181"/>
      <c r="L57" s="181"/>
      <c r="M57" s="181">
        <f>'将来負担比率（分子）の構造'!L$51</f>
        <v>1753</v>
      </c>
      <c r="N57" s="181"/>
      <c r="O57" s="181"/>
      <c r="P57" s="181">
        <f>'将来負担比率（分子）の構造'!M$51</f>
        <v>1444</v>
      </c>
    </row>
    <row r="58" spans="1:16" x14ac:dyDescent="0.15">
      <c r="A58" s="181" t="s">
        <v>41</v>
      </c>
      <c r="B58" s="181"/>
      <c r="C58" s="181"/>
      <c r="D58" s="181">
        <f>'将来負担比率（分子）の構造'!I$50</f>
        <v>6859</v>
      </c>
      <c r="E58" s="181"/>
      <c r="F58" s="181"/>
      <c r="G58" s="181">
        <f>'将来負担比率（分子）の構造'!J$50</f>
        <v>7757</v>
      </c>
      <c r="H58" s="181"/>
      <c r="I58" s="181"/>
      <c r="J58" s="181">
        <f>'将来負担比率（分子）の構造'!K$50</f>
        <v>8318</v>
      </c>
      <c r="K58" s="181"/>
      <c r="L58" s="181"/>
      <c r="M58" s="181">
        <f>'将来負担比率（分子）の構造'!L$50</f>
        <v>9551</v>
      </c>
      <c r="N58" s="181"/>
      <c r="O58" s="181"/>
      <c r="P58" s="181">
        <f>'将来負担比率（分子）の構造'!M$50</f>
        <v>9241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1185</v>
      </c>
      <c r="C62" s="181"/>
      <c r="D62" s="181"/>
      <c r="E62" s="181">
        <f>'将来負担比率（分子）の構造'!J$45</f>
        <v>1694</v>
      </c>
      <c r="F62" s="181"/>
      <c r="G62" s="181"/>
      <c r="H62" s="181">
        <f>'将来負担比率（分子）の構造'!K$45</f>
        <v>1683</v>
      </c>
      <c r="I62" s="181"/>
      <c r="J62" s="181"/>
      <c r="K62" s="181">
        <f>'将来負担比率（分子）の構造'!L$45</f>
        <v>1544</v>
      </c>
      <c r="L62" s="181"/>
      <c r="M62" s="181"/>
      <c r="N62" s="181">
        <f>'将来負担比率（分子）の構造'!M$45</f>
        <v>1603</v>
      </c>
      <c r="O62" s="181"/>
      <c r="P62" s="181"/>
    </row>
    <row r="63" spans="1:16" x14ac:dyDescent="0.15">
      <c r="A63" s="181" t="s">
        <v>34</v>
      </c>
      <c r="B63" s="181">
        <f>'将来負担比率（分子）の構造'!I$44</f>
        <v>333</v>
      </c>
      <c r="C63" s="181"/>
      <c r="D63" s="181"/>
      <c r="E63" s="181">
        <f>'将来負担比率（分子）の構造'!J$44</f>
        <v>353</v>
      </c>
      <c r="F63" s="181"/>
      <c r="G63" s="181"/>
      <c r="H63" s="181">
        <f>'将来負担比率（分子）の構造'!K$44</f>
        <v>450</v>
      </c>
      <c r="I63" s="181"/>
      <c r="J63" s="181"/>
      <c r="K63" s="181">
        <f>'将来負担比率（分子）の構造'!L$44</f>
        <v>1161</v>
      </c>
      <c r="L63" s="181"/>
      <c r="M63" s="181"/>
      <c r="N63" s="181">
        <f>'将来負担比率（分子）の構造'!M$44</f>
        <v>1423</v>
      </c>
      <c r="O63" s="181"/>
      <c r="P63" s="181"/>
    </row>
    <row r="64" spans="1:16" x14ac:dyDescent="0.15">
      <c r="A64" s="181" t="s">
        <v>33</v>
      </c>
      <c r="B64" s="181">
        <f>'将来負担比率（分子）の構造'!I$43</f>
        <v>3307</v>
      </c>
      <c r="C64" s="181"/>
      <c r="D64" s="181"/>
      <c r="E64" s="181">
        <f>'将来負担比率（分子）の構造'!J$43</f>
        <v>2750</v>
      </c>
      <c r="F64" s="181"/>
      <c r="G64" s="181"/>
      <c r="H64" s="181">
        <f>'将来負担比率（分子）の構造'!K$43</f>
        <v>2584</v>
      </c>
      <c r="I64" s="181"/>
      <c r="J64" s="181"/>
      <c r="K64" s="181">
        <f>'将来負担比率（分子）の構造'!L$43</f>
        <v>2451</v>
      </c>
      <c r="L64" s="181"/>
      <c r="M64" s="181"/>
      <c r="N64" s="181">
        <f>'将来負担比率（分子）の構造'!M$43</f>
        <v>2204</v>
      </c>
      <c r="O64" s="181"/>
      <c r="P64" s="181"/>
    </row>
    <row r="65" spans="1:16" x14ac:dyDescent="0.15">
      <c r="A65" s="181" t="s">
        <v>32</v>
      </c>
      <c r="B65" s="181">
        <f>'将来負担比率（分子）の構造'!I$42</f>
        <v>2</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4476</v>
      </c>
      <c r="C66" s="181"/>
      <c r="D66" s="181"/>
      <c r="E66" s="181">
        <f>'将来負担比率（分子）の構造'!J$41</f>
        <v>3818</v>
      </c>
      <c r="F66" s="181"/>
      <c r="G66" s="181"/>
      <c r="H66" s="181">
        <f>'将来負担比率（分子）の構造'!K$41</f>
        <v>3521</v>
      </c>
      <c r="I66" s="181"/>
      <c r="J66" s="181"/>
      <c r="K66" s="181">
        <f>'将来負担比率（分子）の構造'!L$41</f>
        <v>2963</v>
      </c>
      <c r="L66" s="181"/>
      <c r="M66" s="181"/>
      <c r="N66" s="181">
        <f>'将来負担比率（分子）の構造'!M$41</f>
        <v>2420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4050</v>
      </c>
      <c r="C72" s="185">
        <f>基金残高に係る経年分析!G55</f>
        <v>4913</v>
      </c>
      <c r="D72" s="185">
        <f>基金残高に係る経年分析!H55</f>
        <v>4888</v>
      </c>
    </row>
    <row r="73" spans="1:16" x14ac:dyDescent="0.15">
      <c r="A73" s="184" t="s">
        <v>78</v>
      </c>
      <c r="B73" s="185">
        <f>基金残高に係る経年分析!F56</f>
        <v>89</v>
      </c>
      <c r="C73" s="185">
        <f>基金残高に係る経年分析!G56</f>
        <v>89</v>
      </c>
      <c r="D73" s="185">
        <f>基金残高に係る経年分析!H56</f>
        <v>90</v>
      </c>
    </row>
    <row r="74" spans="1:16" x14ac:dyDescent="0.15">
      <c r="A74" s="184" t="s">
        <v>79</v>
      </c>
      <c r="B74" s="185">
        <f>基金残高に係る経年分析!F57</f>
        <v>2906</v>
      </c>
      <c r="C74" s="185">
        <f>基金残高に係る経年分析!G57</f>
        <v>3226</v>
      </c>
      <c r="D74" s="185">
        <f>基金残高に係る経年分析!H57</f>
        <v>3034</v>
      </c>
    </row>
  </sheetData>
  <sheetProtection algorithmName="SHA-512" hashValue="e0aP7oA0Gd90kMdGvmTfBx5gsZHzc9OSbIZsKPs5spxkz4c/LkoL5zHn9Qb9gMGoEAnP1ru2mhPPg/Ky4ucSxw==" saltValue="hiLfd377AXVyy4sIe6JH4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217</v>
      </c>
      <c r="DI1" s="662"/>
      <c r="DJ1" s="662"/>
      <c r="DK1" s="662"/>
      <c r="DL1" s="662"/>
      <c r="DM1" s="662"/>
      <c r="DN1" s="663"/>
      <c r="DO1" s="226"/>
      <c r="DP1" s="661" t="s">
        <v>218</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220</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221</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222</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223</v>
      </c>
      <c r="S4" s="665"/>
      <c r="T4" s="665"/>
      <c r="U4" s="665"/>
      <c r="V4" s="665"/>
      <c r="W4" s="665"/>
      <c r="X4" s="665"/>
      <c r="Y4" s="666"/>
      <c r="Z4" s="664" t="s">
        <v>224</v>
      </c>
      <c r="AA4" s="665"/>
      <c r="AB4" s="665"/>
      <c r="AC4" s="666"/>
      <c r="AD4" s="664" t="s">
        <v>225</v>
      </c>
      <c r="AE4" s="665"/>
      <c r="AF4" s="665"/>
      <c r="AG4" s="665"/>
      <c r="AH4" s="665"/>
      <c r="AI4" s="665"/>
      <c r="AJ4" s="665"/>
      <c r="AK4" s="666"/>
      <c r="AL4" s="664" t="s">
        <v>224</v>
      </c>
      <c r="AM4" s="665"/>
      <c r="AN4" s="665"/>
      <c r="AO4" s="666"/>
      <c r="AP4" s="670" t="s">
        <v>226</v>
      </c>
      <c r="AQ4" s="670"/>
      <c r="AR4" s="670"/>
      <c r="AS4" s="670"/>
      <c r="AT4" s="670"/>
      <c r="AU4" s="670"/>
      <c r="AV4" s="670"/>
      <c r="AW4" s="670"/>
      <c r="AX4" s="670"/>
      <c r="AY4" s="670"/>
      <c r="AZ4" s="670"/>
      <c r="BA4" s="670"/>
      <c r="BB4" s="670"/>
      <c r="BC4" s="670"/>
      <c r="BD4" s="670"/>
      <c r="BE4" s="670"/>
      <c r="BF4" s="670"/>
      <c r="BG4" s="670" t="s">
        <v>227</v>
      </c>
      <c r="BH4" s="670"/>
      <c r="BI4" s="670"/>
      <c r="BJ4" s="670"/>
      <c r="BK4" s="670"/>
      <c r="BL4" s="670"/>
      <c r="BM4" s="670"/>
      <c r="BN4" s="670"/>
      <c r="BO4" s="670" t="s">
        <v>224</v>
      </c>
      <c r="BP4" s="670"/>
      <c r="BQ4" s="670"/>
      <c r="BR4" s="670"/>
      <c r="BS4" s="670" t="s">
        <v>228</v>
      </c>
      <c r="BT4" s="670"/>
      <c r="BU4" s="670"/>
      <c r="BV4" s="670"/>
      <c r="BW4" s="670"/>
      <c r="BX4" s="670"/>
      <c r="BY4" s="670"/>
      <c r="BZ4" s="670"/>
      <c r="CA4" s="670"/>
      <c r="CB4" s="670"/>
      <c r="CD4" s="667" t="s">
        <v>229</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230</v>
      </c>
      <c r="C5" s="672"/>
      <c r="D5" s="672"/>
      <c r="E5" s="672"/>
      <c r="F5" s="672"/>
      <c r="G5" s="672"/>
      <c r="H5" s="672"/>
      <c r="I5" s="672"/>
      <c r="J5" s="672"/>
      <c r="K5" s="672"/>
      <c r="L5" s="672"/>
      <c r="M5" s="672"/>
      <c r="N5" s="672"/>
      <c r="O5" s="672"/>
      <c r="P5" s="672"/>
      <c r="Q5" s="673"/>
      <c r="R5" s="674">
        <v>9241272</v>
      </c>
      <c r="S5" s="675"/>
      <c r="T5" s="675"/>
      <c r="U5" s="675"/>
      <c r="V5" s="675"/>
      <c r="W5" s="675"/>
      <c r="X5" s="675"/>
      <c r="Y5" s="676"/>
      <c r="Z5" s="677">
        <v>48.2</v>
      </c>
      <c r="AA5" s="677"/>
      <c r="AB5" s="677"/>
      <c r="AC5" s="677"/>
      <c r="AD5" s="678">
        <v>8367370</v>
      </c>
      <c r="AE5" s="678"/>
      <c r="AF5" s="678"/>
      <c r="AG5" s="678"/>
      <c r="AH5" s="678"/>
      <c r="AI5" s="678"/>
      <c r="AJ5" s="678"/>
      <c r="AK5" s="678"/>
      <c r="AL5" s="679">
        <v>91.2</v>
      </c>
      <c r="AM5" s="680"/>
      <c r="AN5" s="680"/>
      <c r="AO5" s="681"/>
      <c r="AP5" s="671" t="s">
        <v>231</v>
      </c>
      <c r="AQ5" s="672"/>
      <c r="AR5" s="672"/>
      <c r="AS5" s="672"/>
      <c r="AT5" s="672"/>
      <c r="AU5" s="672"/>
      <c r="AV5" s="672"/>
      <c r="AW5" s="672"/>
      <c r="AX5" s="672"/>
      <c r="AY5" s="672"/>
      <c r="AZ5" s="672"/>
      <c r="BA5" s="672"/>
      <c r="BB5" s="672"/>
      <c r="BC5" s="672"/>
      <c r="BD5" s="672"/>
      <c r="BE5" s="672"/>
      <c r="BF5" s="673"/>
      <c r="BG5" s="685">
        <v>8290164</v>
      </c>
      <c r="BH5" s="686"/>
      <c r="BI5" s="686"/>
      <c r="BJ5" s="686"/>
      <c r="BK5" s="686"/>
      <c r="BL5" s="686"/>
      <c r="BM5" s="686"/>
      <c r="BN5" s="687"/>
      <c r="BO5" s="688">
        <v>89.7</v>
      </c>
      <c r="BP5" s="688"/>
      <c r="BQ5" s="688"/>
      <c r="BR5" s="688"/>
      <c r="BS5" s="689" t="s">
        <v>180</v>
      </c>
      <c r="BT5" s="689"/>
      <c r="BU5" s="689"/>
      <c r="BV5" s="689"/>
      <c r="BW5" s="689"/>
      <c r="BX5" s="689"/>
      <c r="BY5" s="689"/>
      <c r="BZ5" s="689"/>
      <c r="CA5" s="689"/>
      <c r="CB5" s="693"/>
      <c r="CD5" s="667" t="s">
        <v>226</v>
      </c>
      <c r="CE5" s="668"/>
      <c r="CF5" s="668"/>
      <c r="CG5" s="668"/>
      <c r="CH5" s="668"/>
      <c r="CI5" s="668"/>
      <c r="CJ5" s="668"/>
      <c r="CK5" s="668"/>
      <c r="CL5" s="668"/>
      <c r="CM5" s="668"/>
      <c r="CN5" s="668"/>
      <c r="CO5" s="668"/>
      <c r="CP5" s="668"/>
      <c r="CQ5" s="669"/>
      <c r="CR5" s="667" t="s">
        <v>232</v>
      </c>
      <c r="CS5" s="668"/>
      <c r="CT5" s="668"/>
      <c r="CU5" s="668"/>
      <c r="CV5" s="668"/>
      <c r="CW5" s="668"/>
      <c r="CX5" s="668"/>
      <c r="CY5" s="669"/>
      <c r="CZ5" s="667" t="s">
        <v>224</v>
      </c>
      <c r="DA5" s="668"/>
      <c r="DB5" s="668"/>
      <c r="DC5" s="669"/>
      <c r="DD5" s="667" t="s">
        <v>233</v>
      </c>
      <c r="DE5" s="668"/>
      <c r="DF5" s="668"/>
      <c r="DG5" s="668"/>
      <c r="DH5" s="668"/>
      <c r="DI5" s="668"/>
      <c r="DJ5" s="668"/>
      <c r="DK5" s="668"/>
      <c r="DL5" s="668"/>
      <c r="DM5" s="668"/>
      <c r="DN5" s="668"/>
      <c r="DO5" s="668"/>
      <c r="DP5" s="669"/>
      <c r="DQ5" s="667" t="s">
        <v>234</v>
      </c>
      <c r="DR5" s="668"/>
      <c r="DS5" s="668"/>
      <c r="DT5" s="668"/>
      <c r="DU5" s="668"/>
      <c r="DV5" s="668"/>
      <c r="DW5" s="668"/>
      <c r="DX5" s="668"/>
      <c r="DY5" s="668"/>
      <c r="DZ5" s="668"/>
      <c r="EA5" s="668"/>
      <c r="EB5" s="668"/>
      <c r="EC5" s="669"/>
    </row>
    <row r="6" spans="2:143" ht="11.25" customHeight="1" x14ac:dyDescent="0.15">
      <c r="B6" s="682" t="s">
        <v>235</v>
      </c>
      <c r="C6" s="683"/>
      <c r="D6" s="683"/>
      <c r="E6" s="683"/>
      <c r="F6" s="683"/>
      <c r="G6" s="683"/>
      <c r="H6" s="683"/>
      <c r="I6" s="683"/>
      <c r="J6" s="683"/>
      <c r="K6" s="683"/>
      <c r="L6" s="683"/>
      <c r="M6" s="683"/>
      <c r="N6" s="683"/>
      <c r="O6" s="683"/>
      <c r="P6" s="683"/>
      <c r="Q6" s="684"/>
      <c r="R6" s="685">
        <v>107956</v>
      </c>
      <c r="S6" s="686"/>
      <c r="T6" s="686"/>
      <c r="U6" s="686"/>
      <c r="V6" s="686"/>
      <c r="W6" s="686"/>
      <c r="X6" s="686"/>
      <c r="Y6" s="687"/>
      <c r="Z6" s="688">
        <v>0.6</v>
      </c>
      <c r="AA6" s="688"/>
      <c r="AB6" s="688"/>
      <c r="AC6" s="688"/>
      <c r="AD6" s="689">
        <v>107956</v>
      </c>
      <c r="AE6" s="689"/>
      <c r="AF6" s="689"/>
      <c r="AG6" s="689"/>
      <c r="AH6" s="689"/>
      <c r="AI6" s="689"/>
      <c r="AJ6" s="689"/>
      <c r="AK6" s="689"/>
      <c r="AL6" s="690">
        <v>1.2</v>
      </c>
      <c r="AM6" s="691"/>
      <c r="AN6" s="691"/>
      <c r="AO6" s="692"/>
      <c r="AP6" s="682" t="s">
        <v>236</v>
      </c>
      <c r="AQ6" s="683"/>
      <c r="AR6" s="683"/>
      <c r="AS6" s="683"/>
      <c r="AT6" s="683"/>
      <c r="AU6" s="683"/>
      <c r="AV6" s="683"/>
      <c r="AW6" s="683"/>
      <c r="AX6" s="683"/>
      <c r="AY6" s="683"/>
      <c r="AZ6" s="683"/>
      <c r="BA6" s="683"/>
      <c r="BB6" s="683"/>
      <c r="BC6" s="683"/>
      <c r="BD6" s="683"/>
      <c r="BE6" s="683"/>
      <c r="BF6" s="684"/>
      <c r="BG6" s="685">
        <v>8290164</v>
      </c>
      <c r="BH6" s="686"/>
      <c r="BI6" s="686"/>
      <c r="BJ6" s="686"/>
      <c r="BK6" s="686"/>
      <c r="BL6" s="686"/>
      <c r="BM6" s="686"/>
      <c r="BN6" s="687"/>
      <c r="BO6" s="688">
        <v>89.7</v>
      </c>
      <c r="BP6" s="688"/>
      <c r="BQ6" s="688"/>
      <c r="BR6" s="688"/>
      <c r="BS6" s="689" t="s">
        <v>181</v>
      </c>
      <c r="BT6" s="689"/>
      <c r="BU6" s="689"/>
      <c r="BV6" s="689"/>
      <c r="BW6" s="689"/>
      <c r="BX6" s="689"/>
      <c r="BY6" s="689"/>
      <c r="BZ6" s="689"/>
      <c r="CA6" s="689"/>
      <c r="CB6" s="693"/>
      <c r="CD6" s="696" t="s">
        <v>237</v>
      </c>
      <c r="CE6" s="697"/>
      <c r="CF6" s="697"/>
      <c r="CG6" s="697"/>
      <c r="CH6" s="697"/>
      <c r="CI6" s="697"/>
      <c r="CJ6" s="697"/>
      <c r="CK6" s="697"/>
      <c r="CL6" s="697"/>
      <c r="CM6" s="697"/>
      <c r="CN6" s="697"/>
      <c r="CO6" s="697"/>
      <c r="CP6" s="697"/>
      <c r="CQ6" s="698"/>
      <c r="CR6" s="685">
        <v>132365</v>
      </c>
      <c r="CS6" s="686"/>
      <c r="CT6" s="686"/>
      <c r="CU6" s="686"/>
      <c r="CV6" s="686"/>
      <c r="CW6" s="686"/>
      <c r="CX6" s="686"/>
      <c r="CY6" s="687"/>
      <c r="CZ6" s="679">
        <v>0.7</v>
      </c>
      <c r="DA6" s="680"/>
      <c r="DB6" s="680"/>
      <c r="DC6" s="699"/>
      <c r="DD6" s="694" t="s">
        <v>180</v>
      </c>
      <c r="DE6" s="686"/>
      <c r="DF6" s="686"/>
      <c r="DG6" s="686"/>
      <c r="DH6" s="686"/>
      <c r="DI6" s="686"/>
      <c r="DJ6" s="686"/>
      <c r="DK6" s="686"/>
      <c r="DL6" s="686"/>
      <c r="DM6" s="686"/>
      <c r="DN6" s="686"/>
      <c r="DO6" s="686"/>
      <c r="DP6" s="687"/>
      <c r="DQ6" s="694">
        <v>132365</v>
      </c>
      <c r="DR6" s="686"/>
      <c r="DS6" s="686"/>
      <c r="DT6" s="686"/>
      <c r="DU6" s="686"/>
      <c r="DV6" s="686"/>
      <c r="DW6" s="686"/>
      <c r="DX6" s="686"/>
      <c r="DY6" s="686"/>
      <c r="DZ6" s="686"/>
      <c r="EA6" s="686"/>
      <c r="EB6" s="686"/>
      <c r="EC6" s="695"/>
    </row>
    <row r="7" spans="2:143" ht="11.25" customHeight="1" x14ac:dyDescent="0.15">
      <c r="B7" s="682" t="s">
        <v>238</v>
      </c>
      <c r="C7" s="683"/>
      <c r="D7" s="683"/>
      <c r="E7" s="683"/>
      <c r="F7" s="683"/>
      <c r="G7" s="683"/>
      <c r="H7" s="683"/>
      <c r="I7" s="683"/>
      <c r="J7" s="683"/>
      <c r="K7" s="683"/>
      <c r="L7" s="683"/>
      <c r="M7" s="683"/>
      <c r="N7" s="683"/>
      <c r="O7" s="683"/>
      <c r="P7" s="683"/>
      <c r="Q7" s="684"/>
      <c r="R7" s="685">
        <v>3687</v>
      </c>
      <c r="S7" s="686"/>
      <c r="T7" s="686"/>
      <c r="U7" s="686"/>
      <c r="V7" s="686"/>
      <c r="W7" s="686"/>
      <c r="X7" s="686"/>
      <c r="Y7" s="687"/>
      <c r="Z7" s="688">
        <v>0</v>
      </c>
      <c r="AA7" s="688"/>
      <c r="AB7" s="688"/>
      <c r="AC7" s="688"/>
      <c r="AD7" s="689">
        <v>3687</v>
      </c>
      <c r="AE7" s="689"/>
      <c r="AF7" s="689"/>
      <c r="AG7" s="689"/>
      <c r="AH7" s="689"/>
      <c r="AI7" s="689"/>
      <c r="AJ7" s="689"/>
      <c r="AK7" s="689"/>
      <c r="AL7" s="690">
        <v>0</v>
      </c>
      <c r="AM7" s="691"/>
      <c r="AN7" s="691"/>
      <c r="AO7" s="692"/>
      <c r="AP7" s="682" t="s">
        <v>239</v>
      </c>
      <c r="AQ7" s="683"/>
      <c r="AR7" s="683"/>
      <c r="AS7" s="683"/>
      <c r="AT7" s="683"/>
      <c r="AU7" s="683"/>
      <c r="AV7" s="683"/>
      <c r="AW7" s="683"/>
      <c r="AX7" s="683"/>
      <c r="AY7" s="683"/>
      <c r="AZ7" s="683"/>
      <c r="BA7" s="683"/>
      <c r="BB7" s="683"/>
      <c r="BC7" s="683"/>
      <c r="BD7" s="683"/>
      <c r="BE7" s="683"/>
      <c r="BF7" s="684"/>
      <c r="BG7" s="685">
        <v>1990006</v>
      </c>
      <c r="BH7" s="686"/>
      <c r="BI7" s="686"/>
      <c r="BJ7" s="686"/>
      <c r="BK7" s="686"/>
      <c r="BL7" s="686"/>
      <c r="BM7" s="686"/>
      <c r="BN7" s="687"/>
      <c r="BO7" s="688">
        <v>21.5</v>
      </c>
      <c r="BP7" s="688"/>
      <c r="BQ7" s="688"/>
      <c r="BR7" s="688"/>
      <c r="BS7" s="689" t="s">
        <v>181</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6115587</v>
      </c>
      <c r="CS7" s="686"/>
      <c r="CT7" s="686"/>
      <c r="CU7" s="686"/>
      <c r="CV7" s="686"/>
      <c r="CW7" s="686"/>
      <c r="CX7" s="686"/>
      <c r="CY7" s="687"/>
      <c r="CZ7" s="688">
        <v>34.200000000000003</v>
      </c>
      <c r="DA7" s="688"/>
      <c r="DB7" s="688"/>
      <c r="DC7" s="688"/>
      <c r="DD7" s="694">
        <v>71640</v>
      </c>
      <c r="DE7" s="686"/>
      <c r="DF7" s="686"/>
      <c r="DG7" s="686"/>
      <c r="DH7" s="686"/>
      <c r="DI7" s="686"/>
      <c r="DJ7" s="686"/>
      <c r="DK7" s="686"/>
      <c r="DL7" s="686"/>
      <c r="DM7" s="686"/>
      <c r="DN7" s="686"/>
      <c r="DO7" s="686"/>
      <c r="DP7" s="687"/>
      <c r="DQ7" s="694">
        <v>3458808</v>
      </c>
      <c r="DR7" s="686"/>
      <c r="DS7" s="686"/>
      <c r="DT7" s="686"/>
      <c r="DU7" s="686"/>
      <c r="DV7" s="686"/>
      <c r="DW7" s="686"/>
      <c r="DX7" s="686"/>
      <c r="DY7" s="686"/>
      <c r="DZ7" s="686"/>
      <c r="EA7" s="686"/>
      <c r="EB7" s="686"/>
      <c r="EC7" s="695"/>
    </row>
    <row r="8" spans="2:143" ht="11.25" customHeight="1" x14ac:dyDescent="0.15">
      <c r="B8" s="682" t="s">
        <v>241</v>
      </c>
      <c r="C8" s="683"/>
      <c r="D8" s="683"/>
      <c r="E8" s="683"/>
      <c r="F8" s="683"/>
      <c r="G8" s="683"/>
      <c r="H8" s="683"/>
      <c r="I8" s="683"/>
      <c r="J8" s="683"/>
      <c r="K8" s="683"/>
      <c r="L8" s="683"/>
      <c r="M8" s="683"/>
      <c r="N8" s="683"/>
      <c r="O8" s="683"/>
      <c r="P8" s="683"/>
      <c r="Q8" s="684"/>
      <c r="R8" s="685">
        <v>16438</v>
      </c>
      <c r="S8" s="686"/>
      <c r="T8" s="686"/>
      <c r="U8" s="686"/>
      <c r="V8" s="686"/>
      <c r="W8" s="686"/>
      <c r="X8" s="686"/>
      <c r="Y8" s="687"/>
      <c r="Z8" s="688">
        <v>0.1</v>
      </c>
      <c r="AA8" s="688"/>
      <c r="AB8" s="688"/>
      <c r="AC8" s="688"/>
      <c r="AD8" s="689">
        <v>16438</v>
      </c>
      <c r="AE8" s="689"/>
      <c r="AF8" s="689"/>
      <c r="AG8" s="689"/>
      <c r="AH8" s="689"/>
      <c r="AI8" s="689"/>
      <c r="AJ8" s="689"/>
      <c r="AK8" s="689"/>
      <c r="AL8" s="690">
        <v>0.2</v>
      </c>
      <c r="AM8" s="691"/>
      <c r="AN8" s="691"/>
      <c r="AO8" s="692"/>
      <c r="AP8" s="682" t="s">
        <v>242</v>
      </c>
      <c r="AQ8" s="683"/>
      <c r="AR8" s="683"/>
      <c r="AS8" s="683"/>
      <c r="AT8" s="683"/>
      <c r="AU8" s="683"/>
      <c r="AV8" s="683"/>
      <c r="AW8" s="683"/>
      <c r="AX8" s="683"/>
      <c r="AY8" s="683"/>
      <c r="AZ8" s="683"/>
      <c r="BA8" s="683"/>
      <c r="BB8" s="683"/>
      <c r="BC8" s="683"/>
      <c r="BD8" s="683"/>
      <c r="BE8" s="683"/>
      <c r="BF8" s="684"/>
      <c r="BG8" s="685">
        <v>76452</v>
      </c>
      <c r="BH8" s="686"/>
      <c r="BI8" s="686"/>
      <c r="BJ8" s="686"/>
      <c r="BK8" s="686"/>
      <c r="BL8" s="686"/>
      <c r="BM8" s="686"/>
      <c r="BN8" s="687"/>
      <c r="BO8" s="688">
        <v>0.8</v>
      </c>
      <c r="BP8" s="688"/>
      <c r="BQ8" s="688"/>
      <c r="BR8" s="688"/>
      <c r="BS8" s="694" t="s">
        <v>180</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2886645</v>
      </c>
      <c r="CS8" s="686"/>
      <c r="CT8" s="686"/>
      <c r="CU8" s="686"/>
      <c r="CV8" s="686"/>
      <c r="CW8" s="686"/>
      <c r="CX8" s="686"/>
      <c r="CY8" s="687"/>
      <c r="CZ8" s="688">
        <v>16.100000000000001</v>
      </c>
      <c r="DA8" s="688"/>
      <c r="DB8" s="688"/>
      <c r="DC8" s="688"/>
      <c r="DD8" s="694">
        <v>65456</v>
      </c>
      <c r="DE8" s="686"/>
      <c r="DF8" s="686"/>
      <c r="DG8" s="686"/>
      <c r="DH8" s="686"/>
      <c r="DI8" s="686"/>
      <c r="DJ8" s="686"/>
      <c r="DK8" s="686"/>
      <c r="DL8" s="686"/>
      <c r="DM8" s="686"/>
      <c r="DN8" s="686"/>
      <c r="DO8" s="686"/>
      <c r="DP8" s="687"/>
      <c r="DQ8" s="694">
        <v>1983970</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19916</v>
      </c>
      <c r="S9" s="686"/>
      <c r="T9" s="686"/>
      <c r="U9" s="686"/>
      <c r="V9" s="686"/>
      <c r="W9" s="686"/>
      <c r="X9" s="686"/>
      <c r="Y9" s="687"/>
      <c r="Z9" s="688">
        <v>0.1</v>
      </c>
      <c r="AA9" s="688"/>
      <c r="AB9" s="688"/>
      <c r="AC9" s="688"/>
      <c r="AD9" s="689">
        <v>19916</v>
      </c>
      <c r="AE9" s="689"/>
      <c r="AF9" s="689"/>
      <c r="AG9" s="689"/>
      <c r="AH9" s="689"/>
      <c r="AI9" s="689"/>
      <c r="AJ9" s="689"/>
      <c r="AK9" s="689"/>
      <c r="AL9" s="690">
        <v>0.2</v>
      </c>
      <c r="AM9" s="691"/>
      <c r="AN9" s="691"/>
      <c r="AO9" s="692"/>
      <c r="AP9" s="682" t="s">
        <v>245</v>
      </c>
      <c r="AQ9" s="683"/>
      <c r="AR9" s="683"/>
      <c r="AS9" s="683"/>
      <c r="AT9" s="683"/>
      <c r="AU9" s="683"/>
      <c r="AV9" s="683"/>
      <c r="AW9" s="683"/>
      <c r="AX9" s="683"/>
      <c r="AY9" s="683"/>
      <c r="AZ9" s="683"/>
      <c r="BA9" s="683"/>
      <c r="BB9" s="683"/>
      <c r="BC9" s="683"/>
      <c r="BD9" s="683"/>
      <c r="BE9" s="683"/>
      <c r="BF9" s="684"/>
      <c r="BG9" s="685">
        <v>1536220</v>
      </c>
      <c r="BH9" s="686"/>
      <c r="BI9" s="686"/>
      <c r="BJ9" s="686"/>
      <c r="BK9" s="686"/>
      <c r="BL9" s="686"/>
      <c r="BM9" s="686"/>
      <c r="BN9" s="687"/>
      <c r="BO9" s="688">
        <v>16.600000000000001</v>
      </c>
      <c r="BP9" s="688"/>
      <c r="BQ9" s="688"/>
      <c r="BR9" s="688"/>
      <c r="BS9" s="694" t="s">
        <v>181</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2055044</v>
      </c>
      <c r="CS9" s="686"/>
      <c r="CT9" s="686"/>
      <c r="CU9" s="686"/>
      <c r="CV9" s="686"/>
      <c r="CW9" s="686"/>
      <c r="CX9" s="686"/>
      <c r="CY9" s="687"/>
      <c r="CZ9" s="688">
        <v>11.5</v>
      </c>
      <c r="DA9" s="688"/>
      <c r="DB9" s="688"/>
      <c r="DC9" s="688"/>
      <c r="DD9" s="694">
        <v>120339</v>
      </c>
      <c r="DE9" s="686"/>
      <c r="DF9" s="686"/>
      <c r="DG9" s="686"/>
      <c r="DH9" s="686"/>
      <c r="DI9" s="686"/>
      <c r="DJ9" s="686"/>
      <c r="DK9" s="686"/>
      <c r="DL9" s="686"/>
      <c r="DM9" s="686"/>
      <c r="DN9" s="686"/>
      <c r="DO9" s="686"/>
      <c r="DP9" s="687"/>
      <c r="DQ9" s="694">
        <v>1867721</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181</v>
      </c>
      <c r="S10" s="686"/>
      <c r="T10" s="686"/>
      <c r="U10" s="686"/>
      <c r="V10" s="686"/>
      <c r="W10" s="686"/>
      <c r="X10" s="686"/>
      <c r="Y10" s="687"/>
      <c r="Z10" s="688" t="s">
        <v>181</v>
      </c>
      <c r="AA10" s="688"/>
      <c r="AB10" s="688"/>
      <c r="AC10" s="688"/>
      <c r="AD10" s="689" t="s">
        <v>181</v>
      </c>
      <c r="AE10" s="689"/>
      <c r="AF10" s="689"/>
      <c r="AG10" s="689"/>
      <c r="AH10" s="689"/>
      <c r="AI10" s="689"/>
      <c r="AJ10" s="689"/>
      <c r="AK10" s="689"/>
      <c r="AL10" s="690" t="s">
        <v>181</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249900</v>
      </c>
      <c r="BH10" s="686"/>
      <c r="BI10" s="686"/>
      <c r="BJ10" s="686"/>
      <c r="BK10" s="686"/>
      <c r="BL10" s="686"/>
      <c r="BM10" s="686"/>
      <c r="BN10" s="687"/>
      <c r="BO10" s="688">
        <v>2.7</v>
      </c>
      <c r="BP10" s="688"/>
      <c r="BQ10" s="688"/>
      <c r="BR10" s="688"/>
      <c r="BS10" s="694" t="s">
        <v>181</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v>768</v>
      </c>
      <c r="CS10" s="686"/>
      <c r="CT10" s="686"/>
      <c r="CU10" s="686"/>
      <c r="CV10" s="686"/>
      <c r="CW10" s="686"/>
      <c r="CX10" s="686"/>
      <c r="CY10" s="687"/>
      <c r="CZ10" s="688">
        <v>0</v>
      </c>
      <c r="DA10" s="688"/>
      <c r="DB10" s="688"/>
      <c r="DC10" s="688"/>
      <c r="DD10" s="694" t="s">
        <v>181</v>
      </c>
      <c r="DE10" s="686"/>
      <c r="DF10" s="686"/>
      <c r="DG10" s="686"/>
      <c r="DH10" s="686"/>
      <c r="DI10" s="686"/>
      <c r="DJ10" s="686"/>
      <c r="DK10" s="686"/>
      <c r="DL10" s="686"/>
      <c r="DM10" s="686"/>
      <c r="DN10" s="686"/>
      <c r="DO10" s="686"/>
      <c r="DP10" s="687"/>
      <c r="DQ10" s="694">
        <v>768</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480216</v>
      </c>
      <c r="S11" s="686"/>
      <c r="T11" s="686"/>
      <c r="U11" s="686"/>
      <c r="V11" s="686"/>
      <c r="W11" s="686"/>
      <c r="X11" s="686"/>
      <c r="Y11" s="687"/>
      <c r="Z11" s="690">
        <v>2.5</v>
      </c>
      <c r="AA11" s="691"/>
      <c r="AB11" s="691"/>
      <c r="AC11" s="703"/>
      <c r="AD11" s="694">
        <v>480216</v>
      </c>
      <c r="AE11" s="686"/>
      <c r="AF11" s="686"/>
      <c r="AG11" s="686"/>
      <c r="AH11" s="686"/>
      <c r="AI11" s="686"/>
      <c r="AJ11" s="686"/>
      <c r="AK11" s="687"/>
      <c r="AL11" s="690">
        <v>5.2</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127434</v>
      </c>
      <c r="BH11" s="686"/>
      <c r="BI11" s="686"/>
      <c r="BJ11" s="686"/>
      <c r="BK11" s="686"/>
      <c r="BL11" s="686"/>
      <c r="BM11" s="686"/>
      <c r="BN11" s="687"/>
      <c r="BO11" s="688">
        <v>1.4</v>
      </c>
      <c r="BP11" s="688"/>
      <c r="BQ11" s="688"/>
      <c r="BR11" s="688"/>
      <c r="BS11" s="694" t="s">
        <v>180</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377547</v>
      </c>
      <c r="CS11" s="686"/>
      <c r="CT11" s="686"/>
      <c r="CU11" s="686"/>
      <c r="CV11" s="686"/>
      <c r="CW11" s="686"/>
      <c r="CX11" s="686"/>
      <c r="CY11" s="687"/>
      <c r="CZ11" s="688">
        <v>2.1</v>
      </c>
      <c r="DA11" s="688"/>
      <c r="DB11" s="688"/>
      <c r="DC11" s="688"/>
      <c r="DD11" s="694">
        <v>87771</v>
      </c>
      <c r="DE11" s="686"/>
      <c r="DF11" s="686"/>
      <c r="DG11" s="686"/>
      <c r="DH11" s="686"/>
      <c r="DI11" s="686"/>
      <c r="DJ11" s="686"/>
      <c r="DK11" s="686"/>
      <c r="DL11" s="686"/>
      <c r="DM11" s="686"/>
      <c r="DN11" s="686"/>
      <c r="DO11" s="686"/>
      <c r="DP11" s="687"/>
      <c r="DQ11" s="694">
        <v>353311</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v>69009</v>
      </c>
      <c r="S12" s="686"/>
      <c r="T12" s="686"/>
      <c r="U12" s="686"/>
      <c r="V12" s="686"/>
      <c r="W12" s="686"/>
      <c r="X12" s="686"/>
      <c r="Y12" s="687"/>
      <c r="Z12" s="688">
        <v>0.4</v>
      </c>
      <c r="AA12" s="688"/>
      <c r="AB12" s="688"/>
      <c r="AC12" s="688"/>
      <c r="AD12" s="689">
        <v>69009</v>
      </c>
      <c r="AE12" s="689"/>
      <c r="AF12" s="689"/>
      <c r="AG12" s="689"/>
      <c r="AH12" s="689"/>
      <c r="AI12" s="689"/>
      <c r="AJ12" s="689"/>
      <c r="AK12" s="689"/>
      <c r="AL12" s="690">
        <v>0.8</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6094262</v>
      </c>
      <c r="BH12" s="686"/>
      <c r="BI12" s="686"/>
      <c r="BJ12" s="686"/>
      <c r="BK12" s="686"/>
      <c r="BL12" s="686"/>
      <c r="BM12" s="686"/>
      <c r="BN12" s="687"/>
      <c r="BO12" s="688">
        <v>65.900000000000006</v>
      </c>
      <c r="BP12" s="688"/>
      <c r="BQ12" s="688"/>
      <c r="BR12" s="688"/>
      <c r="BS12" s="694" t="s">
        <v>180</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1192477</v>
      </c>
      <c r="CS12" s="686"/>
      <c r="CT12" s="686"/>
      <c r="CU12" s="686"/>
      <c r="CV12" s="686"/>
      <c r="CW12" s="686"/>
      <c r="CX12" s="686"/>
      <c r="CY12" s="687"/>
      <c r="CZ12" s="688">
        <v>6.7</v>
      </c>
      <c r="DA12" s="688"/>
      <c r="DB12" s="688"/>
      <c r="DC12" s="688"/>
      <c r="DD12" s="694">
        <v>34639</v>
      </c>
      <c r="DE12" s="686"/>
      <c r="DF12" s="686"/>
      <c r="DG12" s="686"/>
      <c r="DH12" s="686"/>
      <c r="DI12" s="686"/>
      <c r="DJ12" s="686"/>
      <c r="DK12" s="686"/>
      <c r="DL12" s="686"/>
      <c r="DM12" s="686"/>
      <c r="DN12" s="686"/>
      <c r="DO12" s="686"/>
      <c r="DP12" s="687"/>
      <c r="DQ12" s="694">
        <v>700500</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180</v>
      </c>
      <c r="S13" s="686"/>
      <c r="T13" s="686"/>
      <c r="U13" s="686"/>
      <c r="V13" s="686"/>
      <c r="W13" s="686"/>
      <c r="X13" s="686"/>
      <c r="Y13" s="687"/>
      <c r="Z13" s="688" t="s">
        <v>181</v>
      </c>
      <c r="AA13" s="688"/>
      <c r="AB13" s="688"/>
      <c r="AC13" s="688"/>
      <c r="AD13" s="689" t="s">
        <v>180</v>
      </c>
      <c r="AE13" s="689"/>
      <c r="AF13" s="689"/>
      <c r="AG13" s="689"/>
      <c r="AH13" s="689"/>
      <c r="AI13" s="689"/>
      <c r="AJ13" s="689"/>
      <c r="AK13" s="689"/>
      <c r="AL13" s="690" t="s">
        <v>257</v>
      </c>
      <c r="AM13" s="691"/>
      <c r="AN13" s="691"/>
      <c r="AO13" s="692"/>
      <c r="AP13" s="682" t="s">
        <v>258</v>
      </c>
      <c r="AQ13" s="683"/>
      <c r="AR13" s="683"/>
      <c r="AS13" s="683"/>
      <c r="AT13" s="683"/>
      <c r="AU13" s="683"/>
      <c r="AV13" s="683"/>
      <c r="AW13" s="683"/>
      <c r="AX13" s="683"/>
      <c r="AY13" s="683"/>
      <c r="AZ13" s="683"/>
      <c r="BA13" s="683"/>
      <c r="BB13" s="683"/>
      <c r="BC13" s="683"/>
      <c r="BD13" s="683"/>
      <c r="BE13" s="683"/>
      <c r="BF13" s="684"/>
      <c r="BG13" s="685">
        <v>6078253</v>
      </c>
      <c r="BH13" s="686"/>
      <c r="BI13" s="686"/>
      <c r="BJ13" s="686"/>
      <c r="BK13" s="686"/>
      <c r="BL13" s="686"/>
      <c r="BM13" s="686"/>
      <c r="BN13" s="687"/>
      <c r="BO13" s="688">
        <v>65.8</v>
      </c>
      <c r="BP13" s="688"/>
      <c r="BQ13" s="688"/>
      <c r="BR13" s="688"/>
      <c r="BS13" s="694" t="s">
        <v>180</v>
      </c>
      <c r="BT13" s="686"/>
      <c r="BU13" s="686"/>
      <c r="BV13" s="686"/>
      <c r="BW13" s="686"/>
      <c r="BX13" s="686"/>
      <c r="BY13" s="686"/>
      <c r="BZ13" s="686"/>
      <c r="CA13" s="686"/>
      <c r="CB13" s="695"/>
      <c r="CD13" s="700" t="s">
        <v>259</v>
      </c>
      <c r="CE13" s="701"/>
      <c r="CF13" s="701"/>
      <c r="CG13" s="701"/>
      <c r="CH13" s="701"/>
      <c r="CI13" s="701"/>
      <c r="CJ13" s="701"/>
      <c r="CK13" s="701"/>
      <c r="CL13" s="701"/>
      <c r="CM13" s="701"/>
      <c r="CN13" s="701"/>
      <c r="CO13" s="701"/>
      <c r="CP13" s="701"/>
      <c r="CQ13" s="702"/>
      <c r="CR13" s="685">
        <v>2176479</v>
      </c>
      <c r="CS13" s="686"/>
      <c r="CT13" s="686"/>
      <c r="CU13" s="686"/>
      <c r="CV13" s="686"/>
      <c r="CW13" s="686"/>
      <c r="CX13" s="686"/>
      <c r="CY13" s="687"/>
      <c r="CZ13" s="688">
        <v>12.2</v>
      </c>
      <c r="DA13" s="688"/>
      <c r="DB13" s="688"/>
      <c r="DC13" s="688"/>
      <c r="DD13" s="694">
        <v>1070011</v>
      </c>
      <c r="DE13" s="686"/>
      <c r="DF13" s="686"/>
      <c r="DG13" s="686"/>
      <c r="DH13" s="686"/>
      <c r="DI13" s="686"/>
      <c r="DJ13" s="686"/>
      <c r="DK13" s="686"/>
      <c r="DL13" s="686"/>
      <c r="DM13" s="686"/>
      <c r="DN13" s="686"/>
      <c r="DO13" s="686"/>
      <c r="DP13" s="687"/>
      <c r="DQ13" s="694">
        <v>1894092</v>
      </c>
      <c r="DR13" s="686"/>
      <c r="DS13" s="686"/>
      <c r="DT13" s="686"/>
      <c r="DU13" s="686"/>
      <c r="DV13" s="686"/>
      <c r="DW13" s="686"/>
      <c r="DX13" s="686"/>
      <c r="DY13" s="686"/>
      <c r="DZ13" s="686"/>
      <c r="EA13" s="686"/>
      <c r="EB13" s="686"/>
      <c r="EC13" s="695"/>
    </row>
    <row r="14" spans="2:143" ht="11.25" customHeight="1" x14ac:dyDescent="0.15">
      <c r="B14" s="682" t="s">
        <v>260</v>
      </c>
      <c r="C14" s="683"/>
      <c r="D14" s="683"/>
      <c r="E14" s="683"/>
      <c r="F14" s="683"/>
      <c r="G14" s="683"/>
      <c r="H14" s="683"/>
      <c r="I14" s="683"/>
      <c r="J14" s="683"/>
      <c r="K14" s="683"/>
      <c r="L14" s="683"/>
      <c r="M14" s="683"/>
      <c r="N14" s="683"/>
      <c r="O14" s="683"/>
      <c r="P14" s="683"/>
      <c r="Q14" s="684"/>
      <c r="R14" s="685" t="s">
        <v>180</v>
      </c>
      <c r="S14" s="686"/>
      <c r="T14" s="686"/>
      <c r="U14" s="686"/>
      <c r="V14" s="686"/>
      <c r="W14" s="686"/>
      <c r="X14" s="686"/>
      <c r="Y14" s="687"/>
      <c r="Z14" s="688" t="s">
        <v>181</v>
      </c>
      <c r="AA14" s="688"/>
      <c r="AB14" s="688"/>
      <c r="AC14" s="688"/>
      <c r="AD14" s="689" t="s">
        <v>181</v>
      </c>
      <c r="AE14" s="689"/>
      <c r="AF14" s="689"/>
      <c r="AG14" s="689"/>
      <c r="AH14" s="689"/>
      <c r="AI14" s="689"/>
      <c r="AJ14" s="689"/>
      <c r="AK14" s="689"/>
      <c r="AL14" s="690" t="s">
        <v>180</v>
      </c>
      <c r="AM14" s="691"/>
      <c r="AN14" s="691"/>
      <c r="AO14" s="692"/>
      <c r="AP14" s="682" t="s">
        <v>261</v>
      </c>
      <c r="AQ14" s="683"/>
      <c r="AR14" s="683"/>
      <c r="AS14" s="683"/>
      <c r="AT14" s="683"/>
      <c r="AU14" s="683"/>
      <c r="AV14" s="683"/>
      <c r="AW14" s="683"/>
      <c r="AX14" s="683"/>
      <c r="AY14" s="683"/>
      <c r="AZ14" s="683"/>
      <c r="BA14" s="683"/>
      <c r="BB14" s="683"/>
      <c r="BC14" s="683"/>
      <c r="BD14" s="683"/>
      <c r="BE14" s="683"/>
      <c r="BF14" s="684"/>
      <c r="BG14" s="685">
        <v>66322</v>
      </c>
      <c r="BH14" s="686"/>
      <c r="BI14" s="686"/>
      <c r="BJ14" s="686"/>
      <c r="BK14" s="686"/>
      <c r="BL14" s="686"/>
      <c r="BM14" s="686"/>
      <c r="BN14" s="687"/>
      <c r="BO14" s="688">
        <v>0.7</v>
      </c>
      <c r="BP14" s="688"/>
      <c r="BQ14" s="688"/>
      <c r="BR14" s="688"/>
      <c r="BS14" s="694" t="s">
        <v>181</v>
      </c>
      <c r="BT14" s="686"/>
      <c r="BU14" s="686"/>
      <c r="BV14" s="686"/>
      <c r="BW14" s="686"/>
      <c r="BX14" s="686"/>
      <c r="BY14" s="686"/>
      <c r="BZ14" s="686"/>
      <c r="CA14" s="686"/>
      <c r="CB14" s="695"/>
      <c r="CD14" s="700" t="s">
        <v>262</v>
      </c>
      <c r="CE14" s="701"/>
      <c r="CF14" s="701"/>
      <c r="CG14" s="701"/>
      <c r="CH14" s="701"/>
      <c r="CI14" s="701"/>
      <c r="CJ14" s="701"/>
      <c r="CK14" s="701"/>
      <c r="CL14" s="701"/>
      <c r="CM14" s="701"/>
      <c r="CN14" s="701"/>
      <c r="CO14" s="701"/>
      <c r="CP14" s="701"/>
      <c r="CQ14" s="702"/>
      <c r="CR14" s="685">
        <v>400870</v>
      </c>
      <c r="CS14" s="686"/>
      <c r="CT14" s="686"/>
      <c r="CU14" s="686"/>
      <c r="CV14" s="686"/>
      <c r="CW14" s="686"/>
      <c r="CX14" s="686"/>
      <c r="CY14" s="687"/>
      <c r="CZ14" s="688">
        <v>2.2000000000000002</v>
      </c>
      <c r="DA14" s="688"/>
      <c r="DB14" s="688"/>
      <c r="DC14" s="688"/>
      <c r="DD14" s="694">
        <v>64754</v>
      </c>
      <c r="DE14" s="686"/>
      <c r="DF14" s="686"/>
      <c r="DG14" s="686"/>
      <c r="DH14" s="686"/>
      <c r="DI14" s="686"/>
      <c r="DJ14" s="686"/>
      <c r="DK14" s="686"/>
      <c r="DL14" s="686"/>
      <c r="DM14" s="686"/>
      <c r="DN14" s="686"/>
      <c r="DO14" s="686"/>
      <c r="DP14" s="687"/>
      <c r="DQ14" s="694">
        <v>384606</v>
      </c>
      <c r="DR14" s="686"/>
      <c r="DS14" s="686"/>
      <c r="DT14" s="686"/>
      <c r="DU14" s="686"/>
      <c r="DV14" s="686"/>
      <c r="DW14" s="686"/>
      <c r="DX14" s="686"/>
      <c r="DY14" s="686"/>
      <c r="DZ14" s="686"/>
      <c r="EA14" s="686"/>
      <c r="EB14" s="686"/>
      <c r="EC14" s="695"/>
    </row>
    <row r="15" spans="2:143" ht="11.25" customHeight="1" x14ac:dyDescent="0.15">
      <c r="B15" s="682" t="s">
        <v>263</v>
      </c>
      <c r="C15" s="683"/>
      <c r="D15" s="683"/>
      <c r="E15" s="683"/>
      <c r="F15" s="683"/>
      <c r="G15" s="683"/>
      <c r="H15" s="683"/>
      <c r="I15" s="683"/>
      <c r="J15" s="683"/>
      <c r="K15" s="683"/>
      <c r="L15" s="683"/>
      <c r="M15" s="683"/>
      <c r="N15" s="683"/>
      <c r="O15" s="683"/>
      <c r="P15" s="683"/>
      <c r="Q15" s="684"/>
      <c r="R15" s="685" t="s">
        <v>180</v>
      </c>
      <c r="S15" s="686"/>
      <c r="T15" s="686"/>
      <c r="U15" s="686"/>
      <c r="V15" s="686"/>
      <c r="W15" s="686"/>
      <c r="X15" s="686"/>
      <c r="Y15" s="687"/>
      <c r="Z15" s="688" t="s">
        <v>180</v>
      </c>
      <c r="AA15" s="688"/>
      <c r="AB15" s="688"/>
      <c r="AC15" s="688"/>
      <c r="AD15" s="689" t="s">
        <v>181</v>
      </c>
      <c r="AE15" s="689"/>
      <c r="AF15" s="689"/>
      <c r="AG15" s="689"/>
      <c r="AH15" s="689"/>
      <c r="AI15" s="689"/>
      <c r="AJ15" s="689"/>
      <c r="AK15" s="689"/>
      <c r="AL15" s="690" t="s">
        <v>180</v>
      </c>
      <c r="AM15" s="691"/>
      <c r="AN15" s="691"/>
      <c r="AO15" s="692"/>
      <c r="AP15" s="682" t="s">
        <v>264</v>
      </c>
      <c r="AQ15" s="683"/>
      <c r="AR15" s="683"/>
      <c r="AS15" s="683"/>
      <c r="AT15" s="683"/>
      <c r="AU15" s="683"/>
      <c r="AV15" s="683"/>
      <c r="AW15" s="683"/>
      <c r="AX15" s="683"/>
      <c r="AY15" s="683"/>
      <c r="AZ15" s="683"/>
      <c r="BA15" s="683"/>
      <c r="BB15" s="683"/>
      <c r="BC15" s="683"/>
      <c r="BD15" s="683"/>
      <c r="BE15" s="683"/>
      <c r="BF15" s="684"/>
      <c r="BG15" s="685">
        <v>139574</v>
      </c>
      <c r="BH15" s="686"/>
      <c r="BI15" s="686"/>
      <c r="BJ15" s="686"/>
      <c r="BK15" s="686"/>
      <c r="BL15" s="686"/>
      <c r="BM15" s="686"/>
      <c r="BN15" s="687"/>
      <c r="BO15" s="688">
        <v>1.5</v>
      </c>
      <c r="BP15" s="688"/>
      <c r="BQ15" s="688"/>
      <c r="BR15" s="688"/>
      <c r="BS15" s="694" t="s">
        <v>181</v>
      </c>
      <c r="BT15" s="686"/>
      <c r="BU15" s="686"/>
      <c r="BV15" s="686"/>
      <c r="BW15" s="686"/>
      <c r="BX15" s="686"/>
      <c r="BY15" s="686"/>
      <c r="BZ15" s="686"/>
      <c r="CA15" s="686"/>
      <c r="CB15" s="695"/>
      <c r="CD15" s="700" t="s">
        <v>265</v>
      </c>
      <c r="CE15" s="701"/>
      <c r="CF15" s="701"/>
      <c r="CG15" s="701"/>
      <c r="CH15" s="701"/>
      <c r="CI15" s="701"/>
      <c r="CJ15" s="701"/>
      <c r="CK15" s="701"/>
      <c r="CL15" s="701"/>
      <c r="CM15" s="701"/>
      <c r="CN15" s="701"/>
      <c r="CO15" s="701"/>
      <c r="CP15" s="701"/>
      <c r="CQ15" s="702"/>
      <c r="CR15" s="685">
        <v>1755894</v>
      </c>
      <c r="CS15" s="686"/>
      <c r="CT15" s="686"/>
      <c r="CU15" s="686"/>
      <c r="CV15" s="686"/>
      <c r="CW15" s="686"/>
      <c r="CX15" s="686"/>
      <c r="CY15" s="687"/>
      <c r="CZ15" s="688">
        <v>9.8000000000000007</v>
      </c>
      <c r="DA15" s="688"/>
      <c r="DB15" s="688"/>
      <c r="DC15" s="688"/>
      <c r="DD15" s="694">
        <v>246493</v>
      </c>
      <c r="DE15" s="686"/>
      <c r="DF15" s="686"/>
      <c r="DG15" s="686"/>
      <c r="DH15" s="686"/>
      <c r="DI15" s="686"/>
      <c r="DJ15" s="686"/>
      <c r="DK15" s="686"/>
      <c r="DL15" s="686"/>
      <c r="DM15" s="686"/>
      <c r="DN15" s="686"/>
      <c r="DO15" s="686"/>
      <c r="DP15" s="687"/>
      <c r="DQ15" s="694">
        <v>1225712</v>
      </c>
      <c r="DR15" s="686"/>
      <c r="DS15" s="686"/>
      <c r="DT15" s="686"/>
      <c r="DU15" s="686"/>
      <c r="DV15" s="686"/>
      <c r="DW15" s="686"/>
      <c r="DX15" s="686"/>
      <c r="DY15" s="686"/>
      <c r="DZ15" s="686"/>
      <c r="EA15" s="686"/>
      <c r="EB15" s="686"/>
      <c r="EC15" s="695"/>
    </row>
    <row r="16" spans="2:143" ht="11.25" customHeight="1" x14ac:dyDescent="0.15">
      <c r="B16" s="682" t="s">
        <v>266</v>
      </c>
      <c r="C16" s="683"/>
      <c r="D16" s="683"/>
      <c r="E16" s="683"/>
      <c r="F16" s="683"/>
      <c r="G16" s="683"/>
      <c r="H16" s="683"/>
      <c r="I16" s="683"/>
      <c r="J16" s="683"/>
      <c r="K16" s="683"/>
      <c r="L16" s="683"/>
      <c r="M16" s="683"/>
      <c r="N16" s="683"/>
      <c r="O16" s="683"/>
      <c r="P16" s="683"/>
      <c r="Q16" s="684"/>
      <c r="R16" s="685">
        <v>7076</v>
      </c>
      <c r="S16" s="686"/>
      <c r="T16" s="686"/>
      <c r="U16" s="686"/>
      <c r="V16" s="686"/>
      <c r="W16" s="686"/>
      <c r="X16" s="686"/>
      <c r="Y16" s="687"/>
      <c r="Z16" s="688">
        <v>0</v>
      </c>
      <c r="AA16" s="688"/>
      <c r="AB16" s="688"/>
      <c r="AC16" s="688"/>
      <c r="AD16" s="689">
        <v>7076</v>
      </c>
      <c r="AE16" s="689"/>
      <c r="AF16" s="689"/>
      <c r="AG16" s="689"/>
      <c r="AH16" s="689"/>
      <c r="AI16" s="689"/>
      <c r="AJ16" s="689"/>
      <c r="AK16" s="689"/>
      <c r="AL16" s="690">
        <v>0.1</v>
      </c>
      <c r="AM16" s="691"/>
      <c r="AN16" s="691"/>
      <c r="AO16" s="692"/>
      <c r="AP16" s="682" t="s">
        <v>267</v>
      </c>
      <c r="AQ16" s="683"/>
      <c r="AR16" s="683"/>
      <c r="AS16" s="683"/>
      <c r="AT16" s="683"/>
      <c r="AU16" s="683"/>
      <c r="AV16" s="683"/>
      <c r="AW16" s="683"/>
      <c r="AX16" s="683"/>
      <c r="AY16" s="683"/>
      <c r="AZ16" s="683"/>
      <c r="BA16" s="683"/>
      <c r="BB16" s="683"/>
      <c r="BC16" s="683"/>
      <c r="BD16" s="683"/>
      <c r="BE16" s="683"/>
      <c r="BF16" s="684"/>
      <c r="BG16" s="685" t="s">
        <v>180</v>
      </c>
      <c r="BH16" s="686"/>
      <c r="BI16" s="686"/>
      <c r="BJ16" s="686"/>
      <c r="BK16" s="686"/>
      <c r="BL16" s="686"/>
      <c r="BM16" s="686"/>
      <c r="BN16" s="687"/>
      <c r="BO16" s="688" t="s">
        <v>180</v>
      </c>
      <c r="BP16" s="688"/>
      <c r="BQ16" s="688"/>
      <c r="BR16" s="688"/>
      <c r="BS16" s="694" t="s">
        <v>180</v>
      </c>
      <c r="BT16" s="686"/>
      <c r="BU16" s="686"/>
      <c r="BV16" s="686"/>
      <c r="BW16" s="686"/>
      <c r="BX16" s="686"/>
      <c r="BY16" s="686"/>
      <c r="BZ16" s="686"/>
      <c r="CA16" s="686"/>
      <c r="CB16" s="695"/>
      <c r="CD16" s="700" t="s">
        <v>268</v>
      </c>
      <c r="CE16" s="701"/>
      <c r="CF16" s="701"/>
      <c r="CG16" s="701"/>
      <c r="CH16" s="701"/>
      <c r="CI16" s="701"/>
      <c r="CJ16" s="701"/>
      <c r="CK16" s="701"/>
      <c r="CL16" s="701"/>
      <c r="CM16" s="701"/>
      <c r="CN16" s="701"/>
      <c r="CO16" s="701"/>
      <c r="CP16" s="701"/>
      <c r="CQ16" s="702"/>
      <c r="CR16" s="685">
        <v>311354</v>
      </c>
      <c r="CS16" s="686"/>
      <c r="CT16" s="686"/>
      <c r="CU16" s="686"/>
      <c r="CV16" s="686"/>
      <c r="CW16" s="686"/>
      <c r="CX16" s="686"/>
      <c r="CY16" s="687"/>
      <c r="CZ16" s="688">
        <v>1.7</v>
      </c>
      <c r="DA16" s="688"/>
      <c r="DB16" s="688"/>
      <c r="DC16" s="688"/>
      <c r="DD16" s="694" t="s">
        <v>180</v>
      </c>
      <c r="DE16" s="686"/>
      <c r="DF16" s="686"/>
      <c r="DG16" s="686"/>
      <c r="DH16" s="686"/>
      <c r="DI16" s="686"/>
      <c r="DJ16" s="686"/>
      <c r="DK16" s="686"/>
      <c r="DL16" s="686"/>
      <c r="DM16" s="686"/>
      <c r="DN16" s="686"/>
      <c r="DO16" s="686"/>
      <c r="DP16" s="687"/>
      <c r="DQ16" s="694">
        <v>180350</v>
      </c>
      <c r="DR16" s="686"/>
      <c r="DS16" s="686"/>
      <c r="DT16" s="686"/>
      <c r="DU16" s="686"/>
      <c r="DV16" s="686"/>
      <c r="DW16" s="686"/>
      <c r="DX16" s="686"/>
      <c r="DY16" s="686"/>
      <c r="DZ16" s="686"/>
      <c r="EA16" s="686"/>
      <c r="EB16" s="686"/>
      <c r="EC16" s="695"/>
    </row>
    <row r="17" spans="2:133" ht="11.25" customHeight="1" x14ac:dyDescent="0.15">
      <c r="B17" s="682" t="s">
        <v>269</v>
      </c>
      <c r="C17" s="683"/>
      <c r="D17" s="683"/>
      <c r="E17" s="683"/>
      <c r="F17" s="683"/>
      <c r="G17" s="683"/>
      <c r="H17" s="683"/>
      <c r="I17" s="683"/>
      <c r="J17" s="683"/>
      <c r="K17" s="683"/>
      <c r="L17" s="683"/>
      <c r="M17" s="683"/>
      <c r="N17" s="683"/>
      <c r="O17" s="683"/>
      <c r="P17" s="683"/>
      <c r="Q17" s="684"/>
      <c r="R17" s="685">
        <v>28934</v>
      </c>
      <c r="S17" s="686"/>
      <c r="T17" s="686"/>
      <c r="U17" s="686"/>
      <c r="V17" s="686"/>
      <c r="W17" s="686"/>
      <c r="X17" s="686"/>
      <c r="Y17" s="687"/>
      <c r="Z17" s="688">
        <v>0.2</v>
      </c>
      <c r="AA17" s="688"/>
      <c r="AB17" s="688"/>
      <c r="AC17" s="688"/>
      <c r="AD17" s="689">
        <v>28934</v>
      </c>
      <c r="AE17" s="689"/>
      <c r="AF17" s="689"/>
      <c r="AG17" s="689"/>
      <c r="AH17" s="689"/>
      <c r="AI17" s="689"/>
      <c r="AJ17" s="689"/>
      <c r="AK17" s="689"/>
      <c r="AL17" s="690">
        <v>0.3</v>
      </c>
      <c r="AM17" s="691"/>
      <c r="AN17" s="691"/>
      <c r="AO17" s="692"/>
      <c r="AP17" s="682" t="s">
        <v>270</v>
      </c>
      <c r="AQ17" s="683"/>
      <c r="AR17" s="683"/>
      <c r="AS17" s="683"/>
      <c r="AT17" s="683"/>
      <c r="AU17" s="683"/>
      <c r="AV17" s="683"/>
      <c r="AW17" s="683"/>
      <c r="AX17" s="683"/>
      <c r="AY17" s="683"/>
      <c r="AZ17" s="683"/>
      <c r="BA17" s="683"/>
      <c r="BB17" s="683"/>
      <c r="BC17" s="683"/>
      <c r="BD17" s="683"/>
      <c r="BE17" s="683"/>
      <c r="BF17" s="684"/>
      <c r="BG17" s="685" t="s">
        <v>180</v>
      </c>
      <c r="BH17" s="686"/>
      <c r="BI17" s="686"/>
      <c r="BJ17" s="686"/>
      <c r="BK17" s="686"/>
      <c r="BL17" s="686"/>
      <c r="BM17" s="686"/>
      <c r="BN17" s="687"/>
      <c r="BO17" s="688" t="s">
        <v>180</v>
      </c>
      <c r="BP17" s="688"/>
      <c r="BQ17" s="688"/>
      <c r="BR17" s="688"/>
      <c r="BS17" s="694" t="s">
        <v>180</v>
      </c>
      <c r="BT17" s="686"/>
      <c r="BU17" s="686"/>
      <c r="BV17" s="686"/>
      <c r="BW17" s="686"/>
      <c r="BX17" s="686"/>
      <c r="BY17" s="686"/>
      <c r="BZ17" s="686"/>
      <c r="CA17" s="686"/>
      <c r="CB17" s="695"/>
      <c r="CD17" s="700" t="s">
        <v>271</v>
      </c>
      <c r="CE17" s="701"/>
      <c r="CF17" s="701"/>
      <c r="CG17" s="701"/>
      <c r="CH17" s="701"/>
      <c r="CI17" s="701"/>
      <c r="CJ17" s="701"/>
      <c r="CK17" s="701"/>
      <c r="CL17" s="701"/>
      <c r="CM17" s="701"/>
      <c r="CN17" s="701"/>
      <c r="CO17" s="701"/>
      <c r="CP17" s="701"/>
      <c r="CQ17" s="702"/>
      <c r="CR17" s="685">
        <v>469645</v>
      </c>
      <c r="CS17" s="686"/>
      <c r="CT17" s="686"/>
      <c r="CU17" s="686"/>
      <c r="CV17" s="686"/>
      <c r="CW17" s="686"/>
      <c r="CX17" s="686"/>
      <c r="CY17" s="687"/>
      <c r="CZ17" s="688">
        <v>2.6</v>
      </c>
      <c r="DA17" s="688"/>
      <c r="DB17" s="688"/>
      <c r="DC17" s="688"/>
      <c r="DD17" s="694" t="s">
        <v>181</v>
      </c>
      <c r="DE17" s="686"/>
      <c r="DF17" s="686"/>
      <c r="DG17" s="686"/>
      <c r="DH17" s="686"/>
      <c r="DI17" s="686"/>
      <c r="DJ17" s="686"/>
      <c r="DK17" s="686"/>
      <c r="DL17" s="686"/>
      <c r="DM17" s="686"/>
      <c r="DN17" s="686"/>
      <c r="DO17" s="686"/>
      <c r="DP17" s="687"/>
      <c r="DQ17" s="694">
        <v>457100</v>
      </c>
      <c r="DR17" s="686"/>
      <c r="DS17" s="686"/>
      <c r="DT17" s="686"/>
      <c r="DU17" s="686"/>
      <c r="DV17" s="686"/>
      <c r="DW17" s="686"/>
      <c r="DX17" s="686"/>
      <c r="DY17" s="686"/>
      <c r="DZ17" s="686"/>
      <c r="EA17" s="686"/>
      <c r="EB17" s="686"/>
      <c r="EC17" s="695"/>
    </row>
    <row r="18" spans="2:133" ht="11.25" customHeight="1" x14ac:dyDescent="0.15">
      <c r="B18" s="682" t="s">
        <v>272</v>
      </c>
      <c r="C18" s="683"/>
      <c r="D18" s="683"/>
      <c r="E18" s="683"/>
      <c r="F18" s="683"/>
      <c r="G18" s="683"/>
      <c r="H18" s="683"/>
      <c r="I18" s="683"/>
      <c r="J18" s="683"/>
      <c r="K18" s="683"/>
      <c r="L18" s="683"/>
      <c r="M18" s="683"/>
      <c r="N18" s="683"/>
      <c r="O18" s="683"/>
      <c r="P18" s="683"/>
      <c r="Q18" s="684"/>
      <c r="R18" s="685">
        <v>18125</v>
      </c>
      <c r="S18" s="686"/>
      <c r="T18" s="686"/>
      <c r="U18" s="686"/>
      <c r="V18" s="686"/>
      <c r="W18" s="686"/>
      <c r="X18" s="686"/>
      <c r="Y18" s="687"/>
      <c r="Z18" s="688">
        <v>0.1</v>
      </c>
      <c r="AA18" s="688"/>
      <c r="AB18" s="688"/>
      <c r="AC18" s="688"/>
      <c r="AD18" s="689">
        <v>18125</v>
      </c>
      <c r="AE18" s="689"/>
      <c r="AF18" s="689"/>
      <c r="AG18" s="689"/>
      <c r="AH18" s="689"/>
      <c r="AI18" s="689"/>
      <c r="AJ18" s="689"/>
      <c r="AK18" s="689"/>
      <c r="AL18" s="690">
        <v>0.2</v>
      </c>
      <c r="AM18" s="691"/>
      <c r="AN18" s="691"/>
      <c r="AO18" s="692"/>
      <c r="AP18" s="682" t="s">
        <v>273</v>
      </c>
      <c r="AQ18" s="683"/>
      <c r="AR18" s="683"/>
      <c r="AS18" s="683"/>
      <c r="AT18" s="683"/>
      <c r="AU18" s="683"/>
      <c r="AV18" s="683"/>
      <c r="AW18" s="683"/>
      <c r="AX18" s="683"/>
      <c r="AY18" s="683"/>
      <c r="AZ18" s="683"/>
      <c r="BA18" s="683"/>
      <c r="BB18" s="683"/>
      <c r="BC18" s="683"/>
      <c r="BD18" s="683"/>
      <c r="BE18" s="683"/>
      <c r="BF18" s="684"/>
      <c r="BG18" s="685" t="s">
        <v>180</v>
      </c>
      <c r="BH18" s="686"/>
      <c r="BI18" s="686"/>
      <c r="BJ18" s="686"/>
      <c r="BK18" s="686"/>
      <c r="BL18" s="686"/>
      <c r="BM18" s="686"/>
      <c r="BN18" s="687"/>
      <c r="BO18" s="688" t="s">
        <v>257</v>
      </c>
      <c r="BP18" s="688"/>
      <c r="BQ18" s="688"/>
      <c r="BR18" s="688"/>
      <c r="BS18" s="694" t="s">
        <v>257</v>
      </c>
      <c r="BT18" s="686"/>
      <c r="BU18" s="686"/>
      <c r="BV18" s="686"/>
      <c r="BW18" s="686"/>
      <c r="BX18" s="686"/>
      <c r="BY18" s="686"/>
      <c r="BZ18" s="686"/>
      <c r="CA18" s="686"/>
      <c r="CB18" s="695"/>
      <c r="CD18" s="700" t="s">
        <v>274</v>
      </c>
      <c r="CE18" s="701"/>
      <c r="CF18" s="701"/>
      <c r="CG18" s="701"/>
      <c r="CH18" s="701"/>
      <c r="CI18" s="701"/>
      <c r="CJ18" s="701"/>
      <c r="CK18" s="701"/>
      <c r="CL18" s="701"/>
      <c r="CM18" s="701"/>
      <c r="CN18" s="701"/>
      <c r="CO18" s="701"/>
      <c r="CP18" s="701"/>
      <c r="CQ18" s="702"/>
      <c r="CR18" s="685" t="s">
        <v>180</v>
      </c>
      <c r="CS18" s="686"/>
      <c r="CT18" s="686"/>
      <c r="CU18" s="686"/>
      <c r="CV18" s="686"/>
      <c r="CW18" s="686"/>
      <c r="CX18" s="686"/>
      <c r="CY18" s="687"/>
      <c r="CZ18" s="688" t="s">
        <v>181</v>
      </c>
      <c r="DA18" s="688"/>
      <c r="DB18" s="688"/>
      <c r="DC18" s="688"/>
      <c r="DD18" s="694" t="s">
        <v>181</v>
      </c>
      <c r="DE18" s="686"/>
      <c r="DF18" s="686"/>
      <c r="DG18" s="686"/>
      <c r="DH18" s="686"/>
      <c r="DI18" s="686"/>
      <c r="DJ18" s="686"/>
      <c r="DK18" s="686"/>
      <c r="DL18" s="686"/>
      <c r="DM18" s="686"/>
      <c r="DN18" s="686"/>
      <c r="DO18" s="686"/>
      <c r="DP18" s="687"/>
      <c r="DQ18" s="694" t="s">
        <v>181</v>
      </c>
      <c r="DR18" s="686"/>
      <c r="DS18" s="686"/>
      <c r="DT18" s="686"/>
      <c r="DU18" s="686"/>
      <c r="DV18" s="686"/>
      <c r="DW18" s="686"/>
      <c r="DX18" s="686"/>
      <c r="DY18" s="686"/>
      <c r="DZ18" s="686"/>
      <c r="EA18" s="686"/>
      <c r="EB18" s="686"/>
      <c r="EC18" s="695"/>
    </row>
    <row r="19" spans="2:133" ht="11.25" customHeight="1" x14ac:dyDescent="0.15">
      <c r="B19" s="682" t="s">
        <v>275</v>
      </c>
      <c r="C19" s="683"/>
      <c r="D19" s="683"/>
      <c r="E19" s="683"/>
      <c r="F19" s="683"/>
      <c r="G19" s="683"/>
      <c r="H19" s="683"/>
      <c r="I19" s="683"/>
      <c r="J19" s="683"/>
      <c r="K19" s="683"/>
      <c r="L19" s="683"/>
      <c r="M19" s="683"/>
      <c r="N19" s="683"/>
      <c r="O19" s="683"/>
      <c r="P19" s="683"/>
      <c r="Q19" s="684"/>
      <c r="R19" s="685">
        <v>12562</v>
      </c>
      <c r="S19" s="686"/>
      <c r="T19" s="686"/>
      <c r="U19" s="686"/>
      <c r="V19" s="686"/>
      <c r="W19" s="686"/>
      <c r="X19" s="686"/>
      <c r="Y19" s="687"/>
      <c r="Z19" s="688">
        <v>0.1</v>
      </c>
      <c r="AA19" s="688"/>
      <c r="AB19" s="688"/>
      <c r="AC19" s="688"/>
      <c r="AD19" s="689">
        <v>12562</v>
      </c>
      <c r="AE19" s="689"/>
      <c r="AF19" s="689"/>
      <c r="AG19" s="689"/>
      <c r="AH19" s="689"/>
      <c r="AI19" s="689"/>
      <c r="AJ19" s="689"/>
      <c r="AK19" s="689"/>
      <c r="AL19" s="690">
        <v>0.1</v>
      </c>
      <c r="AM19" s="691"/>
      <c r="AN19" s="691"/>
      <c r="AO19" s="692"/>
      <c r="AP19" s="682" t="s">
        <v>276</v>
      </c>
      <c r="AQ19" s="683"/>
      <c r="AR19" s="683"/>
      <c r="AS19" s="683"/>
      <c r="AT19" s="683"/>
      <c r="AU19" s="683"/>
      <c r="AV19" s="683"/>
      <c r="AW19" s="683"/>
      <c r="AX19" s="683"/>
      <c r="AY19" s="683"/>
      <c r="AZ19" s="683"/>
      <c r="BA19" s="683"/>
      <c r="BB19" s="683"/>
      <c r="BC19" s="683"/>
      <c r="BD19" s="683"/>
      <c r="BE19" s="683"/>
      <c r="BF19" s="684"/>
      <c r="BG19" s="685">
        <v>951108</v>
      </c>
      <c r="BH19" s="686"/>
      <c r="BI19" s="686"/>
      <c r="BJ19" s="686"/>
      <c r="BK19" s="686"/>
      <c r="BL19" s="686"/>
      <c r="BM19" s="686"/>
      <c r="BN19" s="687"/>
      <c r="BO19" s="688">
        <v>10.3</v>
      </c>
      <c r="BP19" s="688"/>
      <c r="BQ19" s="688"/>
      <c r="BR19" s="688"/>
      <c r="BS19" s="694" t="s">
        <v>180</v>
      </c>
      <c r="BT19" s="686"/>
      <c r="BU19" s="686"/>
      <c r="BV19" s="686"/>
      <c r="BW19" s="686"/>
      <c r="BX19" s="686"/>
      <c r="BY19" s="686"/>
      <c r="BZ19" s="686"/>
      <c r="CA19" s="686"/>
      <c r="CB19" s="695"/>
      <c r="CD19" s="700" t="s">
        <v>277</v>
      </c>
      <c r="CE19" s="701"/>
      <c r="CF19" s="701"/>
      <c r="CG19" s="701"/>
      <c r="CH19" s="701"/>
      <c r="CI19" s="701"/>
      <c r="CJ19" s="701"/>
      <c r="CK19" s="701"/>
      <c r="CL19" s="701"/>
      <c r="CM19" s="701"/>
      <c r="CN19" s="701"/>
      <c r="CO19" s="701"/>
      <c r="CP19" s="701"/>
      <c r="CQ19" s="702"/>
      <c r="CR19" s="685" t="s">
        <v>180</v>
      </c>
      <c r="CS19" s="686"/>
      <c r="CT19" s="686"/>
      <c r="CU19" s="686"/>
      <c r="CV19" s="686"/>
      <c r="CW19" s="686"/>
      <c r="CX19" s="686"/>
      <c r="CY19" s="687"/>
      <c r="CZ19" s="688" t="s">
        <v>180</v>
      </c>
      <c r="DA19" s="688"/>
      <c r="DB19" s="688"/>
      <c r="DC19" s="688"/>
      <c r="DD19" s="694" t="s">
        <v>181</v>
      </c>
      <c r="DE19" s="686"/>
      <c r="DF19" s="686"/>
      <c r="DG19" s="686"/>
      <c r="DH19" s="686"/>
      <c r="DI19" s="686"/>
      <c r="DJ19" s="686"/>
      <c r="DK19" s="686"/>
      <c r="DL19" s="686"/>
      <c r="DM19" s="686"/>
      <c r="DN19" s="686"/>
      <c r="DO19" s="686"/>
      <c r="DP19" s="687"/>
      <c r="DQ19" s="694" t="s">
        <v>180</v>
      </c>
      <c r="DR19" s="686"/>
      <c r="DS19" s="686"/>
      <c r="DT19" s="686"/>
      <c r="DU19" s="686"/>
      <c r="DV19" s="686"/>
      <c r="DW19" s="686"/>
      <c r="DX19" s="686"/>
      <c r="DY19" s="686"/>
      <c r="DZ19" s="686"/>
      <c r="EA19" s="686"/>
      <c r="EB19" s="686"/>
      <c r="EC19" s="695"/>
    </row>
    <row r="20" spans="2:133" ht="11.25" customHeight="1" x14ac:dyDescent="0.15">
      <c r="B20" s="682" t="s">
        <v>278</v>
      </c>
      <c r="C20" s="683"/>
      <c r="D20" s="683"/>
      <c r="E20" s="683"/>
      <c r="F20" s="683"/>
      <c r="G20" s="683"/>
      <c r="H20" s="683"/>
      <c r="I20" s="683"/>
      <c r="J20" s="683"/>
      <c r="K20" s="683"/>
      <c r="L20" s="683"/>
      <c r="M20" s="683"/>
      <c r="N20" s="683"/>
      <c r="O20" s="683"/>
      <c r="P20" s="683"/>
      <c r="Q20" s="684"/>
      <c r="R20" s="685">
        <v>3489</v>
      </c>
      <c r="S20" s="686"/>
      <c r="T20" s="686"/>
      <c r="U20" s="686"/>
      <c r="V20" s="686"/>
      <c r="W20" s="686"/>
      <c r="X20" s="686"/>
      <c r="Y20" s="687"/>
      <c r="Z20" s="688">
        <v>0</v>
      </c>
      <c r="AA20" s="688"/>
      <c r="AB20" s="688"/>
      <c r="AC20" s="688"/>
      <c r="AD20" s="689">
        <v>3489</v>
      </c>
      <c r="AE20" s="689"/>
      <c r="AF20" s="689"/>
      <c r="AG20" s="689"/>
      <c r="AH20" s="689"/>
      <c r="AI20" s="689"/>
      <c r="AJ20" s="689"/>
      <c r="AK20" s="689"/>
      <c r="AL20" s="690">
        <v>0</v>
      </c>
      <c r="AM20" s="691"/>
      <c r="AN20" s="691"/>
      <c r="AO20" s="692"/>
      <c r="AP20" s="682" t="s">
        <v>279</v>
      </c>
      <c r="AQ20" s="683"/>
      <c r="AR20" s="683"/>
      <c r="AS20" s="683"/>
      <c r="AT20" s="683"/>
      <c r="AU20" s="683"/>
      <c r="AV20" s="683"/>
      <c r="AW20" s="683"/>
      <c r="AX20" s="683"/>
      <c r="AY20" s="683"/>
      <c r="AZ20" s="683"/>
      <c r="BA20" s="683"/>
      <c r="BB20" s="683"/>
      <c r="BC20" s="683"/>
      <c r="BD20" s="683"/>
      <c r="BE20" s="683"/>
      <c r="BF20" s="684"/>
      <c r="BG20" s="685">
        <v>951108</v>
      </c>
      <c r="BH20" s="686"/>
      <c r="BI20" s="686"/>
      <c r="BJ20" s="686"/>
      <c r="BK20" s="686"/>
      <c r="BL20" s="686"/>
      <c r="BM20" s="686"/>
      <c r="BN20" s="687"/>
      <c r="BO20" s="688">
        <v>10.3</v>
      </c>
      <c r="BP20" s="688"/>
      <c r="BQ20" s="688"/>
      <c r="BR20" s="688"/>
      <c r="BS20" s="694" t="s">
        <v>181</v>
      </c>
      <c r="BT20" s="686"/>
      <c r="BU20" s="686"/>
      <c r="BV20" s="686"/>
      <c r="BW20" s="686"/>
      <c r="BX20" s="686"/>
      <c r="BY20" s="686"/>
      <c r="BZ20" s="686"/>
      <c r="CA20" s="686"/>
      <c r="CB20" s="695"/>
      <c r="CD20" s="700" t="s">
        <v>280</v>
      </c>
      <c r="CE20" s="701"/>
      <c r="CF20" s="701"/>
      <c r="CG20" s="701"/>
      <c r="CH20" s="701"/>
      <c r="CI20" s="701"/>
      <c r="CJ20" s="701"/>
      <c r="CK20" s="701"/>
      <c r="CL20" s="701"/>
      <c r="CM20" s="701"/>
      <c r="CN20" s="701"/>
      <c r="CO20" s="701"/>
      <c r="CP20" s="701"/>
      <c r="CQ20" s="702"/>
      <c r="CR20" s="685">
        <v>17874675</v>
      </c>
      <c r="CS20" s="686"/>
      <c r="CT20" s="686"/>
      <c r="CU20" s="686"/>
      <c r="CV20" s="686"/>
      <c r="CW20" s="686"/>
      <c r="CX20" s="686"/>
      <c r="CY20" s="687"/>
      <c r="CZ20" s="688">
        <v>100</v>
      </c>
      <c r="DA20" s="688"/>
      <c r="DB20" s="688"/>
      <c r="DC20" s="688"/>
      <c r="DD20" s="694">
        <v>1761103</v>
      </c>
      <c r="DE20" s="686"/>
      <c r="DF20" s="686"/>
      <c r="DG20" s="686"/>
      <c r="DH20" s="686"/>
      <c r="DI20" s="686"/>
      <c r="DJ20" s="686"/>
      <c r="DK20" s="686"/>
      <c r="DL20" s="686"/>
      <c r="DM20" s="686"/>
      <c r="DN20" s="686"/>
      <c r="DO20" s="686"/>
      <c r="DP20" s="687"/>
      <c r="DQ20" s="694">
        <v>12639303</v>
      </c>
      <c r="DR20" s="686"/>
      <c r="DS20" s="686"/>
      <c r="DT20" s="686"/>
      <c r="DU20" s="686"/>
      <c r="DV20" s="686"/>
      <c r="DW20" s="686"/>
      <c r="DX20" s="686"/>
      <c r="DY20" s="686"/>
      <c r="DZ20" s="686"/>
      <c r="EA20" s="686"/>
      <c r="EB20" s="686"/>
      <c r="EC20" s="695"/>
    </row>
    <row r="21" spans="2:133" ht="11.25" customHeight="1" x14ac:dyDescent="0.15">
      <c r="B21" s="682" t="s">
        <v>281</v>
      </c>
      <c r="C21" s="683"/>
      <c r="D21" s="683"/>
      <c r="E21" s="683"/>
      <c r="F21" s="683"/>
      <c r="G21" s="683"/>
      <c r="H21" s="683"/>
      <c r="I21" s="683"/>
      <c r="J21" s="683"/>
      <c r="K21" s="683"/>
      <c r="L21" s="683"/>
      <c r="M21" s="683"/>
      <c r="N21" s="683"/>
      <c r="O21" s="683"/>
      <c r="P21" s="683"/>
      <c r="Q21" s="684"/>
      <c r="R21" s="685">
        <v>2074</v>
      </c>
      <c r="S21" s="686"/>
      <c r="T21" s="686"/>
      <c r="U21" s="686"/>
      <c r="V21" s="686"/>
      <c r="W21" s="686"/>
      <c r="X21" s="686"/>
      <c r="Y21" s="687"/>
      <c r="Z21" s="688">
        <v>0</v>
      </c>
      <c r="AA21" s="688"/>
      <c r="AB21" s="688"/>
      <c r="AC21" s="688"/>
      <c r="AD21" s="689">
        <v>2074</v>
      </c>
      <c r="AE21" s="689"/>
      <c r="AF21" s="689"/>
      <c r="AG21" s="689"/>
      <c r="AH21" s="689"/>
      <c r="AI21" s="689"/>
      <c r="AJ21" s="689"/>
      <c r="AK21" s="689"/>
      <c r="AL21" s="690">
        <v>0</v>
      </c>
      <c r="AM21" s="691"/>
      <c r="AN21" s="691"/>
      <c r="AO21" s="692"/>
      <c r="AP21" s="704" t="s">
        <v>282</v>
      </c>
      <c r="AQ21" s="705"/>
      <c r="AR21" s="705"/>
      <c r="AS21" s="705"/>
      <c r="AT21" s="705"/>
      <c r="AU21" s="705"/>
      <c r="AV21" s="705"/>
      <c r="AW21" s="705"/>
      <c r="AX21" s="705"/>
      <c r="AY21" s="705"/>
      <c r="AZ21" s="705"/>
      <c r="BA21" s="705"/>
      <c r="BB21" s="705"/>
      <c r="BC21" s="705"/>
      <c r="BD21" s="705"/>
      <c r="BE21" s="705"/>
      <c r="BF21" s="706"/>
      <c r="BG21" s="685">
        <v>77207</v>
      </c>
      <c r="BH21" s="686"/>
      <c r="BI21" s="686"/>
      <c r="BJ21" s="686"/>
      <c r="BK21" s="686"/>
      <c r="BL21" s="686"/>
      <c r="BM21" s="686"/>
      <c r="BN21" s="687"/>
      <c r="BO21" s="688">
        <v>0.8</v>
      </c>
      <c r="BP21" s="688"/>
      <c r="BQ21" s="688"/>
      <c r="BR21" s="688"/>
      <c r="BS21" s="694" t="s">
        <v>180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283</v>
      </c>
      <c r="C22" s="683"/>
      <c r="D22" s="683"/>
      <c r="E22" s="683"/>
      <c r="F22" s="683"/>
      <c r="G22" s="683"/>
      <c r="H22" s="683"/>
      <c r="I22" s="683"/>
      <c r="J22" s="683"/>
      <c r="K22" s="683"/>
      <c r="L22" s="683"/>
      <c r="M22" s="683"/>
      <c r="N22" s="683"/>
      <c r="O22" s="683"/>
      <c r="P22" s="683"/>
      <c r="Q22" s="684"/>
      <c r="R22" s="685">
        <v>48187</v>
      </c>
      <c r="S22" s="686"/>
      <c r="T22" s="686"/>
      <c r="U22" s="686"/>
      <c r="V22" s="686"/>
      <c r="W22" s="686"/>
      <c r="X22" s="686"/>
      <c r="Y22" s="687"/>
      <c r="Z22" s="688">
        <v>0.3</v>
      </c>
      <c r="AA22" s="688"/>
      <c r="AB22" s="688"/>
      <c r="AC22" s="688"/>
      <c r="AD22" s="689" t="s">
        <v>180</v>
      </c>
      <c r="AE22" s="689"/>
      <c r="AF22" s="689"/>
      <c r="AG22" s="689"/>
      <c r="AH22" s="689"/>
      <c r="AI22" s="689"/>
      <c r="AJ22" s="689"/>
      <c r="AK22" s="689"/>
      <c r="AL22" s="690" t="s">
        <v>180</v>
      </c>
      <c r="AM22" s="691"/>
      <c r="AN22" s="691"/>
      <c r="AO22" s="692"/>
      <c r="AP22" s="704" t="s">
        <v>284</v>
      </c>
      <c r="AQ22" s="705"/>
      <c r="AR22" s="705"/>
      <c r="AS22" s="705"/>
      <c r="AT22" s="705"/>
      <c r="AU22" s="705"/>
      <c r="AV22" s="705"/>
      <c r="AW22" s="705"/>
      <c r="AX22" s="705"/>
      <c r="AY22" s="705"/>
      <c r="AZ22" s="705"/>
      <c r="BA22" s="705"/>
      <c r="BB22" s="705"/>
      <c r="BC22" s="705"/>
      <c r="BD22" s="705"/>
      <c r="BE22" s="705"/>
      <c r="BF22" s="706"/>
      <c r="BG22" s="685" t="s">
        <v>181</v>
      </c>
      <c r="BH22" s="686"/>
      <c r="BI22" s="686"/>
      <c r="BJ22" s="686"/>
      <c r="BK22" s="686"/>
      <c r="BL22" s="686"/>
      <c r="BM22" s="686"/>
      <c r="BN22" s="687"/>
      <c r="BO22" s="688" t="s">
        <v>180</v>
      </c>
      <c r="BP22" s="688"/>
      <c r="BQ22" s="688"/>
      <c r="BR22" s="688"/>
      <c r="BS22" s="694" t="s">
        <v>181</v>
      </c>
      <c r="BT22" s="686"/>
      <c r="BU22" s="686"/>
      <c r="BV22" s="686"/>
      <c r="BW22" s="686"/>
      <c r="BX22" s="686"/>
      <c r="BY22" s="686"/>
      <c r="BZ22" s="686"/>
      <c r="CA22" s="686"/>
      <c r="CB22" s="695"/>
      <c r="CD22" s="667" t="s">
        <v>285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286</v>
      </c>
      <c r="C23" s="683"/>
      <c r="D23" s="683"/>
      <c r="E23" s="683"/>
      <c r="F23" s="683"/>
      <c r="G23" s="683"/>
      <c r="H23" s="683"/>
      <c r="I23" s="683"/>
      <c r="J23" s="683"/>
      <c r="K23" s="683"/>
      <c r="L23" s="683"/>
      <c r="M23" s="683"/>
      <c r="N23" s="683"/>
      <c r="O23" s="683"/>
      <c r="P23" s="683"/>
      <c r="Q23" s="684"/>
      <c r="R23" s="685" t="s">
        <v>180</v>
      </c>
      <c r="S23" s="686"/>
      <c r="T23" s="686"/>
      <c r="U23" s="686"/>
      <c r="V23" s="686"/>
      <c r="W23" s="686"/>
      <c r="X23" s="686"/>
      <c r="Y23" s="687"/>
      <c r="Z23" s="688" t="s">
        <v>181</v>
      </c>
      <c r="AA23" s="688"/>
      <c r="AB23" s="688"/>
      <c r="AC23" s="688"/>
      <c r="AD23" s="689" t="s">
        <v>181</v>
      </c>
      <c r="AE23" s="689"/>
      <c r="AF23" s="689"/>
      <c r="AG23" s="689"/>
      <c r="AH23" s="689"/>
      <c r="AI23" s="689"/>
      <c r="AJ23" s="689"/>
      <c r="AK23" s="689"/>
      <c r="AL23" s="690" t="s">
        <v>180</v>
      </c>
      <c r="AM23" s="691"/>
      <c r="AN23" s="691"/>
      <c r="AO23" s="692"/>
      <c r="AP23" s="704" t="s">
        <v>287</v>
      </c>
      <c r="AQ23" s="705"/>
      <c r="AR23" s="705"/>
      <c r="AS23" s="705"/>
      <c r="AT23" s="705"/>
      <c r="AU23" s="705"/>
      <c r="AV23" s="705"/>
      <c r="AW23" s="705"/>
      <c r="AX23" s="705"/>
      <c r="AY23" s="705"/>
      <c r="AZ23" s="705"/>
      <c r="BA23" s="705"/>
      <c r="BB23" s="705"/>
      <c r="BC23" s="705"/>
      <c r="BD23" s="705"/>
      <c r="BE23" s="705"/>
      <c r="BF23" s="706"/>
      <c r="BG23" s="685">
        <v>873901</v>
      </c>
      <c r="BH23" s="686"/>
      <c r="BI23" s="686"/>
      <c r="BJ23" s="686"/>
      <c r="BK23" s="686"/>
      <c r="BL23" s="686"/>
      <c r="BM23" s="686"/>
      <c r="BN23" s="687"/>
      <c r="BO23" s="688">
        <v>9.5</v>
      </c>
      <c r="BP23" s="688"/>
      <c r="BQ23" s="688"/>
      <c r="BR23" s="688"/>
      <c r="BS23" s="694" t="s">
        <v>180</v>
      </c>
      <c r="BT23" s="686"/>
      <c r="BU23" s="686"/>
      <c r="BV23" s="686"/>
      <c r="BW23" s="686"/>
      <c r="BX23" s="686"/>
      <c r="BY23" s="686"/>
      <c r="BZ23" s="686"/>
      <c r="CA23" s="686"/>
      <c r="CB23" s="695"/>
      <c r="CD23" s="667" t="s">
        <v>226</v>
      </c>
      <c r="CE23" s="668"/>
      <c r="CF23" s="668"/>
      <c r="CG23" s="668"/>
      <c r="CH23" s="668"/>
      <c r="CI23" s="668"/>
      <c r="CJ23" s="668"/>
      <c r="CK23" s="668"/>
      <c r="CL23" s="668"/>
      <c r="CM23" s="668"/>
      <c r="CN23" s="668"/>
      <c r="CO23" s="668"/>
      <c r="CP23" s="668"/>
      <c r="CQ23" s="669"/>
      <c r="CR23" s="667" t="s">
        <v>288</v>
      </c>
      <c r="CS23" s="668"/>
      <c r="CT23" s="668"/>
      <c r="CU23" s="668"/>
      <c r="CV23" s="668"/>
      <c r="CW23" s="668"/>
      <c r="CX23" s="668"/>
      <c r="CY23" s="669"/>
      <c r="CZ23" s="667" t="s">
        <v>289</v>
      </c>
      <c r="DA23" s="668"/>
      <c r="DB23" s="668"/>
      <c r="DC23" s="669"/>
      <c r="DD23" s="667" t="s">
        <v>290</v>
      </c>
      <c r="DE23" s="668"/>
      <c r="DF23" s="668"/>
      <c r="DG23" s="668"/>
      <c r="DH23" s="668"/>
      <c r="DI23" s="668"/>
      <c r="DJ23" s="668"/>
      <c r="DK23" s="669"/>
      <c r="DL23" s="716" t="s">
        <v>291</v>
      </c>
      <c r="DM23" s="717"/>
      <c r="DN23" s="717"/>
      <c r="DO23" s="717"/>
      <c r="DP23" s="717"/>
      <c r="DQ23" s="717"/>
      <c r="DR23" s="717"/>
      <c r="DS23" s="717"/>
      <c r="DT23" s="717"/>
      <c r="DU23" s="717"/>
      <c r="DV23" s="718"/>
      <c r="DW23" s="667" t="s">
        <v>292</v>
      </c>
      <c r="DX23" s="668"/>
      <c r="DY23" s="668"/>
      <c r="DZ23" s="668"/>
      <c r="EA23" s="668"/>
      <c r="EB23" s="668"/>
      <c r="EC23" s="669"/>
    </row>
    <row r="24" spans="2:133" ht="11.25" customHeight="1" x14ac:dyDescent="0.15">
      <c r="B24" s="682" t="s">
        <v>293</v>
      </c>
      <c r="C24" s="683"/>
      <c r="D24" s="683"/>
      <c r="E24" s="683"/>
      <c r="F24" s="683"/>
      <c r="G24" s="683"/>
      <c r="H24" s="683"/>
      <c r="I24" s="683"/>
      <c r="J24" s="683"/>
      <c r="K24" s="683"/>
      <c r="L24" s="683"/>
      <c r="M24" s="683"/>
      <c r="N24" s="683"/>
      <c r="O24" s="683"/>
      <c r="P24" s="683"/>
      <c r="Q24" s="684"/>
      <c r="R24" s="685">
        <v>48060</v>
      </c>
      <c r="S24" s="686"/>
      <c r="T24" s="686"/>
      <c r="U24" s="686"/>
      <c r="V24" s="686"/>
      <c r="W24" s="686"/>
      <c r="X24" s="686"/>
      <c r="Y24" s="687"/>
      <c r="Z24" s="688">
        <v>0.3</v>
      </c>
      <c r="AA24" s="688"/>
      <c r="AB24" s="688"/>
      <c r="AC24" s="688"/>
      <c r="AD24" s="689" t="s">
        <v>180</v>
      </c>
      <c r="AE24" s="689"/>
      <c r="AF24" s="689"/>
      <c r="AG24" s="689"/>
      <c r="AH24" s="689"/>
      <c r="AI24" s="689"/>
      <c r="AJ24" s="689"/>
      <c r="AK24" s="689"/>
      <c r="AL24" s="690" t="s">
        <v>180</v>
      </c>
      <c r="AM24" s="691"/>
      <c r="AN24" s="691"/>
      <c r="AO24" s="692"/>
      <c r="AP24" s="704" t="s">
        <v>294</v>
      </c>
      <c r="AQ24" s="705"/>
      <c r="AR24" s="705"/>
      <c r="AS24" s="705"/>
      <c r="AT24" s="705"/>
      <c r="AU24" s="705"/>
      <c r="AV24" s="705"/>
      <c r="AW24" s="705"/>
      <c r="AX24" s="705"/>
      <c r="AY24" s="705"/>
      <c r="AZ24" s="705"/>
      <c r="BA24" s="705"/>
      <c r="BB24" s="705"/>
      <c r="BC24" s="705"/>
      <c r="BD24" s="705"/>
      <c r="BE24" s="705"/>
      <c r="BF24" s="706"/>
      <c r="BG24" s="685" t="s">
        <v>180</v>
      </c>
      <c r="BH24" s="686"/>
      <c r="BI24" s="686"/>
      <c r="BJ24" s="686"/>
      <c r="BK24" s="686"/>
      <c r="BL24" s="686"/>
      <c r="BM24" s="686"/>
      <c r="BN24" s="687"/>
      <c r="BO24" s="688" t="s">
        <v>180</v>
      </c>
      <c r="BP24" s="688"/>
      <c r="BQ24" s="688"/>
      <c r="BR24" s="688"/>
      <c r="BS24" s="694" t="s">
        <v>180</v>
      </c>
      <c r="BT24" s="686"/>
      <c r="BU24" s="686"/>
      <c r="BV24" s="686"/>
      <c r="BW24" s="686"/>
      <c r="BX24" s="686"/>
      <c r="BY24" s="686"/>
      <c r="BZ24" s="686"/>
      <c r="CA24" s="686"/>
      <c r="CB24" s="695"/>
      <c r="CD24" s="696" t="s">
        <v>295</v>
      </c>
      <c r="CE24" s="697"/>
      <c r="CF24" s="697"/>
      <c r="CG24" s="697"/>
      <c r="CH24" s="697"/>
      <c r="CI24" s="697"/>
      <c r="CJ24" s="697"/>
      <c r="CK24" s="697"/>
      <c r="CL24" s="697"/>
      <c r="CM24" s="697"/>
      <c r="CN24" s="697"/>
      <c r="CO24" s="697"/>
      <c r="CP24" s="697"/>
      <c r="CQ24" s="698"/>
      <c r="CR24" s="674">
        <v>3759197</v>
      </c>
      <c r="CS24" s="675"/>
      <c r="CT24" s="675"/>
      <c r="CU24" s="675"/>
      <c r="CV24" s="675"/>
      <c r="CW24" s="675"/>
      <c r="CX24" s="675"/>
      <c r="CY24" s="676"/>
      <c r="CZ24" s="679">
        <v>21</v>
      </c>
      <c r="DA24" s="680"/>
      <c r="DB24" s="680"/>
      <c r="DC24" s="699"/>
      <c r="DD24" s="724">
        <v>3044391</v>
      </c>
      <c r="DE24" s="675"/>
      <c r="DF24" s="675"/>
      <c r="DG24" s="675"/>
      <c r="DH24" s="675"/>
      <c r="DI24" s="675"/>
      <c r="DJ24" s="675"/>
      <c r="DK24" s="676"/>
      <c r="DL24" s="724">
        <v>2854246</v>
      </c>
      <c r="DM24" s="675"/>
      <c r="DN24" s="675"/>
      <c r="DO24" s="675"/>
      <c r="DP24" s="675"/>
      <c r="DQ24" s="675"/>
      <c r="DR24" s="675"/>
      <c r="DS24" s="675"/>
      <c r="DT24" s="675"/>
      <c r="DU24" s="675"/>
      <c r="DV24" s="676"/>
      <c r="DW24" s="679">
        <v>31.1</v>
      </c>
      <c r="DX24" s="680"/>
      <c r="DY24" s="680"/>
      <c r="DZ24" s="680"/>
      <c r="EA24" s="680"/>
      <c r="EB24" s="680"/>
      <c r="EC24" s="681"/>
    </row>
    <row r="25" spans="2:133" ht="11.25" customHeight="1" x14ac:dyDescent="0.15">
      <c r="B25" s="682" t="s">
        <v>296</v>
      </c>
      <c r="C25" s="683"/>
      <c r="D25" s="683"/>
      <c r="E25" s="683"/>
      <c r="F25" s="683"/>
      <c r="G25" s="683"/>
      <c r="H25" s="683"/>
      <c r="I25" s="683"/>
      <c r="J25" s="683"/>
      <c r="K25" s="683"/>
      <c r="L25" s="683"/>
      <c r="M25" s="683"/>
      <c r="N25" s="683"/>
      <c r="O25" s="683"/>
      <c r="P25" s="683"/>
      <c r="Q25" s="684"/>
      <c r="R25" s="685">
        <v>127</v>
      </c>
      <c r="S25" s="686"/>
      <c r="T25" s="686"/>
      <c r="U25" s="686"/>
      <c r="V25" s="686"/>
      <c r="W25" s="686"/>
      <c r="X25" s="686"/>
      <c r="Y25" s="687"/>
      <c r="Z25" s="688">
        <v>0</v>
      </c>
      <c r="AA25" s="688"/>
      <c r="AB25" s="688"/>
      <c r="AC25" s="688"/>
      <c r="AD25" s="689" t="s">
        <v>181</v>
      </c>
      <c r="AE25" s="689"/>
      <c r="AF25" s="689"/>
      <c r="AG25" s="689"/>
      <c r="AH25" s="689"/>
      <c r="AI25" s="689"/>
      <c r="AJ25" s="689"/>
      <c r="AK25" s="689"/>
      <c r="AL25" s="690" t="s">
        <v>180</v>
      </c>
      <c r="AM25" s="691"/>
      <c r="AN25" s="691"/>
      <c r="AO25" s="692"/>
      <c r="AP25" s="704" t="s">
        <v>297</v>
      </c>
      <c r="AQ25" s="705"/>
      <c r="AR25" s="705"/>
      <c r="AS25" s="705"/>
      <c r="AT25" s="705"/>
      <c r="AU25" s="705"/>
      <c r="AV25" s="705"/>
      <c r="AW25" s="705"/>
      <c r="AX25" s="705"/>
      <c r="AY25" s="705"/>
      <c r="AZ25" s="705"/>
      <c r="BA25" s="705"/>
      <c r="BB25" s="705"/>
      <c r="BC25" s="705"/>
      <c r="BD25" s="705"/>
      <c r="BE25" s="705"/>
      <c r="BF25" s="706"/>
      <c r="BG25" s="685" t="s">
        <v>180</v>
      </c>
      <c r="BH25" s="686"/>
      <c r="BI25" s="686"/>
      <c r="BJ25" s="686"/>
      <c r="BK25" s="686"/>
      <c r="BL25" s="686"/>
      <c r="BM25" s="686"/>
      <c r="BN25" s="687"/>
      <c r="BO25" s="688" t="s">
        <v>180</v>
      </c>
      <c r="BP25" s="688"/>
      <c r="BQ25" s="688"/>
      <c r="BR25" s="688"/>
      <c r="BS25" s="694" t="s">
        <v>180</v>
      </c>
      <c r="BT25" s="686"/>
      <c r="BU25" s="686"/>
      <c r="BV25" s="686"/>
      <c r="BW25" s="686"/>
      <c r="BX25" s="686"/>
      <c r="BY25" s="686"/>
      <c r="BZ25" s="686"/>
      <c r="CA25" s="686"/>
      <c r="CB25" s="695"/>
      <c r="CD25" s="700" t="s">
        <v>298</v>
      </c>
      <c r="CE25" s="701"/>
      <c r="CF25" s="701"/>
      <c r="CG25" s="701"/>
      <c r="CH25" s="701"/>
      <c r="CI25" s="701"/>
      <c r="CJ25" s="701"/>
      <c r="CK25" s="701"/>
      <c r="CL25" s="701"/>
      <c r="CM25" s="701"/>
      <c r="CN25" s="701"/>
      <c r="CO25" s="701"/>
      <c r="CP25" s="701"/>
      <c r="CQ25" s="702"/>
      <c r="CR25" s="685">
        <v>2452417</v>
      </c>
      <c r="CS25" s="721"/>
      <c r="CT25" s="721"/>
      <c r="CU25" s="721"/>
      <c r="CV25" s="721"/>
      <c r="CW25" s="721"/>
      <c r="CX25" s="721"/>
      <c r="CY25" s="722"/>
      <c r="CZ25" s="690">
        <v>13.7</v>
      </c>
      <c r="DA25" s="719"/>
      <c r="DB25" s="719"/>
      <c r="DC25" s="723"/>
      <c r="DD25" s="694">
        <v>2270333</v>
      </c>
      <c r="DE25" s="721"/>
      <c r="DF25" s="721"/>
      <c r="DG25" s="721"/>
      <c r="DH25" s="721"/>
      <c r="DI25" s="721"/>
      <c r="DJ25" s="721"/>
      <c r="DK25" s="722"/>
      <c r="DL25" s="694">
        <v>2136938</v>
      </c>
      <c r="DM25" s="721"/>
      <c r="DN25" s="721"/>
      <c r="DO25" s="721"/>
      <c r="DP25" s="721"/>
      <c r="DQ25" s="721"/>
      <c r="DR25" s="721"/>
      <c r="DS25" s="721"/>
      <c r="DT25" s="721"/>
      <c r="DU25" s="721"/>
      <c r="DV25" s="722"/>
      <c r="DW25" s="690">
        <v>23.3</v>
      </c>
      <c r="DX25" s="719"/>
      <c r="DY25" s="719"/>
      <c r="DZ25" s="719"/>
      <c r="EA25" s="719"/>
      <c r="EB25" s="719"/>
      <c r="EC25" s="720"/>
    </row>
    <row r="26" spans="2:133" ht="11.25" customHeight="1" x14ac:dyDescent="0.15">
      <c r="B26" s="682" t="s">
        <v>299</v>
      </c>
      <c r="C26" s="683"/>
      <c r="D26" s="683"/>
      <c r="E26" s="683"/>
      <c r="F26" s="683"/>
      <c r="G26" s="683"/>
      <c r="H26" s="683"/>
      <c r="I26" s="683"/>
      <c r="J26" s="683"/>
      <c r="K26" s="683"/>
      <c r="L26" s="683"/>
      <c r="M26" s="683"/>
      <c r="N26" s="683"/>
      <c r="O26" s="683"/>
      <c r="P26" s="683"/>
      <c r="Q26" s="684"/>
      <c r="R26" s="685">
        <v>10040816</v>
      </c>
      <c r="S26" s="686"/>
      <c r="T26" s="686"/>
      <c r="U26" s="686"/>
      <c r="V26" s="686"/>
      <c r="W26" s="686"/>
      <c r="X26" s="686"/>
      <c r="Y26" s="687"/>
      <c r="Z26" s="688">
        <v>52.4</v>
      </c>
      <c r="AA26" s="688"/>
      <c r="AB26" s="688"/>
      <c r="AC26" s="688"/>
      <c r="AD26" s="689">
        <v>9118727</v>
      </c>
      <c r="AE26" s="689"/>
      <c r="AF26" s="689"/>
      <c r="AG26" s="689"/>
      <c r="AH26" s="689"/>
      <c r="AI26" s="689"/>
      <c r="AJ26" s="689"/>
      <c r="AK26" s="689"/>
      <c r="AL26" s="690">
        <v>99.4</v>
      </c>
      <c r="AM26" s="691"/>
      <c r="AN26" s="691"/>
      <c r="AO26" s="692"/>
      <c r="AP26" s="704" t="s">
        <v>300</v>
      </c>
      <c r="AQ26" s="725"/>
      <c r="AR26" s="725"/>
      <c r="AS26" s="725"/>
      <c r="AT26" s="725"/>
      <c r="AU26" s="725"/>
      <c r="AV26" s="725"/>
      <c r="AW26" s="725"/>
      <c r="AX26" s="725"/>
      <c r="AY26" s="725"/>
      <c r="AZ26" s="725"/>
      <c r="BA26" s="725"/>
      <c r="BB26" s="725"/>
      <c r="BC26" s="725"/>
      <c r="BD26" s="725"/>
      <c r="BE26" s="725"/>
      <c r="BF26" s="706"/>
      <c r="BG26" s="685" t="s">
        <v>181</v>
      </c>
      <c r="BH26" s="686"/>
      <c r="BI26" s="686"/>
      <c r="BJ26" s="686"/>
      <c r="BK26" s="686"/>
      <c r="BL26" s="686"/>
      <c r="BM26" s="686"/>
      <c r="BN26" s="687"/>
      <c r="BO26" s="688" t="s">
        <v>180</v>
      </c>
      <c r="BP26" s="688"/>
      <c r="BQ26" s="688"/>
      <c r="BR26" s="688"/>
      <c r="BS26" s="694" t="s">
        <v>181</v>
      </c>
      <c r="BT26" s="686"/>
      <c r="BU26" s="686"/>
      <c r="BV26" s="686"/>
      <c r="BW26" s="686"/>
      <c r="BX26" s="686"/>
      <c r="BY26" s="686"/>
      <c r="BZ26" s="686"/>
      <c r="CA26" s="686"/>
      <c r="CB26" s="695"/>
      <c r="CD26" s="700" t="s">
        <v>301</v>
      </c>
      <c r="CE26" s="701"/>
      <c r="CF26" s="701"/>
      <c r="CG26" s="701"/>
      <c r="CH26" s="701"/>
      <c r="CI26" s="701"/>
      <c r="CJ26" s="701"/>
      <c r="CK26" s="701"/>
      <c r="CL26" s="701"/>
      <c r="CM26" s="701"/>
      <c r="CN26" s="701"/>
      <c r="CO26" s="701"/>
      <c r="CP26" s="701"/>
      <c r="CQ26" s="702"/>
      <c r="CR26" s="685">
        <v>1658603</v>
      </c>
      <c r="CS26" s="686"/>
      <c r="CT26" s="686"/>
      <c r="CU26" s="686"/>
      <c r="CV26" s="686"/>
      <c r="CW26" s="686"/>
      <c r="CX26" s="686"/>
      <c r="CY26" s="687"/>
      <c r="CZ26" s="690">
        <v>9.3000000000000007</v>
      </c>
      <c r="DA26" s="719"/>
      <c r="DB26" s="719"/>
      <c r="DC26" s="723"/>
      <c r="DD26" s="694">
        <v>1506583</v>
      </c>
      <c r="DE26" s="686"/>
      <c r="DF26" s="686"/>
      <c r="DG26" s="686"/>
      <c r="DH26" s="686"/>
      <c r="DI26" s="686"/>
      <c r="DJ26" s="686"/>
      <c r="DK26" s="687"/>
      <c r="DL26" s="694" t="s">
        <v>181</v>
      </c>
      <c r="DM26" s="686"/>
      <c r="DN26" s="686"/>
      <c r="DO26" s="686"/>
      <c r="DP26" s="686"/>
      <c r="DQ26" s="686"/>
      <c r="DR26" s="686"/>
      <c r="DS26" s="686"/>
      <c r="DT26" s="686"/>
      <c r="DU26" s="686"/>
      <c r="DV26" s="687"/>
      <c r="DW26" s="690" t="s">
        <v>181</v>
      </c>
      <c r="DX26" s="719"/>
      <c r="DY26" s="719"/>
      <c r="DZ26" s="719"/>
      <c r="EA26" s="719"/>
      <c r="EB26" s="719"/>
      <c r="EC26" s="720"/>
    </row>
    <row r="27" spans="2:133" ht="11.25" customHeight="1" x14ac:dyDescent="0.15">
      <c r="B27" s="682" t="s">
        <v>302</v>
      </c>
      <c r="C27" s="683"/>
      <c r="D27" s="683"/>
      <c r="E27" s="683"/>
      <c r="F27" s="683"/>
      <c r="G27" s="683"/>
      <c r="H27" s="683"/>
      <c r="I27" s="683"/>
      <c r="J27" s="683"/>
      <c r="K27" s="683"/>
      <c r="L27" s="683"/>
      <c r="M27" s="683"/>
      <c r="N27" s="683"/>
      <c r="O27" s="683"/>
      <c r="P27" s="683"/>
      <c r="Q27" s="684"/>
      <c r="R27" s="685">
        <v>3527</v>
      </c>
      <c r="S27" s="686"/>
      <c r="T27" s="686"/>
      <c r="U27" s="686"/>
      <c r="V27" s="686"/>
      <c r="W27" s="686"/>
      <c r="X27" s="686"/>
      <c r="Y27" s="687"/>
      <c r="Z27" s="688">
        <v>0</v>
      </c>
      <c r="AA27" s="688"/>
      <c r="AB27" s="688"/>
      <c r="AC27" s="688"/>
      <c r="AD27" s="689">
        <v>3527</v>
      </c>
      <c r="AE27" s="689"/>
      <c r="AF27" s="689"/>
      <c r="AG27" s="689"/>
      <c r="AH27" s="689"/>
      <c r="AI27" s="689"/>
      <c r="AJ27" s="689"/>
      <c r="AK27" s="689"/>
      <c r="AL27" s="690">
        <v>0</v>
      </c>
      <c r="AM27" s="691"/>
      <c r="AN27" s="691"/>
      <c r="AO27" s="692"/>
      <c r="AP27" s="682" t="s">
        <v>303</v>
      </c>
      <c r="AQ27" s="683"/>
      <c r="AR27" s="683"/>
      <c r="AS27" s="683"/>
      <c r="AT27" s="683"/>
      <c r="AU27" s="683"/>
      <c r="AV27" s="683"/>
      <c r="AW27" s="683"/>
      <c r="AX27" s="683"/>
      <c r="AY27" s="683"/>
      <c r="AZ27" s="683"/>
      <c r="BA27" s="683"/>
      <c r="BB27" s="683"/>
      <c r="BC27" s="683"/>
      <c r="BD27" s="683"/>
      <c r="BE27" s="683"/>
      <c r="BF27" s="684"/>
      <c r="BG27" s="685">
        <v>9241272</v>
      </c>
      <c r="BH27" s="686"/>
      <c r="BI27" s="686"/>
      <c r="BJ27" s="686"/>
      <c r="BK27" s="686"/>
      <c r="BL27" s="686"/>
      <c r="BM27" s="686"/>
      <c r="BN27" s="687"/>
      <c r="BO27" s="688">
        <v>100</v>
      </c>
      <c r="BP27" s="688"/>
      <c r="BQ27" s="688"/>
      <c r="BR27" s="688"/>
      <c r="BS27" s="694" t="s">
        <v>180</v>
      </c>
      <c r="BT27" s="686"/>
      <c r="BU27" s="686"/>
      <c r="BV27" s="686"/>
      <c r="BW27" s="686"/>
      <c r="BX27" s="686"/>
      <c r="BY27" s="686"/>
      <c r="BZ27" s="686"/>
      <c r="CA27" s="686"/>
      <c r="CB27" s="695"/>
      <c r="CD27" s="700" t="s">
        <v>304</v>
      </c>
      <c r="CE27" s="701"/>
      <c r="CF27" s="701"/>
      <c r="CG27" s="701"/>
      <c r="CH27" s="701"/>
      <c r="CI27" s="701"/>
      <c r="CJ27" s="701"/>
      <c r="CK27" s="701"/>
      <c r="CL27" s="701"/>
      <c r="CM27" s="701"/>
      <c r="CN27" s="701"/>
      <c r="CO27" s="701"/>
      <c r="CP27" s="701"/>
      <c r="CQ27" s="702"/>
      <c r="CR27" s="685">
        <v>837141</v>
      </c>
      <c r="CS27" s="721"/>
      <c r="CT27" s="721"/>
      <c r="CU27" s="721"/>
      <c r="CV27" s="721"/>
      <c r="CW27" s="721"/>
      <c r="CX27" s="721"/>
      <c r="CY27" s="722"/>
      <c r="CZ27" s="690">
        <v>4.7</v>
      </c>
      <c r="DA27" s="719"/>
      <c r="DB27" s="719"/>
      <c r="DC27" s="723"/>
      <c r="DD27" s="694">
        <v>316964</v>
      </c>
      <c r="DE27" s="721"/>
      <c r="DF27" s="721"/>
      <c r="DG27" s="721"/>
      <c r="DH27" s="721"/>
      <c r="DI27" s="721"/>
      <c r="DJ27" s="721"/>
      <c r="DK27" s="722"/>
      <c r="DL27" s="694">
        <v>260214</v>
      </c>
      <c r="DM27" s="721"/>
      <c r="DN27" s="721"/>
      <c r="DO27" s="721"/>
      <c r="DP27" s="721"/>
      <c r="DQ27" s="721"/>
      <c r="DR27" s="721"/>
      <c r="DS27" s="721"/>
      <c r="DT27" s="721"/>
      <c r="DU27" s="721"/>
      <c r="DV27" s="722"/>
      <c r="DW27" s="690">
        <v>2.8</v>
      </c>
      <c r="DX27" s="719"/>
      <c r="DY27" s="719"/>
      <c r="DZ27" s="719"/>
      <c r="EA27" s="719"/>
      <c r="EB27" s="719"/>
      <c r="EC27" s="720"/>
    </row>
    <row r="28" spans="2:133" ht="11.25" customHeight="1" x14ac:dyDescent="0.15">
      <c r="B28" s="682" t="s">
        <v>305</v>
      </c>
      <c r="C28" s="683"/>
      <c r="D28" s="683"/>
      <c r="E28" s="683"/>
      <c r="F28" s="683"/>
      <c r="G28" s="683"/>
      <c r="H28" s="683"/>
      <c r="I28" s="683"/>
      <c r="J28" s="683"/>
      <c r="K28" s="683"/>
      <c r="L28" s="683"/>
      <c r="M28" s="683"/>
      <c r="N28" s="683"/>
      <c r="O28" s="683"/>
      <c r="P28" s="683"/>
      <c r="Q28" s="684"/>
      <c r="R28" s="685">
        <v>12978</v>
      </c>
      <c r="S28" s="686"/>
      <c r="T28" s="686"/>
      <c r="U28" s="686"/>
      <c r="V28" s="686"/>
      <c r="W28" s="686"/>
      <c r="X28" s="686"/>
      <c r="Y28" s="687"/>
      <c r="Z28" s="688">
        <v>0.1</v>
      </c>
      <c r="AA28" s="688"/>
      <c r="AB28" s="688"/>
      <c r="AC28" s="688"/>
      <c r="AD28" s="689" t="s">
        <v>180</v>
      </c>
      <c r="AE28" s="689"/>
      <c r="AF28" s="689"/>
      <c r="AG28" s="689"/>
      <c r="AH28" s="689"/>
      <c r="AI28" s="689"/>
      <c r="AJ28" s="689"/>
      <c r="AK28" s="689"/>
      <c r="AL28" s="690" t="s">
        <v>181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306</v>
      </c>
      <c r="CE28" s="701"/>
      <c r="CF28" s="701"/>
      <c r="CG28" s="701"/>
      <c r="CH28" s="701"/>
      <c r="CI28" s="701"/>
      <c r="CJ28" s="701"/>
      <c r="CK28" s="701"/>
      <c r="CL28" s="701"/>
      <c r="CM28" s="701"/>
      <c r="CN28" s="701"/>
      <c r="CO28" s="701"/>
      <c r="CP28" s="701"/>
      <c r="CQ28" s="702"/>
      <c r="CR28" s="685">
        <v>469639</v>
      </c>
      <c r="CS28" s="686"/>
      <c r="CT28" s="686"/>
      <c r="CU28" s="686"/>
      <c r="CV28" s="686"/>
      <c r="CW28" s="686"/>
      <c r="CX28" s="686"/>
      <c r="CY28" s="687"/>
      <c r="CZ28" s="690">
        <v>2.6</v>
      </c>
      <c r="DA28" s="719"/>
      <c r="DB28" s="719"/>
      <c r="DC28" s="723"/>
      <c r="DD28" s="694">
        <v>457094</v>
      </c>
      <c r="DE28" s="686"/>
      <c r="DF28" s="686"/>
      <c r="DG28" s="686"/>
      <c r="DH28" s="686"/>
      <c r="DI28" s="686"/>
      <c r="DJ28" s="686"/>
      <c r="DK28" s="687"/>
      <c r="DL28" s="694">
        <v>457094</v>
      </c>
      <c r="DM28" s="686"/>
      <c r="DN28" s="686"/>
      <c r="DO28" s="686"/>
      <c r="DP28" s="686"/>
      <c r="DQ28" s="686"/>
      <c r="DR28" s="686"/>
      <c r="DS28" s="686"/>
      <c r="DT28" s="686"/>
      <c r="DU28" s="686"/>
      <c r="DV28" s="687"/>
      <c r="DW28" s="690">
        <v>5</v>
      </c>
      <c r="DX28" s="719"/>
      <c r="DY28" s="719"/>
      <c r="DZ28" s="719"/>
      <c r="EA28" s="719"/>
      <c r="EB28" s="719"/>
      <c r="EC28" s="720"/>
    </row>
    <row r="29" spans="2:133" ht="11.25" customHeight="1" x14ac:dyDescent="0.15">
      <c r="B29" s="682" t="s">
        <v>307</v>
      </c>
      <c r="C29" s="683"/>
      <c r="D29" s="683"/>
      <c r="E29" s="683"/>
      <c r="F29" s="683"/>
      <c r="G29" s="683"/>
      <c r="H29" s="683"/>
      <c r="I29" s="683"/>
      <c r="J29" s="683"/>
      <c r="K29" s="683"/>
      <c r="L29" s="683"/>
      <c r="M29" s="683"/>
      <c r="N29" s="683"/>
      <c r="O29" s="683"/>
      <c r="P29" s="683"/>
      <c r="Q29" s="684"/>
      <c r="R29" s="685">
        <v>149404</v>
      </c>
      <c r="S29" s="686"/>
      <c r="T29" s="686"/>
      <c r="U29" s="686"/>
      <c r="V29" s="686"/>
      <c r="W29" s="686"/>
      <c r="X29" s="686"/>
      <c r="Y29" s="687"/>
      <c r="Z29" s="688">
        <v>0.8</v>
      </c>
      <c r="AA29" s="688"/>
      <c r="AB29" s="688"/>
      <c r="AC29" s="688"/>
      <c r="AD29" s="689">
        <v>43806</v>
      </c>
      <c r="AE29" s="689"/>
      <c r="AF29" s="689"/>
      <c r="AG29" s="689"/>
      <c r="AH29" s="689"/>
      <c r="AI29" s="689"/>
      <c r="AJ29" s="689"/>
      <c r="AK29" s="689"/>
      <c r="AL29" s="690">
        <v>0.5</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308</v>
      </c>
      <c r="CE29" s="730"/>
      <c r="CF29" s="700" t="s">
        <v>70</v>
      </c>
      <c r="CG29" s="701"/>
      <c r="CH29" s="701"/>
      <c r="CI29" s="701"/>
      <c r="CJ29" s="701"/>
      <c r="CK29" s="701"/>
      <c r="CL29" s="701"/>
      <c r="CM29" s="701"/>
      <c r="CN29" s="701"/>
      <c r="CO29" s="701"/>
      <c r="CP29" s="701"/>
      <c r="CQ29" s="702"/>
      <c r="CR29" s="685">
        <v>469639</v>
      </c>
      <c r="CS29" s="721"/>
      <c r="CT29" s="721"/>
      <c r="CU29" s="721"/>
      <c r="CV29" s="721"/>
      <c r="CW29" s="721"/>
      <c r="CX29" s="721"/>
      <c r="CY29" s="722"/>
      <c r="CZ29" s="690">
        <v>2.6</v>
      </c>
      <c r="DA29" s="719"/>
      <c r="DB29" s="719"/>
      <c r="DC29" s="723"/>
      <c r="DD29" s="694">
        <v>457094</v>
      </c>
      <c r="DE29" s="721"/>
      <c r="DF29" s="721"/>
      <c r="DG29" s="721"/>
      <c r="DH29" s="721"/>
      <c r="DI29" s="721"/>
      <c r="DJ29" s="721"/>
      <c r="DK29" s="722"/>
      <c r="DL29" s="694">
        <v>457094</v>
      </c>
      <c r="DM29" s="721"/>
      <c r="DN29" s="721"/>
      <c r="DO29" s="721"/>
      <c r="DP29" s="721"/>
      <c r="DQ29" s="721"/>
      <c r="DR29" s="721"/>
      <c r="DS29" s="721"/>
      <c r="DT29" s="721"/>
      <c r="DU29" s="721"/>
      <c r="DV29" s="722"/>
      <c r="DW29" s="690">
        <v>5</v>
      </c>
      <c r="DX29" s="719"/>
      <c r="DY29" s="719"/>
      <c r="DZ29" s="719"/>
      <c r="EA29" s="719"/>
      <c r="EB29" s="719"/>
      <c r="EC29" s="720"/>
    </row>
    <row r="30" spans="2:133" ht="11.25" customHeight="1" x14ac:dyDescent="0.15">
      <c r="B30" s="682" t="s">
        <v>309</v>
      </c>
      <c r="C30" s="683"/>
      <c r="D30" s="683"/>
      <c r="E30" s="683"/>
      <c r="F30" s="683"/>
      <c r="G30" s="683"/>
      <c r="H30" s="683"/>
      <c r="I30" s="683"/>
      <c r="J30" s="683"/>
      <c r="K30" s="683"/>
      <c r="L30" s="683"/>
      <c r="M30" s="683"/>
      <c r="N30" s="683"/>
      <c r="O30" s="683"/>
      <c r="P30" s="683"/>
      <c r="Q30" s="684"/>
      <c r="R30" s="685">
        <v>116858</v>
      </c>
      <c r="S30" s="686"/>
      <c r="T30" s="686"/>
      <c r="U30" s="686"/>
      <c r="V30" s="686"/>
      <c r="W30" s="686"/>
      <c r="X30" s="686"/>
      <c r="Y30" s="687"/>
      <c r="Z30" s="688">
        <v>0.6</v>
      </c>
      <c r="AA30" s="688"/>
      <c r="AB30" s="688"/>
      <c r="AC30" s="688"/>
      <c r="AD30" s="689" t="s">
        <v>181</v>
      </c>
      <c r="AE30" s="689"/>
      <c r="AF30" s="689"/>
      <c r="AG30" s="689"/>
      <c r="AH30" s="689"/>
      <c r="AI30" s="689"/>
      <c r="AJ30" s="689"/>
      <c r="AK30" s="689"/>
      <c r="AL30" s="690" t="s">
        <v>181</v>
      </c>
      <c r="AM30" s="691"/>
      <c r="AN30" s="691"/>
      <c r="AO30" s="692"/>
      <c r="AP30" s="664" t="s">
        <v>226</v>
      </c>
      <c r="AQ30" s="665"/>
      <c r="AR30" s="665"/>
      <c r="AS30" s="665"/>
      <c r="AT30" s="665"/>
      <c r="AU30" s="665"/>
      <c r="AV30" s="665"/>
      <c r="AW30" s="665"/>
      <c r="AX30" s="665"/>
      <c r="AY30" s="665"/>
      <c r="AZ30" s="665"/>
      <c r="BA30" s="665"/>
      <c r="BB30" s="665"/>
      <c r="BC30" s="665"/>
      <c r="BD30" s="665"/>
      <c r="BE30" s="665"/>
      <c r="BF30" s="666"/>
      <c r="BG30" s="664" t="s">
        <v>310</v>
      </c>
      <c r="BH30" s="738"/>
      <c r="BI30" s="738"/>
      <c r="BJ30" s="738"/>
      <c r="BK30" s="738"/>
      <c r="BL30" s="738"/>
      <c r="BM30" s="738"/>
      <c r="BN30" s="738"/>
      <c r="BO30" s="738"/>
      <c r="BP30" s="738"/>
      <c r="BQ30" s="739"/>
      <c r="BR30" s="664" t="s">
        <v>311</v>
      </c>
      <c r="BS30" s="738"/>
      <c r="BT30" s="738"/>
      <c r="BU30" s="738"/>
      <c r="BV30" s="738"/>
      <c r="BW30" s="738"/>
      <c r="BX30" s="738"/>
      <c r="BY30" s="738"/>
      <c r="BZ30" s="738"/>
      <c r="CA30" s="738"/>
      <c r="CB30" s="739"/>
      <c r="CD30" s="731"/>
      <c r="CE30" s="732"/>
      <c r="CF30" s="700" t="s">
        <v>312</v>
      </c>
      <c r="CG30" s="701"/>
      <c r="CH30" s="701"/>
      <c r="CI30" s="701"/>
      <c r="CJ30" s="701"/>
      <c r="CK30" s="701"/>
      <c r="CL30" s="701"/>
      <c r="CM30" s="701"/>
      <c r="CN30" s="701"/>
      <c r="CO30" s="701"/>
      <c r="CP30" s="701"/>
      <c r="CQ30" s="702"/>
      <c r="CR30" s="685">
        <v>442591</v>
      </c>
      <c r="CS30" s="686"/>
      <c r="CT30" s="686"/>
      <c r="CU30" s="686"/>
      <c r="CV30" s="686"/>
      <c r="CW30" s="686"/>
      <c r="CX30" s="686"/>
      <c r="CY30" s="687"/>
      <c r="CZ30" s="690">
        <v>2.5</v>
      </c>
      <c r="DA30" s="719"/>
      <c r="DB30" s="719"/>
      <c r="DC30" s="723"/>
      <c r="DD30" s="694">
        <v>430575</v>
      </c>
      <c r="DE30" s="686"/>
      <c r="DF30" s="686"/>
      <c r="DG30" s="686"/>
      <c r="DH30" s="686"/>
      <c r="DI30" s="686"/>
      <c r="DJ30" s="686"/>
      <c r="DK30" s="687"/>
      <c r="DL30" s="694">
        <v>430575</v>
      </c>
      <c r="DM30" s="686"/>
      <c r="DN30" s="686"/>
      <c r="DO30" s="686"/>
      <c r="DP30" s="686"/>
      <c r="DQ30" s="686"/>
      <c r="DR30" s="686"/>
      <c r="DS30" s="686"/>
      <c r="DT30" s="686"/>
      <c r="DU30" s="686"/>
      <c r="DV30" s="687"/>
      <c r="DW30" s="690">
        <v>4.7</v>
      </c>
      <c r="DX30" s="719"/>
      <c r="DY30" s="719"/>
      <c r="DZ30" s="719"/>
      <c r="EA30" s="719"/>
      <c r="EB30" s="719"/>
      <c r="EC30" s="720"/>
    </row>
    <row r="31" spans="2:133" ht="11.25" customHeight="1" x14ac:dyDescent="0.15">
      <c r="B31" s="682" t="s">
        <v>313</v>
      </c>
      <c r="C31" s="683"/>
      <c r="D31" s="683"/>
      <c r="E31" s="683"/>
      <c r="F31" s="683"/>
      <c r="G31" s="683"/>
      <c r="H31" s="683"/>
      <c r="I31" s="683"/>
      <c r="J31" s="683"/>
      <c r="K31" s="683"/>
      <c r="L31" s="683"/>
      <c r="M31" s="683"/>
      <c r="N31" s="683"/>
      <c r="O31" s="683"/>
      <c r="P31" s="683"/>
      <c r="Q31" s="684"/>
      <c r="R31" s="685">
        <v>3309137</v>
      </c>
      <c r="S31" s="686"/>
      <c r="T31" s="686"/>
      <c r="U31" s="686"/>
      <c r="V31" s="686"/>
      <c r="W31" s="686"/>
      <c r="X31" s="686"/>
      <c r="Y31" s="687"/>
      <c r="Z31" s="688">
        <v>17.3</v>
      </c>
      <c r="AA31" s="688"/>
      <c r="AB31" s="688"/>
      <c r="AC31" s="688"/>
      <c r="AD31" s="689" t="s">
        <v>181</v>
      </c>
      <c r="AE31" s="689"/>
      <c r="AF31" s="689"/>
      <c r="AG31" s="689"/>
      <c r="AH31" s="689"/>
      <c r="AI31" s="689"/>
      <c r="AJ31" s="689"/>
      <c r="AK31" s="689"/>
      <c r="AL31" s="690" t="s">
        <v>181</v>
      </c>
      <c r="AM31" s="691"/>
      <c r="AN31" s="691"/>
      <c r="AO31" s="692"/>
      <c r="AP31" s="742" t="s">
        <v>314</v>
      </c>
      <c r="AQ31" s="743"/>
      <c r="AR31" s="743"/>
      <c r="AS31" s="743"/>
      <c r="AT31" s="748" t="s">
        <v>315</v>
      </c>
      <c r="AU31" s="231"/>
      <c r="AV31" s="231"/>
      <c r="AW31" s="231"/>
      <c r="AX31" s="671" t="s">
        <v>193</v>
      </c>
      <c r="AY31" s="672"/>
      <c r="AZ31" s="672"/>
      <c r="BA31" s="672"/>
      <c r="BB31" s="672"/>
      <c r="BC31" s="672"/>
      <c r="BD31" s="672"/>
      <c r="BE31" s="672"/>
      <c r="BF31" s="673"/>
      <c r="BG31" s="753">
        <v>98.3</v>
      </c>
      <c r="BH31" s="740"/>
      <c r="BI31" s="740"/>
      <c r="BJ31" s="740"/>
      <c r="BK31" s="740"/>
      <c r="BL31" s="740"/>
      <c r="BM31" s="680">
        <v>91.7</v>
      </c>
      <c r="BN31" s="740"/>
      <c r="BO31" s="740"/>
      <c r="BP31" s="740"/>
      <c r="BQ31" s="741"/>
      <c r="BR31" s="753">
        <v>98.8</v>
      </c>
      <c r="BS31" s="740"/>
      <c r="BT31" s="740"/>
      <c r="BU31" s="740"/>
      <c r="BV31" s="740"/>
      <c r="BW31" s="740"/>
      <c r="BX31" s="680">
        <v>92.3</v>
      </c>
      <c r="BY31" s="740"/>
      <c r="BZ31" s="740"/>
      <c r="CA31" s="740"/>
      <c r="CB31" s="741"/>
      <c r="CD31" s="731"/>
      <c r="CE31" s="732"/>
      <c r="CF31" s="700" t="s">
        <v>316</v>
      </c>
      <c r="CG31" s="701"/>
      <c r="CH31" s="701"/>
      <c r="CI31" s="701"/>
      <c r="CJ31" s="701"/>
      <c r="CK31" s="701"/>
      <c r="CL31" s="701"/>
      <c r="CM31" s="701"/>
      <c r="CN31" s="701"/>
      <c r="CO31" s="701"/>
      <c r="CP31" s="701"/>
      <c r="CQ31" s="702"/>
      <c r="CR31" s="685">
        <v>27048</v>
      </c>
      <c r="CS31" s="721"/>
      <c r="CT31" s="721"/>
      <c r="CU31" s="721"/>
      <c r="CV31" s="721"/>
      <c r="CW31" s="721"/>
      <c r="CX31" s="721"/>
      <c r="CY31" s="722"/>
      <c r="CZ31" s="690">
        <v>0.2</v>
      </c>
      <c r="DA31" s="719"/>
      <c r="DB31" s="719"/>
      <c r="DC31" s="723"/>
      <c r="DD31" s="694">
        <v>26519</v>
      </c>
      <c r="DE31" s="721"/>
      <c r="DF31" s="721"/>
      <c r="DG31" s="721"/>
      <c r="DH31" s="721"/>
      <c r="DI31" s="721"/>
      <c r="DJ31" s="721"/>
      <c r="DK31" s="722"/>
      <c r="DL31" s="694">
        <v>26519</v>
      </c>
      <c r="DM31" s="721"/>
      <c r="DN31" s="721"/>
      <c r="DO31" s="721"/>
      <c r="DP31" s="721"/>
      <c r="DQ31" s="721"/>
      <c r="DR31" s="721"/>
      <c r="DS31" s="721"/>
      <c r="DT31" s="721"/>
      <c r="DU31" s="721"/>
      <c r="DV31" s="722"/>
      <c r="DW31" s="690">
        <v>0.3</v>
      </c>
      <c r="DX31" s="719"/>
      <c r="DY31" s="719"/>
      <c r="DZ31" s="719"/>
      <c r="EA31" s="719"/>
      <c r="EB31" s="719"/>
      <c r="EC31" s="720"/>
    </row>
    <row r="32" spans="2:133" ht="11.25" customHeight="1" x14ac:dyDescent="0.15">
      <c r="B32" s="735" t="s">
        <v>317</v>
      </c>
      <c r="C32" s="736"/>
      <c r="D32" s="736"/>
      <c r="E32" s="736"/>
      <c r="F32" s="736"/>
      <c r="G32" s="736"/>
      <c r="H32" s="736"/>
      <c r="I32" s="736"/>
      <c r="J32" s="736"/>
      <c r="K32" s="736"/>
      <c r="L32" s="736"/>
      <c r="M32" s="736"/>
      <c r="N32" s="736"/>
      <c r="O32" s="736"/>
      <c r="P32" s="736"/>
      <c r="Q32" s="737"/>
      <c r="R32" s="685" t="s">
        <v>180</v>
      </c>
      <c r="S32" s="686"/>
      <c r="T32" s="686"/>
      <c r="U32" s="686"/>
      <c r="V32" s="686"/>
      <c r="W32" s="686"/>
      <c r="X32" s="686"/>
      <c r="Y32" s="687"/>
      <c r="Z32" s="688" t="s">
        <v>180</v>
      </c>
      <c r="AA32" s="688"/>
      <c r="AB32" s="688"/>
      <c r="AC32" s="688"/>
      <c r="AD32" s="689" t="s">
        <v>180</v>
      </c>
      <c r="AE32" s="689"/>
      <c r="AF32" s="689"/>
      <c r="AG32" s="689"/>
      <c r="AH32" s="689"/>
      <c r="AI32" s="689"/>
      <c r="AJ32" s="689"/>
      <c r="AK32" s="689"/>
      <c r="AL32" s="690" t="s">
        <v>180</v>
      </c>
      <c r="AM32" s="691"/>
      <c r="AN32" s="691"/>
      <c r="AO32" s="692"/>
      <c r="AP32" s="744"/>
      <c r="AQ32" s="745"/>
      <c r="AR32" s="745"/>
      <c r="AS32" s="745"/>
      <c r="AT32" s="749"/>
      <c r="AU32" s="230" t="s">
        <v>318</v>
      </c>
      <c r="AV32" s="230"/>
      <c r="AW32" s="230"/>
      <c r="AX32" s="682" t="s">
        <v>319</v>
      </c>
      <c r="AY32" s="683"/>
      <c r="AZ32" s="683"/>
      <c r="BA32" s="683"/>
      <c r="BB32" s="683"/>
      <c r="BC32" s="683"/>
      <c r="BD32" s="683"/>
      <c r="BE32" s="683"/>
      <c r="BF32" s="684"/>
      <c r="BG32" s="754">
        <v>98.5</v>
      </c>
      <c r="BH32" s="721"/>
      <c r="BI32" s="721"/>
      <c r="BJ32" s="721"/>
      <c r="BK32" s="721"/>
      <c r="BL32" s="721"/>
      <c r="BM32" s="691">
        <v>89.9</v>
      </c>
      <c r="BN32" s="751"/>
      <c r="BO32" s="751"/>
      <c r="BP32" s="751"/>
      <c r="BQ32" s="752"/>
      <c r="BR32" s="754">
        <v>98.9</v>
      </c>
      <c r="BS32" s="721"/>
      <c r="BT32" s="721"/>
      <c r="BU32" s="721"/>
      <c r="BV32" s="721"/>
      <c r="BW32" s="721"/>
      <c r="BX32" s="691">
        <v>92.6</v>
      </c>
      <c r="BY32" s="751"/>
      <c r="BZ32" s="751"/>
      <c r="CA32" s="751"/>
      <c r="CB32" s="752"/>
      <c r="CD32" s="733"/>
      <c r="CE32" s="734"/>
      <c r="CF32" s="700" t="s">
        <v>320</v>
      </c>
      <c r="CG32" s="701"/>
      <c r="CH32" s="701"/>
      <c r="CI32" s="701"/>
      <c r="CJ32" s="701"/>
      <c r="CK32" s="701"/>
      <c r="CL32" s="701"/>
      <c r="CM32" s="701"/>
      <c r="CN32" s="701"/>
      <c r="CO32" s="701"/>
      <c r="CP32" s="701"/>
      <c r="CQ32" s="702"/>
      <c r="CR32" s="685" t="s">
        <v>181</v>
      </c>
      <c r="CS32" s="686"/>
      <c r="CT32" s="686"/>
      <c r="CU32" s="686"/>
      <c r="CV32" s="686"/>
      <c r="CW32" s="686"/>
      <c r="CX32" s="686"/>
      <c r="CY32" s="687"/>
      <c r="CZ32" s="690" t="s">
        <v>181</v>
      </c>
      <c r="DA32" s="719"/>
      <c r="DB32" s="719"/>
      <c r="DC32" s="723"/>
      <c r="DD32" s="694" t="s">
        <v>180</v>
      </c>
      <c r="DE32" s="686"/>
      <c r="DF32" s="686"/>
      <c r="DG32" s="686"/>
      <c r="DH32" s="686"/>
      <c r="DI32" s="686"/>
      <c r="DJ32" s="686"/>
      <c r="DK32" s="687"/>
      <c r="DL32" s="694" t="s">
        <v>180</v>
      </c>
      <c r="DM32" s="686"/>
      <c r="DN32" s="686"/>
      <c r="DO32" s="686"/>
      <c r="DP32" s="686"/>
      <c r="DQ32" s="686"/>
      <c r="DR32" s="686"/>
      <c r="DS32" s="686"/>
      <c r="DT32" s="686"/>
      <c r="DU32" s="686"/>
      <c r="DV32" s="687"/>
      <c r="DW32" s="690" t="s">
        <v>180</v>
      </c>
      <c r="DX32" s="719"/>
      <c r="DY32" s="719"/>
      <c r="DZ32" s="719"/>
      <c r="EA32" s="719"/>
      <c r="EB32" s="719"/>
      <c r="EC32" s="720"/>
    </row>
    <row r="33" spans="2:133" ht="11.25" customHeight="1" x14ac:dyDescent="0.15">
      <c r="B33" s="682" t="s">
        <v>321</v>
      </c>
      <c r="C33" s="683"/>
      <c r="D33" s="683"/>
      <c r="E33" s="683"/>
      <c r="F33" s="683"/>
      <c r="G33" s="683"/>
      <c r="H33" s="683"/>
      <c r="I33" s="683"/>
      <c r="J33" s="683"/>
      <c r="K33" s="683"/>
      <c r="L33" s="683"/>
      <c r="M33" s="683"/>
      <c r="N33" s="683"/>
      <c r="O33" s="683"/>
      <c r="P33" s="683"/>
      <c r="Q33" s="684"/>
      <c r="R33" s="685">
        <v>635181</v>
      </c>
      <c r="S33" s="686"/>
      <c r="T33" s="686"/>
      <c r="U33" s="686"/>
      <c r="V33" s="686"/>
      <c r="W33" s="686"/>
      <c r="X33" s="686"/>
      <c r="Y33" s="687"/>
      <c r="Z33" s="688">
        <v>3.3</v>
      </c>
      <c r="AA33" s="688"/>
      <c r="AB33" s="688"/>
      <c r="AC33" s="688"/>
      <c r="AD33" s="689" t="s">
        <v>180</v>
      </c>
      <c r="AE33" s="689"/>
      <c r="AF33" s="689"/>
      <c r="AG33" s="689"/>
      <c r="AH33" s="689"/>
      <c r="AI33" s="689"/>
      <c r="AJ33" s="689"/>
      <c r="AK33" s="689"/>
      <c r="AL33" s="690" t="s">
        <v>180</v>
      </c>
      <c r="AM33" s="691"/>
      <c r="AN33" s="691"/>
      <c r="AO33" s="692"/>
      <c r="AP33" s="746"/>
      <c r="AQ33" s="747"/>
      <c r="AR33" s="747"/>
      <c r="AS33" s="747"/>
      <c r="AT33" s="750"/>
      <c r="AU33" s="232"/>
      <c r="AV33" s="232"/>
      <c r="AW33" s="232"/>
      <c r="AX33" s="726" t="s">
        <v>322</v>
      </c>
      <c r="AY33" s="727"/>
      <c r="AZ33" s="727"/>
      <c r="BA33" s="727"/>
      <c r="BB33" s="727"/>
      <c r="BC33" s="727"/>
      <c r="BD33" s="727"/>
      <c r="BE33" s="727"/>
      <c r="BF33" s="728"/>
      <c r="BG33" s="755">
        <v>98.1</v>
      </c>
      <c r="BH33" s="756"/>
      <c r="BI33" s="756"/>
      <c r="BJ33" s="756"/>
      <c r="BK33" s="756"/>
      <c r="BL33" s="756"/>
      <c r="BM33" s="757">
        <v>92.1</v>
      </c>
      <c r="BN33" s="756"/>
      <c r="BO33" s="756"/>
      <c r="BP33" s="756"/>
      <c r="BQ33" s="758"/>
      <c r="BR33" s="755">
        <v>98.7</v>
      </c>
      <c r="BS33" s="756"/>
      <c r="BT33" s="756"/>
      <c r="BU33" s="756"/>
      <c r="BV33" s="756"/>
      <c r="BW33" s="756"/>
      <c r="BX33" s="757">
        <v>92.2</v>
      </c>
      <c r="BY33" s="756"/>
      <c r="BZ33" s="756"/>
      <c r="CA33" s="756"/>
      <c r="CB33" s="758"/>
      <c r="CD33" s="700" t="s">
        <v>323</v>
      </c>
      <c r="CE33" s="701"/>
      <c r="CF33" s="701"/>
      <c r="CG33" s="701"/>
      <c r="CH33" s="701"/>
      <c r="CI33" s="701"/>
      <c r="CJ33" s="701"/>
      <c r="CK33" s="701"/>
      <c r="CL33" s="701"/>
      <c r="CM33" s="701"/>
      <c r="CN33" s="701"/>
      <c r="CO33" s="701"/>
      <c r="CP33" s="701"/>
      <c r="CQ33" s="702"/>
      <c r="CR33" s="685">
        <v>12043021</v>
      </c>
      <c r="CS33" s="721"/>
      <c r="CT33" s="721"/>
      <c r="CU33" s="721"/>
      <c r="CV33" s="721"/>
      <c r="CW33" s="721"/>
      <c r="CX33" s="721"/>
      <c r="CY33" s="722"/>
      <c r="CZ33" s="690">
        <v>67.400000000000006</v>
      </c>
      <c r="DA33" s="719"/>
      <c r="DB33" s="719"/>
      <c r="DC33" s="723"/>
      <c r="DD33" s="694">
        <v>8070450</v>
      </c>
      <c r="DE33" s="721"/>
      <c r="DF33" s="721"/>
      <c r="DG33" s="721"/>
      <c r="DH33" s="721"/>
      <c r="DI33" s="721"/>
      <c r="DJ33" s="721"/>
      <c r="DK33" s="722"/>
      <c r="DL33" s="694">
        <v>3694584</v>
      </c>
      <c r="DM33" s="721"/>
      <c r="DN33" s="721"/>
      <c r="DO33" s="721"/>
      <c r="DP33" s="721"/>
      <c r="DQ33" s="721"/>
      <c r="DR33" s="721"/>
      <c r="DS33" s="721"/>
      <c r="DT33" s="721"/>
      <c r="DU33" s="721"/>
      <c r="DV33" s="722"/>
      <c r="DW33" s="690">
        <v>40.299999999999997</v>
      </c>
      <c r="DX33" s="719"/>
      <c r="DY33" s="719"/>
      <c r="DZ33" s="719"/>
      <c r="EA33" s="719"/>
      <c r="EB33" s="719"/>
      <c r="EC33" s="720"/>
    </row>
    <row r="34" spans="2:133" ht="11.25" customHeight="1" x14ac:dyDescent="0.15">
      <c r="B34" s="682" t="s">
        <v>324</v>
      </c>
      <c r="C34" s="683"/>
      <c r="D34" s="683"/>
      <c r="E34" s="683"/>
      <c r="F34" s="683"/>
      <c r="G34" s="683"/>
      <c r="H34" s="683"/>
      <c r="I34" s="683"/>
      <c r="J34" s="683"/>
      <c r="K34" s="683"/>
      <c r="L34" s="683"/>
      <c r="M34" s="683"/>
      <c r="N34" s="683"/>
      <c r="O34" s="683"/>
      <c r="P34" s="683"/>
      <c r="Q34" s="684"/>
      <c r="R34" s="685">
        <v>63233</v>
      </c>
      <c r="S34" s="686"/>
      <c r="T34" s="686"/>
      <c r="U34" s="686"/>
      <c r="V34" s="686"/>
      <c r="W34" s="686"/>
      <c r="X34" s="686"/>
      <c r="Y34" s="687"/>
      <c r="Z34" s="688">
        <v>0.3</v>
      </c>
      <c r="AA34" s="688"/>
      <c r="AB34" s="688"/>
      <c r="AC34" s="688"/>
      <c r="AD34" s="689">
        <v>11184</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2648667</v>
      </c>
      <c r="CS34" s="686"/>
      <c r="CT34" s="686"/>
      <c r="CU34" s="686"/>
      <c r="CV34" s="686"/>
      <c r="CW34" s="686"/>
      <c r="CX34" s="686"/>
      <c r="CY34" s="687"/>
      <c r="CZ34" s="690">
        <v>14.8</v>
      </c>
      <c r="DA34" s="719"/>
      <c r="DB34" s="719"/>
      <c r="DC34" s="723"/>
      <c r="DD34" s="694">
        <v>2321785</v>
      </c>
      <c r="DE34" s="686"/>
      <c r="DF34" s="686"/>
      <c r="DG34" s="686"/>
      <c r="DH34" s="686"/>
      <c r="DI34" s="686"/>
      <c r="DJ34" s="686"/>
      <c r="DK34" s="687"/>
      <c r="DL34" s="694">
        <v>1690714</v>
      </c>
      <c r="DM34" s="686"/>
      <c r="DN34" s="686"/>
      <c r="DO34" s="686"/>
      <c r="DP34" s="686"/>
      <c r="DQ34" s="686"/>
      <c r="DR34" s="686"/>
      <c r="DS34" s="686"/>
      <c r="DT34" s="686"/>
      <c r="DU34" s="686"/>
      <c r="DV34" s="687"/>
      <c r="DW34" s="690">
        <v>18.399999999999999</v>
      </c>
      <c r="DX34" s="719"/>
      <c r="DY34" s="719"/>
      <c r="DZ34" s="719"/>
      <c r="EA34" s="719"/>
      <c r="EB34" s="719"/>
      <c r="EC34" s="720"/>
    </row>
    <row r="35" spans="2:133" ht="11.25" customHeight="1" x14ac:dyDescent="0.15">
      <c r="B35" s="682" t="s">
        <v>326</v>
      </c>
      <c r="C35" s="683"/>
      <c r="D35" s="683"/>
      <c r="E35" s="683"/>
      <c r="F35" s="683"/>
      <c r="G35" s="683"/>
      <c r="H35" s="683"/>
      <c r="I35" s="683"/>
      <c r="J35" s="683"/>
      <c r="K35" s="683"/>
      <c r="L35" s="683"/>
      <c r="M35" s="683"/>
      <c r="N35" s="683"/>
      <c r="O35" s="683"/>
      <c r="P35" s="683"/>
      <c r="Q35" s="684"/>
      <c r="R35" s="685">
        <v>379458</v>
      </c>
      <c r="S35" s="686"/>
      <c r="T35" s="686"/>
      <c r="U35" s="686"/>
      <c r="V35" s="686"/>
      <c r="W35" s="686"/>
      <c r="X35" s="686"/>
      <c r="Y35" s="687"/>
      <c r="Z35" s="688">
        <v>2</v>
      </c>
      <c r="AA35" s="688"/>
      <c r="AB35" s="688"/>
      <c r="AC35" s="688"/>
      <c r="AD35" s="689" t="s">
        <v>180</v>
      </c>
      <c r="AE35" s="689"/>
      <c r="AF35" s="689"/>
      <c r="AG35" s="689"/>
      <c r="AH35" s="689"/>
      <c r="AI35" s="689"/>
      <c r="AJ35" s="689"/>
      <c r="AK35" s="689"/>
      <c r="AL35" s="690" t="s">
        <v>180</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222188</v>
      </c>
      <c r="CS35" s="721"/>
      <c r="CT35" s="721"/>
      <c r="CU35" s="721"/>
      <c r="CV35" s="721"/>
      <c r="CW35" s="721"/>
      <c r="CX35" s="721"/>
      <c r="CY35" s="722"/>
      <c r="CZ35" s="690">
        <v>1.2</v>
      </c>
      <c r="DA35" s="719"/>
      <c r="DB35" s="719"/>
      <c r="DC35" s="723"/>
      <c r="DD35" s="694">
        <v>202050</v>
      </c>
      <c r="DE35" s="721"/>
      <c r="DF35" s="721"/>
      <c r="DG35" s="721"/>
      <c r="DH35" s="721"/>
      <c r="DI35" s="721"/>
      <c r="DJ35" s="721"/>
      <c r="DK35" s="722"/>
      <c r="DL35" s="694">
        <v>195845</v>
      </c>
      <c r="DM35" s="721"/>
      <c r="DN35" s="721"/>
      <c r="DO35" s="721"/>
      <c r="DP35" s="721"/>
      <c r="DQ35" s="721"/>
      <c r="DR35" s="721"/>
      <c r="DS35" s="721"/>
      <c r="DT35" s="721"/>
      <c r="DU35" s="721"/>
      <c r="DV35" s="722"/>
      <c r="DW35" s="690">
        <v>2.1</v>
      </c>
      <c r="DX35" s="719"/>
      <c r="DY35" s="719"/>
      <c r="DZ35" s="719"/>
      <c r="EA35" s="719"/>
      <c r="EB35" s="719"/>
      <c r="EC35" s="720"/>
    </row>
    <row r="36" spans="2:133" ht="11.25" customHeight="1" x14ac:dyDescent="0.15">
      <c r="B36" s="682" t="s">
        <v>330</v>
      </c>
      <c r="C36" s="683"/>
      <c r="D36" s="683"/>
      <c r="E36" s="683"/>
      <c r="F36" s="683"/>
      <c r="G36" s="683"/>
      <c r="H36" s="683"/>
      <c r="I36" s="683"/>
      <c r="J36" s="683"/>
      <c r="K36" s="683"/>
      <c r="L36" s="683"/>
      <c r="M36" s="683"/>
      <c r="N36" s="683"/>
      <c r="O36" s="683"/>
      <c r="P36" s="683"/>
      <c r="Q36" s="684"/>
      <c r="R36" s="685">
        <v>2446345</v>
      </c>
      <c r="S36" s="686"/>
      <c r="T36" s="686"/>
      <c r="U36" s="686"/>
      <c r="V36" s="686"/>
      <c r="W36" s="686"/>
      <c r="X36" s="686"/>
      <c r="Y36" s="687"/>
      <c r="Z36" s="688">
        <v>12.8</v>
      </c>
      <c r="AA36" s="688"/>
      <c r="AB36" s="688"/>
      <c r="AC36" s="688"/>
      <c r="AD36" s="689" t="s">
        <v>180</v>
      </c>
      <c r="AE36" s="689"/>
      <c r="AF36" s="689"/>
      <c r="AG36" s="689"/>
      <c r="AH36" s="689"/>
      <c r="AI36" s="689"/>
      <c r="AJ36" s="689"/>
      <c r="AK36" s="689"/>
      <c r="AL36" s="690" t="s">
        <v>181</v>
      </c>
      <c r="AM36" s="691"/>
      <c r="AN36" s="691"/>
      <c r="AO36" s="692"/>
      <c r="AP36" s="235"/>
      <c r="AQ36" s="759" t="s">
        <v>331</v>
      </c>
      <c r="AR36" s="760"/>
      <c r="AS36" s="760"/>
      <c r="AT36" s="760"/>
      <c r="AU36" s="760"/>
      <c r="AV36" s="760"/>
      <c r="AW36" s="760"/>
      <c r="AX36" s="760"/>
      <c r="AY36" s="761"/>
      <c r="AZ36" s="674">
        <v>1709629</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4474</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5658946</v>
      </c>
      <c r="CS36" s="686"/>
      <c r="CT36" s="686"/>
      <c r="CU36" s="686"/>
      <c r="CV36" s="686"/>
      <c r="CW36" s="686"/>
      <c r="CX36" s="686"/>
      <c r="CY36" s="687"/>
      <c r="CZ36" s="690">
        <v>31.7</v>
      </c>
      <c r="DA36" s="719"/>
      <c r="DB36" s="719"/>
      <c r="DC36" s="723"/>
      <c r="DD36" s="694">
        <v>2860395</v>
      </c>
      <c r="DE36" s="686"/>
      <c r="DF36" s="686"/>
      <c r="DG36" s="686"/>
      <c r="DH36" s="686"/>
      <c r="DI36" s="686"/>
      <c r="DJ36" s="686"/>
      <c r="DK36" s="687"/>
      <c r="DL36" s="694">
        <v>1120162</v>
      </c>
      <c r="DM36" s="686"/>
      <c r="DN36" s="686"/>
      <c r="DO36" s="686"/>
      <c r="DP36" s="686"/>
      <c r="DQ36" s="686"/>
      <c r="DR36" s="686"/>
      <c r="DS36" s="686"/>
      <c r="DT36" s="686"/>
      <c r="DU36" s="686"/>
      <c r="DV36" s="687"/>
      <c r="DW36" s="690">
        <v>12.2</v>
      </c>
      <c r="DX36" s="719"/>
      <c r="DY36" s="719"/>
      <c r="DZ36" s="719"/>
      <c r="EA36" s="719"/>
      <c r="EB36" s="719"/>
      <c r="EC36" s="720"/>
    </row>
    <row r="37" spans="2:133" ht="11.25" customHeight="1" x14ac:dyDescent="0.15">
      <c r="B37" s="682" t="s">
        <v>334</v>
      </c>
      <c r="C37" s="683"/>
      <c r="D37" s="683"/>
      <c r="E37" s="683"/>
      <c r="F37" s="683"/>
      <c r="G37" s="683"/>
      <c r="H37" s="683"/>
      <c r="I37" s="683"/>
      <c r="J37" s="683"/>
      <c r="K37" s="683"/>
      <c r="L37" s="683"/>
      <c r="M37" s="683"/>
      <c r="N37" s="683"/>
      <c r="O37" s="683"/>
      <c r="P37" s="683"/>
      <c r="Q37" s="684"/>
      <c r="R37" s="685">
        <v>1583607</v>
      </c>
      <c r="S37" s="686"/>
      <c r="T37" s="686"/>
      <c r="U37" s="686"/>
      <c r="V37" s="686"/>
      <c r="W37" s="686"/>
      <c r="X37" s="686"/>
      <c r="Y37" s="687"/>
      <c r="Z37" s="688">
        <v>8.3000000000000007</v>
      </c>
      <c r="AA37" s="688"/>
      <c r="AB37" s="688"/>
      <c r="AC37" s="688"/>
      <c r="AD37" s="689" t="s">
        <v>181</v>
      </c>
      <c r="AE37" s="689"/>
      <c r="AF37" s="689"/>
      <c r="AG37" s="689"/>
      <c r="AH37" s="689"/>
      <c r="AI37" s="689"/>
      <c r="AJ37" s="689"/>
      <c r="AK37" s="689"/>
      <c r="AL37" s="690" t="s">
        <v>180</v>
      </c>
      <c r="AM37" s="691"/>
      <c r="AN37" s="691"/>
      <c r="AO37" s="692"/>
      <c r="AQ37" s="763" t="s">
        <v>335</v>
      </c>
      <c r="AR37" s="764"/>
      <c r="AS37" s="764"/>
      <c r="AT37" s="764"/>
      <c r="AU37" s="764"/>
      <c r="AV37" s="764"/>
      <c r="AW37" s="764"/>
      <c r="AX37" s="764"/>
      <c r="AY37" s="765"/>
      <c r="AZ37" s="685">
        <v>701586</v>
      </c>
      <c r="BA37" s="686"/>
      <c r="BB37" s="686"/>
      <c r="BC37" s="686"/>
      <c r="BD37" s="721"/>
      <c r="BE37" s="721"/>
      <c r="BF37" s="752"/>
      <c r="BG37" s="700" t="s">
        <v>336</v>
      </c>
      <c r="BH37" s="701"/>
      <c r="BI37" s="701"/>
      <c r="BJ37" s="701"/>
      <c r="BK37" s="701"/>
      <c r="BL37" s="701"/>
      <c r="BM37" s="701"/>
      <c r="BN37" s="701"/>
      <c r="BO37" s="701"/>
      <c r="BP37" s="701"/>
      <c r="BQ37" s="701"/>
      <c r="BR37" s="701"/>
      <c r="BS37" s="701"/>
      <c r="BT37" s="701"/>
      <c r="BU37" s="702"/>
      <c r="BV37" s="685">
        <v>4474</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916295</v>
      </c>
      <c r="CS37" s="721"/>
      <c r="CT37" s="721"/>
      <c r="CU37" s="721"/>
      <c r="CV37" s="721"/>
      <c r="CW37" s="721"/>
      <c r="CX37" s="721"/>
      <c r="CY37" s="722"/>
      <c r="CZ37" s="690">
        <v>5.0999999999999996</v>
      </c>
      <c r="DA37" s="719"/>
      <c r="DB37" s="719"/>
      <c r="DC37" s="723"/>
      <c r="DD37" s="694">
        <v>910615</v>
      </c>
      <c r="DE37" s="721"/>
      <c r="DF37" s="721"/>
      <c r="DG37" s="721"/>
      <c r="DH37" s="721"/>
      <c r="DI37" s="721"/>
      <c r="DJ37" s="721"/>
      <c r="DK37" s="722"/>
      <c r="DL37" s="694">
        <v>900354</v>
      </c>
      <c r="DM37" s="721"/>
      <c r="DN37" s="721"/>
      <c r="DO37" s="721"/>
      <c r="DP37" s="721"/>
      <c r="DQ37" s="721"/>
      <c r="DR37" s="721"/>
      <c r="DS37" s="721"/>
      <c r="DT37" s="721"/>
      <c r="DU37" s="721"/>
      <c r="DV37" s="722"/>
      <c r="DW37" s="690">
        <v>9.8000000000000007</v>
      </c>
      <c r="DX37" s="719"/>
      <c r="DY37" s="719"/>
      <c r="DZ37" s="719"/>
      <c r="EA37" s="719"/>
      <c r="EB37" s="719"/>
      <c r="EC37" s="720"/>
    </row>
    <row r="38" spans="2:133" ht="11.25" customHeight="1" x14ac:dyDescent="0.15">
      <c r="B38" s="682" t="s">
        <v>338</v>
      </c>
      <c r="C38" s="683"/>
      <c r="D38" s="683"/>
      <c r="E38" s="683"/>
      <c r="F38" s="683"/>
      <c r="G38" s="683"/>
      <c r="H38" s="683"/>
      <c r="I38" s="683"/>
      <c r="J38" s="683"/>
      <c r="K38" s="683"/>
      <c r="L38" s="683"/>
      <c r="M38" s="683"/>
      <c r="N38" s="683"/>
      <c r="O38" s="683"/>
      <c r="P38" s="683"/>
      <c r="Q38" s="684"/>
      <c r="R38" s="685">
        <v>432145</v>
      </c>
      <c r="S38" s="686"/>
      <c r="T38" s="686"/>
      <c r="U38" s="686"/>
      <c r="V38" s="686"/>
      <c r="W38" s="686"/>
      <c r="X38" s="686"/>
      <c r="Y38" s="687"/>
      <c r="Z38" s="688">
        <v>2.2999999999999998</v>
      </c>
      <c r="AA38" s="688"/>
      <c r="AB38" s="688"/>
      <c r="AC38" s="688"/>
      <c r="AD38" s="689">
        <v>352</v>
      </c>
      <c r="AE38" s="689"/>
      <c r="AF38" s="689"/>
      <c r="AG38" s="689"/>
      <c r="AH38" s="689"/>
      <c r="AI38" s="689"/>
      <c r="AJ38" s="689"/>
      <c r="AK38" s="689"/>
      <c r="AL38" s="690">
        <v>0</v>
      </c>
      <c r="AM38" s="691"/>
      <c r="AN38" s="691"/>
      <c r="AO38" s="692"/>
      <c r="AQ38" s="763" t="s">
        <v>339</v>
      </c>
      <c r="AR38" s="764"/>
      <c r="AS38" s="764"/>
      <c r="AT38" s="764"/>
      <c r="AU38" s="764"/>
      <c r="AV38" s="764"/>
      <c r="AW38" s="764"/>
      <c r="AX38" s="764"/>
      <c r="AY38" s="765"/>
      <c r="AZ38" s="685">
        <v>312500</v>
      </c>
      <c r="BA38" s="686"/>
      <c r="BB38" s="686"/>
      <c r="BC38" s="686"/>
      <c r="BD38" s="721"/>
      <c r="BE38" s="721"/>
      <c r="BF38" s="752"/>
      <c r="BG38" s="700" t="s">
        <v>340</v>
      </c>
      <c r="BH38" s="701"/>
      <c r="BI38" s="701"/>
      <c r="BJ38" s="701"/>
      <c r="BK38" s="701"/>
      <c r="BL38" s="701"/>
      <c r="BM38" s="701"/>
      <c r="BN38" s="701"/>
      <c r="BO38" s="701"/>
      <c r="BP38" s="701"/>
      <c r="BQ38" s="701"/>
      <c r="BR38" s="701"/>
      <c r="BS38" s="701"/>
      <c r="BT38" s="701"/>
      <c r="BU38" s="702"/>
      <c r="BV38" s="685">
        <v>3746</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1003423</v>
      </c>
      <c r="CS38" s="686"/>
      <c r="CT38" s="686"/>
      <c r="CU38" s="686"/>
      <c r="CV38" s="686"/>
      <c r="CW38" s="686"/>
      <c r="CX38" s="686"/>
      <c r="CY38" s="687"/>
      <c r="CZ38" s="690">
        <v>5.6</v>
      </c>
      <c r="DA38" s="719"/>
      <c r="DB38" s="719"/>
      <c r="DC38" s="723"/>
      <c r="DD38" s="694">
        <v>855129</v>
      </c>
      <c r="DE38" s="686"/>
      <c r="DF38" s="686"/>
      <c r="DG38" s="686"/>
      <c r="DH38" s="686"/>
      <c r="DI38" s="686"/>
      <c r="DJ38" s="686"/>
      <c r="DK38" s="687"/>
      <c r="DL38" s="694">
        <v>687863</v>
      </c>
      <c r="DM38" s="686"/>
      <c r="DN38" s="686"/>
      <c r="DO38" s="686"/>
      <c r="DP38" s="686"/>
      <c r="DQ38" s="686"/>
      <c r="DR38" s="686"/>
      <c r="DS38" s="686"/>
      <c r="DT38" s="686"/>
      <c r="DU38" s="686"/>
      <c r="DV38" s="687"/>
      <c r="DW38" s="690">
        <v>7.5</v>
      </c>
      <c r="DX38" s="719"/>
      <c r="DY38" s="719"/>
      <c r="DZ38" s="719"/>
      <c r="EA38" s="719"/>
      <c r="EB38" s="719"/>
      <c r="EC38" s="720"/>
    </row>
    <row r="39" spans="2:133" ht="11.25" customHeight="1" x14ac:dyDescent="0.15">
      <c r="B39" s="682" t="s">
        <v>342</v>
      </c>
      <c r="C39" s="683"/>
      <c r="D39" s="683"/>
      <c r="E39" s="683"/>
      <c r="F39" s="683"/>
      <c r="G39" s="683"/>
      <c r="H39" s="683"/>
      <c r="I39" s="683"/>
      <c r="J39" s="683"/>
      <c r="K39" s="683"/>
      <c r="L39" s="683"/>
      <c r="M39" s="683"/>
      <c r="N39" s="683"/>
      <c r="O39" s="683"/>
      <c r="P39" s="683"/>
      <c r="Q39" s="684"/>
      <c r="R39" s="685" t="s">
        <v>180</v>
      </c>
      <c r="S39" s="686"/>
      <c r="T39" s="686"/>
      <c r="U39" s="686"/>
      <c r="V39" s="686"/>
      <c r="W39" s="686"/>
      <c r="X39" s="686"/>
      <c r="Y39" s="687"/>
      <c r="Z39" s="688" t="s">
        <v>180</v>
      </c>
      <c r="AA39" s="688"/>
      <c r="AB39" s="688"/>
      <c r="AC39" s="688"/>
      <c r="AD39" s="689" t="s">
        <v>181</v>
      </c>
      <c r="AE39" s="689"/>
      <c r="AF39" s="689"/>
      <c r="AG39" s="689"/>
      <c r="AH39" s="689"/>
      <c r="AI39" s="689"/>
      <c r="AJ39" s="689"/>
      <c r="AK39" s="689"/>
      <c r="AL39" s="690" t="s">
        <v>180</v>
      </c>
      <c r="AM39" s="691"/>
      <c r="AN39" s="691"/>
      <c r="AO39" s="692"/>
      <c r="AQ39" s="763" t="s">
        <v>343</v>
      </c>
      <c r="AR39" s="764"/>
      <c r="AS39" s="764"/>
      <c r="AT39" s="764"/>
      <c r="AU39" s="764"/>
      <c r="AV39" s="764"/>
      <c r="AW39" s="764"/>
      <c r="AX39" s="764"/>
      <c r="AY39" s="765"/>
      <c r="AZ39" s="685">
        <v>7410</v>
      </c>
      <c r="BA39" s="686"/>
      <c r="BB39" s="686"/>
      <c r="BC39" s="686"/>
      <c r="BD39" s="721"/>
      <c r="BE39" s="721"/>
      <c r="BF39" s="752"/>
      <c r="BG39" s="700" t="s">
        <v>344</v>
      </c>
      <c r="BH39" s="701"/>
      <c r="BI39" s="701"/>
      <c r="BJ39" s="701"/>
      <c r="BK39" s="701"/>
      <c r="BL39" s="701"/>
      <c r="BM39" s="701"/>
      <c r="BN39" s="701"/>
      <c r="BO39" s="701"/>
      <c r="BP39" s="701"/>
      <c r="BQ39" s="701"/>
      <c r="BR39" s="701"/>
      <c r="BS39" s="701"/>
      <c r="BT39" s="701"/>
      <c r="BU39" s="702"/>
      <c r="BV39" s="685">
        <v>5947</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2209797</v>
      </c>
      <c r="CS39" s="721"/>
      <c r="CT39" s="721"/>
      <c r="CU39" s="721"/>
      <c r="CV39" s="721"/>
      <c r="CW39" s="721"/>
      <c r="CX39" s="721"/>
      <c r="CY39" s="722"/>
      <c r="CZ39" s="690">
        <v>12.4</v>
      </c>
      <c r="DA39" s="719"/>
      <c r="DB39" s="719"/>
      <c r="DC39" s="723"/>
      <c r="DD39" s="694">
        <v>1831091</v>
      </c>
      <c r="DE39" s="721"/>
      <c r="DF39" s="721"/>
      <c r="DG39" s="721"/>
      <c r="DH39" s="721"/>
      <c r="DI39" s="721"/>
      <c r="DJ39" s="721"/>
      <c r="DK39" s="722"/>
      <c r="DL39" s="694" t="s">
        <v>181</v>
      </c>
      <c r="DM39" s="721"/>
      <c r="DN39" s="721"/>
      <c r="DO39" s="721"/>
      <c r="DP39" s="721"/>
      <c r="DQ39" s="721"/>
      <c r="DR39" s="721"/>
      <c r="DS39" s="721"/>
      <c r="DT39" s="721"/>
      <c r="DU39" s="721"/>
      <c r="DV39" s="722"/>
      <c r="DW39" s="690" t="s">
        <v>180</v>
      </c>
      <c r="DX39" s="719"/>
      <c r="DY39" s="719"/>
      <c r="DZ39" s="719"/>
      <c r="EA39" s="719"/>
      <c r="EB39" s="719"/>
      <c r="EC39" s="720"/>
    </row>
    <row r="40" spans="2:133" ht="11.25" customHeight="1" x14ac:dyDescent="0.15">
      <c r="B40" s="682" t="s">
        <v>346</v>
      </c>
      <c r="C40" s="683"/>
      <c r="D40" s="683"/>
      <c r="E40" s="683"/>
      <c r="F40" s="683"/>
      <c r="G40" s="683"/>
      <c r="H40" s="683"/>
      <c r="I40" s="683"/>
      <c r="J40" s="683"/>
      <c r="K40" s="683"/>
      <c r="L40" s="683"/>
      <c r="M40" s="683"/>
      <c r="N40" s="683"/>
      <c r="O40" s="683"/>
      <c r="P40" s="683"/>
      <c r="Q40" s="684"/>
      <c r="R40" s="685" t="s">
        <v>180</v>
      </c>
      <c r="S40" s="686"/>
      <c r="T40" s="686"/>
      <c r="U40" s="686"/>
      <c r="V40" s="686"/>
      <c r="W40" s="686"/>
      <c r="X40" s="686"/>
      <c r="Y40" s="687"/>
      <c r="Z40" s="688" t="s">
        <v>181</v>
      </c>
      <c r="AA40" s="688"/>
      <c r="AB40" s="688"/>
      <c r="AC40" s="688"/>
      <c r="AD40" s="689" t="s">
        <v>180</v>
      </c>
      <c r="AE40" s="689"/>
      <c r="AF40" s="689"/>
      <c r="AG40" s="689"/>
      <c r="AH40" s="689"/>
      <c r="AI40" s="689"/>
      <c r="AJ40" s="689"/>
      <c r="AK40" s="689"/>
      <c r="AL40" s="690" t="s">
        <v>181</v>
      </c>
      <c r="AM40" s="691"/>
      <c r="AN40" s="691"/>
      <c r="AO40" s="692"/>
      <c r="AQ40" s="763" t="s">
        <v>347</v>
      </c>
      <c r="AR40" s="764"/>
      <c r="AS40" s="764"/>
      <c r="AT40" s="764"/>
      <c r="AU40" s="764"/>
      <c r="AV40" s="764"/>
      <c r="AW40" s="764"/>
      <c r="AX40" s="764"/>
      <c r="AY40" s="765"/>
      <c r="AZ40" s="685">
        <v>4620</v>
      </c>
      <c r="BA40" s="686"/>
      <c r="BB40" s="686"/>
      <c r="BC40" s="686"/>
      <c r="BD40" s="721"/>
      <c r="BE40" s="721"/>
      <c r="BF40" s="752"/>
      <c r="BG40" s="772" t="s">
        <v>348</v>
      </c>
      <c r="BH40" s="773"/>
      <c r="BI40" s="773"/>
      <c r="BJ40" s="773"/>
      <c r="BK40" s="773"/>
      <c r="BL40" s="236"/>
      <c r="BM40" s="701" t="s">
        <v>349</v>
      </c>
      <c r="BN40" s="701"/>
      <c r="BO40" s="701"/>
      <c r="BP40" s="701"/>
      <c r="BQ40" s="701"/>
      <c r="BR40" s="701"/>
      <c r="BS40" s="701"/>
      <c r="BT40" s="701"/>
      <c r="BU40" s="702"/>
      <c r="BV40" s="685">
        <v>106</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v>300000</v>
      </c>
      <c r="CS40" s="686"/>
      <c r="CT40" s="686"/>
      <c r="CU40" s="686"/>
      <c r="CV40" s="686"/>
      <c r="CW40" s="686"/>
      <c r="CX40" s="686"/>
      <c r="CY40" s="687"/>
      <c r="CZ40" s="690">
        <v>1.7</v>
      </c>
      <c r="DA40" s="719"/>
      <c r="DB40" s="719"/>
      <c r="DC40" s="723"/>
      <c r="DD40" s="694" t="s">
        <v>181</v>
      </c>
      <c r="DE40" s="686"/>
      <c r="DF40" s="686"/>
      <c r="DG40" s="686"/>
      <c r="DH40" s="686"/>
      <c r="DI40" s="686"/>
      <c r="DJ40" s="686"/>
      <c r="DK40" s="687"/>
      <c r="DL40" s="694" t="s">
        <v>180</v>
      </c>
      <c r="DM40" s="686"/>
      <c r="DN40" s="686"/>
      <c r="DO40" s="686"/>
      <c r="DP40" s="686"/>
      <c r="DQ40" s="686"/>
      <c r="DR40" s="686"/>
      <c r="DS40" s="686"/>
      <c r="DT40" s="686"/>
      <c r="DU40" s="686"/>
      <c r="DV40" s="687"/>
      <c r="DW40" s="690" t="s">
        <v>181</v>
      </c>
      <c r="DX40" s="719"/>
      <c r="DY40" s="719"/>
      <c r="DZ40" s="719"/>
      <c r="EA40" s="719"/>
      <c r="EB40" s="719"/>
      <c r="EC40" s="720"/>
    </row>
    <row r="41" spans="2:133" ht="11.25" customHeight="1" x14ac:dyDescent="0.15">
      <c r="B41" s="682" t="s">
        <v>351</v>
      </c>
      <c r="C41" s="683"/>
      <c r="D41" s="683"/>
      <c r="E41" s="683"/>
      <c r="F41" s="683"/>
      <c r="G41" s="683"/>
      <c r="H41" s="683"/>
      <c r="I41" s="683"/>
      <c r="J41" s="683"/>
      <c r="K41" s="683"/>
      <c r="L41" s="683"/>
      <c r="M41" s="683"/>
      <c r="N41" s="683"/>
      <c r="O41" s="683"/>
      <c r="P41" s="683"/>
      <c r="Q41" s="684"/>
      <c r="R41" s="685" t="s">
        <v>181</v>
      </c>
      <c r="S41" s="686"/>
      <c r="T41" s="686"/>
      <c r="U41" s="686"/>
      <c r="V41" s="686"/>
      <c r="W41" s="686"/>
      <c r="X41" s="686"/>
      <c r="Y41" s="687"/>
      <c r="Z41" s="688" t="s">
        <v>257</v>
      </c>
      <c r="AA41" s="688"/>
      <c r="AB41" s="688"/>
      <c r="AC41" s="688"/>
      <c r="AD41" s="689" t="s">
        <v>181</v>
      </c>
      <c r="AE41" s="689"/>
      <c r="AF41" s="689"/>
      <c r="AG41" s="689"/>
      <c r="AH41" s="689"/>
      <c r="AI41" s="689"/>
      <c r="AJ41" s="689"/>
      <c r="AK41" s="689"/>
      <c r="AL41" s="690" t="s">
        <v>181</v>
      </c>
      <c r="AM41" s="691"/>
      <c r="AN41" s="691"/>
      <c r="AO41" s="692"/>
      <c r="AQ41" s="763" t="s">
        <v>352</v>
      </c>
      <c r="AR41" s="764"/>
      <c r="AS41" s="764"/>
      <c r="AT41" s="764"/>
      <c r="AU41" s="764"/>
      <c r="AV41" s="764"/>
      <c r="AW41" s="764"/>
      <c r="AX41" s="764"/>
      <c r="AY41" s="765"/>
      <c r="AZ41" s="685">
        <v>185110</v>
      </c>
      <c r="BA41" s="686"/>
      <c r="BB41" s="686"/>
      <c r="BC41" s="686"/>
      <c r="BD41" s="721"/>
      <c r="BE41" s="721"/>
      <c r="BF41" s="752"/>
      <c r="BG41" s="772"/>
      <c r="BH41" s="773"/>
      <c r="BI41" s="773"/>
      <c r="BJ41" s="773"/>
      <c r="BK41" s="773"/>
      <c r="BL41" s="236"/>
      <c r="BM41" s="701" t="s">
        <v>353</v>
      </c>
      <c r="BN41" s="701"/>
      <c r="BO41" s="701"/>
      <c r="BP41" s="701"/>
      <c r="BQ41" s="701"/>
      <c r="BR41" s="701"/>
      <c r="BS41" s="701"/>
      <c r="BT41" s="701"/>
      <c r="BU41" s="702"/>
      <c r="BV41" s="685">
        <v>1</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180</v>
      </c>
      <c r="CS41" s="721"/>
      <c r="CT41" s="721"/>
      <c r="CU41" s="721"/>
      <c r="CV41" s="721"/>
      <c r="CW41" s="721"/>
      <c r="CX41" s="721"/>
      <c r="CY41" s="722"/>
      <c r="CZ41" s="690" t="s">
        <v>181</v>
      </c>
      <c r="DA41" s="719"/>
      <c r="DB41" s="719"/>
      <c r="DC41" s="723"/>
      <c r="DD41" s="694" t="s">
        <v>180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355</v>
      </c>
      <c r="C42" s="683"/>
      <c r="D42" s="683"/>
      <c r="E42" s="683"/>
      <c r="F42" s="683"/>
      <c r="G42" s="683"/>
      <c r="H42" s="683"/>
      <c r="I42" s="683"/>
      <c r="J42" s="683"/>
      <c r="K42" s="683"/>
      <c r="L42" s="683"/>
      <c r="M42" s="683"/>
      <c r="N42" s="683"/>
      <c r="O42" s="683"/>
      <c r="P42" s="683"/>
      <c r="Q42" s="684"/>
      <c r="R42" s="685" t="s">
        <v>181</v>
      </c>
      <c r="S42" s="686"/>
      <c r="T42" s="686"/>
      <c r="U42" s="686"/>
      <c r="V42" s="686"/>
      <c r="W42" s="686"/>
      <c r="X42" s="686"/>
      <c r="Y42" s="687"/>
      <c r="Z42" s="688" t="s">
        <v>180</v>
      </c>
      <c r="AA42" s="688"/>
      <c r="AB42" s="688"/>
      <c r="AC42" s="688"/>
      <c r="AD42" s="689" t="s">
        <v>180</v>
      </c>
      <c r="AE42" s="689"/>
      <c r="AF42" s="689"/>
      <c r="AG42" s="689"/>
      <c r="AH42" s="689"/>
      <c r="AI42" s="689"/>
      <c r="AJ42" s="689"/>
      <c r="AK42" s="689"/>
      <c r="AL42" s="690" t="s">
        <v>180</v>
      </c>
      <c r="AM42" s="691"/>
      <c r="AN42" s="691"/>
      <c r="AO42" s="692"/>
      <c r="AQ42" s="784" t="s">
        <v>356</v>
      </c>
      <c r="AR42" s="785"/>
      <c r="AS42" s="785"/>
      <c r="AT42" s="785"/>
      <c r="AU42" s="785"/>
      <c r="AV42" s="785"/>
      <c r="AW42" s="785"/>
      <c r="AX42" s="785"/>
      <c r="AY42" s="786"/>
      <c r="AZ42" s="776">
        <v>498403</v>
      </c>
      <c r="BA42" s="777"/>
      <c r="BB42" s="777"/>
      <c r="BC42" s="777"/>
      <c r="BD42" s="756"/>
      <c r="BE42" s="756"/>
      <c r="BF42" s="758"/>
      <c r="BG42" s="774"/>
      <c r="BH42" s="775"/>
      <c r="BI42" s="775"/>
      <c r="BJ42" s="775"/>
      <c r="BK42" s="775"/>
      <c r="BL42" s="237"/>
      <c r="BM42" s="711" t="s">
        <v>357</v>
      </c>
      <c r="BN42" s="711"/>
      <c r="BO42" s="711"/>
      <c r="BP42" s="711"/>
      <c r="BQ42" s="711"/>
      <c r="BR42" s="711"/>
      <c r="BS42" s="711"/>
      <c r="BT42" s="711"/>
      <c r="BU42" s="712"/>
      <c r="BV42" s="776">
        <v>279</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2072457</v>
      </c>
      <c r="CS42" s="686"/>
      <c r="CT42" s="686"/>
      <c r="CU42" s="686"/>
      <c r="CV42" s="686"/>
      <c r="CW42" s="686"/>
      <c r="CX42" s="686"/>
      <c r="CY42" s="687"/>
      <c r="CZ42" s="690">
        <v>11.6</v>
      </c>
      <c r="DA42" s="691"/>
      <c r="DB42" s="691"/>
      <c r="DC42" s="703"/>
      <c r="DD42" s="694">
        <v>1524462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359</v>
      </c>
      <c r="C43" s="727"/>
      <c r="D43" s="727"/>
      <c r="E43" s="727"/>
      <c r="F43" s="727"/>
      <c r="G43" s="727"/>
      <c r="H43" s="727"/>
      <c r="I43" s="727"/>
      <c r="J43" s="727"/>
      <c r="K43" s="727"/>
      <c r="L43" s="727"/>
      <c r="M43" s="727"/>
      <c r="N43" s="727"/>
      <c r="O43" s="727"/>
      <c r="P43" s="727"/>
      <c r="Q43" s="728"/>
      <c r="R43" s="776">
        <v>19172689</v>
      </c>
      <c r="S43" s="777"/>
      <c r="T43" s="777"/>
      <c r="U43" s="777"/>
      <c r="V43" s="777"/>
      <c r="W43" s="777"/>
      <c r="X43" s="777"/>
      <c r="Y43" s="778"/>
      <c r="Z43" s="779">
        <v>100</v>
      </c>
      <c r="AA43" s="779"/>
      <c r="AB43" s="779"/>
      <c r="AC43" s="779"/>
      <c r="AD43" s="780">
        <v>9177596</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v>3245</v>
      </c>
      <c r="CS43" s="721"/>
      <c r="CT43" s="721"/>
      <c r="CU43" s="721"/>
      <c r="CV43" s="721"/>
      <c r="CW43" s="721"/>
      <c r="CX43" s="721"/>
      <c r="CY43" s="722"/>
      <c r="CZ43" s="690">
        <v>0</v>
      </c>
      <c r="DA43" s="719"/>
      <c r="DB43" s="719"/>
      <c r="DC43" s="723"/>
      <c r="DD43" s="694">
        <v>3245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308</v>
      </c>
      <c r="CE44" s="798"/>
      <c r="CF44" s="682" t="s">
        <v>361</v>
      </c>
      <c r="CG44" s="683"/>
      <c r="CH44" s="683"/>
      <c r="CI44" s="683"/>
      <c r="CJ44" s="683"/>
      <c r="CK44" s="683"/>
      <c r="CL44" s="683"/>
      <c r="CM44" s="683"/>
      <c r="CN44" s="683"/>
      <c r="CO44" s="683"/>
      <c r="CP44" s="683"/>
      <c r="CQ44" s="684"/>
      <c r="CR44" s="685">
        <v>1761103</v>
      </c>
      <c r="CS44" s="686"/>
      <c r="CT44" s="686"/>
      <c r="CU44" s="686"/>
      <c r="CV44" s="686"/>
      <c r="CW44" s="686"/>
      <c r="CX44" s="686"/>
      <c r="CY44" s="687"/>
      <c r="CZ44" s="690">
        <v>9.9</v>
      </c>
      <c r="DA44" s="691"/>
      <c r="DB44" s="691"/>
      <c r="DC44" s="703"/>
      <c r="DD44" s="694">
        <v>1344112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740148</v>
      </c>
      <c r="CS45" s="721"/>
      <c r="CT45" s="721"/>
      <c r="CU45" s="721"/>
      <c r="CV45" s="721"/>
      <c r="CW45" s="721"/>
      <c r="CX45" s="721"/>
      <c r="CY45" s="722"/>
      <c r="CZ45" s="690">
        <v>4.0999999999999996</v>
      </c>
      <c r="DA45" s="719"/>
      <c r="DB45" s="719"/>
      <c r="DC45" s="723"/>
      <c r="DD45" s="694">
        <v>324157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990297</v>
      </c>
      <c r="CS46" s="686"/>
      <c r="CT46" s="686"/>
      <c r="CU46" s="686"/>
      <c r="CV46" s="686"/>
      <c r="CW46" s="686"/>
      <c r="CX46" s="686"/>
      <c r="CY46" s="687"/>
      <c r="CZ46" s="690">
        <v>5.5</v>
      </c>
      <c r="DA46" s="691"/>
      <c r="DB46" s="691"/>
      <c r="DC46" s="703"/>
      <c r="DD46" s="694">
        <v>989297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v>311354</v>
      </c>
      <c r="CS47" s="721"/>
      <c r="CT47" s="721"/>
      <c r="CU47" s="721"/>
      <c r="CV47" s="721"/>
      <c r="CW47" s="721"/>
      <c r="CX47" s="721"/>
      <c r="CY47" s="722"/>
      <c r="CZ47" s="690">
        <v>1.7</v>
      </c>
      <c r="DA47" s="719"/>
      <c r="DB47" s="719"/>
      <c r="DC47" s="723"/>
      <c r="DD47" s="694">
        <v>180350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180</v>
      </c>
      <c r="CS48" s="686"/>
      <c r="CT48" s="686"/>
      <c r="CU48" s="686"/>
      <c r="CV48" s="686"/>
      <c r="CW48" s="686"/>
      <c r="CX48" s="686"/>
      <c r="CY48" s="687"/>
      <c r="CZ48" s="690" t="s">
        <v>180</v>
      </c>
      <c r="DA48" s="691"/>
      <c r="DB48" s="691"/>
      <c r="DC48" s="703"/>
      <c r="DD48" s="694" t="s">
        <v>181</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369</v>
      </c>
      <c r="CE49" s="727"/>
      <c r="CF49" s="727"/>
      <c r="CG49" s="727"/>
      <c r="CH49" s="727"/>
      <c r="CI49" s="727"/>
      <c r="CJ49" s="727"/>
      <c r="CK49" s="727"/>
      <c r="CL49" s="727"/>
      <c r="CM49" s="727"/>
      <c r="CN49" s="727"/>
      <c r="CO49" s="727"/>
      <c r="CP49" s="727"/>
      <c r="CQ49" s="728"/>
      <c r="CR49" s="776">
        <v>17874675</v>
      </c>
      <c r="CS49" s="756"/>
      <c r="CT49" s="756"/>
      <c r="CU49" s="756"/>
      <c r="CV49" s="756"/>
      <c r="CW49" s="756"/>
      <c r="CX49" s="756"/>
      <c r="CY49" s="787"/>
      <c r="CZ49" s="781">
        <v>100</v>
      </c>
      <c r="DA49" s="788"/>
      <c r="DB49" s="788"/>
      <c r="DC49" s="789"/>
      <c r="DD49" s="790">
        <v>12639303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onVO9UWs5c/g2eE3V2nRZWY4md+3IKPZhIBMr7QNoD85Pa+vK54rR0Qt8KUXk4Dw/HaIpCeuqIGLrI03gWb46g==" saltValue="Z/hush/SgIITEEWLshjix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392</v>
      </c>
      <c r="C7" s="818"/>
      <c r="D7" s="818"/>
      <c r="E7" s="818"/>
      <c r="F7" s="818"/>
      <c r="G7" s="818"/>
      <c r="H7" s="818"/>
      <c r="I7" s="818"/>
      <c r="J7" s="818"/>
      <c r="K7" s="818"/>
      <c r="L7" s="818"/>
      <c r="M7" s="818"/>
      <c r="N7" s="818"/>
      <c r="O7" s="818"/>
      <c r="P7" s="819"/>
      <c r="Q7" s="820">
        <v>19173</v>
      </c>
      <c r="R7" s="821"/>
      <c r="S7" s="821"/>
      <c r="T7" s="821"/>
      <c r="U7" s="821"/>
      <c r="V7" s="821">
        <v>17875</v>
      </c>
      <c r="W7" s="821"/>
      <c r="X7" s="821"/>
      <c r="Y7" s="821"/>
      <c r="Z7" s="821"/>
      <c r="AA7" s="821">
        <v>1298</v>
      </c>
      <c r="AB7" s="821"/>
      <c r="AC7" s="821"/>
      <c r="AD7" s="821"/>
      <c r="AE7" s="822"/>
      <c r="AF7" s="823">
        <v>1157</v>
      </c>
      <c r="AG7" s="824"/>
      <c r="AH7" s="824"/>
      <c r="AI7" s="824"/>
      <c r="AJ7" s="825"/>
      <c r="AK7" s="860">
        <v>2446</v>
      </c>
      <c r="AL7" s="861"/>
      <c r="AM7" s="861"/>
      <c r="AN7" s="861"/>
      <c r="AO7" s="861"/>
      <c r="AP7" s="861">
        <v>2420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613</v>
      </c>
      <c r="BT7" s="865"/>
      <c r="BU7" s="865"/>
      <c r="BV7" s="865"/>
      <c r="BW7" s="865"/>
      <c r="BX7" s="865"/>
      <c r="BY7" s="865"/>
      <c r="BZ7" s="865"/>
      <c r="CA7" s="865"/>
      <c r="CB7" s="865"/>
      <c r="CC7" s="865"/>
      <c r="CD7" s="865"/>
      <c r="CE7" s="865"/>
      <c r="CF7" s="865"/>
      <c r="CG7" s="866"/>
      <c r="CH7" s="857">
        <v>10</v>
      </c>
      <c r="CI7" s="858"/>
      <c r="CJ7" s="858"/>
      <c r="CK7" s="858"/>
      <c r="CL7" s="859"/>
      <c r="CM7" s="857">
        <v>300</v>
      </c>
      <c r="CN7" s="858"/>
      <c r="CO7" s="858"/>
      <c r="CP7" s="858"/>
      <c r="CQ7" s="859"/>
      <c r="CR7" s="857">
        <v>5</v>
      </c>
      <c r="CS7" s="858"/>
      <c r="CT7" s="858"/>
      <c r="CU7" s="858"/>
      <c r="CV7" s="859"/>
      <c r="CW7" s="857" t="s">
        <v>594</v>
      </c>
      <c r="CX7" s="858"/>
      <c r="CY7" s="858"/>
      <c r="CZ7" s="858"/>
      <c r="DA7" s="859"/>
      <c r="DB7" s="857" t="s">
        <v>594</v>
      </c>
      <c r="DC7" s="858"/>
      <c r="DD7" s="858"/>
      <c r="DE7" s="858"/>
      <c r="DF7" s="859"/>
      <c r="DG7" s="857" t="s">
        <v>594</v>
      </c>
      <c r="DH7" s="858"/>
      <c r="DI7" s="858"/>
      <c r="DJ7" s="858"/>
      <c r="DK7" s="859"/>
      <c r="DL7" s="857" t="s">
        <v>594</v>
      </c>
      <c r="DM7" s="858"/>
      <c r="DN7" s="858"/>
      <c r="DO7" s="858"/>
      <c r="DP7" s="859"/>
      <c r="DQ7" s="857" t="s">
        <v>594</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v>19173</v>
      </c>
      <c r="R23" s="880"/>
      <c r="S23" s="880"/>
      <c r="T23" s="880"/>
      <c r="U23" s="880"/>
      <c r="V23" s="880">
        <v>17875</v>
      </c>
      <c r="W23" s="880"/>
      <c r="X23" s="880"/>
      <c r="Y23" s="880"/>
      <c r="Z23" s="880"/>
      <c r="AA23" s="880">
        <v>1298</v>
      </c>
      <c r="AB23" s="880"/>
      <c r="AC23" s="880"/>
      <c r="AD23" s="880"/>
      <c r="AE23" s="881"/>
      <c r="AF23" s="882">
        <v>1157</v>
      </c>
      <c r="AG23" s="880"/>
      <c r="AH23" s="880"/>
      <c r="AI23" s="880"/>
      <c r="AJ23" s="883"/>
      <c r="AK23" s="884"/>
      <c r="AL23" s="885"/>
      <c r="AM23" s="885"/>
      <c r="AN23" s="885"/>
      <c r="AO23" s="885"/>
      <c r="AP23" s="880">
        <v>2420</v>
      </c>
      <c r="AQ23" s="880"/>
      <c r="AR23" s="880"/>
      <c r="AS23" s="880"/>
      <c r="AT23" s="880"/>
      <c r="AU23" s="886"/>
      <c r="AV23" s="886"/>
      <c r="AW23" s="886"/>
      <c r="AX23" s="886"/>
      <c r="AY23" s="887"/>
      <c r="AZ23" s="895" t="s">
        <v>180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375</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2578</v>
      </c>
      <c r="R28" s="909"/>
      <c r="S28" s="909"/>
      <c r="T28" s="909"/>
      <c r="U28" s="909"/>
      <c r="V28" s="909">
        <v>2534</v>
      </c>
      <c r="W28" s="909"/>
      <c r="X28" s="909"/>
      <c r="Y28" s="909"/>
      <c r="Z28" s="909"/>
      <c r="AA28" s="909">
        <f>Q28-V28</f>
        <v>44</v>
      </c>
      <c r="AB28" s="909"/>
      <c r="AC28" s="909"/>
      <c r="AD28" s="909"/>
      <c r="AE28" s="910"/>
      <c r="AF28" s="911">
        <v>44</v>
      </c>
      <c r="AG28" s="909"/>
      <c r="AH28" s="909"/>
      <c r="AI28" s="909"/>
      <c r="AJ28" s="912"/>
      <c r="AK28" s="913">
        <v>185</v>
      </c>
      <c r="AL28" s="904"/>
      <c r="AM28" s="904"/>
      <c r="AN28" s="904"/>
      <c r="AO28" s="904"/>
      <c r="AP28" s="904" t="s">
        <v>594</v>
      </c>
      <c r="AQ28" s="904"/>
      <c r="AR28" s="904"/>
      <c r="AS28" s="904"/>
      <c r="AT28" s="904"/>
      <c r="AU28" s="904" t="s">
        <v>594</v>
      </c>
      <c r="AV28" s="904"/>
      <c r="AW28" s="904"/>
      <c r="AX28" s="904"/>
      <c r="AY28" s="904"/>
      <c r="AZ28" s="905" t="s">
        <v>594</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1738</v>
      </c>
      <c r="R29" s="845"/>
      <c r="S29" s="845"/>
      <c r="T29" s="845"/>
      <c r="U29" s="845"/>
      <c r="V29" s="845">
        <v>1607</v>
      </c>
      <c r="W29" s="845"/>
      <c r="X29" s="845"/>
      <c r="Y29" s="845"/>
      <c r="Z29" s="845"/>
      <c r="AA29" s="845">
        <f>Q29-V29</f>
        <v>131</v>
      </c>
      <c r="AB29" s="845"/>
      <c r="AC29" s="845"/>
      <c r="AD29" s="845"/>
      <c r="AE29" s="846"/>
      <c r="AF29" s="847">
        <v>131</v>
      </c>
      <c r="AG29" s="848"/>
      <c r="AH29" s="848"/>
      <c r="AI29" s="848"/>
      <c r="AJ29" s="849"/>
      <c r="AK29" s="916">
        <v>259</v>
      </c>
      <c r="AL29" s="917"/>
      <c r="AM29" s="917"/>
      <c r="AN29" s="917"/>
      <c r="AO29" s="917"/>
      <c r="AP29" s="917" t="s">
        <v>594</v>
      </c>
      <c r="AQ29" s="917"/>
      <c r="AR29" s="917"/>
      <c r="AS29" s="917"/>
      <c r="AT29" s="917"/>
      <c r="AU29" s="917" t="s">
        <v>594</v>
      </c>
      <c r="AV29" s="917"/>
      <c r="AW29" s="917"/>
      <c r="AX29" s="917"/>
      <c r="AY29" s="917"/>
      <c r="AZ29" s="918" t="s">
        <v>594</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87</v>
      </c>
      <c r="R30" s="845"/>
      <c r="S30" s="845"/>
      <c r="T30" s="845"/>
      <c r="U30" s="845"/>
      <c r="V30" s="845">
        <v>70</v>
      </c>
      <c r="W30" s="845"/>
      <c r="X30" s="845"/>
      <c r="Y30" s="845"/>
      <c r="Z30" s="845"/>
      <c r="AA30" s="845">
        <f t="shared" ref="AA30:AA32" si="0">Q30-V30</f>
        <v>17</v>
      </c>
      <c r="AB30" s="845"/>
      <c r="AC30" s="845"/>
      <c r="AD30" s="845"/>
      <c r="AE30" s="846"/>
      <c r="AF30" s="847">
        <v>17</v>
      </c>
      <c r="AG30" s="848"/>
      <c r="AH30" s="848"/>
      <c r="AI30" s="848"/>
      <c r="AJ30" s="849"/>
      <c r="AK30" s="916" t="s">
        <v>594</v>
      </c>
      <c r="AL30" s="917"/>
      <c r="AM30" s="917"/>
      <c r="AN30" s="917"/>
      <c r="AO30" s="917"/>
      <c r="AP30" s="917" t="s">
        <v>594</v>
      </c>
      <c r="AQ30" s="917"/>
      <c r="AR30" s="917"/>
      <c r="AS30" s="917"/>
      <c r="AT30" s="917"/>
      <c r="AU30" s="917" t="s">
        <v>594</v>
      </c>
      <c r="AV30" s="917"/>
      <c r="AW30" s="917"/>
      <c r="AX30" s="917"/>
      <c r="AY30" s="917"/>
      <c r="AZ30" s="918" t="s">
        <v>594</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20</v>
      </c>
      <c r="R31" s="845"/>
      <c r="S31" s="845"/>
      <c r="T31" s="845"/>
      <c r="U31" s="845"/>
      <c r="V31" s="845">
        <v>20</v>
      </c>
      <c r="W31" s="845"/>
      <c r="X31" s="845"/>
      <c r="Y31" s="845"/>
      <c r="Z31" s="845"/>
      <c r="AA31" s="845">
        <f t="shared" si="0"/>
        <v>0</v>
      </c>
      <c r="AB31" s="845"/>
      <c r="AC31" s="845"/>
      <c r="AD31" s="845"/>
      <c r="AE31" s="846"/>
      <c r="AF31" s="847" t="s">
        <v>410</v>
      </c>
      <c r="AG31" s="848"/>
      <c r="AH31" s="848"/>
      <c r="AI31" s="848"/>
      <c r="AJ31" s="849"/>
      <c r="AK31" s="916" t="s">
        <v>594</v>
      </c>
      <c r="AL31" s="917"/>
      <c r="AM31" s="917"/>
      <c r="AN31" s="917"/>
      <c r="AO31" s="917"/>
      <c r="AP31" s="917" t="s">
        <v>594</v>
      </c>
      <c r="AQ31" s="917"/>
      <c r="AR31" s="917"/>
      <c r="AS31" s="917"/>
      <c r="AT31" s="917"/>
      <c r="AU31" s="917" t="s">
        <v>594</v>
      </c>
      <c r="AV31" s="917"/>
      <c r="AW31" s="917"/>
      <c r="AX31" s="917"/>
      <c r="AY31" s="917"/>
      <c r="AZ31" s="918" t="s">
        <v>594</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342</v>
      </c>
      <c r="R32" s="845"/>
      <c r="S32" s="845"/>
      <c r="T32" s="845"/>
      <c r="U32" s="845"/>
      <c r="V32" s="845">
        <v>337</v>
      </c>
      <c r="W32" s="845"/>
      <c r="X32" s="845"/>
      <c r="Y32" s="845"/>
      <c r="Z32" s="845"/>
      <c r="AA32" s="845">
        <f t="shared" si="0"/>
        <v>5</v>
      </c>
      <c r="AB32" s="845"/>
      <c r="AC32" s="845"/>
      <c r="AD32" s="845"/>
      <c r="AE32" s="846"/>
      <c r="AF32" s="847">
        <v>5</v>
      </c>
      <c r="AG32" s="848"/>
      <c r="AH32" s="848"/>
      <c r="AI32" s="848"/>
      <c r="AJ32" s="849"/>
      <c r="AK32" s="916">
        <v>66</v>
      </c>
      <c r="AL32" s="917"/>
      <c r="AM32" s="917"/>
      <c r="AN32" s="917"/>
      <c r="AO32" s="917"/>
      <c r="AP32" s="917" t="s">
        <v>594</v>
      </c>
      <c r="AQ32" s="917"/>
      <c r="AR32" s="917"/>
      <c r="AS32" s="917"/>
      <c r="AT32" s="917"/>
      <c r="AU32" s="917" t="s">
        <v>594</v>
      </c>
      <c r="AV32" s="917"/>
      <c r="AW32" s="917"/>
      <c r="AX32" s="917"/>
      <c r="AY32" s="917"/>
      <c r="AZ32" s="918" t="s">
        <v>594</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412</v>
      </c>
      <c r="C33" s="842"/>
      <c r="D33" s="842"/>
      <c r="E33" s="842"/>
      <c r="F33" s="842"/>
      <c r="G33" s="842"/>
      <c r="H33" s="842"/>
      <c r="I33" s="842"/>
      <c r="J33" s="842"/>
      <c r="K33" s="842"/>
      <c r="L33" s="842"/>
      <c r="M33" s="842"/>
      <c r="N33" s="842"/>
      <c r="O33" s="842"/>
      <c r="P33" s="843"/>
      <c r="Q33" s="844">
        <v>658</v>
      </c>
      <c r="R33" s="845"/>
      <c r="S33" s="845"/>
      <c r="T33" s="845"/>
      <c r="U33" s="845"/>
      <c r="V33" s="845">
        <v>508</v>
      </c>
      <c r="W33" s="845"/>
      <c r="X33" s="845"/>
      <c r="Y33" s="845"/>
      <c r="Z33" s="845"/>
      <c r="AA33" s="845">
        <f t="shared" ref="AA33" si="1">Q33-V33</f>
        <v>150</v>
      </c>
      <c r="AB33" s="845"/>
      <c r="AC33" s="845"/>
      <c r="AD33" s="845"/>
      <c r="AE33" s="846"/>
      <c r="AF33" s="847">
        <v>949</v>
      </c>
      <c r="AG33" s="848"/>
      <c r="AH33" s="848"/>
      <c r="AI33" s="848"/>
      <c r="AJ33" s="849"/>
      <c r="AK33" s="916">
        <v>5</v>
      </c>
      <c r="AL33" s="917"/>
      <c r="AM33" s="917"/>
      <c r="AN33" s="917"/>
      <c r="AO33" s="917"/>
      <c r="AP33" s="917">
        <v>390</v>
      </c>
      <c r="AQ33" s="917"/>
      <c r="AR33" s="917"/>
      <c r="AS33" s="917"/>
      <c r="AT33" s="917"/>
      <c r="AU33" s="917" t="s">
        <v>594</v>
      </c>
      <c r="AV33" s="917"/>
      <c r="AW33" s="917"/>
      <c r="AX33" s="917"/>
      <c r="AY33" s="917"/>
      <c r="AZ33" s="918" t="s">
        <v>594</v>
      </c>
      <c r="BA33" s="918"/>
      <c r="BB33" s="918"/>
      <c r="BC33" s="918"/>
      <c r="BD33" s="918"/>
      <c r="BE33" s="914" t="s">
        <v>413</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414</v>
      </c>
      <c r="C34" s="842"/>
      <c r="D34" s="842"/>
      <c r="E34" s="842"/>
      <c r="F34" s="842"/>
      <c r="G34" s="842"/>
      <c r="H34" s="842"/>
      <c r="I34" s="842"/>
      <c r="J34" s="842"/>
      <c r="K34" s="842"/>
      <c r="L34" s="842"/>
      <c r="M34" s="842"/>
      <c r="N34" s="842"/>
      <c r="O34" s="842"/>
      <c r="P34" s="843"/>
      <c r="Q34" s="844">
        <v>2173</v>
      </c>
      <c r="R34" s="845"/>
      <c r="S34" s="845"/>
      <c r="T34" s="845"/>
      <c r="U34" s="845"/>
      <c r="V34" s="845">
        <v>2395</v>
      </c>
      <c r="W34" s="845"/>
      <c r="X34" s="845"/>
      <c r="Y34" s="845"/>
      <c r="Z34" s="845"/>
      <c r="AA34" s="845">
        <f t="shared" ref="AA34" si="2">Q34-V34</f>
        <v>-222</v>
      </c>
      <c r="AB34" s="845"/>
      <c r="AC34" s="845"/>
      <c r="AD34" s="845"/>
      <c r="AE34" s="846"/>
      <c r="AF34" s="847">
        <v>190</v>
      </c>
      <c r="AG34" s="848"/>
      <c r="AH34" s="848"/>
      <c r="AI34" s="848"/>
      <c r="AJ34" s="849"/>
      <c r="AK34" s="916">
        <v>702</v>
      </c>
      <c r="AL34" s="917"/>
      <c r="AM34" s="917"/>
      <c r="AN34" s="917"/>
      <c r="AO34" s="917"/>
      <c r="AP34" s="917">
        <v>1554</v>
      </c>
      <c r="AQ34" s="917"/>
      <c r="AR34" s="917"/>
      <c r="AS34" s="917"/>
      <c r="AT34" s="917"/>
      <c r="AU34" s="917">
        <v>1122</v>
      </c>
      <c r="AV34" s="917"/>
      <c r="AW34" s="917"/>
      <c r="AX34" s="917"/>
      <c r="AY34" s="917"/>
      <c r="AZ34" s="918" t="s">
        <v>594</v>
      </c>
      <c r="BA34" s="918"/>
      <c r="BB34" s="918"/>
      <c r="BC34" s="918"/>
      <c r="BD34" s="918"/>
      <c r="BE34" s="914" t="s">
        <v>415</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416</v>
      </c>
      <c r="C35" s="842"/>
      <c r="D35" s="842"/>
      <c r="E35" s="842"/>
      <c r="F35" s="842"/>
      <c r="G35" s="842"/>
      <c r="H35" s="842"/>
      <c r="I35" s="842"/>
      <c r="J35" s="842"/>
      <c r="K35" s="842"/>
      <c r="L35" s="842"/>
      <c r="M35" s="842"/>
      <c r="N35" s="842"/>
      <c r="O35" s="842"/>
      <c r="P35" s="843"/>
      <c r="Q35" s="844">
        <v>701</v>
      </c>
      <c r="R35" s="845"/>
      <c r="S35" s="845"/>
      <c r="T35" s="845"/>
      <c r="U35" s="845"/>
      <c r="V35" s="845">
        <v>615</v>
      </c>
      <c r="W35" s="845"/>
      <c r="X35" s="845"/>
      <c r="Y35" s="845"/>
      <c r="Z35" s="845"/>
      <c r="AA35" s="845">
        <f t="shared" ref="AA35" si="3">Q35-V35</f>
        <v>86</v>
      </c>
      <c r="AB35" s="845"/>
      <c r="AC35" s="845"/>
      <c r="AD35" s="845"/>
      <c r="AE35" s="846"/>
      <c r="AF35" s="847">
        <v>86</v>
      </c>
      <c r="AG35" s="848"/>
      <c r="AH35" s="848"/>
      <c r="AI35" s="848"/>
      <c r="AJ35" s="849"/>
      <c r="AK35" s="916">
        <v>266</v>
      </c>
      <c r="AL35" s="917"/>
      <c r="AM35" s="917"/>
      <c r="AN35" s="917"/>
      <c r="AO35" s="917"/>
      <c r="AP35" s="917">
        <v>1332</v>
      </c>
      <c r="AQ35" s="917"/>
      <c r="AR35" s="917"/>
      <c r="AS35" s="917"/>
      <c r="AT35" s="917"/>
      <c r="AU35" s="917">
        <v>1190</v>
      </c>
      <c r="AV35" s="917"/>
      <c r="AW35" s="917"/>
      <c r="AX35" s="917"/>
      <c r="AY35" s="917"/>
      <c r="AZ35" s="918" t="s">
        <v>594</v>
      </c>
      <c r="BA35" s="918"/>
      <c r="BB35" s="918"/>
      <c r="BC35" s="918"/>
      <c r="BD35" s="918"/>
      <c r="BE35" s="914" t="s">
        <v>417</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418</v>
      </c>
      <c r="C36" s="842"/>
      <c r="D36" s="842"/>
      <c r="E36" s="842"/>
      <c r="F36" s="842"/>
      <c r="G36" s="842"/>
      <c r="H36" s="842"/>
      <c r="I36" s="842"/>
      <c r="J36" s="842"/>
      <c r="K36" s="842"/>
      <c r="L36" s="842"/>
      <c r="M36" s="842"/>
      <c r="N36" s="842"/>
      <c r="O36" s="842"/>
      <c r="P36" s="843"/>
      <c r="Q36" s="844">
        <v>74</v>
      </c>
      <c r="R36" s="845"/>
      <c r="S36" s="845"/>
      <c r="T36" s="845"/>
      <c r="U36" s="845"/>
      <c r="V36" s="845">
        <v>66</v>
      </c>
      <c r="W36" s="845"/>
      <c r="X36" s="845"/>
      <c r="Y36" s="845"/>
      <c r="Z36" s="845"/>
      <c r="AA36" s="845">
        <f t="shared" ref="AA36" si="4">Q36-V36</f>
        <v>8</v>
      </c>
      <c r="AB36" s="845"/>
      <c r="AC36" s="845"/>
      <c r="AD36" s="845"/>
      <c r="AE36" s="846"/>
      <c r="AF36" s="847">
        <v>7</v>
      </c>
      <c r="AG36" s="848"/>
      <c r="AH36" s="848"/>
      <c r="AI36" s="848"/>
      <c r="AJ36" s="849"/>
      <c r="AK36" s="916">
        <v>47</v>
      </c>
      <c r="AL36" s="917"/>
      <c r="AM36" s="917"/>
      <c r="AN36" s="917"/>
      <c r="AO36" s="917"/>
      <c r="AP36" s="917">
        <v>89</v>
      </c>
      <c r="AQ36" s="917"/>
      <c r="AR36" s="917"/>
      <c r="AS36" s="917"/>
      <c r="AT36" s="917"/>
      <c r="AU36" s="917">
        <v>89</v>
      </c>
      <c r="AV36" s="917"/>
      <c r="AW36" s="917"/>
      <c r="AX36" s="917"/>
      <c r="AY36" s="917"/>
      <c r="AZ36" s="918" t="s">
        <v>594</v>
      </c>
      <c r="BA36" s="918"/>
      <c r="BB36" s="918"/>
      <c r="BC36" s="918"/>
      <c r="BD36" s="918"/>
      <c r="BE36" s="914" t="s">
        <v>419</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421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1430</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423</v>
      </c>
      <c r="B66" s="827"/>
      <c r="C66" s="827"/>
      <c r="D66" s="827"/>
      <c r="E66" s="827"/>
      <c r="F66" s="827"/>
      <c r="G66" s="827"/>
      <c r="H66" s="827"/>
      <c r="I66" s="827"/>
      <c r="J66" s="827"/>
      <c r="K66" s="827"/>
      <c r="L66" s="827"/>
      <c r="M66" s="827"/>
      <c r="N66" s="827"/>
      <c r="O66" s="827"/>
      <c r="P66" s="828"/>
      <c r="Q66" s="803" t="s">
        <v>424</v>
      </c>
      <c r="R66" s="804"/>
      <c r="S66" s="804"/>
      <c r="T66" s="804"/>
      <c r="U66" s="805"/>
      <c r="V66" s="803" t="s">
        <v>399</v>
      </c>
      <c r="W66" s="804"/>
      <c r="X66" s="804"/>
      <c r="Y66" s="804"/>
      <c r="Z66" s="805"/>
      <c r="AA66" s="803" t="s">
        <v>425</v>
      </c>
      <c r="AB66" s="804"/>
      <c r="AC66" s="804"/>
      <c r="AD66" s="804"/>
      <c r="AE66" s="805"/>
      <c r="AF66" s="938" t="s">
        <v>401</v>
      </c>
      <c r="AG66" s="899"/>
      <c r="AH66" s="899"/>
      <c r="AI66" s="899"/>
      <c r="AJ66" s="939"/>
      <c r="AK66" s="803" t="s">
        <v>402</v>
      </c>
      <c r="AL66" s="827"/>
      <c r="AM66" s="827"/>
      <c r="AN66" s="827"/>
      <c r="AO66" s="828"/>
      <c r="AP66" s="803" t="s">
        <v>426</v>
      </c>
      <c r="AQ66" s="804"/>
      <c r="AR66" s="804"/>
      <c r="AS66" s="804"/>
      <c r="AT66" s="805"/>
      <c r="AU66" s="803" t="s">
        <v>427</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595</v>
      </c>
      <c r="C68" s="956"/>
      <c r="D68" s="956"/>
      <c r="E68" s="956"/>
      <c r="F68" s="956"/>
      <c r="G68" s="956"/>
      <c r="H68" s="956"/>
      <c r="I68" s="956"/>
      <c r="J68" s="956"/>
      <c r="K68" s="956"/>
      <c r="L68" s="956"/>
      <c r="M68" s="956"/>
      <c r="N68" s="956"/>
      <c r="O68" s="956"/>
      <c r="P68" s="957"/>
      <c r="Q68" s="958">
        <v>751</v>
      </c>
      <c r="R68" s="952"/>
      <c r="S68" s="952"/>
      <c r="T68" s="952"/>
      <c r="U68" s="952"/>
      <c r="V68" s="952">
        <v>750</v>
      </c>
      <c r="W68" s="952"/>
      <c r="X68" s="952"/>
      <c r="Y68" s="952"/>
      <c r="Z68" s="952"/>
      <c r="AA68" s="952">
        <v>1</v>
      </c>
      <c r="AB68" s="952"/>
      <c r="AC68" s="952"/>
      <c r="AD68" s="952"/>
      <c r="AE68" s="952"/>
      <c r="AF68" s="952">
        <v>1</v>
      </c>
      <c r="AG68" s="952"/>
      <c r="AH68" s="952"/>
      <c r="AI68" s="952"/>
      <c r="AJ68" s="952"/>
      <c r="AK68" s="952">
        <v>35</v>
      </c>
      <c r="AL68" s="952"/>
      <c r="AM68" s="952"/>
      <c r="AN68" s="952"/>
      <c r="AO68" s="952"/>
      <c r="AP68" s="952" t="s">
        <v>594</v>
      </c>
      <c r="AQ68" s="952"/>
      <c r="AR68" s="952"/>
      <c r="AS68" s="952"/>
      <c r="AT68" s="952"/>
      <c r="AU68" s="952" t="s">
        <v>594</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596</v>
      </c>
      <c r="C69" s="960"/>
      <c r="D69" s="960"/>
      <c r="E69" s="960"/>
      <c r="F69" s="960"/>
      <c r="G69" s="960"/>
      <c r="H69" s="960"/>
      <c r="I69" s="960"/>
      <c r="J69" s="960"/>
      <c r="K69" s="960"/>
      <c r="L69" s="960"/>
      <c r="M69" s="960"/>
      <c r="N69" s="960"/>
      <c r="O69" s="960"/>
      <c r="P69" s="961"/>
      <c r="Q69" s="962">
        <v>2198</v>
      </c>
      <c r="R69" s="917"/>
      <c r="S69" s="917"/>
      <c r="T69" s="917"/>
      <c r="U69" s="917"/>
      <c r="V69" s="917">
        <v>2195</v>
      </c>
      <c r="W69" s="917"/>
      <c r="X69" s="917"/>
      <c r="Y69" s="917"/>
      <c r="Z69" s="917"/>
      <c r="AA69" s="917">
        <v>3</v>
      </c>
      <c r="AB69" s="917"/>
      <c r="AC69" s="917"/>
      <c r="AD69" s="917"/>
      <c r="AE69" s="917"/>
      <c r="AF69" s="917">
        <v>3</v>
      </c>
      <c r="AG69" s="917"/>
      <c r="AH69" s="917"/>
      <c r="AI69" s="917"/>
      <c r="AJ69" s="917"/>
      <c r="AK69" s="917">
        <v>43</v>
      </c>
      <c r="AL69" s="917"/>
      <c r="AM69" s="917"/>
      <c r="AN69" s="917"/>
      <c r="AO69" s="917"/>
      <c r="AP69" s="917">
        <v>4</v>
      </c>
      <c r="AQ69" s="917"/>
      <c r="AR69" s="917"/>
      <c r="AS69" s="917"/>
      <c r="AT69" s="917"/>
      <c r="AU69" s="917" t="s">
        <v>594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597</v>
      </c>
      <c r="C70" s="960"/>
      <c r="D70" s="960"/>
      <c r="E70" s="960"/>
      <c r="F70" s="960"/>
      <c r="G70" s="960"/>
      <c r="H70" s="960"/>
      <c r="I70" s="960"/>
      <c r="J70" s="960"/>
      <c r="K70" s="960"/>
      <c r="L70" s="960"/>
      <c r="M70" s="960"/>
      <c r="N70" s="960"/>
      <c r="O70" s="960"/>
      <c r="P70" s="961"/>
      <c r="Q70" s="962">
        <v>550</v>
      </c>
      <c r="R70" s="917"/>
      <c r="S70" s="917"/>
      <c r="T70" s="917"/>
      <c r="U70" s="917"/>
      <c r="V70" s="917">
        <v>548</v>
      </c>
      <c r="W70" s="917"/>
      <c r="X70" s="917"/>
      <c r="Y70" s="917"/>
      <c r="Z70" s="917"/>
      <c r="AA70" s="917">
        <v>2</v>
      </c>
      <c r="AB70" s="917"/>
      <c r="AC70" s="917"/>
      <c r="AD70" s="917"/>
      <c r="AE70" s="917"/>
      <c r="AF70" s="917">
        <v>2</v>
      </c>
      <c r="AG70" s="917"/>
      <c r="AH70" s="917"/>
      <c r="AI70" s="917"/>
      <c r="AJ70" s="917"/>
      <c r="AK70" s="917">
        <v>151</v>
      </c>
      <c r="AL70" s="917"/>
      <c r="AM70" s="917"/>
      <c r="AN70" s="917"/>
      <c r="AO70" s="917"/>
      <c r="AP70" s="917" t="s">
        <v>594</v>
      </c>
      <c r="AQ70" s="917"/>
      <c r="AR70" s="917"/>
      <c r="AS70" s="917"/>
      <c r="AT70" s="917"/>
      <c r="AU70" s="917" t="s">
        <v>594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598</v>
      </c>
      <c r="C71" s="960"/>
      <c r="D71" s="960"/>
      <c r="E71" s="960"/>
      <c r="F71" s="960"/>
      <c r="G71" s="960"/>
      <c r="H71" s="960"/>
      <c r="I71" s="960"/>
      <c r="J71" s="960"/>
      <c r="K71" s="960"/>
      <c r="L71" s="960"/>
      <c r="M71" s="960"/>
      <c r="N71" s="960"/>
      <c r="O71" s="960"/>
      <c r="P71" s="961"/>
      <c r="Q71" s="962">
        <v>219</v>
      </c>
      <c r="R71" s="917"/>
      <c r="S71" s="917"/>
      <c r="T71" s="917"/>
      <c r="U71" s="917"/>
      <c r="V71" s="917">
        <v>218</v>
      </c>
      <c r="W71" s="917"/>
      <c r="X71" s="917"/>
      <c r="Y71" s="917"/>
      <c r="Z71" s="917"/>
      <c r="AA71" s="917">
        <v>1</v>
      </c>
      <c r="AB71" s="917"/>
      <c r="AC71" s="917"/>
      <c r="AD71" s="917"/>
      <c r="AE71" s="917"/>
      <c r="AF71" s="917">
        <v>1</v>
      </c>
      <c r="AG71" s="917"/>
      <c r="AH71" s="917"/>
      <c r="AI71" s="917"/>
      <c r="AJ71" s="917"/>
      <c r="AK71" s="917">
        <v>1</v>
      </c>
      <c r="AL71" s="917"/>
      <c r="AM71" s="917"/>
      <c r="AN71" s="917"/>
      <c r="AO71" s="917"/>
      <c r="AP71" s="917" t="s">
        <v>594</v>
      </c>
      <c r="AQ71" s="917"/>
      <c r="AR71" s="917"/>
      <c r="AS71" s="917"/>
      <c r="AT71" s="917"/>
      <c r="AU71" s="917" t="s">
        <v>594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599</v>
      </c>
      <c r="C72" s="960"/>
      <c r="D72" s="960"/>
      <c r="E72" s="960"/>
      <c r="F72" s="960"/>
      <c r="G72" s="960"/>
      <c r="H72" s="960"/>
      <c r="I72" s="960"/>
      <c r="J72" s="960"/>
      <c r="K72" s="960"/>
      <c r="L72" s="960"/>
      <c r="M72" s="960"/>
      <c r="N72" s="960"/>
      <c r="O72" s="960"/>
      <c r="P72" s="961"/>
      <c r="Q72" s="962">
        <v>118</v>
      </c>
      <c r="R72" s="917"/>
      <c r="S72" s="917"/>
      <c r="T72" s="917"/>
      <c r="U72" s="917"/>
      <c r="V72" s="917">
        <v>118</v>
      </c>
      <c r="W72" s="917"/>
      <c r="X72" s="917"/>
      <c r="Y72" s="917"/>
      <c r="Z72" s="917"/>
      <c r="AA72" s="917">
        <v>0</v>
      </c>
      <c r="AB72" s="917"/>
      <c r="AC72" s="917"/>
      <c r="AD72" s="917"/>
      <c r="AE72" s="917"/>
      <c r="AF72" s="917">
        <v>0</v>
      </c>
      <c r="AG72" s="917"/>
      <c r="AH72" s="917"/>
      <c r="AI72" s="917"/>
      <c r="AJ72" s="917"/>
      <c r="AK72" s="917">
        <v>67</v>
      </c>
      <c r="AL72" s="917"/>
      <c r="AM72" s="917"/>
      <c r="AN72" s="917"/>
      <c r="AO72" s="917"/>
      <c r="AP72" s="917" t="s">
        <v>594</v>
      </c>
      <c r="AQ72" s="917"/>
      <c r="AR72" s="917"/>
      <c r="AS72" s="917"/>
      <c r="AT72" s="917"/>
      <c r="AU72" s="917" t="s">
        <v>594</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600</v>
      </c>
      <c r="C73" s="960"/>
      <c r="D73" s="960"/>
      <c r="E73" s="960"/>
      <c r="F73" s="960"/>
      <c r="G73" s="960"/>
      <c r="H73" s="960"/>
      <c r="I73" s="960"/>
      <c r="J73" s="960"/>
      <c r="K73" s="960"/>
      <c r="L73" s="960"/>
      <c r="M73" s="960"/>
      <c r="N73" s="960"/>
      <c r="O73" s="960"/>
      <c r="P73" s="961"/>
      <c r="Q73" s="962">
        <v>763</v>
      </c>
      <c r="R73" s="917"/>
      <c r="S73" s="917"/>
      <c r="T73" s="917"/>
      <c r="U73" s="917"/>
      <c r="V73" s="917">
        <v>702</v>
      </c>
      <c r="W73" s="917"/>
      <c r="X73" s="917"/>
      <c r="Y73" s="917"/>
      <c r="Z73" s="917"/>
      <c r="AA73" s="917">
        <v>61</v>
      </c>
      <c r="AB73" s="917"/>
      <c r="AC73" s="917"/>
      <c r="AD73" s="917"/>
      <c r="AE73" s="917"/>
      <c r="AF73" s="917">
        <v>61</v>
      </c>
      <c r="AG73" s="917"/>
      <c r="AH73" s="917"/>
      <c r="AI73" s="917"/>
      <c r="AJ73" s="917"/>
      <c r="AK73" s="917">
        <v>0</v>
      </c>
      <c r="AL73" s="917"/>
      <c r="AM73" s="917"/>
      <c r="AN73" s="917"/>
      <c r="AO73" s="917"/>
      <c r="AP73" s="917">
        <v>20</v>
      </c>
      <c r="AQ73" s="917"/>
      <c r="AR73" s="917"/>
      <c r="AS73" s="917"/>
      <c r="AT73" s="917"/>
      <c r="AU73" s="917">
        <v>6</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601</v>
      </c>
      <c r="C74" s="960"/>
      <c r="D74" s="960"/>
      <c r="E74" s="960"/>
      <c r="F74" s="960"/>
      <c r="G74" s="960"/>
      <c r="H74" s="960"/>
      <c r="I74" s="960"/>
      <c r="J74" s="960"/>
      <c r="K74" s="960"/>
      <c r="L74" s="960"/>
      <c r="M74" s="960"/>
      <c r="N74" s="960"/>
      <c r="O74" s="960"/>
      <c r="P74" s="961"/>
      <c r="Q74" s="962">
        <v>369</v>
      </c>
      <c r="R74" s="917"/>
      <c r="S74" s="917"/>
      <c r="T74" s="917"/>
      <c r="U74" s="917"/>
      <c r="V74" s="917">
        <v>317</v>
      </c>
      <c r="W74" s="917"/>
      <c r="X74" s="917"/>
      <c r="Y74" s="917"/>
      <c r="Z74" s="917"/>
      <c r="AA74" s="917">
        <v>52</v>
      </c>
      <c r="AB74" s="917"/>
      <c r="AC74" s="917"/>
      <c r="AD74" s="917"/>
      <c r="AE74" s="917"/>
      <c r="AF74" s="917">
        <v>52</v>
      </c>
      <c r="AG74" s="917"/>
      <c r="AH74" s="917"/>
      <c r="AI74" s="917"/>
      <c r="AJ74" s="917"/>
      <c r="AK74" s="917" t="s">
        <v>594</v>
      </c>
      <c r="AL74" s="917"/>
      <c r="AM74" s="917"/>
      <c r="AN74" s="917"/>
      <c r="AO74" s="917"/>
      <c r="AP74" s="917" t="s">
        <v>594</v>
      </c>
      <c r="AQ74" s="917"/>
      <c r="AR74" s="917"/>
      <c r="AS74" s="917"/>
      <c r="AT74" s="917"/>
      <c r="AU74" s="917" t="s">
        <v>594</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602</v>
      </c>
      <c r="C75" s="960"/>
      <c r="D75" s="960"/>
      <c r="E75" s="960"/>
      <c r="F75" s="960"/>
      <c r="G75" s="960"/>
      <c r="H75" s="960"/>
      <c r="I75" s="960"/>
      <c r="J75" s="960"/>
      <c r="K75" s="960"/>
      <c r="L75" s="960"/>
      <c r="M75" s="960"/>
      <c r="N75" s="960"/>
      <c r="O75" s="960"/>
      <c r="P75" s="961"/>
      <c r="Q75" s="965">
        <v>6467</v>
      </c>
      <c r="R75" s="966"/>
      <c r="S75" s="966"/>
      <c r="T75" s="966"/>
      <c r="U75" s="916"/>
      <c r="V75" s="967">
        <v>5925</v>
      </c>
      <c r="W75" s="966"/>
      <c r="X75" s="966"/>
      <c r="Y75" s="966"/>
      <c r="Z75" s="916"/>
      <c r="AA75" s="967">
        <v>542</v>
      </c>
      <c r="AB75" s="966"/>
      <c r="AC75" s="966"/>
      <c r="AD75" s="966"/>
      <c r="AE75" s="916"/>
      <c r="AF75" s="967">
        <v>550</v>
      </c>
      <c r="AG75" s="966"/>
      <c r="AH75" s="966"/>
      <c r="AI75" s="966"/>
      <c r="AJ75" s="916"/>
      <c r="AK75" s="917">
        <v>0</v>
      </c>
      <c r="AL75" s="917"/>
      <c r="AM75" s="917"/>
      <c r="AN75" s="917"/>
      <c r="AO75" s="917"/>
      <c r="AP75" s="917" t="s">
        <v>594</v>
      </c>
      <c r="AQ75" s="917"/>
      <c r="AR75" s="917"/>
      <c r="AS75" s="917"/>
      <c r="AT75" s="917"/>
      <c r="AU75" s="917" t="s">
        <v>594</v>
      </c>
      <c r="AV75" s="917"/>
      <c r="AW75" s="917"/>
      <c r="AX75" s="917"/>
      <c r="AY75" s="917"/>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603</v>
      </c>
      <c r="C76" s="960"/>
      <c r="D76" s="960"/>
      <c r="E76" s="960"/>
      <c r="F76" s="960"/>
      <c r="G76" s="960"/>
      <c r="H76" s="960"/>
      <c r="I76" s="960"/>
      <c r="J76" s="960"/>
      <c r="K76" s="960"/>
      <c r="L76" s="960"/>
      <c r="M76" s="960"/>
      <c r="N76" s="960"/>
      <c r="O76" s="960"/>
      <c r="P76" s="961"/>
      <c r="Q76" s="965">
        <v>15</v>
      </c>
      <c r="R76" s="966"/>
      <c r="S76" s="966"/>
      <c r="T76" s="966"/>
      <c r="U76" s="916"/>
      <c r="V76" s="967">
        <v>6</v>
      </c>
      <c r="W76" s="966"/>
      <c r="X76" s="966"/>
      <c r="Y76" s="966"/>
      <c r="Z76" s="916"/>
      <c r="AA76" s="967">
        <v>9</v>
      </c>
      <c r="AB76" s="966"/>
      <c r="AC76" s="966"/>
      <c r="AD76" s="966"/>
      <c r="AE76" s="916"/>
      <c r="AF76" s="967">
        <v>1</v>
      </c>
      <c r="AG76" s="966"/>
      <c r="AH76" s="966"/>
      <c r="AI76" s="966"/>
      <c r="AJ76" s="916"/>
      <c r="AK76" s="917">
        <v>1</v>
      </c>
      <c r="AL76" s="917"/>
      <c r="AM76" s="917"/>
      <c r="AN76" s="917"/>
      <c r="AO76" s="917"/>
      <c r="AP76" s="917" t="s">
        <v>594</v>
      </c>
      <c r="AQ76" s="917"/>
      <c r="AR76" s="917"/>
      <c r="AS76" s="917"/>
      <c r="AT76" s="917"/>
      <c r="AU76" s="917" t="s">
        <v>594</v>
      </c>
      <c r="AV76" s="917"/>
      <c r="AW76" s="917"/>
      <c r="AX76" s="917"/>
      <c r="AY76" s="917"/>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604</v>
      </c>
      <c r="C77" s="960"/>
      <c r="D77" s="960"/>
      <c r="E77" s="960"/>
      <c r="F77" s="960"/>
      <c r="G77" s="960"/>
      <c r="H77" s="960"/>
      <c r="I77" s="960"/>
      <c r="J77" s="960"/>
      <c r="K77" s="960"/>
      <c r="L77" s="960"/>
      <c r="M77" s="960"/>
      <c r="N77" s="960"/>
      <c r="O77" s="960"/>
      <c r="P77" s="961"/>
      <c r="Q77" s="962">
        <v>280</v>
      </c>
      <c r="R77" s="917"/>
      <c r="S77" s="917"/>
      <c r="T77" s="917"/>
      <c r="U77" s="917"/>
      <c r="V77" s="917">
        <v>249</v>
      </c>
      <c r="W77" s="917"/>
      <c r="X77" s="917"/>
      <c r="Y77" s="917"/>
      <c r="Z77" s="917"/>
      <c r="AA77" s="917">
        <v>31</v>
      </c>
      <c r="AB77" s="917"/>
      <c r="AC77" s="917"/>
      <c r="AD77" s="917"/>
      <c r="AE77" s="917"/>
      <c r="AF77" s="967">
        <v>31</v>
      </c>
      <c r="AG77" s="966"/>
      <c r="AH77" s="966"/>
      <c r="AI77" s="966"/>
      <c r="AJ77" s="916"/>
      <c r="AK77" s="917">
        <v>25</v>
      </c>
      <c r="AL77" s="917"/>
      <c r="AM77" s="917"/>
      <c r="AN77" s="917"/>
      <c r="AO77" s="917"/>
      <c r="AP77" s="967">
        <v>70</v>
      </c>
      <c r="AQ77" s="966"/>
      <c r="AR77" s="966"/>
      <c r="AS77" s="966"/>
      <c r="AT77" s="916"/>
      <c r="AU77" s="917" t="s">
        <v>594</v>
      </c>
      <c r="AV77" s="917"/>
      <c r="AW77" s="917"/>
      <c r="AX77" s="917"/>
      <c r="AY77" s="917"/>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605</v>
      </c>
      <c r="C78" s="960"/>
      <c r="D78" s="960"/>
      <c r="E78" s="960"/>
      <c r="F78" s="960"/>
      <c r="G78" s="960"/>
      <c r="H78" s="960"/>
      <c r="I78" s="960"/>
      <c r="J78" s="960"/>
      <c r="K78" s="960"/>
      <c r="L78" s="960"/>
      <c r="M78" s="960"/>
      <c r="N78" s="960"/>
      <c r="O78" s="960"/>
      <c r="P78" s="961"/>
      <c r="Q78" s="962">
        <v>600</v>
      </c>
      <c r="R78" s="917"/>
      <c r="S78" s="917"/>
      <c r="T78" s="917"/>
      <c r="U78" s="917"/>
      <c r="V78" s="917">
        <v>537</v>
      </c>
      <c r="W78" s="917"/>
      <c r="X78" s="917"/>
      <c r="Y78" s="917"/>
      <c r="Z78" s="917"/>
      <c r="AA78" s="917">
        <v>63</v>
      </c>
      <c r="AB78" s="917"/>
      <c r="AC78" s="917"/>
      <c r="AD78" s="917"/>
      <c r="AE78" s="917"/>
      <c r="AF78" s="917">
        <v>63</v>
      </c>
      <c r="AG78" s="917"/>
      <c r="AH78" s="917"/>
      <c r="AI78" s="917"/>
      <c r="AJ78" s="917"/>
      <c r="AK78" s="917">
        <v>127</v>
      </c>
      <c r="AL78" s="917"/>
      <c r="AM78" s="917"/>
      <c r="AN78" s="917"/>
      <c r="AO78" s="917"/>
      <c r="AP78" s="917" t="s">
        <v>594</v>
      </c>
      <c r="AQ78" s="917"/>
      <c r="AR78" s="917"/>
      <c r="AS78" s="917"/>
      <c r="AT78" s="917"/>
      <c r="AU78" s="917" t="s">
        <v>594</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606</v>
      </c>
      <c r="C79" s="960"/>
      <c r="D79" s="960"/>
      <c r="E79" s="960"/>
      <c r="F79" s="960"/>
      <c r="G79" s="960"/>
      <c r="H79" s="960"/>
      <c r="I79" s="960"/>
      <c r="J79" s="960"/>
      <c r="K79" s="960"/>
      <c r="L79" s="960"/>
      <c r="M79" s="960"/>
      <c r="N79" s="960"/>
      <c r="O79" s="960"/>
      <c r="P79" s="961"/>
      <c r="Q79" s="962">
        <v>296986</v>
      </c>
      <c r="R79" s="917"/>
      <c r="S79" s="917"/>
      <c r="T79" s="917"/>
      <c r="U79" s="917"/>
      <c r="V79" s="917">
        <v>274820</v>
      </c>
      <c r="W79" s="917"/>
      <c r="X79" s="917"/>
      <c r="Y79" s="917"/>
      <c r="Z79" s="917"/>
      <c r="AA79" s="917">
        <v>22166</v>
      </c>
      <c r="AB79" s="917"/>
      <c r="AC79" s="917"/>
      <c r="AD79" s="917"/>
      <c r="AE79" s="917"/>
      <c r="AF79" s="917">
        <v>22166</v>
      </c>
      <c r="AG79" s="917"/>
      <c r="AH79" s="917"/>
      <c r="AI79" s="917"/>
      <c r="AJ79" s="917"/>
      <c r="AK79" s="917">
        <v>255</v>
      </c>
      <c r="AL79" s="917"/>
      <c r="AM79" s="917"/>
      <c r="AN79" s="917"/>
      <c r="AO79" s="917"/>
      <c r="AP79" s="917" t="s">
        <v>594</v>
      </c>
      <c r="AQ79" s="917"/>
      <c r="AR79" s="917"/>
      <c r="AS79" s="917"/>
      <c r="AT79" s="917"/>
      <c r="AU79" s="917" t="s">
        <v>594</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607</v>
      </c>
      <c r="C80" s="960"/>
      <c r="D80" s="960"/>
      <c r="E80" s="960"/>
      <c r="F80" s="960"/>
      <c r="G80" s="960"/>
      <c r="H80" s="960"/>
      <c r="I80" s="960"/>
      <c r="J80" s="960"/>
      <c r="K80" s="960"/>
      <c r="L80" s="960"/>
      <c r="M80" s="960"/>
      <c r="N80" s="960"/>
      <c r="O80" s="960"/>
      <c r="P80" s="961"/>
      <c r="Q80" s="965">
        <v>1291</v>
      </c>
      <c r="R80" s="966"/>
      <c r="S80" s="966"/>
      <c r="T80" s="966"/>
      <c r="U80" s="916"/>
      <c r="V80" s="967">
        <v>1258</v>
      </c>
      <c r="W80" s="966"/>
      <c r="X80" s="966"/>
      <c r="Y80" s="966"/>
      <c r="Z80" s="916"/>
      <c r="AA80" s="967">
        <v>33</v>
      </c>
      <c r="AB80" s="966"/>
      <c r="AC80" s="966"/>
      <c r="AD80" s="966"/>
      <c r="AE80" s="916"/>
      <c r="AF80" s="917">
        <v>33</v>
      </c>
      <c r="AG80" s="917"/>
      <c r="AH80" s="917"/>
      <c r="AI80" s="917"/>
      <c r="AJ80" s="917"/>
      <c r="AK80" s="967">
        <v>95</v>
      </c>
      <c r="AL80" s="966"/>
      <c r="AM80" s="966"/>
      <c r="AN80" s="966"/>
      <c r="AO80" s="916"/>
      <c r="AP80" s="917" t="s">
        <v>594</v>
      </c>
      <c r="AQ80" s="917"/>
      <c r="AR80" s="917"/>
      <c r="AS80" s="917"/>
      <c r="AT80" s="917"/>
      <c r="AU80" s="917" t="s">
        <v>594</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t="s">
        <v>608</v>
      </c>
      <c r="C81" s="960"/>
      <c r="D81" s="960"/>
      <c r="E81" s="960"/>
      <c r="F81" s="960"/>
      <c r="G81" s="960"/>
      <c r="H81" s="960"/>
      <c r="I81" s="960"/>
      <c r="J81" s="960"/>
      <c r="K81" s="960"/>
      <c r="L81" s="960"/>
      <c r="M81" s="960"/>
      <c r="N81" s="960"/>
      <c r="O81" s="960"/>
      <c r="P81" s="961"/>
      <c r="Q81" s="962">
        <v>333</v>
      </c>
      <c r="R81" s="917"/>
      <c r="S81" s="917"/>
      <c r="T81" s="917"/>
      <c r="U81" s="917"/>
      <c r="V81" s="917">
        <v>201</v>
      </c>
      <c r="W81" s="917"/>
      <c r="X81" s="917"/>
      <c r="Y81" s="917"/>
      <c r="Z81" s="917"/>
      <c r="AA81" s="917">
        <v>132</v>
      </c>
      <c r="AB81" s="917"/>
      <c r="AC81" s="917"/>
      <c r="AD81" s="917"/>
      <c r="AE81" s="917"/>
      <c r="AF81" s="917">
        <v>886</v>
      </c>
      <c r="AG81" s="917"/>
      <c r="AH81" s="917"/>
      <c r="AI81" s="917"/>
      <c r="AJ81" s="917"/>
      <c r="AK81" s="917" t="s">
        <v>594</v>
      </c>
      <c r="AL81" s="917"/>
      <c r="AM81" s="917"/>
      <c r="AN81" s="917"/>
      <c r="AO81" s="917"/>
      <c r="AP81" s="917">
        <v>457</v>
      </c>
      <c r="AQ81" s="917"/>
      <c r="AR81" s="917"/>
      <c r="AS81" s="917"/>
      <c r="AT81" s="917"/>
      <c r="AU81" s="917" t="s">
        <v>594</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t="s">
        <v>609</v>
      </c>
      <c r="C82" s="960"/>
      <c r="D82" s="960"/>
      <c r="E82" s="960"/>
      <c r="F82" s="960"/>
      <c r="G82" s="960"/>
      <c r="H82" s="960"/>
      <c r="I82" s="960"/>
      <c r="J82" s="960"/>
      <c r="K82" s="960"/>
      <c r="L82" s="960"/>
      <c r="M82" s="960"/>
      <c r="N82" s="960"/>
      <c r="O82" s="960"/>
      <c r="P82" s="961"/>
      <c r="Q82" s="962">
        <v>26</v>
      </c>
      <c r="R82" s="917"/>
      <c r="S82" s="917"/>
      <c r="T82" s="917"/>
      <c r="U82" s="917"/>
      <c r="V82" s="917">
        <v>19</v>
      </c>
      <c r="W82" s="917"/>
      <c r="X82" s="917"/>
      <c r="Y82" s="917"/>
      <c r="Z82" s="917"/>
      <c r="AA82" s="917">
        <v>7</v>
      </c>
      <c r="AB82" s="917"/>
      <c r="AC82" s="917"/>
      <c r="AD82" s="917"/>
      <c r="AE82" s="917"/>
      <c r="AF82" s="917">
        <v>7</v>
      </c>
      <c r="AG82" s="917"/>
      <c r="AH82" s="917"/>
      <c r="AI82" s="917"/>
      <c r="AJ82" s="917"/>
      <c r="AK82" s="917" t="s">
        <v>594</v>
      </c>
      <c r="AL82" s="917"/>
      <c r="AM82" s="917"/>
      <c r="AN82" s="917"/>
      <c r="AO82" s="917"/>
      <c r="AP82" s="917" t="s">
        <v>594</v>
      </c>
      <c r="AQ82" s="917"/>
      <c r="AR82" s="917"/>
      <c r="AS82" s="917"/>
      <c r="AT82" s="917"/>
      <c r="AU82" s="917" t="s">
        <v>594</v>
      </c>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t="s">
        <v>610</v>
      </c>
      <c r="C83" s="960"/>
      <c r="D83" s="960"/>
      <c r="E83" s="960"/>
      <c r="F83" s="960"/>
      <c r="G83" s="960"/>
      <c r="H83" s="960"/>
      <c r="I83" s="960"/>
      <c r="J83" s="960"/>
      <c r="K83" s="960"/>
      <c r="L83" s="960"/>
      <c r="M83" s="960"/>
      <c r="N83" s="960"/>
      <c r="O83" s="960"/>
      <c r="P83" s="961"/>
      <c r="Q83" s="962">
        <v>195</v>
      </c>
      <c r="R83" s="917"/>
      <c r="S83" s="917"/>
      <c r="T83" s="917"/>
      <c r="U83" s="917"/>
      <c r="V83" s="917">
        <v>186</v>
      </c>
      <c r="W83" s="917"/>
      <c r="X83" s="917"/>
      <c r="Y83" s="917"/>
      <c r="Z83" s="917"/>
      <c r="AA83" s="917">
        <v>9</v>
      </c>
      <c r="AB83" s="917"/>
      <c r="AC83" s="917"/>
      <c r="AD83" s="917"/>
      <c r="AE83" s="917"/>
      <c r="AF83" s="917">
        <v>9</v>
      </c>
      <c r="AG83" s="917"/>
      <c r="AH83" s="917"/>
      <c r="AI83" s="917"/>
      <c r="AJ83" s="917"/>
      <c r="AK83" s="917" t="s">
        <v>594</v>
      </c>
      <c r="AL83" s="917"/>
      <c r="AM83" s="917"/>
      <c r="AN83" s="917"/>
      <c r="AO83" s="917"/>
      <c r="AP83" s="917" t="s">
        <v>594</v>
      </c>
      <c r="AQ83" s="917"/>
      <c r="AR83" s="917"/>
      <c r="AS83" s="917"/>
      <c r="AT83" s="917"/>
      <c r="AU83" s="917" t="s">
        <v>594</v>
      </c>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t="s">
        <v>611</v>
      </c>
      <c r="C84" s="960"/>
      <c r="D84" s="960"/>
      <c r="E84" s="960"/>
      <c r="F84" s="960"/>
      <c r="G84" s="960"/>
      <c r="H84" s="960"/>
      <c r="I84" s="960"/>
      <c r="J84" s="960"/>
      <c r="K84" s="960"/>
      <c r="L84" s="960"/>
      <c r="M84" s="960"/>
      <c r="N84" s="960"/>
      <c r="O84" s="960"/>
      <c r="P84" s="961"/>
      <c r="Q84" s="962">
        <v>80</v>
      </c>
      <c r="R84" s="917"/>
      <c r="S84" s="917"/>
      <c r="T84" s="917"/>
      <c r="U84" s="917"/>
      <c r="V84" s="917">
        <v>64</v>
      </c>
      <c r="W84" s="917"/>
      <c r="X84" s="917"/>
      <c r="Y84" s="917"/>
      <c r="Z84" s="917"/>
      <c r="AA84" s="917">
        <v>16</v>
      </c>
      <c r="AB84" s="917"/>
      <c r="AC84" s="917"/>
      <c r="AD84" s="917"/>
      <c r="AE84" s="917"/>
      <c r="AF84" s="917">
        <v>13</v>
      </c>
      <c r="AG84" s="917"/>
      <c r="AH84" s="917"/>
      <c r="AI84" s="917"/>
      <c r="AJ84" s="917"/>
      <c r="AK84" s="917" t="s">
        <v>594</v>
      </c>
      <c r="AL84" s="917"/>
      <c r="AM84" s="917"/>
      <c r="AN84" s="917"/>
      <c r="AO84" s="917"/>
      <c r="AP84" s="917" t="s">
        <v>594</v>
      </c>
      <c r="AQ84" s="917"/>
      <c r="AR84" s="917"/>
      <c r="AS84" s="917"/>
      <c r="AT84" s="917"/>
      <c r="AU84" s="917" t="s">
        <v>594</v>
      </c>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t="s">
        <v>612</v>
      </c>
      <c r="C85" s="960"/>
      <c r="D85" s="960"/>
      <c r="E85" s="960"/>
      <c r="F85" s="960"/>
      <c r="G85" s="960"/>
      <c r="H85" s="960"/>
      <c r="I85" s="960"/>
      <c r="J85" s="960"/>
      <c r="K85" s="960"/>
      <c r="L85" s="960"/>
      <c r="M85" s="960"/>
      <c r="N85" s="960"/>
      <c r="O85" s="960"/>
      <c r="P85" s="961"/>
      <c r="Q85" s="962">
        <v>3411</v>
      </c>
      <c r="R85" s="917"/>
      <c r="S85" s="917"/>
      <c r="T85" s="917"/>
      <c r="U85" s="917"/>
      <c r="V85" s="917">
        <v>3313</v>
      </c>
      <c r="W85" s="917"/>
      <c r="X85" s="917"/>
      <c r="Y85" s="917"/>
      <c r="Z85" s="917"/>
      <c r="AA85" s="917">
        <v>98</v>
      </c>
      <c r="AB85" s="917"/>
      <c r="AC85" s="917"/>
      <c r="AD85" s="917"/>
      <c r="AE85" s="917"/>
      <c r="AF85" s="917">
        <v>98</v>
      </c>
      <c r="AG85" s="917"/>
      <c r="AH85" s="917"/>
      <c r="AI85" s="917"/>
      <c r="AJ85" s="917"/>
      <c r="AK85" s="917" t="s">
        <v>594</v>
      </c>
      <c r="AL85" s="917"/>
      <c r="AM85" s="917"/>
      <c r="AN85" s="917"/>
      <c r="AO85" s="917"/>
      <c r="AP85" s="917">
        <v>5354</v>
      </c>
      <c r="AQ85" s="917"/>
      <c r="AR85" s="917"/>
      <c r="AS85" s="917"/>
      <c r="AT85" s="917"/>
      <c r="AU85" s="917">
        <v>1403</v>
      </c>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394</v>
      </c>
      <c r="B88" s="876" t="s">
        <v>428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23977</v>
      </c>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437</v>
      </c>
      <c r="AB109" s="981"/>
      <c r="AC109" s="981"/>
      <c r="AD109" s="981"/>
      <c r="AE109" s="982"/>
      <c r="AF109" s="980" t="s">
        <v>438</v>
      </c>
      <c r="AG109" s="981"/>
      <c r="AH109" s="981"/>
      <c r="AI109" s="981"/>
      <c r="AJ109" s="982"/>
      <c r="AK109" s="980" t="s">
        <v>310</v>
      </c>
      <c r="AL109" s="981"/>
      <c r="AM109" s="981"/>
      <c r="AN109" s="981"/>
      <c r="AO109" s="982"/>
      <c r="AP109" s="980" t="s">
        <v>439</v>
      </c>
      <c r="AQ109" s="981"/>
      <c r="AR109" s="981"/>
      <c r="AS109" s="981"/>
      <c r="AT109" s="983"/>
      <c r="AU109" s="1000" t="s">
        <v>436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437</v>
      </c>
      <c r="BR109" s="981"/>
      <c r="BS109" s="981"/>
      <c r="BT109" s="981"/>
      <c r="BU109" s="982"/>
      <c r="BV109" s="980" t="s">
        <v>438</v>
      </c>
      <c r="BW109" s="981"/>
      <c r="BX109" s="981"/>
      <c r="BY109" s="981"/>
      <c r="BZ109" s="982"/>
      <c r="CA109" s="980" t="s">
        <v>310</v>
      </c>
      <c r="CB109" s="981"/>
      <c r="CC109" s="981"/>
      <c r="CD109" s="981"/>
      <c r="CE109" s="982"/>
      <c r="CF109" s="1001" t="s">
        <v>439</v>
      </c>
      <c r="CG109" s="1001"/>
      <c r="CH109" s="1001"/>
      <c r="CI109" s="1001"/>
      <c r="CJ109" s="1001"/>
      <c r="CK109" s="980" t="s">
        <v>440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437</v>
      </c>
      <c r="DH109" s="981"/>
      <c r="DI109" s="981"/>
      <c r="DJ109" s="981"/>
      <c r="DK109" s="982"/>
      <c r="DL109" s="980" t="s">
        <v>438</v>
      </c>
      <c r="DM109" s="981"/>
      <c r="DN109" s="981"/>
      <c r="DO109" s="981"/>
      <c r="DP109" s="982"/>
      <c r="DQ109" s="980" t="s">
        <v>310</v>
      </c>
      <c r="DR109" s="981"/>
      <c r="DS109" s="981"/>
      <c r="DT109" s="981"/>
      <c r="DU109" s="982"/>
      <c r="DV109" s="980" t="s">
        <v>439</v>
      </c>
      <c r="DW109" s="981"/>
      <c r="DX109" s="981"/>
      <c r="DY109" s="981"/>
      <c r="DZ109" s="983"/>
    </row>
    <row r="110" spans="1:131" s="248" customFormat="1" ht="26.25" customHeight="1" x14ac:dyDescent="0.15">
      <c r="A110" s="984" t="s">
        <v>441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473987</v>
      </c>
      <c r="AB110" s="988"/>
      <c r="AC110" s="988"/>
      <c r="AD110" s="988"/>
      <c r="AE110" s="989"/>
      <c r="AF110" s="990">
        <v>489738</v>
      </c>
      <c r="AG110" s="988"/>
      <c r="AH110" s="988"/>
      <c r="AI110" s="988"/>
      <c r="AJ110" s="989"/>
      <c r="AK110" s="990">
        <v>469645</v>
      </c>
      <c r="AL110" s="988"/>
      <c r="AM110" s="988"/>
      <c r="AN110" s="988"/>
      <c r="AO110" s="989"/>
      <c r="AP110" s="991">
        <v>5.4</v>
      </c>
      <c r="AQ110" s="992"/>
      <c r="AR110" s="992"/>
      <c r="AS110" s="992"/>
      <c r="AT110" s="993"/>
      <c r="AU110" s="994" t="s">
        <v>73</v>
      </c>
      <c r="AV110" s="995"/>
      <c r="AW110" s="995"/>
      <c r="AX110" s="995"/>
      <c r="AY110" s="995"/>
      <c r="AZ110" s="1036" t="s">
        <v>442</v>
      </c>
      <c r="BA110" s="985"/>
      <c r="BB110" s="985"/>
      <c r="BC110" s="985"/>
      <c r="BD110" s="985"/>
      <c r="BE110" s="985"/>
      <c r="BF110" s="985"/>
      <c r="BG110" s="985"/>
      <c r="BH110" s="985"/>
      <c r="BI110" s="985"/>
      <c r="BJ110" s="985"/>
      <c r="BK110" s="985"/>
      <c r="BL110" s="985"/>
      <c r="BM110" s="985"/>
      <c r="BN110" s="985"/>
      <c r="BO110" s="985"/>
      <c r="BP110" s="986"/>
      <c r="BQ110" s="1022">
        <v>3520796</v>
      </c>
      <c r="BR110" s="1023"/>
      <c r="BS110" s="1023"/>
      <c r="BT110" s="1023"/>
      <c r="BU110" s="1023"/>
      <c r="BV110" s="1023">
        <v>2963046</v>
      </c>
      <c r="BW110" s="1023"/>
      <c r="BX110" s="1023"/>
      <c r="BY110" s="1023"/>
      <c r="BZ110" s="1023"/>
      <c r="CA110" s="1023">
        <v>2420455</v>
      </c>
      <c r="CB110" s="1023"/>
      <c r="CC110" s="1023"/>
      <c r="CD110" s="1023"/>
      <c r="CE110" s="1023"/>
      <c r="CF110" s="1037">
        <v>27.9</v>
      </c>
      <c r="CG110" s="1038"/>
      <c r="CH110" s="1038"/>
      <c r="CI110" s="1038"/>
      <c r="CJ110" s="1038"/>
      <c r="CK110" s="1039" t="s">
        <v>443</v>
      </c>
      <c r="CL110" s="1040"/>
      <c r="CM110" s="1019" t="s">
        <v>444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180</v>
      </c>
      <c r="DH110" s="1023"/>
      <c r="DI110" s="1023"/>
      <c r="DJ110" s="1023"/>
      <c r="DK110" s="1023"/>
      <c r="DL110" s="1023" t="s">
        <v>180</v>
      </c>
      <c r="DM110" s="1023"/>
      <c r="DN110" s="1023"/>
      <c r="DO110" s="1023"/>
      <c r="DP110" s="1023"/>
      <c r="DQ110" s="1023" t="s">
        <v>445</v>
      </c>
      <c r="DR110" s="1023"/>
      <c r="DS110" s="1023"/>
      <c r="DT110" s="1023"/>
      <c r="DU110" s="1023"/>
      <c r="DV110" s="1024" t="s">
        <v>180</v>
      </c>
      <c r="DW110" s="1024"/>
      <c r="DX110" s="1024"/>
      <c r="DY110" s="1024"/>
      <c r="DZ110" s="1025"/>
    </row>
    <row r="111" spans="1:131" s="248" customFormat="1" ht="26.25" customHeight="1" x14ac:dyDescent="0.15">
      <c r="A111" s="1026" t="s">
        <v>446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180</v>
      </c>
      <c r="AB111" s="1030"/>
      <c r="AC111" s="1030"/>
      <c r="AD111" s="1030"/>
      <c r="AE111" s="1031"/>
      <c r="AF111" s="1032" t="s">
        <v>180</v>
      </c>
      <c r="AG111" s="1030"/>
      <c r="AH111" s="1030"/>
      <c r="AI111" s="1030"/>
      <c r="AJ111" s="1031"/>
      <c r="AK111" s="1032" t="s">
        <v>180</v>
      </c>
      <c r="AL111" s="1030"/>
      <c r="AM111" s="1030"/>
      <c r="AN111" s="1030"/>
      <c r="AO111" s="1031"/>
      <c r="AP111" s="1033" t="s">
        <v>445</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t="s">
        <v>180</v>
      </c>
      <c r="BR111" s="1016"/>
      <c r="BS111" s="1016"/>
      <c r="BT111" s="1016"/>
      <c r="BU111" s="1016"/>
      <c r="BV111" s="1016" t="s">
        <v>180</v>
      </c>
      <c r="BW111" s="1016"/>
      <c r="BX111" s="1016"/>
      <c r="BY111" s="1016"/>
      <c r="BZ111" s="1016"/>
      <c r="CA111" s="1016" t="s">
        <v>445</v>
      </c>
      <c r="CB111" s="1016"/>
      <c r="CC111" s="1016"/>
      <c r="CD111" s="1016"/>
      <c r="CE111" s="1016"/>
      <c r="CF111" s="1010" t="s">
        <v>180</v>
      </c>
      <c r="CG111" s="1011"/>
      <c r="CH111" s="1011"/>
      <c r="CI111" s="1011"/>
      <c r="CJ111" s="1011"/>
      <c r="CK111" s="1041"/>
      <c r="CL111" s="1042"/>
      <c r="CM111" s="1012" t="s">
        <v>448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180</v>
      </c>
      <c r="DH111" s="1016"/>
      <c r="DI111" s="1016"/>
      <c r="DJ111" s="1016"/>
      <c r="DK111" s="1016"/>
      <c r="DL111" s="1016" t="s">
        <v>180</v>
      </c>
      <c r="DM111" s="1016"/>
      <c r="DN111" s="1016"/>
      <c r="DO111" s="1016"/>
      <c r="DP111" s="1016"/>
      <c r="DQ111" s="1016" t="s">
        <v>180</v>
      </c>
      <c r="DR111" s="1016"/>
      <c r="DS111" s="1016"/>
      <c r="DT111" s="1016"/>
      <c r="DU111" s="1016"/>
      <c r="DV111" s="1017" t="s">
        <v>180</v>
      </c>
      <c r="DW111" s="1017"/>
      <c r="DX111" s="1017"/>
      <c r="DY111" s="1017"/>
      <c r="DZ111" s="1018"/>
    </row>
    <row r="112" spans="1:131" s="248" customFormat="1" ht="26.25" customHeight="1" x14ac:dyDescent="0.15">
      <c r="A112" s="1048" t="s">
        <v>449</v>
      </c>
      <c r="B112" s="1049"/>
      <c r="C112" s="1046" t="s">
        <v>450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v>6667</v>
      </c>
      <c r="AB112" s="1055"/>
      <c r="AC112" s="1055"/>
      <c r="AD112" s="1055"/>
      <c r="AE112" s="1056"/>
      <c r="AF112" s="1057">
        <v>3333</v>
      </c>
      <c r="AG112" s="1055"/>
      <c r="AH112" s="1055"/>
      <c r="AI112" s="1055"/>
      <c r="AJ112" s="1056"/>
      <c r="AK112" s="1057" t="s">
        <v>445</v>
      </c>
      <c r="AL112" s="1055"/>
      <c r="AM112" s="1055"/>
      <c r="AN112" s="1055"/>
      <c r="AO112" s="1056"/>
      <c r="AP112" s="1058" t="s">
        <v>180</v>
      </c>
      <c r="AQ112" s="1059"/>
      <c r="AR112" s="1059"/>
      <c r="AS112" s="1059"/>
      <c r="AT112" s="1060"/>
      <c r="AU112" s="996"/>
      <c r="AV112" s="997"/>
      <c r="AW112" s="997"/>
      <c r="AX112" s="997"/>
      <c r="AY112" s="997"/>
      <c r="AZ112" s="1045" t="s">
        <v>451</v>
      </c>
      <c r="BA112" s="1046"/>
      <c r="BB112" s="1046"/>
      <c r="BC112" s="1046"/>
      <c r="BD112" s="1046"/>
      <c r="BE112" s="1046"/>
      <c r="BF112" s="1046"/>
      <c r="BG112" s="1046"/>
      <c r="BH112" s="1046"/>
      <c r="BI112" s="1046"/>
      <c r="BJ112" s="1046"/>
      <c r="BK112" s="1046"/>
      <c r="BL112" s="1046"/>
      <c r="BM112" s="1046"/>
      <c r="BN112" s="1046"/>
      <c r="BO112" s="1046"/>
      <c r="BP112" s="1047"/>
      <c r="BQ112" s="1015">
        <v>2583896</v>
      </c>
      <c r="BR112" s="1016"/>
      <c r="BS112" s="1016"/>
      <c r="BT112" s="1016"/>
      <c r="BU112" s="1016"/>
      <c r="BV112" s="1016">
        <v>2450624</v>
      </c>
      <c r="BW112" s="1016"/>
      <c r="BX112" s="1016"/>
      <c r="BY112" s="1016"/>
      <c r="BZ112" s="1016"/>
      <c r="CA112" s="1016">
        <v>2204391</v>
      </c>
      <c r="CB112" s="1016"/>
      <c r="CC112" s="1016"/>
      <c r="CD112" s="1016"/>
      <c r="CE112" s="1016"/>
      <c r="CF112" s="1010">
        <v>25.4</v>
      </c>
      <c r="CG112" s="1011"/>
      <c r="CH112" s="1011"/>
      <c r="CI112" s="1011"/>
      <c r="CJ112" s="1011"/>
      <c r="CK112" s="1041"/>
      <c r="CL112" s="1042"/>
      <c r="CM112" s="1012" t="s">
        <v>452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445</v>
      </c>
      <c r="DH112" s="1016"/>
      <c r="DI112" s="1016"/>
      <c r="DJ112" s="1016"/>
      <c r="DK112" s="1016"/>
      <c r="DL112" s="1016" t="s">
        <v>180</v>
      </c>
      <c r="DM112" s="1016"/>
      <c r="DN112" s="1016"/>
      <c r="DO112" s="1016"/>
      <c r="DP112" s="1016"/>
      <c r="DQ112" s="1016" t="s">
        <v>180</v>
      </c>
      <c r="DR112" s="1016"/>
      <c r="DS112" s="1016"/>
      <c r="DT112" s="1016"/>
      <c r="DU112" s="1016"/>
      <c r="DV112" s="1017" t="s">
        <v>445</v>
      </c>
      <c r="DW112" s="1017"/>
      <c r="DX112" s="1017"/>
      <c r="DY112" s="1017"/>
      <c r="DZ112" s="1018"/>
    </row>
    <row r="113" spans="1:130" s="248" customFormat="1" ht="26.25" customHeight="1" x14ac:dyDescent="0.15">
      <c r="A113" s="1050"/>
      <c r="B113" s="1051"/>
      <c r="C113" s="1046" t="s">
        <v>453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389291</v>
      </c>
      <c r="AB113" s="1030"/>
      <c r="AC113" s="1030"/>
      <c r="AD113" s="1030"/>
      <c r="AE113" s="1031"/>
      <c r="AF113" s="1032">
        <v>348561</v>
      </c>
      <c r="AG113" s="1030"/>
      <c r="AH113" s="1030"/>
      <c r="AI113" s="1030"/>
      <c r="AJ113" s="1031"/>
      <c r="AK113" s="1032">
        <v>339208</v>
      </c>
      <c r="AL113" s="1030"/>
      <c r="AM113" s="1030"/>
      <c r="AN113" s="1030"/>
      <c r="AO113" s="1031"/>
      <c r="AP113" s="1033">
        <v>3.9</v>
      </c>
      <c r="AQ113" s="1034"/>
      <c r="AR113" s="1034"/>
      <c r="AS113" s="1034"/>
      <c r="AT113" s="1035"/>
      <c r="AU113" s="996"/>
      <c r="AV113" s="997"/>
      <c r="AW113" s="997"/>
      <c r="AX113" s="997"/>
      <c r="AY113" s="997"/>
      <c r="AZ113" s="1045" t="s">
        <v>454</v>
      </c>
      <c r="BA113" s="1046"/>
      <c r="BB113" s="1046"/>
      <c r="BC113" s="1046"/>
      <c r="BD113" s="1046"/>
      <c r="BE113" s="1046"/>
      <c r="BF113" s="1046"/>
      <c r="BG113" s="1046"/>
      <c r="BH113" s="1046"/>
      <c r="BI113" s="1046"/>
      <c r="BJ113" s="1046"/>
      <c r="BK113" s="1046"/>
      <c r="BL113" s="1046"/>
      <c r="BM113" s="1046"/>
      <c r="BN113" s="1046"/>
      <c r="BO113" s="1046"/>
      <c r="BP113" s="1047"/>
      <c r="BQ113" s="1015">
        <v>450373</v>
      </c>
      <c r="BR113" s="1016"/>
      <c r="BS113" s="1016"/>
      <c r="BT113" s="1016"/>
      <c r="BU113" s="1016"/>
      <c r="BV113" s="1016">
        <v>1160930</v>
      </c>
      <c r="BW113" s="1016"/>
      <c r="BX113" s="1016"/>
      <c r="BY113" s="1016"/>
      <c r="BZ113" s="1016"/>
      <c r="CA113" s="1016">
        <v>1423253</v>
      </c>
      <c r="CB113" s="1016"/>
      <c r="CC113" s="1016"/>
      <c r="CD113" s="1016"/>
      <c r="CE113" s="1016"/>
      <c r="CF113" s="1010">
        <v>16.399999999999999</v>
      </c>
      <c r="CG113" s="1011"/>
      <c r="CH113" s="1011"/>
      <c r="CI113" s="1011"/>
      <c r="CJ113" s="1011"/>
      <c r="CK113" s="1041"/>
      <c r="CL113" s="1042"/>
      <c r="CM113" s="1012" t="s">
        <v>455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445</v>
      </c>
      <c r="DH113" s="1055"/>
      <c r="DI113" s="1055"/>
      <c r="DJ113" s="1055"/>
      <c r="DK113" s="1056"/>
      <c r="DL113" s="1057" t="s">
        <v>445</v>
      </c>
      <c r="DM113" s="1055"/>
      <c r="DN113" s="1055"/>
      <c r="DO113" s="1055"/>
      <c r="DP113" s="1056"/>
      <c r="DQ113" s="1057" t="s">
        <v>180</v>
      </c>
      <c r="DR113" s="1055"/>
      <c r="DS113" s="1055"/>
      <c r="DT113" s="1055"/>
      <c r="DU113" s="1056"/>
      <c r="DV113" s="1058" t="s">
        <v>445</v>
      </c>
      <c r="DW113" s="1059"/>
      <c r="DX113" s="1059"/>
      <c r="DY113" s="1059"/>
      <c r="DZ113" s="1060"/>
    </row>
    <row r="114" spans="1:130" s="248" customFormat="1" ht="26.25" customHeight="1" x14ac:dyDescent="0.15">
      <c r="A114" s="1050"/>
      <c r="B114" s="1051"/>
      <c r="C114" s="1046" t="s">
        <v>456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77028</v>
      </c>
      <c r="AB114" s="1055"/>
      <c r="AC114" s="1055"/>
      <c r="AD114" s="1055"/>
      <c r="AE114" s="1056"/>
      <c r="AF114" s="1057">
        <v>58296</v>
      </c>
      <c r="AG114" s="1055"/>
      <c r="AH114" s="1055"/>
      <c r="AI114" s="1055"/>
      <c r="AJ114" s="1056"/>
      <c r="AK114" s="1057">
        <v>97580</v>
      </c>
      <c r="AL114" s="1055"/>
      <c r="AM114" s="1055"/>
      <c r="AN114" s="1055"/>
      <c r="AO114" s="1056"/>
      <c r="AP114" s="1058">
        <v>1.1000000000000001</v>
      </c>
      <c r="AQ114" s="1059"/>
      <c r="AR114" s="1059"/>
      <c r="AS114" s="1059"/>
      <c r="AT114" s="1060"/>
      <c r="AU114" s="996"/>
      <c r="AV114" s="997"/>
      <c r="AW114" s="997"/>
      <c r="AX114" s="997"/>
      <c r="AY114" s="997"/>
      <c r="AZ114" s="1045" t="s">
        <v>457</v>
      </c>
      <c r="BA114" s="1046"/>
      <c r="BB114" s="1046"/>
      <c r="BC114" s="1046"/>
      <c r="BD114" s="1046"/>
      <c r="BE114" s="1046"/>
      <c r="BF114" s="1046"/>
      <c r="BG114" s="1046"/>
      <c r="BH114" s="1046"/>
      <c r="BI114" s="1046"/>
      <c r="BJ114" s="1046"/>
      <c r="BK114" s="1046"/>
      <c r="BL114" s="1046"/>
      <c r="BM114" s="1046"/>
      <c r="BN114" s="1046"/>
      <c r="BO114" s="1046"/>
      <c r="BP114" s="1047"/>
      <c r="BQ114" s="1015">
        <v>1683157</v>
      </c>
      <c r="BR114" s="1016"/>
      <c r="BS114" s="1016"/>
      <c r="BT114" s="1016"/>
      <c r="BU114" s="1016"/>
      <c r="BV114" s="1016">
        <v>1544193</v>
      </c>
      <c r="BW114" s="1016"/>
      <c r="BX114" s="1016"/>
      <c r="BY114" s="1016"/>
      <c r="BZ114" s="1016"/>
      <c r="CA114" s="1016">
        <v>1603390</v>
      </c>
      <c r="CB114" s="1016"/>
      <c r="CC114" s="1016"/>
      <c r="CD114" s="1016"/>
      <c r="CE114" s="1016"/>
      <c r="CF114" s="1010">
        <v>18.399999999999999</v>
      </c>
      <c r="CG114" s="1011"/>
      <c r="CH114" s="1011"/>
      <c r="CI114" s="1011"/>
      <c r="CJ114" s="1011"/>
      <c r="CK114" s="1041"/>
      <c r="CL114" s="1042"/>
      <c r="CM114" s="1012" t="s">
        <v>458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445</v>
      </c>
      <c r="DH114" s="1055"/>
      <c r="DI114" s="1055"/>
      <c r="DJ114" s="1055"/>
      <c r="DK114" s="1056"/>
      <c r="DL114" s="1057" t="s">
        <v>445</v>
      </c>
      <c r="DM114" s="1055"/>
      <c r="DN114" s="1055"/>
      <c r="DO114" s="1055"/>
      <c r="DP114" s="1056"/>
      <c r="DQ114" s="1057" t="s">
        <v>445</v>
      </c>
      <c r="DR114" s="1055"/>
      <c r="DS114" s="1055"/>
      <c r="DT114" s="1055"/>
      <c r="DU114" s="1056"/>
      <c r="DV114" s="1058" t="s">
        <v>445</v>
      </c>
      <c r="DW114" s="1059"/>
      <c r="DX114" s="1059"/>
      <c r="DY114" s="1059"/>
      <c r="DZ114" s="1060"/>
    </row>
    <row r="115" spans="1:130" s="248" customFormat="1" ht="26.25" customHeight="1" x14ac:dyDescent="0.15">
      <c r="A115" s="1050"/>
      <c r="B115" s="1051"/>
      <c r="C115" s="1046" t="s">
        <v>459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253</v>
      </c>
      <c r="AB115" s="1030"/>
      <c r="AC115" s="1030"/>
      <c r="AD115" s="1030"/>
      <c r="AE115" s="1031"/>
      <c r="AF115" s="1032">
        <v>182</v>
      </c>
      <c r="AG115" s="1030"/>
      <c r="AH115" s="1030"/>
      <c r="AI115" s="1030"/>
      <c r="AJ115" s="1031"/>
      <c r="AK115" s="1032">
        <v>87</v>
      </c>
      <c r="AL115" s="1030"/>
      <c r="AM115" s="1030"/>
      <c r="AN115" s="1030"/>
      <c r="AO115" s="1031"/>
      <c r="AP115" s="1033">
        <v>0</v>
      </c>
      <c r="AQ115" s="1034"/>
      <c r="AR115" s="1034"/>
      <c r="AS115" s="1034"/>
      <c r="AT115" s="1035"/>
      <c r="AU115" s="996"/>
      <c r="AV115" s="997"/>
      <c r="AW115" s="997"/>
      <c r="AX115" s="997"/>
      <c r="AY115" s="997"/>
      <c r="AZ115" s="1045" t="s">
        <v>460</v>
      </c>
      <c r="BA115" s="1046"/>
      <c r="BB115" s="1046"/>
      <c r="BC115" s="1046"/>
      <c r="BD115" s="1046"/>
      <c r="BE115" s="1046"/>
      <c r="BF115" s="1046"/>
      <c r="BG115" s="1046"/>
      <c r="BH115" s="1046"/>
      <c r="BI115" s="1046"/>
      <c r="BJ115" s="1046"/>
      <c r="BK115" s="1046"/>
      <c r="BL115" s="1046"/>
      <c r="BM115" s="1046"/>
      <c r="BN115" s="1046"/>
      <c r="BO115" s="1046"/>
      <c r="BP115" s="1047"/>
      <c r="BQ115" s="1015" t="s">
        <v>445</v>
      </c>
      <c r="BR115" s="1016"/>
      <c r="BS115" s="1016"/>
      <c r="BT115" s="1016"/>
      <c r="BU115" s="1016"/>
      <c r="BV115" s="1016" t="s">
        <v>445</v>
      </c>
      <c r="BW115" s="1016"/>
      <c r="BX115" s="1016"/>
      <c r="BY115" s="1016"/>
      <c r="BZ115" s="1016"/>
      <c r="CA115" s="1016" t="s">
        <v>180</v>
      </c>
      <c r="CB115" s="1016"/>
      <c r="CC115" s="1016"/>
      <c r="CD115" s="1016"/>
      <c r="CE115" s="1016"/>
      <c r="CF115" s="1010" t="s">
        <v>180</v>
      </c>
      <c r="CG115" s="1011"/>
      <c r="CH115" s="1011"/>
      <c r="CI115" s="1011"/>
      <c r="CJ115" s="1011"/>
      <c r="CK115" s="1041"/>
      <c r="CL115" s="1042"/>
      <c r="CM115" s="1045" t="s">
        <v>461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180</v>
      </c>
      <c r="DH115" s="1055"/>
      <c r="DI115" s="1055"/>
      <c r="DJ115" s="1055"/>
      <c r="DK115" s="1056"/>
      <c r="DL115" s="1057" t="s">
        <v>445</v>
      </c>
      <c r="DM115" s="1055"/>
      <c r="DN115" s="1055"/>
      <c r="DO115" s="1055"/>
      <c r="DP115" s="1056"/>
      <c r="DQ115" s="1057" t="s">
        <v>445</v>
      </c>
      <c r="DR115" s="1055"/>
      <c r="DS115" s="1055"/>
      <c r="DT115" s="1055"/>
      <c r="DU115" s="1056"/>
      <c r="DV115" s="1058" t="s">
        <v>180</v>
      </c>
      <c r="DW115" s="1059"/>
      <c r="DX115" s="1059"/>
      <c r="DY115" s="1059"/>
      <c r="DZ115" s="1060"/>
    </row>
    <row r="116" spans="1:130" s="248" customFormat="1" ht="26.25" customHeight="1" x14ac:dyDescent="0.15">
      <c r="A116" s="1052"/>
      <c r="B116" s="1053"/>
      <c r="C116" s="1061" t="s">
        <v>462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445</v>
      </c>
      <c r="AB116" s="1055"/>
      <c r="AC116" s="1055"/>
      <c r="AD116" s="1055"/>
      <c r="AE116" s="1056"/>
      <c r="AF116" s="1057" t="s">
        <v>445</v>
      </c>
      <c r="AG116" s="1055"/>
      <c r="AH116" s="1055"/>
      <c r="AI116" s="1055"/>
      <c r="AJ116" s="1056"/>
      <c r="AK116" s="1057" t="s">
        <v>445</v>
      </c>
      <c r="AL116" s="1055"/>
      <c r="AM116" s="1055"/>
      <c r="AN116" s="1055"/>
      <c r="AO116" s="1056"/>
      <c r="AP116" s="1058" t="s">
        <v>180</v>
      </c>
      <c r="AQ116" s="1059"/>
      <c r="AR116" s="1059"/>
      <c r="AS116" s="1059"/>
      <c r="AT116" s="1060"/>
      <c r="AU116" s="996"/>
      <c r="AV116" s="997"/>
      <c r="AW116" s="997"/>
      <c r="AX116" s="997"/>
      <c r="AY116" s="997"/>
      <c r="AZ116" s="1063" t="s">
        <v>463</v>
      </c>
      <c r="BA116" s="1064"/>
      <c r="BB116" s="1064"/>
      <c r="BC116" s="1064"/>
      <c r="BD116" s="1064"/>
      <c r="BE116" s="1064"/>
      <c r="BF116" s="1064"/>
      <c r="BG116" s="1064"/>
      <c r="BH116" s="1064"/>
      <c r="BI116" s="1064"/>
      <c r="BJ116" s="1064"/>
      <c r="BK116" s="1064"/>
      <c r="BL116" s="1064"/>
      <c r="BM116" s="1064"/>
      <c r="BN116" s="1064"/>
      <c r="BO116" s="1064"/>
      <c r="BP116" s="1065"/>
      <c r="BQ116" s="1015" t="s">
        <v>445</v>
      </c>
      <c r="BR116" s="1016"/>
      <c r="BS116" s="1016"/>
      <c r="BT116" s="1016"/>
      <c r="BU116" s="1016"/>
      <c r="BV116" s="1016" t="s">
        <v>180</v>
      </c>
      <c r="BW116" s="1016"/>
      <c r="BX116" s="1016"/>
      <c r="BY116" s="1016"/>
      <c r="BZ116" s="1016"/>
      <c r="CA116" s="1016" t="s">
        <v>445</v>
      </c>
      <c r="CB116" s="1016"/>
      <c r="CC116" s="1016"/>
      <c r="CD116" s="1016"/>
      <c r="CE116" s="1016"/>
      <c r="CF116" s="1010" t="s">
        <v>445</v>
      </c>
      <c r="CG116" s="1011"/>
      <c r="CH116" s="1011"/>
      <c r="CI116" s="1011"/>
      <c r="CJ116" s="1011"/>
      <c r="CK116" s="1041"/>
      <c r="CL116" s="1042"/>
      <c r="CM116" s="1012" t="s">
        <v>464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180</v>
      </c>
      <c r="DH116" s="1055"/>
      <c r="DI116" s="1055"/>
      <c r="DJ116" s="1055"/>
      <c r="DK116" s="1056"/>
      <c r="DL116" s="1057" t="s">
        <v>180</v>
      </c>
      <c r="DM116" s="1055"/>
      <c r="DN116" s="1055"/>
      <c r="DO116" s="1055"/>
      <c r="DP116" s="1056"/>
      <c r="DQ116" s="1057" t="s">
        <v>445</v>
      </c>
      <c r="DR116" s="1055"/>
      <c r="DS116" s="1055"/>
      <c r="DT116" s="1055"/>
      <c r="DU116" s="1056"/>
      <c r="DV116" s="1058" t="s">
        <v>445</v>
      </c>
      <c r="DW116" s="1059"/>
      <c r="DX116" s="1059"/>
      <c r="DY116" s="1059"/>
      <c r="DZ116" s="1060"/>
    </row>
    <row r="117" spans="1:130" s="248" customFormat="1" ht="26.25" customHeight="1" x14ac:dyDescent="0.15">
      <c r="A117" s="1000" t="s">
        <v>193</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465</v>
      </c>
      <c r="Z117" s="982"/>
      <c r="AA117" s="1072">
        <v>947226</v>
      </c>
      <c r="AB117" s="1073"/>
      <c r="AC117" s="1073"/>
      <c r="AD117" s="1073"/>
      <c r="AE117" s="1074"/>
      <c r="AF117" s="1075">
        <v>900110</v>
      </c>
      <c r="AG117" s="1073"/>
      <c r="AH117" s="1073"/>
      <c r="AI117" s="1073"/>
      <c r="AJ117" s="1074"/>
      <c r="AK117" s="1075">
        <v>906520</v>
      </c>
      <c r="AL117" s="1073"/>
      <c r="AM117" s="1073"/>
      <c r="AN117" s="1073"/>
      <c r="AO117" s="1074"/>
      <c r="AP117" s="1076"/>
      <c r="AQ117" s="1077"/>
      <c r="AR117" s="1077"/>
      <c r="AS117" s="1077"/>
      <c r="AT117" s="1078"/>
      <c r="AU117" s="996"/>
      <c r="AV117" s="997"/>
      <c r="AW117" s="997"/>
      <c r="AX117" s="997"/>
      <c r="AY117" s="997"/>
      <c r="AZ117" s="1063" t="s">
        <v>466</v>
      </c>
      <c r="BA117" s="1064"/>
      <c r="BB117" s="1064"/>
      <c r="BC117" s="1064"/>
      <c r="BD117" s="1064"/>
      <c r="BE117" s="1064"/>
      <c r="BF117" s="1064"/>
      <c r="BG117" s="1064"/>
      <c r="BH117" s="1064"/>
      <c r="BI117" s="1064"/>
      <c r="BJ117" s="1064"/>
      <c r="BK117" s="1064"/>
      <c r="BL117" s="1064"/>
      <c r="BM117" s="1064"/>
      <c r="BN117" s="1064"/>
      <c r="BO117" s="1064"/>
      <c r="BP117" s="1065"/>
      <c r="BQ117" s="1015" t="s">
        <v>467</v>
      </c>
      <c r="BR117" s="1016"/>
      <c r="BS117" s="1016"/>
      <c r="BT117" s="1016"/>
      <c r="BU117" s="1016"/>
      <c r="BV117" s="1016" t="s">
        <v>467</v>
      </c>
      <c r="BW117" s="1016"/>
      <c r="BX117" s="1016"/>
      <c r="BY117" s="1016"/>
      <c r="BZ117" s="1016"/>
      <c r="CA117" s="1016" t="s">
        <v>468</v>
      </c>
      <c r="CB117" s="1016"/>
      <c r="CC117" s="1016"/>
      <c r="CD117" s="1016"/>
      <c r="CE117" s="1016"/>
      <c r="CF117" s="1010" t="s">
        <v>469</v>
      </c>
      <c r="CG117" s="1011"/>
      <c r="CH117" s="1011"/>
      <c r="CI117" s="1011"/>
      <c r="CJ117" s="1011"/>
      <c r="CK117" s="1041"/>
      <c r="CL117" s="1042"/>
      <c r="CM117" s="1012" t="s">
        <v>470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471</v>
      </c>
      <c r="DH117" s="1055"/>
      <c r="DI117" s="1055"/>
      <c r="DJ117" s="1055"/>
      <c r="DK117" s="1056"/>
      <c r="DL117" s="1057" t="s">
        <v>467</v>
      </c>
      <c r="DM117" s="1055"/>
      <c r="DN117" s="1055"/>
      <c r="DO117" s="1055"/>
      <c r="DP117" s="1056"/>
      <c r="DQ117" s="1057" t="s">
        <v>468</v>
      </c>
      <c r="DR117" s="1055"/>
      <c r="DS117" s="1055"/>
      <c r="DT117" s="1055"/>
      <c r="DU117" s="1056"/>
      <c r="DV117" s="1058" t="s">
        <v>467</v>
      </c>
      <c r="DW117" s="1059"/>
      <c r="DX117" s="1059"/>
      <c r="DY117" s="1059"/>
      <c r="DZ117" s="1060"/>
    </row>
    <row r="118" spans="1:130" s="248" customFormat="1" ht="26.25" customHeight="1" x14ac:dyDescent="0.15">
      <c r="A118" s="1000" t="s">
        <v>440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437</v>
      </c>
      <c r="AB118" s="981"/>
      <c r="AC118" s="981"/>
      <c r="AD118" s="981"/>
      <c r="AE118" s="982"/>
      <c r="AF118" s="980" t="s">
        <v>438</v>
      </c>
      <c r="AG118" s="981"/>
      <c r="AH118" s="981"/>
      <c r="AI118" s="981"/>
      <c r="AJ118" s="982"/>
      <c r="AK118" s="980" t="s">
        <v>310</v>
      </c>
      <c r="AL118" s="981"/>
      <c r="AM118" s="981"/>
      <c r="AN118" s="981"/>
      <c r="AO118" s="982"/>
      <c r="AP118" s="1067" t="s">
        <v>439</v>
      </c>
      <c r="AQ118" s="1068"/>
      <c r="AR118" s="1068"/>
      <c r="AS118" s="1068"/>
      <c r="AT118" s="1069"/>
      <c r="AU118" s="996"/>
      <c r="AV118" s="997"/>
      <c r="AW118" s="997"/>
      <c r="AX118" s="997"/>
      <c r="AY118" s="997"/>
      <c r="AZ118" s="1070" t="s">
        <v>472</v>
      </c>
      <c r="BA118" s="1061"/>
      <c r="BB118" s="1061"/>
      <c r="BC118" s="1061"/>
      <c r="BD118" s="1061"/>
      <c r="BE118" s="1061"/>
      <c r="BF118" s="1061"/>
      <c r="BG118" s="1061"/>
      <c r="BH118" s="1061"/>
      <c r="BI118" s="1061"/>
      <c r="BJ118" s="1061"/>
      <c r="BK118" s="1061"/>
      <c r="BL118" s="1061"/>
      <c r="BM118" s="1061"/>
      <c r="BN118" s="1061"/>
      <c r="BO118" s="1061"/>
      <c r="BP118" s="1062"/>
      <c r="BQ118" s="1093" t="s">
        <v>467</v>
      </c>
      <c r="BR118" s="1094"/>
      <c r="BS118" s="1094"/>
      <c r="BT118" s="1094"/>
      <c r="BU118" s="1094"/>
      <c r="BV118" s="1094" t="s">
        <v>468</v>
      </c>
      <c r="BW118" s="1094"/>
      <c r="BX118" s="1094"/>
      <c r="BY118" s="1094"/>
      <c r="BZ118" s="1094"/>
      <c r="CA118" s="1094" t="s">
        <v>471</v>
      </c>
      <c r="CB118" s="1094"/>
      <c r="CC118" s="1094"/>
      <c r="CD118" s="1094"/>
      <c r="CE118" s="1094"/>
      <c r="CF118" s="1010" t="s">
        <v>473</v>
      </c>
      <c r="CG118" s="1011"/>
      <c r="CH118" s="1011"/>
      <c r="CI118" s="1011"/>
      <c r="CJ118" s="1011"/>
      <c r="CK118" s="1041"/>
      <c r="CL118" s="1042"/>
      <c r="CM118" s="1012" t="s">
        <v>474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475</v>
      </c>
      <c r="DH118" s="1055"/>
      <c r="DI118" s="1055"/>
      <c r="DJ118" s="1055"/>
      <c r="DK118" s="1056"/>
      <c r="DL118" s="1057" t="s">
        <v>473</v>
      </c>
      <c r="DM118" s="1055"/>
      <c r="DN118" s="1055"/>
      <c r="DO118" s="1055"/>
      <c r="DP118" s="1056"/>
      <c r="DQ118" s="1057" t="s">
        <v>180</v>
      </c>
      <c r="DR118" s="1055"/>
      <c r="DS118" s="1055"/>
      <c r="DT118" s="1055"/>
      <c r="DU118" s="1056"/>
      <c r="DV118" s="1058" t="s">
        <v>473</v>
      </c>
      <c r="DW118" s="1059"/>
      <c r="DX118" s="1059"/>
      <c r="DY118" s="1059"/>
      <c r="DZ118" s="1060"/>
    </row>
    <row r="119" spans="1:130" s="248" customFormat="1" ht="26.25" customHeight="1" x14ac:dyDescent="0.15">
      <c r="A119" s="1154" t="s">
        <v>443</v>
      </c>
      <c r="B119" s="1040"/>
      <c r="C119" s="1019" t="s">
        <v>444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473</v>
      </c>
      <c r="AB119" s="988"/>
      <c r="AC119" s="988"/>
      <c r="AD119" s="988"/>
      <c r="AE119" s="989"/>
      <c r="AF119" s="990" t="s">
        <v>471</v>
      </c>
      <c r="AG119" s="988"/>
      <c r="AH119" s="988"/>
      <c r="AI119" s="988"/>
      <c r="AJ119" s="989"/>
      <c r="AK119" s="990" t="s">
        <v>473</v>
      </c>
      <c r="AL119" s="988"/>
      <c r="AM119" s="988"/>
      <c r="AN119" s="988"/>
      <c r="AO119" s="989"/>
      <c r="AP119" s="991" t="s">
        <v>467</v>
      </c>
      <c r="AQ119" s="992"/>
      <c r="AR119" s="992"/>
      <c r="AS119" s="992"/>
      <c r="AT119" s="993"/>
      <c r="AU119" s="998"/>
      <c r="AV119" s="999"/>
      <c r="AW119" s="999"/>
      <c r="AX119" s="999"/>
      <c r="AY119" s="999"/>
      <c r="AZ119" s="279" t="s">
        <v>193</v>
      </c>
      <c r="BA119" s="279"/>
      <c r="BB119" s="279"/>
      <c r="BC119" s="279"/>
      <c r="BD119" s="279"/>
      <c r="BE119" s="279"/>
      <c r="BF119" s="279"/>
      <c r="BG119" s="279"/>
      <c r="BH119" s="279"/>
      <c r="BI119" s="279"/>
      <c r="BJ119" s="279"/>
      <c r="BK119" s="279"/>
      <c r="BL119" s="279"/>
      <c r="BM119" s="279"/>
      <c r="BN119" s="279"/>
      <c r="BO119" s="1071" t="s">
        <v>476</v>
      </c>
      <c r="BP119" s="1102"/>
      <c r="BQ119" s="1093">
        <v>8238222</v>
      </c>
      <c r="BR119" s="1094"/>
      <c r="BS119" s="1094"/>
      <c r="BT119" s="1094"/>
      <c r="BU119" s="1094"/>
      <c r="BV119" s="1094">
        <v>8118793</v>
      </c>
      <c r="BW119" s="1094"/>
      <c r="BX119" s="1094"/>
      <c r="BY119" s="1094"/>
      <c r="BZ119" s="1094"/>
      <c r="CA119" s="1094">
        <v>7651489</v>
      </c>
      <c r="CB119" s="1094"/>
      <c r="CC119" s="1094"/>
      <c r="CD119" s="1094"/>
      <c r="CE119" s="1094"/>
      <c r="CF119" s="1095"/>
      <c r="CG119" s="1096"/>
      <c r="CH119" s="1096"/>
      <c r="CI119" s="1096"/>
      <c r="CJ119" s="1097"/>
      <c r="CK119" s="1043"/>
      <c r="CL119" s="1044"/>
      <c r="CM119" s="1098" t="s">
        <v>477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467</v>
      </c>
      <c r="DH119" s="1080"/>
      <c r="DI119" s="1080"/>
      <c r="DJ119" s="1080"/>
      <c r="DK119" s="1081"/>
      <c r="DL119" s="1079" t="s">
        <v>180</v>
      </c>
      <c r="DM119" s="1080"/>
      <c r="DN119" s="1080"/>
      <c r="DO119" s="1080"/>
      <c r="DP119" s="1081"/>
      <c r="DQ119" s="1079" t="s">
        <v>475</v>
      </c>
      <c r="DR119" s="1080"/>
      <c r="DS119" s="1080"/>
      <c r="DT119" s="1080"/>
      <c r="DU119" s="1081"/>
      <c r="DV119" s="1082" t="s">
        <v>475</v>
      </c>
      <c r="DW119" s="1083"/>
      <c r="DX119" s="1083"/>
      <c r="DY119" s="1083"/>
      <c r="DZ119" s="1084"/>
    </row>
    <row r="120" spans="1:130" s="248" customFormat="1" ht="26.25" customHeight="1" x14ac:dyDescent="0.15">
      <c r="A120" s="1155"/>
      <c r="B120" s="1042"/>
      <c r="C120" s="1012" t="s">
        <v>448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478</v>
      </c>
      <c r="AB120" s="1055"/>
      <c r="AC120" s="1055"/>
      <c r="AD120" s="1055"/>
      <c r="AE120" s="1056"/>
      <c r="AF120" s="1057" t="s">
        <v>479</v>
      </c>
      <c r="AG120" s="1055"/>
      <c r="AH120" s="1055"/>
      <c r="AI120" s="1055"/>
      <c r="AJ120" s="1056"/>
      <c r="AK120" s="1057" t="s">
        <v>480</v>
      </c>
      <c r="AL120" s="1055"/>
      <c r="AM120" s="1055"/>
      <c r="AN120" s="1055"/>
      <c r="AO120" s="1056"/>
      <c r="AP120" s="1058" t="s">
        <v>467</v>
      </c>
      <c r="AQ120" s="1059"/>
      <c r="AR120" s="1059"/>
      <c r="AS120" s="1059"/>
      <c r="AT120" s="1060"/>
      <c r="AU120" s="1085" t="s">
        <v>481</v>
      </c>
      <c r="AV120" s="1086"/>
      <c r="AW120" s="1086"/>
      <c r="AX120" s="1086"/>
      <c r="AY120" s="1087"/>
      <c r="AZ120" s="1036" t="s">
        <v>482</v>
      </c>
      <c r="BA120" s="985"/>
      <c r="BB120" s="985"/>
      <c r="BC120" s="985"/>
      <c r="BD120" s="985"/>
      <c r="BE120" s="985"/>
      <c r="BF120" s="985"/>
      <c r="BG120" s="985"/>
      <c r="BH120" s="985"/>
      <c r="BI120" s="985"/>
      <c r="BJ120" s="985"/>
      <c r="BK120" s="985"/>
      <c r="BL120" s="985"/>
      <c r="BM120" s="985"/>
      <c r="BN120" s="985"/>
      <c r="BO120" s="985"/>
      <c r="BP120" s="986"/>
      <c r="BQ120" s="1022">
        <v>8317615</v>
      </c>
      <c r="BR120" s="1023"/>
      <c r="BS120" s="1023"/>
      <c r="BT120" s="1023"/>
      <c r="BU120" s="1023"/>
      <c r="BV120" s="1023">
        <v>9551431</v>
      </c>
      <c r="BW120" s="1023"/>
      <c r="BX120" s="1023"/>
      <c r="BY120" s="1023"/>
      <c r="BZ120" s="1023"/>
      <c r="CA120" s="1023">
        <v>9241284</v>
      </c>
      <c r="CB120" s="1023"/>
      <c r="CC120" s="1023"/>
      <c r="CD120" s="1023"/>
      <c r="CE120" s="1023"/>
      <c r="CF120" s="1037">
        <v>106.3</v>
      </c>
      <c r="CG120" s="1038"/>
      <c r="CH120" s="1038"/>
      <c r="CI120" s="1038"/>
      <c r="CJ120" s="1038"/>
      <c r="CK120" s="1103" t="s">
        <v>483</v>
      </c>
      <c r="CL120" s="1104"/>
      <c r="CM120" s="1104"/>
      <c r="CN120" s="1104"/>
      <c r="CO120" s="1105"/>
      <c r="CP120" s="1111" t="s">
        <v>484</v>
      </c>
      <c r="CQ120" s="1112"/>
      <c r="CR120" s="1112"/>
      <c r="CS120" s="1112"/>
      <c r="CT120" s="1112"/>
      <c r="CU120" s="1112"/>
      <c r="CV120" s="1112"/>
      <c r="CW120" s="1112"/>
      <c r="CX120" s="1112"/>
      <c r="CY120" s="1112"/>
      <c r="CZ120" s="1112"/>
      <c r="DA120" s="1112"/>
      <c r="DB120" s="1112"/>
      <c r="DC120" s="1112"/>
      <c r="DD120" s="1112"/>
      <c r="DE120" s="1112"/>
      <c r="DF120" s="1113"/>
      <c r="DG120" s="1022">
        <v>1049405</v>
      </c>
      <c r="DH120" s="1023"/>
      <c r="DI120" s="1023"/>
      <c r="DJ120" s="1023"/>
      <c r="DK120" s="1023"/>
      <c r="DL120" s="1023">
        <v>1152463</v>
      </c>
      <c r="DM120" s="1023"/>
      <c r="DN120" s="1023"/>
      <c r="DO120" s="1023"/>
      <c r="DP120" s="1023"/>
      <c r="DQ120" s="1023">
        <v>1122032</v>
      </c>
      <c r="DR120" s="1023"/>
      <c r="DS120" s="1023"/>
      <c r="DT120" s="1023"/>
      <c r="DU120" s="1023"/>
      <c r="DV120" s="1024">
        <v>12.9</v>
      </c>
      <c r="DW120" s="1024"/>
      <c r="DX120" s="1024"/>
      <c r="DY120" s="1024"/>
      <c r="DZ120" s="1025"/>
    </row>
    <row r="121" spans="1:130" s="248" customFormat="1" ht="26.25" customHeight="1" x14ac:dyDescent="0.15">
      <c r="A121" s="1155"/>
      <c r="B121" s="1042"/>
      <c r="C121" s="1063" t="s">
        <v>485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467</v>
      </c>
      <c r="AB121" s="1055"/>
      <c r="AC121" s="1055"/>
      <c r="AD121" s="1055"/>
      <c r="AE121" s="1056"/>
      <c r="AF121" s="1057" t="s">
        <v>486</v>
      </c>
      <c r="AG121" s="1055"/>
      <c r="AH121" s="1055"/>
      <c r="AI121" s="1055"/>
      <c r="AJ121" s="1056"/>
      <c r="AK121" s="1057" t="s">
        <v>486</v>
      </c>
      <c r="AL121" s="1055"/>
      <c r="AM121" s="1055"/>
      <c r="AN121" s="1055"/>
      <c r="AO121" s="1056"/>
      <c r="AP121" s="1058" t="s">
        <v>479</v>
      </c>
      <c r="AQ121" s="1059"/>
      <c r="AR121" s="1059"/>
      <c r="AS121" s="1059"/>
      <c r="AT121" s="1060"/>
      <c r="AU121" s="1088"/>
      <c r="AV121" s="1089"/>
      <c r="AW121" s="1089"/>
      <c r="AX121" s="1089"/>
      <c r="AY121" s="1090"/>
      <c r="AZ121" s="1045" t="s">
        <v>487</v>
      </c>
      <c r="BA121" s="1046"/>
      <c r="BB121" s="1046"/>
      <c r="BC121" s="1046"/>
      <c r="BD121" s="1046"/>
      <c r="BE121" s="1046"/>
      <c r="BF121" s="1046"/>
      <c r="BG121" s="1046"/>
      <c r="BH121" s="1046"/>
      <c r="BI121" s="1046"/>
      <c r="BJ121" s="1046"/>
      <c r="BK121" s="1046"/>
      <c r="BL121" s="1046"/>
      <c r="BM121" s="1046"/>
      <c r="BN121" s="1046"/>
      <c r="BO121" s="1046"/>
      <c r="BP121" s="1047"/>
      <c r="BQ121" s="1015">
        <v>1945584</v>
      </c>
      <c r="BR121" s="1016"/>
      <c r="BS121" s="1016"/>
      <c r="BT121" s="1016"/>
      <c r="BU121" s="1016"/>
      <c r="BV121" s="1016">
        <v>1752894</v>
      </c>
      <c r="BW121" s="1016"/>
      <c r="BX121" s="1016"/>
      <c r="BY121" s="1016"/>
      <c r="BZ121" s="1016"/>
      <c r="CA121" s="1016">
        <v>1444202</v>
      </c>
      <c r="CB121" s="1016"/>
      <c r="CC121" s="1016"/>
      <c r="CD121" s="1016"/>
      <c r="CE121" s="1016"/>
      <c r="CF121" s="1010">
        <v>16.600000000000001</v>
      </c>
      <c r="CG121" s="1011"/>
      <c r="CH121" s="1011"/>
      <c r="CI121" s="1011"/>
      <c r="CJ121" s="1011"/>
      <c r="CK121" s="1106"/>
      <c r="CL121" s="1107"/>
      <c r="CM121" s="1107"/>
      <c r="CN121" s="1107"/>
      <c r="CO121" s="1108"/>
      <c r="CP121" s="1116" t="s">
        <v>488</v>
      </c>
      <c r="CQ121" s="1117"/>
      <c r="CR121" s="1117"/>
      <c r="CS121" s="1117"/>
      <c r="CT121" s="1117"/>
      <c r="CU121" s="1117"/>
      <c r="CV121" s="1117"/>
      <c r="CW121" s="1117"/>
      <c r="CX121" s="1117"/>
      <c r="CY121" s="1117"/>
      <c r="CZ121" s="1117"/>
      <c r="DA121" s="1117"/>
      <c r="DB121" s="1117"/>
      <c r="DC121" s="1117"/>
      <c r="DD121" s="1117"/>
      <c r="DE121" s="1117"/>
      <c r="DF121" s="1118"/>
      <c r="DG121" s="1015">
        <v>1404370</v>
      </c>
      <c r="DH121" s="1016"/>
      <c r="DI121" s="1016"/>
      <c r="DJ121" s="1016"/>
      <c r="DK121" s="1016"/>
      <c r="DL121" s="1016">
        <v>1189904</v>
      </c>
      <c r="DM121" s="1016"/>
      <c r="DN121" s="1016"/>
      <c r="DO121" s="1016"/>
      <c r="DP121" s="1016"/>
      <c r="DQ121" s="1016">
        <v>993633</v>
      </c>
      <c r="DR121" s="1016"/>
      <c r="DS121" s="1016"/>
      <c r="DT121" s="1016"/>
      <c r="DU121" s="1016"/>
      <c r="DV121" s="1017">
        <v>11.4</v>
      </c>
      <c r="DW121" s="1017"/>
      <c r="DX121" s="1017"/>
      <c r="DY121" s="1017"/>
      <c r="DZ121" s="1018"/>
    </row>
    <row r="122" spans="1:130" s="248" customFormat="1" ht="26.25" customHeight="1" x14ac:dyDescent="0.15">
      <c r="A122" s="1155"/>
      <c r="B122" s="1042"/>
      <c r="C122" s="1012" t="s">
        <v>458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473</v>
      </c>
      <c r="AB122" s="1055"/>
      <c r="AC122" s="1055"/>
      <c r="AD122" s="1055"/>
      <c r="AE122" s="1056"/>
      <c r="AF122" s="1057" t="s">
        <v>180</v>
      </c>
      <c r="AG122" s="1055"/>
      <c r="AH122" s="1055"/>
      <c r="AI122" s="1055"/>
      <c r="AJ122" s="1056"/>
      <c r="AK122" s="1057" t="s">
        <v>479</v>
      </c>
      <c r="AL122" s="1055"/>
      <c r="AM122" s="1055"/>
      <c r="AN122" s="1055"/>
      <c r="AO122" s="1056"/>
      <c r="AP122" s="1058" t="s">
        <v>478</v>
      </c>
      <c r="AQ122" s="1059"/>
      <c r="AR122" s="1059"/>
      <c r="AS122" s="1059"/>
      <c r="AT122" s="1060"/>
      <c r="AU122" s="1088"/>
      <c r="AV122" s="1089"/>
      <c r="AW122" s="1089"/>
      <c r="AX122" s="1089"/>
      <c r="AY122" s="1090"/>
      <c r="AZ122" s="1070" t="s">
        <v>489</v>
      </c>
      <c r="BA122" s="1061"/>
      <c r="BB122" s="1061"/>
      <c r="BC122" s="1061"/>
      <c r="BD122" s="1061"/>
      <c r="BE122" s="1061"/>
      <c r="BF122" s="1061"/>
      <c r="BG122" s="1061"/>
      <c r="BH122" s="1061"/>
      <c r="BI122" s="1061"/>
      <c r="BJ122" s="1061"/>
      <c r="BK122" s="1061"/>
      <c r="BL122" s="1061"/>
      <c r="BM122" s="1061"/>
      <c r="BN122" s="1061"/>
      <c r="BO122" s="1061"/>
      <c r="BP122" s="1062"/>
      <c r="BQ122" s="1093">
        <v>3963875</v>
      </c>
      <c r="BR122" s="1094"/>
      <c r="BS122" s="1094"/>
      <c r="BT122" s="1094"/>
      <c r="BU122" s="1094"/>
      <c r="BV122" s="1094">
        <v>3727571</v>
      </c>
      <c r="BW122" s="1094"/>
      <c r="BX122" s="1094"/>
      <c r="BY122" s="1094"/>
      <c r="BZ122" s="1094"/>
      <c r="CA122" s="1094">
        <v>3451849</v>
      </c>
      <c r="CB122" s="1094"/>
      <c r="CC122" s="1094"/>
      <c r="CD122" s="1094"/>
      <c r="CE122" s="1094"/>
      <c r="CF122" s="1114">
        <v>39.700000000000003</v>
      </c>
      <c r="CG122" s="1115"/>
      <c r="CH122" s="1115"/>
      <c r="CI122" s="1115"/>
      <c r="CJ122" s="1115"/>
      <c r="CK122" s="1106"/>
      <c r="CL122" s="1107"/>
      <c r="CM122" s="1107"/>
      <c r="CN122" s="1107"/>
      <c r="CO122" s="1108"/>
      <c r="CP122" s="1116" t="s">
        <v>490</v>
      </c>
      <c r="CQ122" s="1117"/>
      <c r="CR122" s="1117"/>
      <c r="CS122" s="1117"/>
      <c r="CT122" s="1117"/>
      <c r="CU122" s="1117"/>
      <c r="CV122" s="1117"/>
      <c r="CW122" s="1117"/>
      <c r="CX122" s="1117"/>
      <c r="CY122" s="1117"/>
      <c r="CZ122" s="1117"/>
      <c r="DA122" s="1117"/>
      <c r="DB122" s="1117"/>
      <c r="DC122" s="1117"/>
      <c r="DD122" s="1117"/>
      <c r="DE122" s="1117"/>
      <c r="DF122" s="1118"/>
      <c r="DG122" s="1015">
        <v>130121</v>
      </c>
      <c r="DH122" s="1016"/>
      <c r="DI122" s="1016"/>
      <c r="DJ122" s="1016"/>
      <c r="DK122" s="1016"/>
      <c r="DL122" s="1016">
        <v>109804</v>
      </c>
      <c r="DM122" s="1016"/>
      <c r="DN122" s="1016"/>
      <c r="DO122" s="1016"/>
      <c r="DP122" s="1016"/>
      <c r="DQ122" s="1016">
        <v>88726</v>
      </c>
      <c r="DR122" s="1016"/>
      <c r="DS122" s="1016"/>
      <c r="DT122" s="1016"/>
      <c r="DU122" s="1016"/>
      <c r="DV122" s="1017">
        <v>1</v>
      </c>
      <c r="DW122" s="1017"/>
      <c r="DX122" s="1017"/>
      <c r="DY122" s="1017"/>
      <c r="DZ122" s="1018"/>
    </row>
    <row r="123" spans="1:130" s="248" customFormat="1" ht="26.25" customHeight="1" x14ac:dyDescent="0.15">
      <c r="A123" s="1155"/>
      <c r="B123" s="1042"/>
      <c r="C123" s="1012" t="s">
        <v>464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467</v>
      </c>
      <c r="AB123" s="1055"/>
      <c r="AC123" s="1055"/>
      <c r="AD123" s="1055"/>
      <c r="AE123" s="1056"/>
      <c r="AF123" s="1057" t="s">
        <v>479</v>
      </c>
      <c r="AG123" s="1055"/>
      <c r="AH123" s="1055"/>
      <c r="AI123" s="1055"/>
      <c r="AJ123" s="1056"/>
      <c r="AK123" s="1057" t="s">
        <v>473</v>
      </c>
      <c r="AL123" s="1055"/>
      <c r="AM123" s="1055"/>
      <c r="AN123" s="1055"/>
      <c r="AO123" s="1056"/>
      <c r="AP123" s="1058" t="s">
        <v>473</v>
      </c>
      <c r="AQ123" s="1059"/>
      <c r="AR123" s="1059"/>
      <c r="AS123" s="1059"/>
      <c r="AT123" s="1060"/>
      <c r="AU123" s="1091"/>
      <c r="AV123" s="1092"/>
      <c r="AW123" s="1092"/>
      <c r="AX123" s="1092"/>
      <c r="AY123" s="1092"/>
      <c r="AZ123" s="279" t="s">
        <v>193</v>
      </c>
      <c r="BA123" s="279"/>
      <c r="BB123" s="279"/>
      <c r="BC123" s="279"/>
      <c r="BD123" s="279"/>
      <c r="BE123" s="279"/>
      <c r="BF123" s="279"/>
      <c r="BG123" s="279"/>
      <c r="BH123" s="279"/>
      <c r="BI123" s="279"/>
      <c r="BJ123" s="279"/>
      <c r="BK123" s="279"/>
      <c r="BL123" s="279"/>
      <c r="BM123" s="279"/>
      <c r="BN123" s="279"/>
      <c r="BO123" s="1071" t="s">
        <v>491</v>
      </c>
      <c r="BP123" s="1102"/>
      <c r="BQ123" s="1161">
        <v>14227074</v>
      </c>
      <c r="BR123" s="1162"/>
      <c r="BS123" s="1162"/>
      <c r="BT123" s="1162"/>
      <c r="BU123" s="1162"/>
      <c r="BV123" s="1162">
        <v>15031896</v>
      </c>
      <c r="BW123" s="1162"/>
      <c r="BX123" s="1162"/>
      <c r="BY123" s="1162"/>
      <c r="BZ123" s="1162"/>
      <c r="CA123" s="1162">
        <v>14137335</v>
      </c>
      <c r="CB123" s="1162"/>
      <c r="CC123" s="1162"/>
      <c r="CD123" s="1162"/>
      <c r="CE123" s="1162"/>
      <c r="CF123" s="1095"/>
      <c r="CG123" s="1096"/>
      <c r="CH123" s="1096"/>
      <c r="CI123" s="1096"/>
      <c r="CJ123" s="1097"/>
      <c r="CK123" s="1106"/>
      <c r="CL123" s="1107"/>
      <c r="CM123" s="1107"/>
      <c r="CN123" s="1107"/>
      <c r="CO123" s="1108"/>
      <c r="CP123" s="1116" t="s">
        <v>407</v>
      </c>
      <c r="CQ123" s="1117"/>
      <c r="CR123" s="1117"/>
      <c r="CS123" s="1117"/>
      <c r="CT123" s="1117"/>
      <c r="CU123" s="1117"/>
      <c r="CV123" s="1117"/>
      <c r="CW123" s="1117"/>
      <c r="CX123" s="1117"/>
      <c r="CY123" s="1117"/>
      <c r="CZ123" s="1117"/>
      <c r="DA123" s="1117"/>
      <c r="DB123" s="1117"/>
      <c r="DC123" s="1117"/>
      <c r="DD123" s="1117"/>
      <c r="DE123" s="1117"/>
      <c r="DF123" s="1118"/>
      <c r="DG123" s="1054" t="s">
        <v>480</v>
      </c>
      <c r="DH123" s="1055"/>
      <c r="DI123" s="1055"/>
      <c r="DJ123" s="1055"/>
      <c r="DK123" s="1056"/>
      <c r="DL123" s="1057" t="s">
        <v>180</v>
      </c>
      <c r="DM123" s="1055"/>
      <c r="DN123" s="1055"/>
      <c r="DO123" s="1055"/>
      <c r="DP123" s="1056"/>
      <c r="DQ123" s="1057" t="s">
        <v>180</v>
      </c>
      <c r="DR123" s="1055"/>
      <c r="DS123" s="1055"/>
      <c r="DT123" s="1055"/>
      <c r="DU123" s="1056"/>
      <c r="DV123" s="1058" t="s">
        <v>479</v>
      </c>
      <c r="DW123" s="1059"/>
      <c r="DX123" s="1059"/>
      <c r="DY123" s="1059"/>
      <c r="DZ123" s="1060"/>
    </row>
    <row r="124" spans="1:130" s="248" customFormat="1" ht="26.25" customHeight="1" thickBot="1" x14ac:dyDescent="0.2">
      <c r="A124" s="1155"/>
      <c r="B124" s="1042"/>
      <c r="C124" s="1012" t="s">
        <v>470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471</v>
      </c>
      <c r="AB124" s="1055"/>
      <c r="AC124" s="1055"/>
      <c r="AD124" s="1055"/>
      <c r="AE124" s="1056"/>
      <c r="AF124" s="1057" t="s">
        <v>180</v>
      </c>
      <c r="AG124" s="1055"/>
      <c r="AH124" s="1055"/>
      <c r="AI124" s="1055"/>
      <c r="AJ124" s="1056"/>
      <c r="AK124" s="1057" t="s">
        <v>467</v>
      </c>
      <c r="AL124" s="1055"/>
      <c r="AM124" s="1055"/>
      <c r="AN124" s="1055"/>
      <c r="AO124" s="1056"/>
      <c r="AP124" s="1058" t="s">
        <v>473</v>
      </c>
      <c r="AQ124" s="1059"/>
      <c r="AR124" s="1059"/>
      <c r="AS124" s="1059"/>
      <c r="AT124" s="1060"/>
      <c r="AU124" s="1157" t="s">
        <v>492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180</v>
      </c>
      <c r="BR124" s="1124"/>
      <c r="BS124" s="1124"/>
      <c r="BT124" s="1124"/>
      <c r="BU124" s="1124"/>
      <c r="BV124" s="1124" t="s">
        <v>180</v>
      </c>
      <c r="BW124" s="1124"/>
      <c r="BX124" s="1124"/>
      <c r="BY124" s="1124"/>
      <c r="BZ124" s="1124"/>
      <c r="CA124" s="1124" t="s">
        <v>479</v>
      </c>
      <c r="CB124" s="1124"/>
      <c r="CC124" s="1124"/>
      <c r="CD124" s="1124"/>
      <c r="CE124" s="1124"/>
      <c r="CF124" s="1125"/>
      <c r="CG124" s="1126"/>
      <c r="CH124" s="1126"/>
      <c r="CI124" s="1126"/>
      <c r="CJ124" s="1127"/>
      <c r="CK124" s="1109"/>
      <c r="CL124" s="1109"/>
      <c r="CM124" s="1109"/>
      <c r="CN124" s="1109"/>
      <c r="CO124" s="1110"/>
      <c r="CP124" s="1116" t="s">
        <v>493</v>
      </c>
      <c r="CQ124" s="1117"/>
      <c r="CR124" s="1117"/>
      <c r="CS124" s="1117"/>
      <c r="CT124" s="1117"/>
      <c r="CU124" s="1117"/>
      <c r="CV124" s="1117"/>
      <c r="CW124" s="1117"/>
      <c r="CX124" s="1117"/>
      <c r="CY124" s="1117"/>
      <c r="CZ124" s="1117"/>
      <c r="DA124" s="1117"/>
      <c r="DB124" s="1117"/>
      <c r="DC124" s="1117"/>
      <c r="DD124" s="1117"/>
      <c r="DE124" s="1117"/>
      <c r="DF124" s="1118"/>
      <c r="DG124" s="1101" t="s">
        <v>180</v>
      </c>
      <c r="DH124" s="1080"/>
      <c r="DI124" s="1080"/>
      <c r="DJ124" s="1080"/>
      <c r="DK124" s="1081"/>
      <c r="DL124" s="1079" t="s">
        <v>475</v>
      </c>
      <c r="DM124" s="1080"/>
      <c r="DN124" s="1080"/>
      <c r="DO124" s="1080"/>
      <c r="DP124" s="1081"/>
      <c r="DQ124" s="1079" t="s">
        <v>475</v>
      </c>
      <c r="DR124" s="1080"/>
      <c r="DS124" s="1080"/>
      <c r="DT124" s="1080"/>
      <c r="DU124" s="1081"/>
      <c r="DV124" s="1082" t="s">
        <v>180</v>
      </c>
      <c r="DW124" s="1083"/>
      <c r="DX124" s="1083"/>
      <c r="DY124" s="1083"/>
      <c r="DZ124" s="1084"/>
    </row>
    <row r="125" spans="1:130" s="248" customFormat="1" ht="26.25" customHeight="1" x14ac:dyDescent="0.15">
      <c r="A125" s="1155"/>
      <c r="B125" s="1042"/>
      <c r="C125" s="1012" t="s">
        <v>474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180</v>
      </c>
      <c r="AB125" s="1055"/>
      <c r="AC125" s="1055"/>
      <c r="AD125" s="1055"/>
      <c r="AE125" s="1056"/>
      <c r="AF125" s="1057" t="s">
        <v>467</v>
      </c>
      <c r="AG125" s="1055"/>
      <c r="AH125" s="1055"/>
      <c r="AI125" s="1055"/>
      <c r="AJ125" s="1056"/>
      <c r="AK125" s="1057" t="s">
        <v>475</v>
      </c>
      <c r="AL125" s="1055"/>
      <c r="AM125" s="1055"/>
      <c r="AN125" s="1055"/>
      <c r="AO125" s="1056"/>
      <c r="AP125" s="1058" t="s">
        <v>180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494</v>
      </c>
      <c r="CL125" s="1104"/>
      <c r="CM125" s="1104"/>
      <c r="CN125" s="1104"/>
      <c r="CO125" s="1105"/>
      <c r="CP125" s="1036" t="s">
        <v>495</v>
      </c>
      <c r="CQ125" s="985"/>
      <c r="CR125" s="985"/>
      <c r="CS125" s="985"/>
      <c r="CT125" s="985"/>
      <c r="CU125" s="985"/>
      <c r="CV125" s="985"/>
      <c r="CW125" s="985"/>
      <c r="CX125" s="985"/>
      <c r="CY125" s="985"/>
      <c r="CZ125" s="985"/>
      <c r="DA125" s="985"/>
      <c r="DB125" s="985"/>
      <c r="DC125" s="985"/>
      <c r="DD125" s="985"/>
      <c r="DE125" s="985"/>
      <c r="DF125" s="986"/>
      <c r="DG125" s="1022" t="s">
        <v>180</v>
      </c>
      <c r="DH125" s="1023"/>
      <c r="DI125" s="1023"/>
      <c r="DJ125" s="1023"/>
      <c r="DK125" s="1023"/>
      <c r="DL125" s="1023" t="s">
        <v>479</v>
      </c>
      <c r="DM125" s="1023"/>
      <c r="DN125" s="1023"/>
      <c r="DO125" s="1023"/>
      <c r="DP125" s="1023"/>
      <c r="DQ125" s="1023" t="s">
        <v>496</v>
      </c>
      <c r="DR125" s="1023"/>
      <c r="DS125" s="1023"/>
      <c r="DT125" s="1023"/>
      <c r="DU125" s="1023"/>
      <c r="DV125" s="1024" t="s">
        <v>480</v>
      </c>
      <c r="DW125" s="1024"/>
      <c r="DX125" s="1024"/>
      <c r="DY125" s="1024"/>
      <c r="DZ125" s="1025"/>
    </row>
    <row r="126" spans="1:130" s="248" customFormat="1" ht="26.25" customHeight="1" thickBot="1" x14ac:dyDescent="0.2">
      <c r="A126" s="1155"/>
      <c r="B126" s="1042"/>
      <c r="C126" s="1012" t="s">
        <v>477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180</v>
      </c>
      <c r="AB126" s="1055"/>
      <c r="AC126" s="1055"/>
      <c r="AD126" s="1055"/>
      <c r="AE126" s="1056"/>
      <c r="AF126" s="1057" t="s">
        <v>479</v>
      </c>
      <c r="AG126" s="1055"/>
      <c r="AH126" s="1055"/>
      <c r="AI126" s="1055"/>
      <c r="AJ126" s="1056"/>
      <c r="AK126" s="1057" t="s">
        <v>473</v>
      </c>
      <c r="AL126" s="1055"/>
      <c r="AM126" s="1055"/>
      <c r="AN126" s="1055"/>
      <c r="AO126" s="1056"/>
      <c r="AP126" s="1058" t="s">
        <v>479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497</v>
      </c>
      <c r="CQ126" s="1046"/>
      <c r="CR126" s="1046"/>
      <c r="CS126" s="1046"/>
      <c r="CT126" s="1046"/>
      <c r="CU126" s="1046"/>
      <c r="CV126" s="1046"/>
      <c r="CW126" s="1046"/>
      <c r="CX126" s="1046"/>
      <c r="CY126" s="1046"/>
      <c r="CZ126" s="1046"/>
      <c r="DA126" s="1046"/>
      <c r="DB126" s="1046"/>
      <c r="DC126" s="1046"/>
      <c r="DD126" s="1046"/>
      <c r="DE126" s="1046"/>
      <c r="DF126" s="1047"/>
      <c r="DG126" s="1015" t="s">
        <v>479</v>
      </c>
      <c r="DH126" s="1016"/>
      <c r="DI126" s="1016"/>
      <c r="DJ126" s="1016"/>
      <c r="DK126" s="1016"/>
      <c r="DL126" s="1016" t="s">
        <v>496</v>
      </c>
      <c r="DM126" s="1016"/>
      <c r="DN126" s="1016"/>
      <c r="DO126" s="1016"/>
      <c r="DP126" s="1016"/>
      <c r="DQ126" s="1016" t="s">
        <v>180</v>
      </c>
      <c r="DR126" s="1016"/>
      <c r="DS126" s="1016"/>
      <c r="DT126" s="1016"/>
      <c r="DU126" s="1016"/>
      <c r="DV126" s="1017" t="s">
        <v>467</v>
      </c>
      <c r="DW126" s="1017"/>
      <c r="DX126" s="1017"/>
      <c r="DY126" s="1017"/>
      <c r="DZ126" s="1018"/>
    </row>
    <row r="127" spans="1:130" s="248" customFormat="1" ht="26.25" customHeight="1" x14ac:dyDescent="0.15">
      <c r="A127" s="1156"/>
      <c r="B127" s="1044"/>
      <c r="C127" s="1098" t="s">
        <v>498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253</v>
      </c>
      <c r="AB127" s="1055"/>
      <c r="AC127" s="1055"/>
      <c r="AD127" s="1055"/>
      <c r="AE127" s="1056"/>
      <c r="AF127" s="1057">
        <v>182</v>
      </c>
      <c r="AG127" s="1055"/>
      <c r="AH127" s="1055"/>
      <c r="AI127" s="1055"/>
      <c r="AJ127" s="1056"/>
      <c r="AK127" s="1057">
        <v>87</v>
      </c>
      <c r="AL127" s="1055"/>
      <c r="AM127" s="1055"/>
      <c r="AN127" s="1055"/>
      <c r="AO127" s="1056"/>
      <c r="AP127" s="1058">
        <v>0</v>
      </c>
      <c r="AQ127" s="1059"/>
      <c r="AR127" s="1059"/>
      <c r="AS127" s="1059"/>
      <c r="AT127" s="1060"/>
      <c r="AU127" s="284"/>
      <c r="AV127" s="284"/>
      <c r="AW127" s="284"/>
      <c r="AX127" s="1128" t="s">
        <v>499</v>
      </c>
      <c r="AY127" s="1129"/>
      <c r="AZ127" s="1129"/>
      <c r="BA127" s="1129"/>
      <c r="BB127" s="1129"/>
      <c r="BC127" s="1129"/>
      <c r="BD127" s="1129"/>
      <c r="BE127" s="1130"/>
      <c r="BF127" s="1131" t="s">
        <v>500</v>
      </c>
      <c r="BG127" s="1129"/>
      <c r="BH127" s="1129"/>
      <c r="BI127" s="1129"/>
      <c r="BJ127" s="1129"/>
      <c r="BK127" s="1129"/>
      <c r="BL127" s="1130"/>
      <c r="BM127" s="1131" t="s">
        <v>501</v>
      </c>
      <c r="BN127" s="1129"/>
      <c r="BO127" s="1129"/>
      <c r="BP127" s="1129"/>
      <c r="BQ127" s="1129"/>
      <c r="BR127" s="1129"/>
      <c r="BS127" s="1130"/>
      <c r="BT127" s="1131" t="s">
        <v>502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503</v>
      </c>
      <c r="CQ127" s="1046"/>
      <c r="CR127" s="1046"/>
      <c r="CS127" s="1046"/>
      <c r="CT127" s="1046"/>
      <c r="CU127" s="1046"/>
      <c r="CV127" s="1046"/>
      <c r="CW127" s="1046"/>
      <c r="CX127" s="1046"/>
      <c r="CY127" s="1046"/>
      <c r="CZ127" s="1046"/>
      <c r="DA127" s="1046"/>
      <c r="DB127" s="1046"/>
      <c r="DC127" s="1046"/>
      <c r="DD127" s="1046"/>
      <c r="DE127" s="1046"/>
      <c r="DF127" s="1047"/>
      <c r="DG127" s="1015" t="s">
        <v>475</v>
      </c>
      <c r="DH127" s="1016"/>
      <c r="DI127" s="1016"/>
      <c r="DJ127" s="1016"/>
      <c r="DK127" s="1016"/>
      <c r="DL127" s="1016" t="s">
        <v>467</v>
      </c>
      <c r="DM127" s="1016"/>
      <c r="DN127" s="1016"/>
      <c r="DO127" s="1016"/>
      <c r="DP127" s="1016"/>
      <c r="DQ127" s="1016" t="s">
        <v>180</v>
      </c>
      <c r="DR127" s="1016"/>
      <c r="DS127" s="1016"/>
      <c r="DT127" s="1016"/>
      <c r="DU127" s="1016"/>
      <c r="DV127" s="1017" t="s">
        <v>480</v>
      </c>
      <c r="DW127" s="1017"/>
      <c r="DX127" s="1017"/>
      <c r="DY127" s="1017"/>
      <c r="DZ127" s="1018"/>
    </row>
    <row r="128" spans="1:130" s="248" customFormat="1" ht="26.25" customHeight="1" thickBot="1" x14ac:dyDescent="0.2">
      <c r="A128" s="1139" t="s">
        <v>504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505</v>
      </c>
      <c r="X128" s="1141"/>
      <c r="Y128" s="1141"/>
      <c r="Z128" s="1142"/>
      <c r="AA128" s="1143">
        <v>279598</v>
      </c>
      <c r="AB128" s="1144"/>
      <c r="AC128" s="1144"/>
      <c r="AD128" s="1144"/>
      <c r="AE128" s="1145"/>
      <c r="AF128" s="1146">
        <v>289199</v>
      </c>
      <c r="AG128" s="1144"/>
      <c r="AH128" s="1144"/>
      <c r="AI128" s="1144"/>
      <c r="AJ128" s="1145"/>
      <c r="AK128" s="1146">
        <v>240304</v>
      </c>
      <c r="AL128" s="1144"/>
      <c r="AM128" s="1144"/>
      <c r="AN128" s="1144"/>
      <c r="AO128" s="1145"/>
      <c r="AP128" s="1147"/>
      <c r="AQ128" s="1148"/>
      <c r="AR128" s="1148"/>
      <c r="AS128" s="1148"/>
      <c r="AT128" s="1149"/>
      <c r="AU128" s="284"/>
      <c r="AV128" s="284"/>
      <c r="AW128" s="284"/>
      <c r="AX128" s="984" t="s">
        <v>506</v>
      </c>
      <c r="AY128" s="985"/>
      <c r="AZ128" s="985"/>
      <c r="BA128" s="985"/>
      <c r="BB128" s="985"/>
      <c r="BC128" s="985"/>
      <c r="BD128" s="985"/>
      <c r="BE128" s="986"/>
      <c r="BF128" s="1150" t="s">
        <v>475</v>
      </c>
      <c r="BG128" s="1151"/>
      <c r="BH128" s="1151"/>
      <c r="BI128" s="1151"/>
      <c r="BJ128" s="1151"/>
      <c r="BK128" s="1151"/>
      <c r="BL128" s="1152"/>
      <c r="BM128" s="1150">
        <v>13.49</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507</v>
      </c>
      <c r="CQ128" s="1133"/>
      <c r="CR128" s="1133"/>
      <c r="CS128" s="1133"/>
      <c r="CT128" s="1133"/>
      <c r="CU128" s="1133"/>
      <c r="CV128" s="1133"/>
      <c r="CW128" s="1133"/>
      <c r="CX128" s="1133"/>
      <c r="CY128" s="1133"/>
      <c r="CZ128" s="1133"/>
      <c r="DA128" s="1133"/>
      <c r="DB128" s="1133"/>
      <c r="DC128" s="1133"/>
      <c r="DD128" s="1133"/>
      <c r="DE128" s="1133"/>
      <c r="DF128" s="1134"/>
      <c r="DG128" s="1135" t="s">
        <v>480</v>
      </c>
      <c r="DH128" s="1136"/>
      <c r="DI128" s="1136"/>
      <c r="DJ128" s="1136"/>
      <c r="DK128" s="1136"/>
      <c r="DL128" s="1136" t="s">
        <v>479</v>
      </c>
      <c r="DM128" s="1136"/>
      <c r="DN128" s="1136"/>
      <c r="DO128" s="1136"/>
      <c r="DP128" s="1136"/>
      <c r="DQ128" s="1136" t="s">
        <v>467</v>
      </c>
      <c r="DR128" s="1136"/>
      <c r="DS128" s="1136"/>
      <c r="DT128" s="1136"/>
      <c r="DU128" s="1136"/>
      <c r="DV128" s="1137" t="s">
        <v>480</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508</v>
      </c>
      <c r="X129" s="1170"/>
      <c r="Y129" s="1170"/>
      <c r="Z129" s="1171"/>
      <c r="AA129" s="1054">
        <v>8947646</v>
      </c>
      <c r="AB129" s="1055"/>
      <c r="AC129" s="1055"/>
      <c r="AD129" s="1055"/>
      <c r="AE129" s="1056"/>
      <c r="AF129" s="1057">
        <v>10522907</v>
      </c>
      <c r="AG129" s="1055"/>
      <c r="AH129" s="1055"/>
      <c r="AI129" s="1055"/>
      <c r="AJ129" s="1056"/>
      <c r="AK129" s="1057">
        <v>9151352</v>
      </c>
      <c r="AL129" s="1055"/>
      <c r="AM129" s="1055"/>
      <c r="AN129" s="1055"/>
      <c r="AO129" s="1056"/>
      <c r="AP129" s="1172"/>
      <c r="AQ129" s="1173"/>
      <c r="AR129" s="1173"/>
      <c r="AS129" s="1173"/>
      <c r="AT129" s="1174"/>
      <c r="AU129" s="286"/>
      <c r="AV129" s="286"/>
      <c r="AW129" s="286"/>
      <c r="AX129" s="1163" t="s">
        <v>509</v>
      </c>
      <c r="AY129" s="1046"/>
      <c r="AZ129" s="1046"/>
      <c r="BA129" s="1046"/>
      <c r="BB129" s="1046"/>
      <c r="BC129" s="1046"/>
      <c r="BD129" s="1046"/>
      <c r="BE129" s="1047"/>
      <c r="BF129" s="1164" t="s">
        <v>480</v>
      </c>
      <c r="BG129" s="1165"/>
      <c r="BH129" s="1165"/>
      <c r="BI129" s="1165"/>
      <c r="BJ129" s="1165"/>
      <c r="BK129" s="1165"/>
      <c r="BL129" s="1166"/>
      <c r="BM129" s="1164">
        <v>18.489999999999998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510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511</v>
      </c>
      <c r="X130" s="1170"/>
      <c r="Y130" s="1170"/>
      <c r="Z130" s="1171"/>
      <c r="AA130" s="1054">
        <v>545921</v>
      </c>
      <c r="AB130" s="1055"/>
      <c r="AC130" s="1055"/>
      <c r="AD130" s="1055"/>
      <c r="AE130" s="1056"/>
      <c r="AF130" s="1057">
        <v>512539</v>
      </c>
      <c r="AG130" s="1055"/>
      <c r="AH130" s="1055"/>
      <c r="AI130" s="1055"/>
      <c r="AJ130" s="1056"/>
      <c r="AK130" s="1057">
        <v>460474</v>
      </c>
      <c r="AL130" s="1055"/>
      <c r="AM130" s="1055"/>
      <c r="AN130" s="1055"/>
      <c r="AO130" s="1056"/>
      <c r="AP130" s="1172"/>
      <c r="AQ130" s="1173"/>
      <c r="AR130" s="1173"/>
      <c r="AS130" s="1173"/>
      <c r="AT130" s="1174"/>
      <c r="AU130" s="286"/>
      <c r="AV130" s="286"/>
      <c r="AW130" s="286"/>
      <c r="AX130" s="1163" t="s">
        <v>512</v>
      </c>
      <c r="AY130" s="1046"/>
      <c r="AZ130" s="1046"/>
      <c r="BA130" s="1046"/>
      <c r="BB130" s="1046"/>
      <c r="BC130" s="1046"/>
      <c r="BD130" s="1046"/>
      <c r="BE130" s="1047"/>
      <c r="BF130" s="1200">
        <v>1.5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513</v>
      </c>
      <c r="X131" s="1208"/>
      <c r="Y131" s="1208"/>
      <c r="Z131" s="1209"/>
      <c r="AA131" s="1101">
        <v>8401725</v>
      </c>
      <c r="AB131" s="1080"/>
      <c r="AC131" s="1080"/>
      <c r="AD131" s="1080"/>
      <c r="AE131" s="1081"/>
      <c r="AF131" s="1079">
        <v>10010368</v>
      </c>
      <c r="AG131" s="1080"/>
      <c r="AH131" s="1080"/>
      <c r="AI131" s="1080"/>
      <c r="AJ131" s="1081"/>
      <c r="AK131" s="1079">
        <v>8690878</v>
      </c>
      <c r="AL131" s="1080"/>
      <c r="AM131" s="1080"/>
      <c r="AN131" s="1080"/>
      <c r="AO131" s="1081"/>
      <c r="AP131" s="1210"/>
      <c r="AQ131" s="1211"/>
      <c r="AR131" s="1211"/>
      <c r="AS131" s="1211"/>
      <c r="AT131" s="1212"/>
      <c r="AU131" s="286"/>
      <c r="AV131" s="286"/>
      <c r="AW131" s="286"/>
      <c r="AX131" s="1182" t="s">
        <v>514</v>
      </c>
      <c r="AY131" s="1133"/>
      <c r="AZ131" s="1133"/>
      <c r="BA131" s="1133"/>
      <c r="BB131" s="1133"/>
      <c r="BC131" s="1133"/>
      <c r="BD131" s="1133"/>
      <c r="BE131" s="1134"/>
      <c r="BF131" s="1183" t="s">
        <v>467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516</v>
      </c>
      <c r="W132" s="1193"/>
      <c r="X132" s="1193"/>
      <c r="Y132" s="1193"/>
      <c r="Z132" s="1194"/>
      <c r="AA132" s="1195">
        <v>1.448595378</v>
      </c>
      <c r="AB132" s="1196"/>
      <c r="AC132" s="1196"/>
      <c r="AD132" s="1196"/>
      <c r="AE132" s="1197"/>
      <c r="AF132" s="1198">
        <v>0.982701135</v>
      </c>
      <c r="AG132" s="1196"/>
      <c r="AH132" s="1196"/>
      <c r="AI132" s="1196"/>
      <c r="AJ132" s="1197"/>
      <c r="AK132" s="1198">
        <v>2.3673327369999999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517</v>
      </c>
      <c r="W133" s="1176"/>
      <c r="X133" s="1176"/>
      <c r="Y133" s="1176"/>
      <c r="Z133" s="1177"/>
      <c r="AA133" s="1178">
        <v>1</v>
      </c>
      <c r="AB133" s="1179"/>
      <c r="AC133" s="1179"/>
      <c r="AD133" s="1179"/>
      <c r="AE133" s="1180"/>
      <c r="AF133" s="1178">
        <v>1.2</v>
      </c>
      <c r="AG133" s="1179"/>
      <c r="AH133" s="1179"/>
      <c r="AI133" s="1179"/>
      <c r="AJ133" s="1180"/>
      <c r="AK133" s="1178">
        <v>1.5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be8XOkX2NgwtAQle75w4uaPmOnP9x3A9Eo0jE5faM6lzVz7c9uKaN3lvQ3fZO7vt+ltbj4m8Kz13fSJVfDbUA==" saltValue="6d51C6miYfl6RKrJC1ZL2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XEdyBO8nBjCCBjj8R0pabADocOqnu+eOrMHpNepcaS3tknaDbTJUg+zJN60jYZEeMBfJBphwtij3A+VsM+qYA==" saltValue="og8BYyAJ4Wo0CAU764mp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7UnQmJlWeObh55Zr21Qt/q/ClraZ0XUIVNdvJpLDQGRXuCEWX8qSdwZetd8+Blub2oCWqd0vGIxVMjAgmbnsQ==" saltValue="nETnrZfeB1cKQ3xbcyV9P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521</v>
      </c>
      <c r="AP7" s="305"/>
      <c r="AQ7" s="306" t="s">
        <v>522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523</v>
      </c>
      <c r="AQ8" s="312" t="s">
        <v>524</v>
      </c>
      <c r="AR8" s="313" t="s">
        <v>525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526</v>
      </c>
      <c r="AL9" s="1216"/>
      <c r="AM9" s="1216"/>
      <c r="AN9" s="1217"/>
      <c r="AO9" s="314">
        <v>2452417</v>
      </c>
      <c r="AP9" s="314">
        <v>117217</v>
      </c>
      <c r="AQ9" s="315">
        <v>90403</v>
      </c>
      <c r="AR9" s="316">
        <v>29.7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527</v>
      </c>
      <c r="AL10" s="1216"/>
      <c r="AM10" s="1216"/>
      <c r="AN10" s="1217"/>
      <c r="AO10" s="317">
        <v>284451</v>
      </c>
      <c r="AP10" s="317">
        <v>13596</v>
      </c>
      <c r="AQ10" s="318">
        <v>12167</v>
      </c>
      <c r="AR10" s="319">
        <v>11.7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528</v>
      </c>
      <c r="AL11" s="1216"/>
      <c r="AM11" s="1216"/>
      <c r="AN11" s="1217"/>
      <c r="AO11" s="317" t="s">
        <v>529</v>
      </c>
      <c r="AP11" s="317" t="s">
        <v>529</v>
      </c>
      <c r="AQ11" s="318">
        <v>380</v>
      </c>
      <c r="AR11" s="319" t="s">
        <v>529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530</v>
      </c>
      <c r="AL12" s="1216"/>
      <c r="AM12" s="1216"/>
      <c r="AN12" s="1217"/>
      <c r="AO12" s="317" t="s">
        <v>529</v>
      </c>
      <c r="AP12" s="317" t="s">
        <v>529</v>
      </c>
      <c r="AQ12" s="318">
        <v>15</v>
      </c>
      <c r="AR12" s="319" t="s">
        <v>529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531</v>
      </c>
      <c r="AL13" s="1216"/>
      <c r="AM13" s="1216"/>
      <c r="AN13" s="1217"/>
      <c r="AO13" s="317">
        <v>87047</v>
      </c>
      <c r="AP13" s="317">
        <v>4161</v>
      </c>
      <c r="AQ13" s="318">
        <v>3760</v>
      </c>
      <c r="AR13" s="319">
        <v>10.7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532</v>
      </c>
      <c r="AL14" s="1216"/>
      <c r="AM14" s="1216"/>
      <c r="AN14" s="1217"/>
      <c r="AO14" s="317">
        <v>3245</v>
      </c>
      <c r="AP14" s="317">
        <v>155</v>
      </c>
      <c r="AQ14" s="318">
        <v>1994</v>
      </c>
      <c r="AR14" s="319">
        <v>-92.2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533</v>
      </c>
      <c r="AL15" s="1222"/>
      <c r="AM15" s="1222"/>
      <c r="AN15" s="1223"/>
      <c r="AO15" s="317">
        <v>-197088</v>
      </c>
      <c r="AP15" s="317">
        <v>-9420</v>
      </c>
      <c r="AQ15" s="318">
        <v>-7282</v>
      </c>
      <c r="AR15" s="319">
        <v>29.4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193</v>
      </c>
      <c r="AL16" s="1222"/>
      <c r="AM16" s="1222"/>
      <c r="AN16" s="1223"/>
      <c r="AO16" s="317">
        <v>2630072</v>
      </c>
      <c r="AP16" s="317">
        <v>125708</v>
      </c>
      <c r="AQ16" s="318">
        <v>101438</v>
      </c>
      <c r="AR16" s="319">
        <v>23.9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538</v>
      </c>
      <c r="AL21" s="1225"/>
      <c r="AM21" s="1225"/>
      <c r="AN21" s="1226"/>
      <c r="AO21" s="330">
        <v>12.19</v>
      </c>
      <c r="AP21" s="331">
        <v>9.1999999999999993</v>
      </c>
      <c r="AQ21" s="332">
        <v>2.99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539</v>
      </c>
      <c r="AL22" s="1225"/>
      <c r="AM22" s="1225"/>
      <c r="AN22" s="1226"/>
      <c r="AO22" s="335">
        <v>96.8</v>
      </c>
      <c r="AP22" s="336">
        <v>97</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521</v>
      </c>
      <c r="AP30" s="305"/>
      <c r="AQ30" s="306" t="s">
        <v>522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523</v>
      </c>
      <c r="AQ31" s="312" t="s">
        <v>524</v>
      </c>
      <c r="AR31" s="313" t="s">
        <v>525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543</v>
      </c>
      <c r="AL32" s="1219"/>
      <c r="AM32" s="1219"/>
      <c r="AN32" s="1220"/>
      <c r="AO32" s="345">
        <v>469645</v>
      </c>
      <c r="AP32" s="345">
        <v>22447</v>
      </c>
      <c r="AQ32" s="346">
        <v>48014</v>
      </c>
      <c r="AR32" s="347">
        <v>-53.2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544</v>
      </c>
      <c r="AL33" s="1219"/>
      <c r="AM33" s="1219"/>
      <c r="AN33" s="1220"/>
      <c r="AO33" s="345" t="s">
        <v>529</v>
      </c>
      <c r="AP33" s="345" t="s">
        <v>529</v>
      </c>
      <c r="AQ33" s="346" t="s">
        <v>529</v>
      </c>
      <c r="AR33" s="347" t="s">
        <v>529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545</v>
      </c>
      <c r="AL34" s="1219"/>
      <c r="AM34" s="1219"/>
      <c r="AN34" s="1220"/>
      <c r="AO34" s="345" t="s">
        <v>529</v>
      </c>
      <c r="AP34" s="345" t="s">
        <v>529</v>
      </c>
      <c r="AQ34" s="346" t="s">
        <v>529</v>
      </c>
      <c r="AR34" s="347" t="s">
        <v>529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546</v>
      </c>
      <c r="AL35" s="1219"/>
      <c r="AM35" s="1219"/>
      <c r="AN35" s="1220"/>
      <c r="AO35" s="345">
        <v>339208</v>
      </c>
      <c r="AP35" s="345">
        <v>16213</v>
      </c>
      <c r="AQ35" s="346">
        <v>14725</v>
      </c>
      <c r="AR35" s="347">
        <v>10.1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547</v>
      </c>
      <c r="AL36" s="1219"/>
      <c r="AM36" s="1219"/>
      <c r="AN36" s="1220"/>
      <c r="AO36" s="345">
        <v>97580</v>
      </c>
      <c r="AP36" s="345">
        <v>4664</v>
      </c>
      <c r="AQ36" s="346">
        <v>3255</v>
      </c>
      <c r="AR36" s="347">
        <v>43.3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548</v>
      </c>
      <c r="AL37" s="1219"/>
      <c r="AM37" s="1219"/>
      <c r="AN37" s="1220"/>
      <c r="AO37" s="345">
        <v>87</v>
      </c>
      <c r="AP37" s="345">
        <v>4</v>
      </c>
      <c r="AQ37" s="346">
        <v>482</v>
      </c>
      <c r="AR37" s="347">
        <v>-99.2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549</v>
      </c>
      <c r="AL38" s="1228"/>
      <c r="AM38" s="1228"/>
      <c r="AN38" s="1229"/>
      <c r="AO38" s="348" t="s">
        <v>529</v>
      </c>
      <c r="AP38" s="348" t="s">
        <v>529</v>
      </c>
      <c r="AQ38" s="349">
        <v>3</v>
      </c>
      <c r="AR38" s="337" t="s">
        <v>529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550</v>
      </c>
      <c r="AL39" s="1228"/>
      <c r="AM39" s="1228"/>
      <c r="AN39" s="1229"/>
      <c r="AO39" s="345">
        <v>-240304</v>
      </c>
      <c r="AP39" s="345">
        <v>-11486</v>
      </c>
      <c r="AQ39" s="346">
        <v>-3561</v>
      </c>
      <c r="AR39" s="347">
        <v>222.5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551</v>
      </c>
      <c r="AL40" s="1219"/>
      <c r="AM40" s="1219"/>
      <c r="AN40" s="1220"/>
      <c r="AO40" s="345">
        <v>-460474</v>
      </c>
      <c r="AP40" s="345">
        <v>-22009</v>
      </c>
      <c r="AQ40" s="346">
        <v>-44235</v>
      </c>
      <c r="AR40" s="347">
        <v>-50.2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303</v>
      </c>
      <c r="AL41" s="1231"/>
      <c r="AM41" s="1231"/>
      <c r="AN41" s="1232"/>
      <c r="AO41" s="345">
        <v>205742</v>
      </c>
      <c r="AP41" s="345">
        <v>9834</v>
      </c>
      <c r="AQ41" s="346">
        <v>18685</v>
      </c>
      <c r="AR41" s="347">
        <v>-47.4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521</v>
      </c>
      <c r="AN49" s="1235" t="s">
        <v>555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556</v>
      </c>
      <c r="AO50" s="362" t="s">
        <v>557</v>
      </c>
      <c r="AP50" s="363" t="s">
        <v>558</v>
      </c>
      <c r="AQ50" s="364" t="s">
        <v>559</v>
      </c>
      <c r="AR50" s="365" t="s">
        <v>560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1876061</v>
      </c>
      <c r="AN51" s="367">
        <v>92440</v>
      </c>
      <c r="AO51" s="368">
        <v>-73.900000000000006</v>
      </c>
      <c r="AP51" s="369">
        <v>67293</v>
      </c>
      <c r="AQ51" s="370">
        <v>-3.1</v>
      </c>
      <c r="AR51" s="371">
        <v>-70.8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1579602</v>
      </c>
      <c r="AN52" s="375">
        <v>77832</v>
      </c>
      <c r="AO52" s="376">
        <v>-61.1</v>
      </c>
      <c r="AP52" s="377">
        <v>35076</v>
      </c>
      <c r="AQ52" s="378">
        <v>-8.1999999999999993</v>
      </c>
      <c r="AR52" s="379">
        <v>-52.9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1755299</v>
      </c>
      <c r="AN53" s="367">
        <v>86540</v>
      </c>
      <c r="AO53" s="368">
        <v>-6.4</v>
      </c>
      <c r="AP53" s="369">
        <v>67343</v>
      </c>
      <c r="AQ53" s="370">
        <v>0.1</v>
      </c>
      <c r="AR53" s="371">
        <v>-6.5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1065851</v>
      </c>
      <c r="AN54" s="375">
        <v>52549</v>
      </c>
      <c r="AO54" s="376">
        <v>-32.5</v>
      </c>
      <c r="AP54" s="377">
        <v>32865</v>
      </c>
      <c r="AQ54" s="378">
        <v>-6.3</v>
      </c>
      <c r="AR54" s="379">
        <v>-26.2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1799084</v>
      </c>
      <c r="AN55" s="367">
        <v>88238</v>
      </c>
      <c r="AO55" s="368">
        <v>2</v>
      </c>
      <c r="AP55" s="369">
        <v>73475</v>
      </c>
      <c r="AQ55" s="370">
        <v>9.1</v>
      </c>
      <c r="AR55" s="371">
        <v>-7.1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1136410</v>
      </c>
      <c r="AN56" s="375">
        <v>55736</v>
      </c>
      <c r="AO56" s="376">
        <v>6.1</v>
      </c>
      <c r="AP56" s="377">
        <v>43072</v>
      </c>
      <c r="AQ56" s="378">
        <v>31.1</v>
      </c>
      <c r="AR56" s="379">
        <v>-25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1436868</v>
      </c>
      <c r="AN57" s="367">
        <v>70366</v>
      </c>
      <c r="AO57" s="368">
        <v>-20.3</v>
      </c>
      <c r="AP57" s="369">
        <v>87464</v>
      </c>
      <c r="AQ57" s="370">
        <v>19</v>
      </c>
      <c r="AR57" s="371">
        <v>-39.299999999999997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720916</v>
      </c>
      <c r="AN58" s="375">
        <v>35304</v>
      </c>
      <c r="AO58" s="376">
        <v>-36.700000000000003</v>
      </c>
      <c r="AP58" s="377">
        <v>47479</v>
      </c>
      <c r="AQ58" s="378">
        <v>10.199999999999999</v>
      </c>
      <c r="AR58" s="379">
        <v>-46.9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1761103</v>
      </c>
      <c r="AN59" s="367">
        <v>84175</v>
      </c>
      <c r="AO59" s="368">
        <v>19.600000000000001</v>
      </c>
      <c r="AP59" s="369">
        <v>96248</v>
      </c>
      <c r="AQ59" s="370">
        <v>10</v>
      </c>
      <c r="AR59" s="371">
        <v>9.6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990297</v>
      </c>
      <c r="AN60" s="375">
        <v>47333</v>
      </c>
      <c r="AO60" s="376">
        <v>34.1</v>
      </c>
      <c r="AP60" s="377">
        <v>55768</v>
      </c>
      <c r="AQ60" s="378">
        <v>17.5</v>
      </c>
      <c r="AR60" s="379">
        <v>16.600000000000001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1725683</v>
      </c>
      <c r="AN61" s="382">
        <v>84352</v>
      </c>
      <c r="AO61" s="383">
        <v>-15.8</v>
      </c>
      <c r="AP61" s="384">
        <v>78365</v>
      </c>
      <c r="AQ61" s="385">
        <v>7</v>
      </c>
      <c r="AR61" s="371">
        <v>-22.8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1098615</v>
      </c>
      <c r="AN62" s="375">
        <v>53751</v>
      </c>
      <c r="AO62" s="376">
        <v>-18</v>
      </c>
      <c r="AP62" s="377">
        <v>42852</v>
      </c>
      <c r="AQ62" s="378">
        <v>8.9</v>
      </c>
      <c r="AR62" s="379">
        <v>-26.9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MnRlFGoaRpopwoBAVDWccaMKniaqz2NyKso5LiVK4kvKOemtkCeerTQgv23QJwNsU9sKngWxqPH3s0TnDe/Q==" saltValue="Oy9ZgL9OaOETkBvrTgxYr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row r="121" spans="125:125" ht="13.5" hidden="1" customHeight="1" x14ac:dyDescent="0.15">
      <c r="DU121" s="292"/>
    </row>
  </sheetData>
  <sheetProtection algorithmName="SHA-512" hashValue="cEnt66Ck7JM/bzNPmvf5s0CKQz76GQZFl5XAa3HkLpu1424KggowOnlkbp0zQJIUbgdEm+mX+PE9B0NNjlYLKQ==" saltValue="B8M3AfR0V8SILCjZrRvK9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570</v>
      </c>
    </row>
  </sheetData>
  <sheetProtection algorithmName="SHA-512" hashValue="xMjEgm62RhGJYyP/YKqD4LQWBRdvMpOGWqAxqtZcn3xZb8/DC77OhXGXonttCdtB+VPF6+mTz3Cjcf16wdVHug==" saltValue="k1nF5nu4aqfudqwjra9Ik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8" t="s">
        <v>3</v>
      </c>
      <c r="D47" s="1238"/>
      <c r="E47" s="1239"/>
      <c r="F47" s="11">
        <v>40.94</v>
      </c>
      <c r="G47" s="12">
        <v>44.56</v>
      </c>
      <c r="H47" s="12">
        <v>45.26</v>
      </c>
      <c r="I47" s="12">
        <v>46.69</v>
      </c>
      <c r="J47" s="13">
        <v>53.41</v>
      </c>
    </row>
    <row r="48" spans="2:10" ht="57.75" customHeight="1" x14ac:dyDescent="0.15">
      <c r="B48" s="14"/>
      <c r="C48" s="1240" t="s">
        <v>4</v>
      </c>
      <c r="D48" s="1240"/>
      <c r="E48" s="1241"/>
      <c r="F48" s="15">
        <v>12.6</v>
      </c>
      <c r="G48" s="16">
        <v>7.67</v>
      </c>
      <c r="H48" s="16">
        <v>9.56</v>
      </c>
      <c r="I48" s="16">
        <v>11.28</v>
      </c>
      <c r="J48" s="17">
        <v>12.64</v>
      </c>
    </row>
    <row r="49" spans="2:10" ht="57.75" customHeight="1" thickBot="1" x14ac:dyDescent="0.2">
      <c r="B49" s="18"/>
      <c r="C49" s="1242" t="s">
        <v>5</v>
      </c>
      <c r="D49" s="1242"/>
      <c r="E49" s="1243"/>
      <c r="F49" s="19">
        <v>2.72</v>
      </c>
      <c r="G49" s="20" t="s">
        <v>576</v>
      </c>
      <c r="H49" s="20">
        <v>3.32</v>
      </c>
      <c r="I49" s="20">
        <v>11.36</v>
      </c>
      <c r="J49" s="21" t="s">
        <v>577</v>
      </c>
    </row>
    <row r="50" spans="2:10" ht="13.5" customHeight="1" x14ac:dyDescent="0.15"/>
  </sheetData>
  <sheetProtection algorithmName="SHA-512" hashValue="QSdFH4Ko3ugBH1DO1mZBwL8ncZOfZYEpa0hmpdWLoAR7XxQm+AMloTU1L/H3TyIAscNyrBURf4zVjI2zoMF7mw==" saltValue="V0vmo0SfNg/C8Y8/sMZ0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2022-09-09T05:42:38Z</cp:lastPrinted>
  <dcterms:created xsi:type="dcterms:W3CDTF">2022-02-02T05:05:04Z</dcterms:created>
  <dcterms:modified xsi:type="dcterms:W3CDTF">2022-09-28T10:02:14Z</dcterms:modified>
  <cp:category>
  </cp:category>
</cp:coreProperties>
</file>