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20730" windowHeight="4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c r="AM35" i="9" s="1"/>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<sst xmlns="http://schemas.openxmlformats.org/spreadsheetml/2006/main" count="1049" uniqueCount="556">
  <si>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</si>
  <si>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</si>
  <si>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</si>
  <si>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</si>
  <si>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</si>
  <si>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</si>
  <si>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</si>
  <si>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</si>
  <si>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</si>
  <si>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</si>
  <si>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</si>
  <si>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</si>
  <si>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</si>
  <si>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</si>
  <si>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</si>
  <si>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</si>
  <si>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</si>
  <si>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</si>
  <si>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</si>
  <si>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</si>
  <si>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</si>
  <si>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</si>
  <si>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</si>
  <si>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</si>
  <si>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</si>
  <si>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</si>
  <si>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</si>
  <si>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</si>
  <si>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</si>
  <si>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</si>
  <si>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</si>
  <si>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</si>
  <si>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</si>
  <si>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</si>
  <si>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</si>
  <si>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</si>
  <si>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</si>
  <si>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</si>
  <si>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</si>
  <si>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</si>
  <si>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</si>
  <si>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</si>
  <si>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</si>
  <si>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</si>
  <si>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</si>
  <si>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</si>
  <si>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</si>
  <si>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</si>
  <si>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</si>
  <si>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</si>
  <si>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</si>
  <si>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</si>
  <si>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</si>
  <si>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</si>
  <si>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</si>
  <si>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</si>
  <si>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</si>
  <si>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</si>
  <si>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</si>
  <si>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</si>
  <si>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</si>
  <si>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</si>
  <si>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</si>
  <si>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</si>
  <si>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</si>
  <si>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</si>
  <si>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</si>
  <si>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</si>
  <si>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</si>
  <si>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</si>
  <si>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</si>
  <si>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</si>
  <si>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</si>
  <si>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</si>
  <si>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</si>
  <si>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</si>
  <si>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</si>
  <si>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</si>
  <si>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</si>
  <si>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</si>
  <si>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</si>
  <si>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</si>
  <si>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</si>
  <si>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</si>
  <si>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</si>
  <si>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</si>
  <si>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</si>
  <si>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</si>
  <si>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</si>
  <si>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</si>
  <si>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</si>
  <si>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</si>
  <si>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</si>
  <si>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</si>
  <si>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</si>
  <si>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</si>
  <si>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</si>
  <si>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</si>
  <si>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</si>
  <si>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</si>
  <si>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</si>
  <si>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</si>
  <si>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</si>
  <si>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</si>
  <si>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</si>
  <si>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</si>
  <si>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</si>
  <si>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</si>
  <si>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</si>
  <si>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</si>
  <si>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</si>
  <si>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</si>
  <si>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</si>
  <si>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</si>
  <si>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</si>
  <si>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</si>
  <si>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</si>
  <si>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</si>
  <si>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</si>
  <si>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</si>
  <si>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</si>
  <si>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</si>
  <si>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</si>
  <si>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</si>
  <si>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</si>
  <si>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</si>
  <si>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</si>
  <si>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</si>
  <si>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</si>
  <si>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</si>
  <si>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</si>
  <si>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</si>
  <si>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</si>
  <si>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</si>
  <si>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</si>
  <si>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</si>
  <si>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</si>
  <si>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</si>
  <si>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</si>
  <si>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</si>
  <si>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</si>
  <si>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</si>
  <si>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</si>
  <si>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</si>
  <si>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</si>
  <si>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</si>
  <si>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</si>
  <si>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</si>
  <si>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</si>
  <si>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</si>
  <si>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</si>
  <si>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</si>
  <si>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</si>
  <si>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</si>
  <si>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</si>
  <si>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</si>
  <si>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</si>
  <si>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</si>
  <si>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</si>
  <si>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</si>
  <si>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</si>
  <si>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</si>
  <si>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</si>
  <si>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</si>
  <si>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</si>
  <si>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</si>
  <si>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</si>
  <si>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</si>
  <si>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</si>
  <si>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</si>
  <si>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</si>
  <si>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</si>
  <si>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</si>
  <si>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</si>
  <si>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</si>
  <si>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</si>
  <si>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</si>
  <si>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</si>
  <si>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</si>
  <si>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</si>
  <si>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</si>
  <si>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</si>
  <si>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</si>
  <si>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</si>
  <si>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</si>
  <si>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</si>
  <si>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</si>
  <si>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</si>
  <si>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</si>
  <si>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</si>
  <si>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</si>
  <si>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</si>
  <si>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</si>
  <si>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</si>
  <si>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長野県軽井沢町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</si>
  <si>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</si>
  <si>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</si>
  <si>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</si>
  <si>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</si>
  <si>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</si>
  <si>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</si>
  <si>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</si>
  <si>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</si>
  <si>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</si>
  <si>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</si>
  <si>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</si>
  <si>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</si>
  <si>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</si>
  <si>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</si>
  <si>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</si>
  <si>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</si>
  <si>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</si>
  <si>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</si>
  <si>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</si>
  <si>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</si>
  <si>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</si>
  <si>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</si>
  <si>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</si>
  <si>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</si>
  <si>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</si>
  <si>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</si>
  <si>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</si>
  <si>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</si>
  <si>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</si>
  <si>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</si>
  <si>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</si>
  <si>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</si>
  <si>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</si>
  <si>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</si>
  <si>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</si>
  <si>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</si>
  <si>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</si>
  <si>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</si>
  <si>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</si>
  <si>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</si>
  <si>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</si>
  <si>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</si>
  <si>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</si>
  <si>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</si>
  <si>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</si>
  <si>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</si>
  <si>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</si>
  <si>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</si>
  <si>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</si>
  <si>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</si>
  <si>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</si>
  <si>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</si>
  <si>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</si>
  <si>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</si>
  <si>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</si>
  <si>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</si>
  <si>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</si>
  <si>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</si>
  <si>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</si>
  <si>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</si>
  <si>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</si>
  <si>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</si>
  <si>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</si>
  <si>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</si>
  <si>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</si>
  <si>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</si>
  <si>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</si>
  <si>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</si>
  <si>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</si>
  <si>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</si>
  <si>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</si>
  <si>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</si>
  <si>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</si>
  <si>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</si>
  <si>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</si>
  <si>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</si>
  <si>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</si>
  <si>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</si>
  <si>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</si>
  <si>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</si>
  <si>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</si>
  <si>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</si>
  <si>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</si>
  <si>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</si>
  <si>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</si>
  <si>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</si>
  <si>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</si>
  <si>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</si>
  <si>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</si>
  <si>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</si>
  <si>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</si>
  <si>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</si>
  <si>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</si>
  <si>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</si>
  <si>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</si>
  <si>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</si>
  <si>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</si>
  <si>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</si>
  <si>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</si>
  <si>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</si>
  <si>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</si>
  <si>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</si>
  <si>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</si>
  <si>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</si>
  <si>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</si>
  <si>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</si>
  <si>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</si>
  <si>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</si>
  <si>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</si>
  <si>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</si>
  <si>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</si>
  <si>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</si>
  <si>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</si>
  <si>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</si>
  <si>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</si>
  <si>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</si>
  <si>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</si>
  <si>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</si>
  <si>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</si>
  <si>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</si>
  <si>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</si>
  <si>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</si>
  <si>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</si>
  <si>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</si>
  <si>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</si>
  <si>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</si>
  <si>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</si>
  <si>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</si>
  <si>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</si>
  <si>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</si>
  <si>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</si>
  <si>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</si>
  <si>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</si>
  <si>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</si>
  <si>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</si>
  <si>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</si>
  <si>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</si>
  <si>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</si>
  <si>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</si>
  <si>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</si>
  <si>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</si>
  <si>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</si>
  <si>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</si>
  <si>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</si>
  <si>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</si>
  <si>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</si>
  <si>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</si>
  <si>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</si>
  <si>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</si>
  <si>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長野県軽井沢町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</si>
  <si>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</si>
  <si>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</si>
  <si>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</si>
  <si>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</si>
  <si>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</si>
  <si>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</si>
  <si>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</si>
  <si>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</si>
  <si>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</si>
  <si>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</si>
  <si>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</si>
  <si>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</si>
  <si>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</si>
  <si>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</si>
  <si>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</si>
  <si>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</si>
  <si>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</si>
  <si>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</si>
  <si>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</si>
  <si>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</si>
  <si>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</si>
  <si>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</si>
  <si>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</si>
  <si>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</si>
  <si>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</si>
  <si>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</si>
  <si>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</si>
  <si>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</si>
  <si>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</si>
  <si>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</si>
  <si>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</si>
  <si>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</si>
  <si>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</si>
  <si>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</si>
  <si>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</si>
  <si>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</si>
  <si>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</si>
  <si>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</si>
  <si>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</si>
  <si>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</si>
  <si>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</si>
  <si>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</si>
  <si>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</si>
  <si>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</si>
  <si>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</si>
  <si>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</si>
  <si>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</si>
  <si>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</si>
  <si>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</si>
  <si>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</si>
  <si>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</si>
  <si>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</si>
  <si>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</si>
  <si>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</si>
  <si>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</si>
  <si>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</si>
  <si>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</si>
  <si>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</si>
  <si>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</si>
  <si>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</si>
  <si>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</si>
  <si>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</si>
  <si>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</si>
  <si>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</si>
  <si>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</si>
  <si>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</si>
  <si>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</si>
  <si>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</si>
  <si>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</si>
  <si>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</si>
  <si>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</si>
  <si>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</si>
  <si>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</si>
  <si>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</si>
  <si>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</si>
  <si>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</si>
  <si>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</si>
  <si>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</si>
  <si>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</si>
  <si>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</si>
  <si>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</si>
  <si>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</si>
  <si>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</si>
  <si>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</si>
  <si>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</si>
  <si>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</si>
  <si>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</si>
  <si>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</si>
  <si>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</si>
  <si>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</si>
  <si>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</si>
  <si>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</si>
  <si>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</si>
  <si>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</si>
  <si>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</si>
  <si>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</si>
  <si>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</si>
  <si>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</si>
  <si>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</si>
  <si>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</si>
  <si>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</si>
  <si>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</si>
  <si>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</si>
  <si>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</si>
  <si>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</si>
  <si>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</si>
  <si>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</si>
  <si>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</si>
  <si>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</si>
  <si>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</si>
  <si>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</si>
  <si>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</si>
  <si>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</si>
  <si>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</si>
  <si>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</si>
  <si>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</si>
  <si>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</si>
  <si>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</si>
  <si>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</si>
  <si>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</si>
  <si>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</si>
  <si>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</si>
  <si>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</si>
  <si>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</si>
  <si>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</si>
  <si>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</si>
  <si>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</si>
  <si>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</si>
  <si>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</si>
  <si>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</si>
  <si>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</si>
  <si>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</si>
  <si>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</si>
  <si>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</si>
  <si>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</si>
  <si>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</si>
  <si>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</si>
  <si>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</si>
  <si>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</si>
  <si>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</si>
  <si>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</si>
  <si>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</si>
  <si>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</si>
  <si>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</si>
  <si>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</si>
  <si>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</si>
  <si>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</si>
  <si>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</si>
  <si>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</si>
  <si>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</si>
  <si>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</si>
  <si>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</si>
  <si>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</si>
  <si>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</si>
  <si>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</si>
  <si>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</si>
  <si>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</si>
  <si>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</si>
  <si>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</si>
  <si>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</si>
  <si>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</si>
  <si>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</si>
  <si>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</si>
  <si>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</si>
  <si>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</si>
  <si>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</si>
  <si>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</si>
  <si>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</si>
  <si>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</si>
  <si>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</si>
  <si>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</si>
  <si>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</si>
  <si>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</si>
  <si>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</si>
  <si>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</si>
  <si>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</si>
  <si>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</si>
  <si>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2.09</t>
  </si>
  <si>
    <t>▲ 10.79</t>
  </si>
  <si>
    <t>▲ 19.25</t>
  </si>
  <si>
    <t>軽井沢町水道事業会計</t>
  </si>
  <si>
    <t>一般会計</t>
  </si>
  <si>
    <t>軽井沢町国民健康保険軽井沢病院事業会計</t>
  </si>
  <si>
    <t>軽井沢町国民健康保険事業勘定特別会計</t>
  </si>
  <si>
    <t>軽井沢町公共下水道事業特別会計</t>
  </si>
  <si>
    <t>軽井沢町介護保険特別会計</t>
  </si>
  <si>
    <t>軽井沢町駐車場特別会計</t>
  </si>
  <si>
    <t>軽井沢町訪問看護事業特別会計</t>
  </si>
  <si>
    <t>その他会計（赤字）</t>
  </si>
  <si>
    <t>その他会計（黒字）</t>
  </si>
  <si>
    <t>佐久広域連合　一般会計</t>
    <rPh sb="0" eb="2">
      <t>サク</t>
    </rPh>
    <rPh sb="2" eb="4">
      <t>コウイキ</t>
    </rPh>
    <rPh sb="4" eb="6">
      <t>レンゴウ</t>
    </rPh>
    <rPh sb="7" eb="9">
      <t>イッパン</t>
    </rPh>
    <rPh sb="9" eb="11">
      <t>カイケイ</t>
    </rPh>
    <phoneticPr fontId="24"/>
  </si>
  <si>
    <t>佐久広域連合　消防特別会計</t>
    <rPh sb="0" eb="2">
      <t>サク</t>
    </rPh>
    <rPh sb="2" eb="4">
      <t>コウイキ</t>
    </rPh>
    <rPh sb="4" eb="6">
      <t>レンゴウ</t>
    </rPh>
    <rPh sb="7" eb="9">
      <t>ショウボウ</t>
    </rPh>
    <rPh sb="9" eb="11">
      <t>トクベツ</t>
    </rPh>
    <rPh sb="11" eb="13">
      <t>カイケイ</t>
    </rPh>
    <phoneticPr fontId="24"/>
  </si>
  <si>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4"/>
  </si>
  <si>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4"/>
  </si>
  <si>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4"/>
  </si>
  <si>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4"/>
  </si>
  <si>
    <t>浅麓環境施設組合　一般会計</t>
    <rPh sb="0" eb="1">
      <t>アサ</t>
    </rPh>
    <rPh sb="1" eb="2">
      <t>フモト</t>
    </rPh>
    <rPh sb="2" eb="4">
      <t>カンキョウ</t>
    </rPh>
    <rPh sb="4" eb="6">
      <t>シセツ</t>
    </rPh>
    <rPh sb="6" eb="8">
      <t>クミアイ</t>
    </rPh>
    <rPh sb="9" eb="11">
      <t>イッパン</t>
    </rPh>
    <rPh sb="11" eb="13">
      <t>カイケイ</t>
    </rPh>
    <phoneticPr fontId="24"/>
  </si>
  <si>
    <t>佐久市・軽井沢町清掃施設組合　一般会計</t>
  </si>
  <si>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</si>
  <si>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</si>
  <si>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北佐久郡老人福祉施設組合　一般会計</t>
  </si>
  <si>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</si>
  <si>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</si>
  <si>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長野県市町村自治振興組合　一般会計</t>
  </si>
  <si>
    <t>浅麓水道企業団　浅麓水道企業団水道事業会計</t>
  </si>
  <si>
    <t>森泉山財産組合　一般会計</t>
  </si>
  <si>
    <t>長野県地方税滞納整理機構</t>
  </si>
  <si>
    <t>東信地区交通災害共済組合　一般会計</t>
  </si>
  <si>
    <t>-</t>
    <phoneticPr fontId="2"/>
  </si>
  <si>
    <t>軽井沢町開発公社</t>
    <rPh sb="0" eb="3">
      <t>カルイザワ</t>
    </rPh>
    <rPh sb="3" eb="4">
      <t>マチ</t>
    </rPh>
    <rPh sb="4" eb="6">
      <t>カイハツ</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</si>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</sst>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94231</c:v>
                </c:pt>
                <c:pt idx="1">
                  <c:v>159773</c:v>
                </c:pt>
                <c:pt idx="2">
                  <c:v>187619</c:v>
                </c:pt>
                <c:pt idx="3">
                  <c:v>254637</c:v>
                </c:pt>
                <c:pt idx="4">
                  <c:v>184497</c:v>
                </c:pt>
              </c:numCache>
            </c:numRef>
          </c:val>
          <c:smooth val="0"/>
        </c:ser>
        <c:dLbls>
          <c:showLegendKey val="0"/>
          <c:showVal val="0"/>
          <c:showCatName val="0"/>
          <c:showSerName val="0"/>
          <c:showPercent val="0"/>
          <c:showBubbleSize val="0"/>
        </c:dLbls>
        <c:marker val="1"/>
        <c:smooth val="0"/>
        <c:axId val="92966912"/>
        <c:axId val="92968448"/>
      </c:lineChart>
      <c:catAx>
        <c:axId val="92966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68448"/>
        <c:crosses val="autoZero"/>
        <c:auto val="1"/>
        <c:lblAlgn val="ctr"/>
        <c:lblOffset val="100"/>
        <c:tickLblSkip val="1"/>
        <c:tickMarkSkip val="1"/>
        <c:noMultiLvlLbl val="0"/>
      </c:catAx>
      <c:valAx>
        <c:axId val="929684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6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11.9</c:v>
                </c:pt>
                <c:pt idx="1">
                  <c:v>11.19</c:v>
                </c:pt>
                <c:pt idx="2">
                  <c:v>12.89</c:v>
                </c:pt>
                <c:pt idx="3">
                  <c:v>14.78</c:v>
                </c:pt>
                <c:pt idx="4">
                  <c:v>11.39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76.75</c:v>
                </c:pt>
                <c:pt idx="1">
                  <c:v>76.290000000000006</c:v>
                </c:pt>
                <c:pt idx="2">
                  <c:v>70.239999999999995</c:v>
                </c:pt>
                <c:pt idx="3">
                  <c:v>61.19</c:v>
                </c:pt>
                <c:pt idx="4">
                  <c:v>45.85</c:v>
                </c:pt>
              </c:numCache>
            </c:numRef>
          </c:val>
        </c:ser>
        <c:dLbls>
          <c:showLegendKey val="0"/>
          <c:showVal val="0"/>
          <c:showCatName val="0"/>
          <c:showSerName val="0"/>
          <c:showPercent val="0"/>
          <c:showBubbleSize val="0"/>
        </c:dLbls>
        <c:gapWidth val="250"/>
        <c:overlap val="100"/>
        <c:axId val="42550784"/>
        <c:axId val="4255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4.4400000000000004</c:v>
                </c:pt>
                <c:pt idx="1">
                  <c:v>-2.09</c:v>
                </c:pt>
                <c:pt idx="2">
                  <c:v>1.03</c:v>
                </c:pt>
                <c:pt idx="3">
                  <c:v>-10.79</c:v>
                </c:pt>
                <c:pt idx="4">
                  <c:v>-19.25</c:v>
                </c:pt>
              </c:numCache>
            </c:numRef>
          </c:val>
          <c:smooth val="0"/>
        </c:ser>
        <c:dLbls>
          <c:showLegendKey val="0"/>
          <c:showVal val="0"/>
          <c:showCatName val="0"/>
          <c:showSerName val="0"/>
          <c:showPercent val="0"/>
          <c:showBubbleSize val="0"/>
        </c:dLbls>
        <c:marker val="1"/>
        <c:smooth val="0"/>
        <c:axId val="42550784"/>
        <c:axId val="42552320"/>
      </c:lineChart>
      <c:catAx>
        <c:axId val="425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52320"/>
        <c:crosses val="autoZero"/>
        <c:auto val="1"/>
        <c:lblAlgn val="ctr"/>
        <c:lblOffset val="100"/>
        <c:tickLblSkip val="1"/>
        <c:tickMarkSkip val="1"/>
        <c:noMultiLvlLbl val="0"/>
      </c:catAx>
      <c:valAx>
        <c:axId val="4255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0.11</c:v>
                </c:pt>
                <c:pt idx="4">
                  <c:v>#N/A</c:v>
                </c:pt>
                <c:pt idx="5">
                  <c:v>0.09</c:v>
                </c:pt>
                <c:pt idx="6">
                  <c:v>#N/A</c:v>
                </c:pt>
                <c:pt idx="7">
                  <c:v>0.15</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軽井沢町訪問看護事業特別会計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0.08</c:v>
                </c:pt>
                <c:pt idx="4">
                  <c:v>#N/A</c:v>
                </c:pt>
                <c:pt idx="5">
                  <c:v>0.13</c:v>
                </c:pt>
                <c:pt idx="6">
                  <c:v>#N/A</c:v>
                </c:pt>
                <c:pt idx="7">
                  <c:v>0.21</c:v>
                </c:pt>
                <c:pt idx="8">
                  <c:v>#N/A</c:v>
                </c:pt>
                <c:pt idx="9">
                  <c:v>0.28000000000000003</c:v>
                </c:pt>
              </c:numCache>
            </c:numRef>
          </c:val>
        </c:ser>
        <c:ser>
          <c:idx val="3"/>
          <c:order val="3"/>
          <c:tx>
            <c:strRef>
              <c:f>データシート!$A$30</c:f>
              <c:strCache>
                <c:ptCount val="1"/>
                <c:pt idx="0">
                  <c:v>軽井沢町駐車場特別会計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0.09</c:v>
                </c:pt>
                <c:pt idx="4">
                  <c:v>#N/A</c:v>
                </c:pt>
                <c:pt idx="5">
                  <c:v>0.14000000000000001</c:v>
                </c:pt>
                <c:pt idx="6">
                  <c:v>#N/A</c:v>
                </c:pt>
                <c:pt idx="7">
                  <c:v>0.26</c:v>
                </c:pt>
                <c:pt idx="8">
                  <c:v>#N/A</c:v>
                </c:pt>
                <c:pt idx="9">
                  <c:v>0.3</c:v>
                </c:pt>
              </c:numCache>
            </c:numRef>
          </c:val>
        </c:ser>
        <c:ser>
          <c:idx val="4"/>
          <c:order val="4"/>
          <c:tx>
            <c:strRef>
              <c:f>データシート!$A$31</c:f>
              <c:strCache>
                <c:ptCount val="1"/>
                <c:pt idx="0">
                  <c:v>軽井沢町介護保険特別会計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0.31</c:v>
                </c:pt>
                <c:pt idx="2">
                  <c:v>#N/A</c:v>
                </c:pt>
                <c:pt idx="3">
                  <c:v>0.17</c:v>
                </c:pt>
                <c:pt idx="4">
                  <c:v>#N/A</c:v>
                </c:pt>
                <c:pt idx="5">
                  <c:v>0.14000000000000001</c:v>
                </c:pt>
                <c:pt idx="6">
                  <c:v>#N/A</c:v>
                </c:pt>
                <c:pt idx="7">
                  <c:v>0.35</c:v>
                </c:pt>
                <c:pt idx="8">
                  <c:v>#N/A</c:v>
                </c:pt>
                <c:pt idx="9">
                  <c:v>0.52</c:v>
                </c:pt>
              </c:numCache>
            </c:numRef>
          </c:val>
        </c:ser>
        <c:ser>
          <c:idx val="5"/>
          <c:order val="5"/>
          <c:tx>
            <c:strRef>
              <c:f>データシート!$A$32</c:f>
              <c:strCache>
                <c:ptCount val="1"/>
                <c:pt idx="0">
                  <c:v>軽井沢町公共下水道事業特別会計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c:v>
                </c:pt>
                <c:pt idx="2">
                  <c:v>#N/A</c:v>
                </c:pt>
                <c:pt idx="3">
                  <c:v>0.49</c:v>
                </c:pt>
                <c:pt idx="4">
                  <c:v>#N/A</c:v>
                </c:pt>
                <c:pt idx="5">
                  <c:v>0.56999999999999995</c:v>
                </c:pt>
                <c:pt idx="6">
                  <c:v>#N/A</c:v>
                </c:pt>
                <c:pt idx="7">
                  <c:v>0.52</c:v>
                </c:pt>
                <c:pt idx="8">
                  <c:v>#N/A</c:v>
                </c:pt>
                <c:pt idx="9">
                  <c:v>1.17</c:v>
                </c:pt>
              </c:numCache>
            </c:numRef>
          </c:val>
        </c:ser>
        <c:ser>
          <c:idx val="6"/>
          <c:order val="6"/>
          <c:tx>
            <c:strRef>
              <c:f>データシート!$A$33</c:f>
              <c:strCache>
                <c:ptCount val="1"/>
                <c:pt idx="0">
                  <c:v>軽井沢町国民健康保険事業勘定特別会計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0.37</c:v>
                </c:pt>
                <c:pt idx="2">
                  <c:v>#N/A</c:v>
                </c:pt>
                <c:pt idx="3">
                  <c:v>0.43</c:v>
                </c:pt>
                <c:pt idx="4">
                  <c:v>#N/A</c:v>
                </c:pt>
                <c:pt idx="5">
                  <c:v>0.92</c:v>
                </c:pt>
                <c:pt idx="6">
                  <c:v>#N/A</c:v>
                </c:pt>
                <c:pt idx="7">
                  <c:v>1.01</c:v>
                </c:pt>
                <c:pt idx="8">
                  <c:v>#N/A</c:v>
                </c:pt>
                <c:pt idx="9">
                  <c:v>1.17</c:v>
                </c:pt>
              </c:numCache>
            </c:numRef>
          </c:val>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2.31</c:v>
                </c:pt>
                <c:pt idx="2">
                  <c:v>#N/A</c:v>
                </c:pt>
                <c:pt idx="3">
                  <c:v>2.78</c:v>
                </c:pt>
                <c:pt idx="4">
                  <c:v>#N/A</c:v>
                </c:pt>
                <c:pt idx="5">
                  <c:v>4.8499999999999996</c:v>
                </c:pt>
                <c:pt idx="6">
                  <c:v>#N/A</c:v>
                </c:pt>
                <c:pt idx="7">
                  <c:v>6.08</c:v>
                </c:pt>
                <c:pt idx="8">
                  <c:v>#N/A</c:v>
                </c:pt>
                <c:pt idx="9">
                  <c:v>7.42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11.9</c:v>
                </c:pt>
                <c:pt idx="2">
                  <c:v>#N/A</c:v>
                </c:pt>
                <c:pt idx="3">
                  <c:v>11.19</c:v>
                </c:pt>
                <c:pt idx="4">
                  <c:v>#N/A</c:v>
                </c:pt>
                <c:pt idx="5">
                  <c:v>12.89</c:v>
                </c:pt>
                <c:pt idx="6">
                  <c:v>#N/A</c:v>
                </c:pt>
                <c:pt idx="7">
                  <c:v>14.78</c:v>
                </c:pt>
                <c:pt idx="8">
                  <c:v>#N/A</c:v>
                </c:pt>
                <c:pt idx="9">
                  <c:v>11.39</c:v>
                </c:pt>
              </c:numCache>
            </c:numRef>
          </c:val>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19.11</c:v>
                </c:pt>
                <c:pt idx="2">
                  <c:v>#N/A</c:v>
                </c:pt>
                <c:pt idx="3">
                  <c:v>18.86</c:v>
                </c:pt>
                <c:pt idx="4">
                  <c:v>#N/A</c:v>
                </c:pt>
                <c:pt idx="5">
                  <c:v>18.059999999999999</c:v>
                </c:pt>
                <c:pt idx="6">
                  <c:v>#N/A</c:v>
                </c:pt>
                <c:pt idx="7">
                  <c:v>19.59</c:v>
                </c:pt>
                <c:pt idx="8">
                  <c:v>#N/A</c:v>
                </c:pt>
                <c:pt idx="9">
                  <c:v>18.57</c:v>
                </c:pt>
              </c:numCache>
            </c:numRef>
          </c:val>
        </c:ser>
        <c:dLbls>
          <c:showLegendKey val="0"/>
          <c:showVal val="0"/>
          <c:showCatName val="0"/>
          <c:showSerName val="0"/>
          <c:showPercent val="0"/>
          <c:showBubbleSize val="0"/>
        </c:dLbls>
        <c:gapWidth val="150"/>
        <c:overlap val="100"/>
        <c:axId val="42937344"/>
        <c:axId val="42947328"/>
      </c:barChart>
      <c:catAx>
        <c:axId val="429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47328"/>
        <c:crosses val="autoZero"/>
        <c:auto val="1"/>
        <c:lblAlgn val="ctr"/>
        <c:lblOffset val="100"/>
        <c:tickLblSkip val="1"/>
        <c:tickMarkSkip val="1"/>
        <c:noMultiLvlLbl val="0"/>
      </c:catAx>
      <c:valAx>
        <c:axId val="4294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3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819</c:v>
                </c:pt>
                <c:pt idx="5">
                  <c:v>813</c:v>
                </c:pt>
                <c:pt idx="8">
                  <c:v>779</c:v>
                </c:pt>
                <c:pt idx="11">
                  <c:v>734</c:v>
                </c:pt>
                <c:pt idx="14">
                  <c:v>751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126</c:v>
                </c:pt>
                <c:pt idx="3">
                  <c:v>131</c:v>
                </c:pt>
                <c:pt idx="6">
                  <c:v>106</c:v>
                </c:pt>
                <c:pt idx="9">
                  <c:v>81</c:v>
                </c:pt>
                <c:pt idx="12">
                  <c:v>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467</c:v>
                </c:pt>
                <c:pt idx="3">
                  <c:v>436</c:v>
                </c:pt>
                <c:pt idx="6">
                  <c:v>443</c:v>
                </c:pt>
                <c:pt idx="9">
                  <c:v>431</c:v>
                </c:pt>
                <c:pt idx="12">
                  <c:v>378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3</c:v>
                </c:pt>
                <c:pt idx="9">
                  <c:v>7</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298</c:v>
                </c:pt>
                <c:pt idx="3">
                  <c:v>288</c:v>
                </c:pt>
                <c:pt idx="6">
                  <c:v>251</c:v>
                </c:pt>
                <c:pt idx="9">
                  <c:v>292</c:v>
                </c:pt>
                <c:pt idx="12">
                  <c:v>373</c:v>
                </c:pt>
              </c:numCache>
            </c:numRef>
          </c:val>
        </c:ser>
        <c:dLbls>
          <c:showLegendKey val="0"/>
          <c:showVal val="0"/>
          <c:showCatName val="0"/>
          <c:showSerName val="0"/>
          <c:showPercent val="0"/>
          <c:showBubbleSize val="0"/>
        </c:dLbls>
        <c:gapWidth val="100"/>
        <c:overlap val="100"/>
        <c:axId val="43071744"/>
        <c:axId val="4307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73</c:v>
                </c:pt>
                <c:pt idx="2">
                  <c:v>#N/A</c:v>
                </c:pt>
                <c:pt idx="3">
                  <c:v>#N/A</c:v>
                </c:pt>
                <c:pt idx="4">
                  <c:v>43</c:v>
                </c:pt>
                <c:pt idx="5">
                  <c:v>#N/A</c:v>
                </c:pt>
                <c:pt idx="6">
                  <c:v>#N/A</c:v>
                </c:pt>
                <c:pt idx="7">
                  <c:v>25</c:v>
                </c:pt>
                <c:pt idx="8">
                  <c:v>#N/A</c:v>
                </c:pt>
                <c:pt idx="9">
                  <c:v>#N/A</c:v>
                </c:pt>
                <c:pt idx="10">
                  <c:v>78</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43071744"/>
        <c:axId val="43077632"/>
      </c:lineChart>
      <c:catAx>
        <c:axId val="4307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77632"/>
        <c:crosses val="autoZero"/>
        <c:auto val="1"/>
        <c:lblAlgn val="ctr"/>
        <c:lblOffset val="100"/>
        <c:tickLblSkip val="1"/>
        <c:tickMarkSkip val="1"/>
        <c:noMultiLvlLbl val="0"/>
      </c:catAx>
      <c:valAx>
        <c:axId val="4307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7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6606</c:v>
                </c:pt>
                <c:pt idx="5">
                  <c:v>6508</c:v>
                </c:pt>
                <c:pt idx="8">
                  <c:v>6777</c:v>
                </c:pt>
                <c:pt idx="11">
                  <c:v>6086</c:v>
                </c:pt>
                <c:pt idx="14">
                  <c:v>6176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2068</c:v>
                </c:pt>
                <c:pt idx="5">
                  <c:v>1942</c:v>
                </c:pt>
                <c:pt idx="8">
                  <c:v>1737</c:v>
                </c:pt>
                <c:pt idx="11">
                  <c:v>1445</c:v>
                </c:pt>
                <c:pt idx="14">
                  <c:v>1231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11750</c:v>
                </c:pt>
                <c:pt idx="5">
                  <c:v>12366</c:v>
                </c:pt>
                <c:pt idx="8">
                  <c:v>12386</c:v>
                </c:pt>
                <c:pt idx="11">
                  <c:v>10798</c:v>
                </c:pt>
                <c:pt idx="14">
                  <c:v>9491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1750</c:v>
                </c:pt>
                <c:pt idx="3">
                  <c:v>1476</c:v>
                </c:pt>
                <c:pt idx="6">
                  <c:v>1432</c:v>
                </c:pt>
                <c:pt idx="9">
                  <c:v>1499</c:v>
                </c:pt>
                <c:pt idx="12">
                  <c:v>1518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837</c:v>
                </c:pt>
                <c:pt idx="3">
                  <c:v>716</c:v>
                </c:pt>
                <c:pt idx="6">
                  <c:v>615</c:v>
                </c:pt>
                <c:pt idx="9">
                  <c:v>534</c:v>
                </c:pt>
                <c:pt idx="12">
                  <c:v>459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5281</c:v>
                </c:pt>
                <c:pt idx="3">
                  <c:v>5246</c:v>
                </c:pt>
                <c:pt idx="6">
                  <c:v>5163</c:v>
                </c:pt>
                <c:pt idx="9">
                  <c:v>4943</c:v>
                </c:pt>
                <c:pt idx="12">
                  <c:v>4601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c:v>
                </c:pt>
                <c:pt idx="3">
                  <c:v>22</c:v>
                </c:pt>
                <c:pt idx="6">
                  <c:v>18</c:v>
                </c:pt>
                <c:pt idx="9">
                  <c:v>15</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2260</c:v>
                </c:pt>
                <c:pt idx="3">
                  <c:v>2498</c:v>
                </c:pt>
                <c:pt idx="6">
                  <c:v>2874</c:v>
                </c:pt>
                <c:pt idx="9">
                  <c:v>3546</c:v>
                </c:pt>
                <c:pt idx="12">
                  <c:v>3735</c:v>
                </c:pt>
              </c:numCache>
            </c:numRef>
          </c:val>
        </c:ser>
        <c:dLbls>
          <c:showLegendKey val="0"/>
          <c:showVal val="0"/>
          <c:showCatName val="0"/>
          <c:showSerName val="0"/>
          <c:showPercent val="0"/>
          <c:showBubbleSize val="0"/>
        </c:dLbls>
        <c:gapWidth val="100"/>
        <c:overlap val="100"/>
        <c:axId val="42719872"/>
        <c:axId val="8205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2719872"/>
        <c:axId val="82051456"/>
      </c:lineChart>
      <c:catAx>
        <c:axId val="427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051456"/>
        <c:crosses val="autoZero"/>
        <c:auto val="1"/>
        <c:lblAlgn val="ctr"/>
        <c:lblOffset val="100"/>
        <c:tickLblSkip val="1"/>
        <c:tickMarkSkip val="1"/>
        <c:noMultiLvlLbl val="0"/>
      </c:catAx>
      <c:valAx>
        <c:axId val="8205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19,965
19,707
156.05
15,636,133
13,584,177
922,754
8,102,453
3,614,514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当町は類似団体を上回っているが、これは普通交付税の算定により求められた数値で、基準財政収入額は１万４千戸を超える別荘の固定資産税等を含んで算定され、基準財政需要額は</a:t>
          </a:r>
          <a:r>
            <a:rPr lang="en-US" altLang="ja-JP" sz="1300" b="0" i="0" baseline="0">
              <a:solidFill>
                <a:schemeClr val="dk1"/>
              </a:solidFill>
              <a:latin typeface="+mn-ea"/>
              <a:ea typeface="+mn-ea"/>
              <a:cs typeface="+mn-cs"/>
            </a:rPr>
            <a:t>19,018</a:t>
          </a:r>
          <a:r>
            <a:rPr lang="ja-JP" altLang="ja-JP" sz="1300" b="0" i="0" baseline="0">
              <a:solidFill>
                <a:schemeClr val="dk1"/>
              </a:solidFill>
              <a:latin typeface="+mn-ea"/>
              <a:ea typeface="+mn-ea"/>
              <a:cs typeface="+mn-cs"/>
            </a:rPr>
            <a:t>人の町人口（国勢調査人口）で算定された数値によるものである。しかし実際には、保健休養地として別荘・常住者及び多くの観光客等を対象とした各種事業を実施しており、数字とは逆に厳しい財政状況である</a:t>
          </a:r>
          <a:r>
            <a:rPr lang="ja-JP" altLang="en-US" sz="1300" b="0" i="0" baseline="0">
              <a:solidFill>
                <a:schemeClr val="dk1"/>
              </a:solidFill>
              <a:latin typeface="+mn-ea"/>
              <a:ea typeface="+mn-ea"/>
              <a:cs typeface="+mn-cs"/>
            </a:rPr>
            <a:t>。</a:t>
          </a:r>
          <a:endParaRPr lang="ja-JP" altLang="ja-JP" sz="1300" b="0" i="0" baseline="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48154</xdr:rowOff>
    </xdr:from>
    <xdr:to>
      <xdr:col>7</xdr:col>
      <xdr:colOff>152400</xdr:colOff>
      <xdr:row>44</xdr:row>
      <xdr:rowOff>155046</xdr:rowOff>
    </xdr:to>
    <xdr:cxnSp macro="">
      <xdr:nvCxnSpPr>
        <xdr:cNvPr id="66" name="直線コネクタ 65"/>
        <xdr:cNvCxnSpPr/>
      </xdr:nvCxnSpPr>
      <xdr:spPr>
        <a:xfrm flipV="1">
          <a:off x="4953000" y="6391804"/>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134531</xdr:rowOff>
    </xdr:from>
    <xdr:ext cx="762000" cy="259045"/>
    <xdr:sp macro="" textlink="">
      <xdr:nvSpPr>
        <xdr:cNvPr id="69" name="財政力最大値テキスト"/>
        <xdr:cNvSpPr txBox="1"/>
      </xdr:nvSpPr>
      <xdr:spPr>
        <a:xfrm>
          <a:off x="5041900" y="61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37</xdr:row>
      <xdr:rowOff>48154</xdr:rowOff>
    </xdr:from>
    <xdr:to>
      <xdr:col>7</xdr:col>
      <xdr:colOff>241300</xdr:colOff>
      <xdr:row>37</xdr:row>
      <xdr:rowOff>48154</xdr:rowOff>
    </xdr:to>
    <xdr:cxnSp macro="">
      <xdr:nvCxnSpPr>
        <xdr:cNvPr id="70" name="直線コネクタ 69"/>
        <xdr:cNvCxnSpPr/>
      </xdr:nvCxnSpPr>
      <xdr:spPr>
        <a:xfrm>
          <a:off x="4864100" y="639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7938</xdr:rowOff>
    </xdr:from>
    <xdr:to>
      <xdr:col>7</xdr:col>
      <xdr:colOff>152400</xdr:colOff>
      <xdr:row>37</xdr:row>
      <xdr:rowOff>48154</xdr:rowOff>
    </xdr:to>
    <xdr:cxnSp macro="">
      <xdr:nvCxnSpPr>
        <xdr:cNvPr id="71" name="直線コネクタ 70"/>
        <xdr:cNvCxnSpPr/>
      </xdr:nvCxnSpPr>
      <xdr:spPr>
        <a:xfrm>
          <a:off x="4114800" y="635158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72"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3" name="フローチャート : 判断 72"/>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129117</xdr:rowOff>
    </xdr:from>
    <xdr:to>
      <xdr:col>6</xdr:col>
      <xdr:colOff>0</xdr:colOff>
      <xdr:row>37</xdr:row>
      <xdr:rowOff>7938</xdr:rowOff>
    </xdr:to>
    <xdr:cxnSp macro="">
      <xdr:nvCxnSpPr>
        <xdr:cNvPr id="74" name="直線コネクタ 73"/>
        <xdr:cNvCxnSpPr/>
      </xdr:nvCxnSpPr>
      <xdr:spPr>
        <a:xfrm>
          <a:off x="3225800" y="630131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5" name="フローチャート : 判断 74"/>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6" name="テキスト ボックス 75"/>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109008</xdr:rowOff>
    </xdr:from>
    <xdr:to>
      <xdr:col>4</xdr:col>
      <xdr:colOff>482600</xdr:colOff>
      <xdr:row>36</xdr:row>
      <xdr:rowOff>129117</xdr:rowOff>
    </xdr:to>
    <xdr:cxnSp macro="">
      <xdr:nvCxnSpPr>
        <xdr:cNvPr id="77" name="直線コネクタ 76"/>
        <xdr:cNvCxnSpPr/>
      </xdr:nvCxnSpPr>
      <xdr:spPr>
        <a:xfrm>
          <a:off x="2336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125413</xdr:rowOff>
    </xdr:from>
    <xdr:to>
      <xdr:col>4</xdr:col>
      <xdr:colOff>533400</xdr:colOff>
      <xdr:row>43</xdr:row>
      <xdr:rowOff>55563</xdr:rowOff>
    </xdr:to>
    <xdr:sp macro="" textlink="">
      <xdr:nvSpPr>
        <xdr:cNvPr id="78" name="フローチャート : 判断 77"/>
        <xdr:cNvSpPr/>
      </xdr:nvSpPr>
      <xdr:spPr>
        <a:xfrm>
          <a:off x="3175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40340</xdr:rowOff>
    </xdr:from>
    <xdr:ext cx="762000" cy="259045"/>
    <xdr:sp macro="" textlink="">
      <xdr:nvSpPr>
        <xdr:cNvPr id="79" name="テキスト ボックス 78"/>
        <xdr:cNvSpPr txBox="1"/>
      </xdr:nvSpPr>
      <xdr:spPr>
        <a:xfrm>
          <a:off x="2844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78846</xdr:rowOff>
    </xdr:from>
    <xdr:to>
      <xdr:col>3</xdr:col>
      <xdr:colOff>279400</xdr:colOff>
      <xdr:row>36</xdr:row>
      <xdr:rowOff>109008</xdr:rowOff>
    </xdr:to>
    <xdr:cxnSp macro="">
      <xdr:nvCxnSpPr>
        <xdr:cNvPr id="80" name="直線コネクタ 79"/>
        <xdr:cNvCxnSpPr/>
      </xdr:nvCxnSpPr>
      <xdr:spPr>
        <a:xfrm>
          <a:off x="1447800" y="62510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85196</xdr:rowOff>
    </xdr:from>
    <xdr:to>
      <xdr:col>3</xdr:col>
      <xdr:colOff>330200</xdr:colOff>
      <xdr:row>43</xdr:row>
      <xdr:rowOff>15346</xdr:rowOff>
    </xdr:to>
    <xdr:sp macro="" textlink="">
      <xdr:nvSpPr>
        <xdr:cNvPr id="81" name="フローチャート : 判断 80"/>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123</xdr:rowOff>
    </xdr:from>
    <xdr:ext cx="762000" cy="259045"/>
    <xdr:sp macro="" textlink="">
      <xdr:nvSpPr>
        <xdr:cNvPr id="82" name="テキスト ボックス 81"/>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24871</xdr:rowOff>
    </xdr:from>
    <xdr:to>
      <xdr:col>2</xdr:col>
      <xdr:colOff>127000</xdr:colOff>
      <xdr:row>42</xdr:row>
      <xdr:rowOff>126471</xdr:rowOff>
    </xdr:to>
    <xdr:sp macro="" textlink="">
      <xdr:nvSpPr>
        <xdr:cNvPr id="83" name="フローチャート : 判断 82"/>
        <xdr:cNvSpPr/>
      </xdr:nvSpPr>
      <xdr:spPr>
        <a:xfrm>
          <a:off x="1397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111248</xdr:rowOff>
    </xdr:from>
    <xdr:ext cx="762000" cy="259045"/>
    <xdr:sp macro="" textlink="">
      <xdr:nvSpPr>
        <xdr:cNvPr id="84" name="テキスト ボックス 83"/>
        <xdr:cNvSpPr txBox="1"/>
      </xdr:nvSpPr>
      <xdr:spPr>
        <a:xfrm>
          <a:off x="1066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168804</xdr:rowOff>
    </xdr:from>
    <xdr:to>
      <xdr:col>7</xdr:col>
      <xdr:colOff>203200</xdr:colOff>
      <xdr:row>37</xdr:row>
      <xdr:rowOff>98954</xdr:rowOff>
    </xdr:to>
    <xdr:sp macro="" textlink="">
      <xdr:nvSpPr>
        <xdr:cNvPr id="90" name="円/楕円 89"/>
        <xdr:cNvSpPr/>
      </xdr:nvSpPr>
      <xdr:spPr>
        <a:xfrm>
          <a:off x="4902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90081</xdr:rowOff>
    </xdr:from>
    <xdr:ext cx="762000" cy="259045"/>
    <xdr:sp macro="" textlink="">
      <xdr:nvSpPr>
        <xdr:cNvPr id="91" name="財政力該当値テキスト"/>
        <xdr:cNvSpPr txBox="1"/>
      </xdr:nvSpPr>
      <xdr:spPr>
        <a:xfrm>
          <a:off x="5041900" y="626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128588</xdr:rowOff>
    </xdr:from>
    <xdr:to>
      <xdr:col>6</xdr:col>
      <xdr:colOff>50800</xdr:colOff>
      <xdr:row>37</xdr:row>
      <xdr:rowOff>58738</xdr:rowOff>
    </xdr:to>
    <xdr:sp macro="" textlink="">
      <xdr:nvSpPr>
        <xdr:cNvPr id="92" name="円/楕円 91"/>
        <xdr:cNvSpPr/>
      </xdr:nvSpPr>
      <xdr:spPr>
        <a:xfrm>
          <a:off x="4064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68915</xdr:rowOff>
    </xdr:from>
    <xdr:ext cx="736600" cy="259045"/>
    <xdr:sp macro="" textlink="">
      <xdr:nvSpPr>
        <xdr:cNvPr id="93" name="テキスト ボックス 92"/>
        <xdr:cNvSpPr txBox="1"/>
      </xdr:nvSpPr>
      <xdr:spPr>
        <a:xfrm>
          <a:off x="3733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78317</xdr:rowOff>
    </xdr:from>
    <xdr:to>
      <xdr:col>4</xdr:col>
      <xdr:colOff>533400</xdr:colOff>
      <xdr:row>37</xdr:row>
      <xdr:rowOff>8467</xdr:rowOff>
    </xdr:to>
    <xdr:sp macro="" textlink="">
      <xdr:nvSpPr>
        <xdr:cNvPr id="94" name="円/楕円 93"/>
        <xdr:cNvSpPr/>
      </xdr:nvSpPr>
      <xdr:spPr>
        <a:xfrm>
          <a:off x="3175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18644</xdr:rowOff>
    </xdr:from>
    <xdr:ext cx="762000" cy="259045"/>
    <xdr:sp macro="" textlink="">
      <xdr:nvSpPr>
        <xdr:cNvPr id="95" name="テキスト ボックス 94"/>
        <xdr:cNvSpPr txBox="1"/>
      </xdr:nvSpPr>
      <xdr:spPr>
        <a:xfrm>
          <a:off x="2844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58208</xdr:rowOff>
    </xdr:from>
    <xdr:to>
      <xdr:col>3</xdr:col>
      <xdr:colOff>330200</xdr:colOff>
      <xdr:row>36</xdr:row>
      <xdr:rowOff>159808</xdr:rowOff>
    </xdr:to>
    <xdr:sp macro="" textlink="">
      <xdr:nvSpPr>
        <xdr:cNvPr id="96" name="円/楕円 95"/>
        <xdr:cNvSpPr/>
      </xdr:nvSpPr>
      <xdr:spPr>
        <a:xfrm>
          <a:off x="2286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169985</xdr:rowOff>
    </xdr:from>
    <xdr:ext cx="762000" cy="259045"/>
    <xdr:sp macro="" textlink="">
      <xdr:nvSpPr>
        <xdr:cNvPr id="97" name="テキスト ボックス 96"/>
        <xdr:cNvSpPr txBox="1"/>
      </xdr:nvSpPr>
      <xdr:spPr>
        <a:xfrm>
          <a:off x="1955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28046</xdr:rowOff>
    </xdr:from>
    <xdr:to>
      <xdr:col>2</xdr:col>
      <xdr:colOff>127000</xdr:colOff>
      <xdr:row>36</xdr:row>
      <xdr:rowOff>129646</xdr:rowOff>
    </xdr:to>
    <xdr:sp macro="" textlink="">
      <xdr:nvSpPr>
        <xdr:cNvPr id="98" name="円/楕円 97"/>
        <xdr:cNvSpPr/>
      </xdr:nvSpPr>
      <xdr:spPr>
        <a:xfrm>
          <a:off x="1397000" y="62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139823</xdr:rowOff>
    </xdr:from>
    <xdr:ext cx="762000" cy="259045"/>
    <xdr:sp macro="" textlink="">
      <xdr:nvSpPr>
        <xdr:cNvPr id="99" name="テキスト ボックス 98"/>
        <xdr:cNvSpPr txBox="1"/>
      </xdr:nvSpPr>
      <xdr:spPr>
        <a:xfrm>
          <a:off x="1066800" y="59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1" name="テキスト ボックス 100"/>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2" name="テキスト ボックス 101"/>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人件費については定数管理等により抑制をはかっているものの、平均年齢上昇により増加傾向にある。物件費については、人件費から委託等へのシフト等による増加、さらに電子化に伴うＯＡ機器の更新</a:t>
          </a:r>
          <a:r>
            <a:rPr lang="ja-JP" altLang="en-US" sz="1300" b="0" i="0" baseline="0">
              <a:solidFill>
                <a:schemeClr val="dk1"/>
              </a:solidFill>
              <a:latin typeface="+mn-lt"/>
              <a:ea typeface="+mn-ea"/>
              <a:cs typeface="+mn-cs"/>
            </a:rPr>
            <a:t>、新しい施設の指定管理</a:t>
          </a:r>
          <a:r>
            <a:rPr lang="ja-JP" altLang="ja-JP" sz="1300" b="0" i="0" baseline="0">
              <a:solidFill>
                <a:schemeClr val="dk1"/>
              </a:solidFill>
              <a:latin typeface="+mn-lt"/>
              <a:ea typeface="+mn-ea"/>
              <a:cs typeface="+mn-cs"/>
            </a:rPr>
            <a:t>による増加が考えられる。</a:t>
          </a:r>
          <a:endParaRPr lang="ja-JP" altLang="ja-JP" sz="130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今後、扶助費については、引き続き保健福祉総合施設「木もれ陽の里」</a:t>
          </a:r>
          <a:r>
            <a:rPr lang="ja-JP" altLang="en-US" sz="1300" b="0" i="0" baseline="0">
              <a:solidFill>
                <a:schemeClr val="dk1"/>
              </a:solidFill>
              <a:latin typeface="+mn-lt"/>
              <a:ea typeface="+mn-ea"/>
              <a:cs typeface="+mn-cs"/>
            </a:rPr>
            <a:t>や風越公園運動施設の</a:t>
          </a:r>
          <a:r>
            <a:rPr lang="ja-JP" altLang="ja-JP" sz="1300" b="0" i="0" baseline="0">
              <a:solidFill>
                <a:schemeClr val="dk1"/>
              </a:solidFill>
              <a:latin typeface="+mn-lt"/>
              <a:ea typeface="+mn-ea"/>
              <a:cs typeface="+mn-cs"/>
            </a:rPr>
            <a:t>活用による健康増進、予防に重点を置いた施策を推進し、さらに抑制を図り、物件費については、事業の民間委託によって競争原理によるコスト削減に努めたい。　</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31" name="直線コネクタ 130"/>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2"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3" name="直線コネクタ 132"/>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4"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5" name="直線コネクタ 134"/>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2903</xdr:rowOff>
    </xdr:from>
    <xdr:to>
      <xdr:col>7</xdr:col>
      <xdr:colOff>152400</xdr:colOff>
      <xdr:row>58</xdr:row>
      <xdr:rowOff>68399</xdr:rowOff>
    </xdr:to>
    <xdr:cxnSp macro="">
      <xdr:nvCxnSpPr>
        <xdr:cNvPr id="136" name="直線コネクタ 135"/>
        <xdr:cNvCxnSpPr/>
      </xdr:nvCxnSpPr>
      <xdr:spPr>
        <a:xfrm>
          <a:off x="4114800" y="994700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8" name="フローチャート :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115751</xdr:rowOff>
    </xdr:from>
    <xdr:to>
      <xdr:col>6</xdr:col>
      <xdr:colOff>0</xdr:colOff>
      <xdr:row>58</xdr:row>
      <xdr:rowOff>2903</xdr:rowOff>
    </xdr:to>
    <xdr:cxnSp macro="">
      <xdr:nvCxnSpPr>
        <xdr:cNvPr id="139" name="直線コネクタ 138"/>
        <xdr:cNvCxnSpPr/>
      </xdr:nvCxnSpPr>
      <xdr:spPr>
        <a:xfrm>
          <a:off x="3225800" y="988840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40" name="フローチャート : 判断 139"/>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41" name="テキスト ボックス 140"/>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115751</xdr:rowOff>
    </xdr:from>
    <xdr:to>
      <xdr:col>4</xdr:col>
      <xdr:colOff>482600</xdr:colOff>
      <xdr:row>57</xdr:row>
      <xdr:rowOff>170906</xdr:rowOff>
    </xdr:to>
    <xdr:cxnSp macro="">
      <xdr:nvCxnSpPr>
        <xdr:cNvPr id="142" name="直線コネクタ 141"/>
        <xdr:cNvCxnSpPr/>
      </xdr:nvCxnSpPr>
      <xdr:spPr>
        <a:xfrm flipV="1">
          <a:off x="2336800" y="988840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3" name="フローチャート : 判断 142"/>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4" name="テキスト ボックス 143"/>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170906</xdr:rowOff>
    </xdr:from>
    <xdr:to>
      <xdr:col>3</xdr:col>
      <xdr:colOff>279400</xdr:colOff>
      <xdr:row>58</xdr:row>
      <xdr:rowOff>6350</xdr:rowOff>
    </xdr:to>
    <xdr:cxnSp macro="">
      <xdr:nvCxnSpPr>
        <xdr:cNvPr id="145" name="直線コネクタ 144"/>
        <xdr:cNvCxnSpPr/>
      </xdr:nvCxnSpPr>
      <xdr:spPr>
        <a:xfrm flipV="1">
          <a:off x="1447800" y="99435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6" name="フローチャート : 判断 145"/>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7" name="テキスト ボックス 146"/>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8" name="フローチャート : 判断 147"/>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9" name="テキスト ボックス 148"/>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17599</xdr:rowOff>
    </xdr:from>
    <xdr:to>
      <xdr:col>7</xdr:col>
      <xdr:colOff>203200</xdr:colOff>
      <xdr:row>58</xdr:row>
      <xdr:rowOff>119199</xdr:rowOff>
    </xdr:to>
    <xdr:sp macro="" textlink="">
      <xdr:nvSpPr>
        <xdr:cNvPr id="155" name="円/楕円 154"/>
        <xdr:cNvSpPr/>
      </xdr:nvSpPr>
      <xdr:spPr>
        <a:xfrm>
          <a:off x="49022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110326</xdr:rowOff>
    </xdr:from>
    <xdr:ext cx="762000" cy="259045"/>
    <xdr:sp macro="" textlink="">
      <xdr:nvSpPr>
        <xdr:cNvPr id="156" name="財政構造の弾力性該当値テキスト"/>
        <xdr:cNvSpPr txBox="1"/>
      </xdr:nvSpPr>
      <xdr:spPr>
        <a:xfrm>
          <a:off x="5041900" y="988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123553</xdr:rowOff>
    </xdr:from>
    <xdr:to>
      <xdr:col>6</xdr:col>
      <xdr:colOff>50800</xdr:colOff>
      <xdr:row>58</xdr:row>
      <xdr:rowOff>53703</xdr:rowOff>
    </xdr:to>
    <xdr:sp macro="" textlink="">
      <xdr:nvSpPr>
        <xdr:cNvPr id="157" name="円/楕円 156"/>
        <xdr:cNvSpPr/>
      </xdr:nvSpPr>
      <xdr:spPr>
        <a:xfrm>
          <a:off x="406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63880</xdr:rowOff>
    </xdr:from>
    <xdr:ext cx="736600" cy="259045"/>
    <xdr:sp macro="" textlink="">
      <xdr:nvSpPr>
        <xdr:cNvPr id="158" name="テキスト ボックス 157"/>
        <xdr:cNvSpPr txBox="1"/>
      </xdr:nvSpPr>
      <xdr:spPr>
        <a:xfrm>
          <a:off x="3733800" y="966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64951</xdr:rowOff>
    </xdr:from>
    <xdr:to>
      <xdr:col>4</xdr:col>
      <xdr:colOff>533400</xdr:colOff>
      <xdr:row>57</xdr:row>
      <xdr:rowOff>166551</xdr:rowOff>
    </xdr:to>
    <xdr:sp macro="" textlink="">
      <xdr:nvSpPr>
        <xdr:cNvPr id="159" name="円/楕円 158"/>
        <xdr:cNvSpPr/>
      </xdr:nvSpPr>
      <xdr:spPr>
        <a:xfrm>
          <a:off x="3175000" y="98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5278</xdr:rowOff>
    </xdr:from>
    <xdr:ext cx="762000" cy="259045"/>
    <xdr:sp macro="" textlink="">
      <xdr:nvSpPr>
        <xdr:cNvPr id="160" name="テキスト ボックス 159"/>
        <xdr:cNvSpPr txBox="1"/>
      </xdr:nvSpPr>
      <xdr:spPr>
        <a:xfrm>
          <a:off x="2844800" y="960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120106</xdr:rowOff>
    </xdr:from>
    <xdr:to>
      <xdr:col>3</xdr:col>
      <xdr:colOff>330200</xdr:colOff>
      <xdr:row>58</xdr:row>
      <xdr:rowOff>50256</xdr:rowOff>
    </xdr:to>
    <xdr:sp macro="" textlink="">
      <xdr:nvSpPr>
        <xdr:cNvPr id="161" name="円/楕円 160"/>
        <xdr:cNvSpPr/>
      </xdr:nvSpPr>
      <xdr:spPr>
        <a:xfrm>
          <a:off x="2286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60433</xdr:rowOff>
    </xdr:from>
    <xdr:ext cx="762000" cy="259045"/>
    <xdr:sp macro="" textlink="">
      <xdr:nvSpPr>
        <xdr:cNvPr id="162" name="テキスト ボックス 161"/>
        <xdr:cNvSpPr txBox="1"/>
      </xdr:nvSpPr>
      <xdr:spPr>
        <a:xfrm>
          <a:off x="195580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127000</xdr:rowOff>
    </xdr:from>
    <xdr:to>
      <xdr:col>2</xdr:col>
      <xdr:colOff>127000</xdr:colOff>
      <xdr:row>58</xdr:row>
      <xdr:rowOff>57150</xdr:rowOff>
    </xdr:to>
    <xdr:sp macro="" textlink="">
      <xdr:nvSpPr>
        <xdr:cNvPr id="163" name="円/楕円 162"/>
        <xdr:cNvSpPr/>
      </xdr:nvSpPr>
      <xdr:spPr>
        <a:xfrm>
          <a:off x="1397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67327</xdr:rowOff>
    </xdr:from>
    <xdr:ext cx="762000" cy="259045"/>
    <xdr:sp macro="" textlink="">
      <xdr:nvSpPr>
        <xdr:cNvPr id="164" name="テキスト ボックス 163"/>
        <xdr:cNvSpPr txBox="1"/>
      </xdr:nvSpPr>
      <xdr:spPr>
        <a:xfrm>
          <a:off x="1066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6" name="テキスト ボックス 16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7" name="テキスト ボックス 16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[212,155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類似団体を上回っているのは、保健休養地として年間７</a:t>
          </a:r>
          <a:r>
            <a:rPr lang="ja-JP" altLang="en-US" sz="1300" b="0" i="0" baseline="0">
              <a:solidFill>
                <a:schemeClr val="dk1"/>
              </a:solidFill>
              <a:latin typeface="+mn-lt"/>
              <a:ea typeface="+mn-ea"/>
              <a:cs typeface="+mn-cs"/>
            </a:rPr>
            <a:t>９</a:t>
          </a:r>
          <a:r>
            <a:rPr lang="ja-JP" altLang="ja-JP" sz="1300" b="0" i="0" baseline="0">
              <a:solidFill>
                <a:schemeClr val="dk1"/>
              </a:solidFill>
              <a:latin typeface="+mn-lt"/>
              <a:ea typeface="+mn-ea"/>
              <a:cs typeface="+mn-cs"/>
            </a:rPr>
            <a:t>０万人を超える観光客や別荘滞在者に対する行政需要に起因する部分が多い。人件費は定員管理計画に基づき、さらなる減員及び人件費の抑制を図る。物件費については施設維持管理や電子化による維持管理費の増加が考えられるが、事務の効率化を徹底させ経費削減に努めていく。</a:t>
          </a:r>
          <a:endParaRPr lang="ja-JP" altLang="ja-JP" sz="1300"/>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1" name="直線コネクタ 180"/>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2" name="テキスト ボックス 181"/>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90" name="直線コネクタ 189"/>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91"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2" name="直線コネクタ 191"/>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3"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4" name="直線コネクタ 193"/>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105076</xdr:rowOff>
    </xdr:from>
    <xdr:to>
      <xdr:col>7</xdr:col>
      <xdr:colOff>152400</xdr:colOff>
      <xdr:row>85</xdr:row>
      <xdr:rowOff>118914</xdr:rowOff>
    </xdr:to>
    <xdr:cxnSp macro="">
      <xdr:nvCxnSpPr>
        <xdr:cNvPr id="195" name="直線コネクタ 194"/>
        <xdr:cNvCxnSpPr/>
      </xdr:nvCxnSpPr>
      <xdr:spPr>
        <a:xfrm flipV="1">
          <a:off x="4114800" y="14678326"/>
          <a:ext cx="8382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6"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7" name="フローチャート : 判断 196"/>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39153</xdr:rowOff>
    </xdr:from>
    <xdr:to>
      <xdr:col>6</xdr:col>
      <xdr:colOff>0</xdr:colOff>
      <xdr:row>85</xdr:row>
      <xdr:rowOff>118914</xdr:rowOff>
    </xdr:to>
    <xdr:cxnSp macro="">
      <xdr:nvCxnSpPr>
        <xdr:cNvPr id="198" name="直線コネクタ 197"/>
        <xdr:cNvCxnSpPr/>
      </xdr:nvCxnSpPr>
      <xdr:spPr>
        <a:xfrm>
          <a:off x="3225800" y="14612403"/>
          <a:ext cx="889000" cy="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9" name="フローチャート : 判断 198"/>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200" name="テキスト ボックス 199"/>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162655</xdr:rowOff>
    </xdr:from>
    <xdr:to>
      <xdr:col>4</xdr:col>
      <xdr:colOff>482600</xdr:colOff>
      <xdr:row>85</xdr:row>
      <xdr:rowOff>39153</xdr:rowOff>
    </xdr:to>
    <xdr:cxnSp macro="">
      <xdr:nvCxnSpPr>
        <xdr:cNvPr id="201" name="直線コネクタ 200"/>
        <xdr:cNvCxnSpPr/>
      </xdr:nvCxnSpPr>
      <xdr:spPr>
        <a:xfrm>
          <a:off x="2336800" y="14564455"/>
          <a:ext cx="889000" cy="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2" name="フローチャート : 判断 201"/>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3" name="テキスト ボックス 202"/>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162655</xdr:rowOff>
    </xdr:from>
    <xdr:to>
      <xdr:col>3</xdr:col>
      <xdr:colOff>279400</xdr:colOff>
      <xdr:row>85</xdr:row>
      <xdr:rowOff>11336</xdr:rowOff>
    </xdr:to>
    <xdr:cxnSp macro="">
      <xdr:nvCxnSpPr>
        <xdr:cNvPr id="204" name="直線コネクタ 203"/>
        <xdr:cNvCxnSpPr/>
      </xdr:nvCxnSpPr>
      <xdr:spPr>
        <a:xfrm flipV="1">
          <a:off x="1447800" y="14564455"/>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5" name="フローチャート : 判断 204"/>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6" name="テキスト ボックス 205"/>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7" name="フローチャート : 判断 206"/>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8" name="テキスト ボックス 207"/>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54276</xdr:rowOff>
    </xdr:from>
    <xdr:to>
      <xdr:col>7</xdr:col>
      <xdr:colOff>203200</xdr:colOff>
      <xdr:row>85</xdr:row>
      <xdr:rowOff>155876</xdr:rowOff>
    </xdr:to>
    <xdr:sp macro="" textlink="">
      <xdr:nvSpPr>
        <xdr:cNvPr id="214" name="円/楕円 213"/>
        <xdr:cNvSpPr/>
      </xdr:nvSpPr>
      <xdr:spPr>
        <a:xfrm>
          <a:off x="4902200" y="146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26353</xdr:rowOff>
    </xdr:from>
    <xdr:ext cx="762000" cy="259045"/>
    <xdr:sp macro="" textlink="">
      <xdr:nvSpPr>
        <xdr:cNvPr id="215" name="人件費・物件費等の状況該当値テキスト"/>
        <xdr:cNvSpPr txBox="1"/>
      </xdr:nvSpPr>
      <xdr:spPr>
        <a:xfrm>
          <a:off x="5041900" y="1459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212,155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68114</xdr:rowOff>
    </xdr:from>
    <xdr:to>
      <xdr:col>6</xdr:col>
      <xdr:colOff>50800</xdr:colOff>
      <xdr:row>85</xdr:row>
      <xdr:rowOff>169714</xdr:rowOff>
    </xdr:to>
    <xdr:sp macro="" textlink="">
      <xdr:nvSpPr>
        <xdr:cNvPr id="216" name="円/楕円 215"/>
        <xdr:cNvSpPr/>
      </xdr:nvSpPr>
      <xdr:spPr>
        <a:xfrm>
          <a:off x="4064000" y="146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154491</xdr:rowOff>
    </xdr:from>
    <xdr:ext cx="736600" cy="259045"/>
    <xdr:sp macro="" textlink="">
      <xdr:nvSpPr>
        <xdr:cNvPr id="217" name="テキスト ボックス 216"/>
        <xdr:cNvSpPr txBox="1"/>
      </xdr:nvSpPr>
      <xdr:spPr>
        <a:xfrm>
          <a:off x="3733800" y="1472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159803</xdr:rowOff>
    </xdr:from>
    <xdr:to>
      <xdr:col>4</xdr:col>
      <xdr:colOff>533400</xdr:colOff>
      <xdr:row>85</xdr:row>
      <xdr:rowOff>89953</xdr:rowOff>
    </xdr:to>
    <xdr:sp macro="" textlink="">
      <xdr:nvSpPr>
        <xdr:cNvPr id="218" name="円/楕円 217"/>
        <xdr:cNvSpPr/>
      </xdr:nvSpPr>
      <xdr:spPr>
        <a:xfrm>
          <a:off x="3175000" y="145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74730</xdr:rowOff>
    </xdr:from>
    <xdr:ext cx="762000" cy="259045"/>
    <xdr:sp macro="" textlink="">
      <xdr:nvSpPr>
        <xdr:cNvPr id="219" name="テキスト ボックス 218"/>
        <xdr:cNvSpPr txBox="1"/>
      </xdr:nvSpPr>
      <xdr:spPr>
        <a:xfrm>
          <a:off x="2844800" y="146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111855</xdr:rowOff>
    </xdr:from>
    <xdr:to>
      <xdr:col>3</xdr:col>
      <xdr:colOff>330200</xdr:colOff>
      <xdr:row>85</xdr:row>
      <xdr:rowOff>42005</xdr:rowOff>
    </xdr:to>
    <xdr:sp macro="" textlink="">
      <xdr:nvSpPr>
        <xdr:cNvPr id="220" name="円/楕円 219"/>
        <xdr:cNvSpPr/>
      </xdr:nvSpPr>
      <xdr:spPr>
        <a:xfrm>
          <a:off x="2286000" y="145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26782</xdr:rowOff>
    </xdr:from>
    <xdr:ext cx="762000" cy="259045"/>
    <xdr:sp macro="" textlink="">
      <xdr:nvSpPr>
        <xdr:cNvPr id="221" name="テキスト ボックス 220"/>
        <xdr:cNvSpPr txBox="1"/>
      </xdr:nvSpPr>
      <xdr:spPr>
        <a:xfrm>
          <a:off x="1955800" y="1460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193,279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131986</xdr:rowOff>
    </xdr:from>
    <xdr:to>
      <xdr:col>2</xdr:col>
      <xdr:colOff>127000</xdr:colOff>
      <xdr:row>85</xdr:row>
      <xdr:rowOff>62136</xdr:rowOff>
    </xdr:to>
    <xdr:sp macro="" textlink="">
      <xdr:nvSpPr>
        <xdr:cNvPr id="222" name="円/楕円 221"/>
        <xdr:cNvSpPr/>
      </xdr:nvSpPr>
      <xdr:spPr>
        <a:xfrm>
          <a:off x="1397000" y="14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46913</xdr:rowOff>
    </xdr:from>
    <xdr:ext cx="762000" cy="259045"/>
    <xdr:sp macro="" textlink="">
      <xdr:nvSpPr>
        <xdr:cNvPr id="223" name="テキスト ボックス 222"/>
        <xdr:cNvSpPr txBox="1"/>
      </xdr:nvSpPr>
      <xdr:spPr>
        <a:xfrm>
          <a:off x="1066800" y="146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職務能力や職責に応じた職給制度の取組により他の類似団体を下回っている。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2" name="直線コネクタ 251"/>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3"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4" name="直線コネクタ 253"/>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5"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6" name="直線コネクタ 255"/>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88</xdr:row>
      <xdr:rowOff>160866</xdr:rowOff>
    </xdr:to>
    <xdr:cxnSp macro="">
      <xdr:nvCxnSpPr>
        <xdr:cNvPr id="257" name="直線コネクタ 256"/>
        <xdr:cNvCxnSpPr/>
      </xdr:nvCxnSpPr>
      <xdr:spPr>
        <a:xfrm flipV="1">
          <a:off x="16179800" y="14701520"/>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8"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9" name="フローチャート : 判断 258"/>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88</xdr:row>
      <xdr:rowOff>160866</xdr:rowOff>
    </xdr:to>
    <xdr:cxnSp macro="">
      <xdr:nvCxnSpPr>
        <xdr:cNvPr id="260" name="直線コネクタ 259"/>
        <xdr:cNvCxnSpPr/>
      </xdr:nvCxnSpPr>
      <xdr:spPr>
        <a:xfrm>
          <a:off x="15290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61" name="フローチャート : 判断 260"/>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2" name="テキスト ボックス 261"/>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88</xdr:row>
      <xdr:rowOff>120650</xdr:rowOff>
    </xdr:to>
    <xdr:cxnSp macro="">
      <xdr:nvCxnSpPr>
        <xdr:cNvPr id="263" name="直線コネクタ 262"/>
        <xdr:cNvCxnSpPr/>
      </xdr:nvCxnSpPr>
      <xdr:spPr>
        <a:xfrm>
          <a:off x="14401800" y="146210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4" name="フローチャート : 判断 263"/>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5" name="テキスト ボックス 264"/>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85</xdr:row>
      <xdr:rowOff>80011</xdr:rowOff>
    </xdr:to>
    <xdr:cxnSp macro="">
      <xdr:nvCxnSpPr>
        <xdr:cNvPr id="266" name="直線コネクタ 265"/>
        <xdr:cNvCxnSpPr/>
      </xdr:nvCxnSpPr>
      <xdr:spPr>
        <a:xfrm flipV="1">
          <a:off x="13512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7" name="フローチャート : 判断 266"/>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8" name="テキスト ボックス 267"/>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9" name="フローチャート : 判断 268"/>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70" name="テキスト ボックス 269"/>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7"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8" name="円/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50393</xdr:rowOff>
    </xdr:from>
    <xdr:ext cx="736600" cy="259045"/>
    <xdr:sp macro="" textlink="">
      <xdr:nvSpPr>
        <xdr:cNvPr id="279" name="テキスト ボックス 278"/>
        <xdr:cNvSpPr txBox="1"/>
      </xdr:nvSpPr>
      <xdr:spPr>
        <a:xfrm>
          <a:off x="15798800" y="1496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0" name="円/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81" name="テキスト ボックス 280"/>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2" name="円/楕円 281"/>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83" name="テキスト ボックス 282"/>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4" name="円/楕円 28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5" name="テキスト ボックス 28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保健休養地としての特殊事情により、夏期の滞在人口が冬期の滞在人口と比較して数倍にもなることから、年間を通した行政需要に対応する必要があり、類似団体を上回っている。平成２２年度に第三次適正計画を策定し、退職補充については業務委託や、臨時的な任用により技能職員の採用を抑制してい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5" name="直線コネクタ 314"/>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6"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7" name="直線コネクタ 316"/>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8"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9" name="直線コネクタ 318"/>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102517</xdr:rowOff>
    </xdr:from>
    <xdr:to>
      <xdr:col>24</xdr:col>
      <xdr:colOff>558800</xdr:colOff>
      <xdr:row>65</xdr:row>
      <xdr:rowOff>136031</xdr:rowOff>
    </xdr:to>
    <xdr:cxnSp macro="">
      <xdr:nvCxnSpPr>
        <xdr:cNvPr id="320" name="直線コネクタ 319"/>
        <xdr:cNvCxnSpPr/>
      </xdr:nvCxnSpPr>
      <xdr:spPr>
        <a:xfrm flipV="1">
          <a:off x="16179800" y="11246767"/>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21"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2" name="フローチャート : 判断 321"/>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136031</xdr:rowOff>
    </xdr:from>
    <xdr:to>
      <xdr:col>23</xdr:col>
      <xdr:colOff>406400</xdr:colOff>
      <xdr:row>66</xdr:row>
      <xdr:rowOff>2117</xdr:rowOff>
    </xdr:to>
    <xdr:cxnSp macro="">
      <xdr:nvCxnSpPr>
        <xdr:cNvPr id="323" name="直線コネクタ 322"/>
        <xdr:cNvCxnSpPr/>
      </xdr:nvCxnSpPr>
      <xdr:spPr>
        <a:xfrm flipV="1">
          <a:off x="15290800" y="11280281"/>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4" name="フローチャート : 判断 323"/>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5" name="テキスト ボックス 324"/>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2117</xdr:rowOff>
    </xdr:from>
    <xdr:to>
      <xdr:col>22</xdr:col>
      <xdr:colOff>203200</xdr:colOff>
      <xdr:row>66</xdr:row>
      <xdr:rowOff>16863</xdr:rowOff>
    </xdr:to>
    <xdr:cxnSp macro="">
      <xdr:nvCxnSpPr>
        <xdr:cNvPr id="326" name="直線コネクタ 325"/>
        <xdr:cNvCxnSpPr/>
      </xdr:nvCxnSpPr>
      <xdr:spPr>
        <a:xfrm flipV="1">
          <a:off x="14401800" y="1131781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7" name="フローチャート : 判断 326"/>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8" name="テキスト ボックス 327"/>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16863</xdr:rowOff>
    </xdr:from>
    <xdr:to>
      <xdr:col>21</xdr:col>
      <xdr:colOff>0</xdr:colOff>
      <xdr:row>66</xdr:row>
      <xdr:rowOff>45014</xdr:rowOff>
    </xdr:to>
    <xdr:cxnSp macro="">
      <xdr:nvCxnSpPr>
        <xdr:cNvPr id="329" name="直線コネクタ 328"/>
        <xdr:cNvCxnSpPr/>
      </xdr:nvCxnSpPr>
      <xdr:spPr>
        <a:xfrm flipV="1">
          <a:off x="13512800" y="1133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30" name="フローチャート : 判断 329"/>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31" name="テキスト ボックス 330"/>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2" name="フローチャート : 判断 331"/>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3" name="テキスト ボックス 332"/>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51717</xdr:rowOff>
    </xdr:from>
    <xdr:to>
      <xdr:col>24</xdr:col>
      <xdr:colOff>609600</xdr:colOff>
      <xdr:row>65</xdr:row>
      <xdr:rowOff>153317</xdr:rowOff>
    </xdr:to>
    <xdr:sp macro="" textlink="">
      <xdr:nvSpPr>
        <xdr:cNvPr id="339" name="円/楕円 338"/>
        <xdr:cNvSpPr/>
      </xdr:nvSpPr>
      <xdr:spPr>
        <a:xfrm>
          <a:off x="16967200" y="11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23794</xdr:rowOff>
    </xdr:from>
    <xdr:ext cx="762000" cy="259045"/>
    <xdr:sp macro="" textlink="">
      <xdr:nvSpPr>
        <xdr:cNvPr id="340" name="定員管理の状況該当値テキスト"/>
        <xdr:cNvSpPr txBox="1"/>
      </xdr:nvSpPr>
      <xdr:spPr>
        <a:xfrm>
          <a:off x="17106900" y="1116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85231</xdr:rowOff>
    </xdr:from>
    <xdr:to>
      <xdr:col>23</xdr:col>
      <xdr:colOff>457200</xdr:colOff>
      <xdr:row>66</xdr:row>
      <xdr:rowOff>15381</xdr:rowOff>
    </xdr:to>
    <xdr:sp macro="" textlink="">
      <xdr:nvSpPr>
        <xdr:cNvPr id="341" name="円/楕円 340"/>
        <xdr:cNvSpPr/>
      </xdr:nvSpPr>
      <xdr:spPr>
        <a:xfrm>
          <a:off x="16129000" y="112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158</xdr:rowOff>
    </xdr:from>
    <xdr:ext cx="736600" cy="259045"/>
    <xdr:sp macro="" textlink="">
      <xdr:nvSpPr>
        <xdr:cNvPr id="342" name="テキスト ボックス 341"/>
        <xdr:cNvSpPr txBox="1"/>
      </xdr:nvSpPr>
      <xdr:spPr>
        <a:xfrm>
          <a:off x="15798800" y="1131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122767</xdr:rowOff>
    </xdr:from>
    <xdr:to>
      <xdr:col>22</xdr:col>
      <xdr:colOff>254000</xdr:colOff>
      <xdr:row>66</xdr:row>
      <xdr:rowOff>52917</xdr:rowOff>
    </xdr:to>
    <xdr:sp macro="" textlink="">
      <xdr:nvSpPr>
        <xdr:cNvPr id="343" name="円/楕円 342"/>
        <xdr:cNvSpPr/>
      </xdr:nvSpPr>
      <xdr:spPr>
        <a:xfrm>
          <a:off x="15240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37694</xdr:rowOff>
    </xdr:from>
    <xdr:ext cx="762000" cy="259045"/>
    <xdr:sp macro="" textlink="">
      <xdr:nvSpPr>
        <xdr:cNvPr id="344" name="テキスト ボックス 343"/>
        <xdr:cNvSpPr txBox="1"/>
      </xdr:nvSpPr>
      <xdr:spPr>
        <a:xfrm>
          <a:off x="14909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137513</xdr:rowOff>
    </xdr:from>
    <xdr:to>
      <xdr:col>21</xdr:col>
      <xdr:colOff>50800</xdr:colOff>
      <xdr:row>66</xdr:row>
      <xdr:rowOff>67663</xdr:rowOff>
    </xdr:to>
    <xdr:sp macro="" textlink="">
      <xdr:nvSpPr>
        <xdr:cNvPr id="345" name="円/楕円 344"/>
        <xdr:cNvSpPr/>
      </xdr:nvSpPr>
      <xdr:spPr>
        <a:xfrm>
          <a:off x="14351000" y="112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52440</xdr:rowOff>
    </xdr:from>
    <xdr:ext cx="762000" cy="259045"/>
    <xdr:sp macro="" textlink="">
      <xdr:nvSpPr>
        <xdr:cNvPr id="346" name="テキスト ボックス 345"/>
        <xdr:cNvSpPr txBox="1"/>
      </xdr:nvSpPr>
      <xdr:spPr>
        <a:xfrm>
          <a:off x="14020800" y="113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165664</xdr:rowOff>
    </xdr:from>
    <xdr:to>
      <xdr:col>19</xdr:col>
      <xdr:colOff>533400</xdr:colOff>
      <xdr:row>66</xdr:row>
      <xdr:rowOff>95814</xdr:rowOff>
    </xdr:to>
    <xdr:sp macro="" textlink="">
      <xdr:nvSpPr>
        <xdr:cNvPr id="347" name="円/楕円 346"/>
        <xdr:cNvSpPr/>
      </xdr:nvSpPr>
      <xdr:spPr>
        <a:xfrm>
          <a:off x="13462000" y="113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80591</xdr:rowOff>
    </xdr:from>
    <xdr:ext cx="762000" cy="259045"/>
    <xdr:sp macro="" textlink="">
      <xdr:nvSpPr>
        <xdr:cNvPr id="348" name="テキスト ボックス 347"/>
        <xdr:cNvSpPr txBox="1"/>
      </xdr:nvSpPr>
      <xdr:spPr>
        <a:xfrm>
          <a:off x="13131800" y="1139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latin typeface="+mn-lt"/>
              <a:ea typeface="+mn-ea"/>
              <a:cs typeface="+mn-cs"/>
            </a:rPr>
            <a:t>過去からの起債抑制策により、類似団体平均を下回っている。</a:t>
          </a:r>
          <a:r>
            <a:rPr lang="ja-JP" altLang="en-US" sz="1200" b="0" i="0" baseline="0">
              <a:solidFill>
                <a:schemeClr val="dk1"/>
              </a:solidFill>
              <a:latin typeface="+mn-lt"/>
              <a:ea typeface="+mn-ea"/>
              <a:cs typeface="+mn-cs"/>
            </a:rPr>
            <a:t>まちづくり交付金事業、風越公園整備事業等の大型事業に係る地方債償還が始まっており、今後も中学校建設事業、直売所建設事業に係る借入予定があるため、実質公債費比率の増加が見込まれるが、</a:t>
          </a:r>
          <a:r>
            <a:rPr lang="ja-JP" altLang="ja-JP" sz="1200" b="0" i="0" baseline="0">
              <a:solidFill>
                <a:schemeClr val="dk1"/>
              </a:solidFill>
              <a:latin typeface="+mn-lt"/>
              <a:ea typeface="+mn-ea"/>
              <a:cs typeface="+mn-cs"/>
            </a:rPr>
            <a:t>住民ニーズを的確に把握した事業の実施により起債借入を抑制しつつ適正な財政運営に努める。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3" name="直線コネクタ 372"/>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4"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5" name="直線コネクタ 374"/>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6"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7" name="直線コネクタ 376"/>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74295</xdr:rowOff>
    </xdr:from>
    <xdr:to>
      <xdr:col>24</xdr:col>
      <xdr:colOff>558800</xdr:colOff>
      <xdr:row>37</xdr:row>
      <xdr:rowOff>86360</xdr:rowOff>
    </xdr:to>
    <xdr:cxnSp macro="">
      <xdr:nvCxnSpPr>
        <xdr:cNvPr id="378" name="直線コネクタ 377"/>
        <xdr:cNvCxnSpPr/>
      </xdr:nvCxnSpPr>
      <xdr:spPr>
        <a:xfrm>
          <a:off x="16179800" y="64179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9"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80" name="フローチャート : 判断 379"/>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74295</xdr:rowOff>
    </xdr:from>
    <xdr:to>
      <xdr:col>23</xdr:col>
      <xdr:colOff>406400</xdr:colOff>
      <xdr:row>37</xdr:row>
      <xdr:rowOff>74295</xdr:rowOff>
    </xdr:to>
    <xdr:cxnSp macro="">
      <xdr:nvCxnSpPr>
        <xdr:cNvPr id="381" name="直線コネクタ 380"/>
        <xdr:cNvCxnSpPr/>
      </xdr:nvCxnSpPr>
      <xdr:spPr>
        <a:xfrm>
          <a:off x="15290800" y="6417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2" name="フローチャート : 判断 381"/>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3" name="テキスト ボックス 382"/>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74295</xdr:rowOff>
    </xdr:from>
    <xdr:to>
      <xdr:col>22</xdr:col>
      <xdr:colOff>203200</xdr:colOff>
      <xdr:row>37</xdr:row>
      <xdr:rowOff>104458</xdr:rowOff>
    </xdr:to>
    <xdr:cxnSp macro="">
      <xdr:nvCxnSpPr>
        <xdr:cNvPr id="384" name="直線コネクタ 383"/>
        <xdr:cNvCxnSpPr/>
      </xdr:nvCxnSpPr>
      <xdr:spPr>
        <a:xfrm flipV="1">
          <a:off x="14401800" y="641794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5" name="フローチャート : 判断 384"/>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6" name="テキスト ボックス 385"/>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104458</xdr:rowOff>
    </xdr:from>
    <xdr:to>
      <xdr:col>21</xdr:col>
      <xdr:colOff>0</xdr:colOff>
      <xdr:row>37</xdr:row>
      <xdr:rowOff>116522</xdr:rowOff>
    </xdr:to>
    <xdr:cxnSp macro="">
      <xdr:nvCxnSpPr>
        <xdr:cNvPr id="387" name="直線コネクタ 386"/>
        <xdr:cNvCxnSpPr/>
      </xdr:nvCxnSpPr>
      <xdr:spPr>
        <a:xfrm flipV="1">
          <a:off x="13512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8" name="フローチャート : 判断 387"/>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9" name="テキスト ボックス 388"/>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90" name="フローチャート : 判断 389"/>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91" name="テキスト ボックス 390"/>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397" name="円/楕円 396"/>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128287</xdr:rowOff>
    </xdr:from>
    <xdr:ext cx="762000" cy="259045"/>
    <xdr:sp macro="" textlink="">
      <xdr:nvSpPr>
        <xdr:cNvPr id="398" name="公債費負担の状況該当値テキスト"/>
        <xdr:cNvSpPr txBox="1"/>
      </xdr:nvSpPr>
      <xdr:spPr>
        <a:xfrm>
          <a:off x="17106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23495</xdr:rowOff>
    </xdr:from>
    <xdr:to>
      <xdr:col>23</xdr:col>
      <xdr:colOff>457200</xdr:colOff>
      <xdr:row>37</xdr:row>
      <xdr:rowOff>125095</xdr:rowOff>
    </xdr:to>
    <xdr:sp macro="" textlink="">
      <xdr:nvSpPr>
        <xdr:cNvPr id="399" name="円/楕円 398"/>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135272</xdr:rowOff>
    </xdr:from>
    <xdr:ext cx="736600" cy="259045"/>
    <xdr:sp macro="" textlink="">
      <xdr:nvSpPr>
        <xdr:cNvPr id="400" name="テキスト ボックス 399"/>
        <xdr:cNvSpPr txBox="1"/>
      </xdr:nvSpPr>
      <xdr:spPr>
        <a:xfrm>
          <a:off x="15798800" y="61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23495</xdr:rowOff>
    </xdr:from>
    <xdr:to>
      <xdr:col>22</xdr:col>
      <xdr:colOff>254000</xdr:colOff>
      <xdr:row>37</xdr:row>
      <xdr:rowOff>125095</xdr:rowOff>
    </xdr:to>
    <xdr:sp macro="" textlink="">
      <xdr:nvSpPr>
        <xdr:cNvPr id="401" name="円/楕円 400"/>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135272</xdr:rowOff>
    </xdr:from>
    <xdr:ext cx="762000" cy="259045"/>
    <xdr:sp macro="" textlink="">
      <xdr:nvSpPr>
        <xdr:cNvPr id="402" name="テキスト ボックス 401"/>
        <xdr:cNvSpPr txBox="1"/>
      </xdr:nvSpPr>
      <xdr:spPr>
        <a:xfrm>
          <a:off x="14909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53658</xdr:rowOff>
    </xdr:from>
    <xdr:to>
      <xdr:col>21</xdr:col>
      <xdr:colOff>50800</xdr:colOff>
      <xdr:row>37</xdr:row>
      <xdr:rowOff>155258</xdr:rowOff>
    </xdr:to>
    <xdr:sp macro="" textlink="">
      <xdr:nvSpPr>
        <xdr:cNvPr id="403" name="円/楕円 402"/>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165435</xdr:rowOff>
    </xdr:from>
    <xdr:ext cx="762000" cy="259045"/>
    <xdr:sp macro="" textlink="">
      <xdr:nvSpPr>
        <xdr:cNvPr id="404" name="テキスト ボックス 403"/>
        <xdr:cNvSpPr txBox="1"/>
      </xdr:nvSpPr>
      <xdr:spPr>
        <a:xfrm>
          <a:off x="14020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65722</xdr:rowOff>
    </xdr:from>
    <xdr:to>
      <xdr:col>19</xdr:col>
      <xdr:colOff>533400</xdr:colOff>
      <xdr:row>37</xdr:row>
      <xdr:rowOff>167322</xdr:rowOff>
    </xdr:to>
    <xdr:sp macro="" textlink="">
      <xdr:nvSpPr>
        <xdr:cNvPr id="405" name="円/楕円 404"/>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6049</xdr:rowOff>
    </xdr:from>
    <xdr:ext cx="762000" cy="259045"/>
    <xdr:sp macro="" textlink="">
      <xdr:nvSpPr>
        <xdr:cNvPr id="406" name="テキスト ボックス 405"/>
        <xdr:cNvSpPr txBox="1"/>
      </xdr:nvSpPr>
      <xdr:spPr>
        <a:xfrm>
          <a:off x="13131800" y="617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過去からの起債抑制策により、財政健全化比率の算定に基づく数値上は、充当可能財源等が将来負担額を上回っており、グラフは破線表記となっている。</a:t>
          </a:r>
          <a:r>
            <a:rPr lang="ja-JP" altLang="en-US" sz="1300" b="0" i="0" baseline="0">
              <a:solidFill>
                <a:schemeClr val="dk1"/>
              </a:solidFill>
              <a:latin typeface="+mn-lt"/>
              <a:ea typeface="+mn-ea"/>
              <a:cs typeface="+mn-cs"/>
            </a:rPr>
            <a:t>平成２６年度に本格着工となった</a:t>
          </a:r>
          <a:r>
            <a:rPr lang="ja-JP" altLang="ja-JP" sz="1300" b="0" i="0" baseline="0">
              <a:solidFill>
                <a:schemeClr val="dk1"/>
              </a:solidFill>
              <a:latin typeface="+mn-lt"/>
              <a:ea typeface="+mn-ea"/>
              <a:cs typeface="+mn-cs"/>
            </a:rPr>
            <a:t>中学校建設事業に係る新規借入</a:t>
          </a:r>
          <a:r>
            <a:rPr lang="ja-JP" altLang="en-US" sz="1300" b="0" i="0" baseline="0">
              <a:solidFill>
                <a:schemeClr val="dk1"/>
              </a:solidFill>
              <a:latin typeface="+mn-lt"/>
              <a:ea typeface="+mn-ea"/>
              <a:cs typeface="+mn-cs"/>
            </a:rPr>
            <a:t>、直売所建設に係る新規借入が予定されており、</a:t>
          </a:r>
          <a:r>
            <a:rPr lang="ja-JP" altLang="ja-JP" sz="1300" b="0" i="0" baseline="0">
              <a:solidFill>
                <a:schemeClr val="dk1"/>
              </a:solidFill>
              <a:latin typeface="+mn-lt"/>
              <a:ea typeface="+mn-ea"/>
              <a:cs typeface="+mn-cs"/>
            </a:rPr>
            <a:t>地方債現在高の増加は免れないが、充当率を抑制するとともに借入先の検討や他の事業における起債発行を抑制することにより、引き続き財政の健全化に努める。</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3" name="直線コネクタ 432"/>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4"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5" name="直線コネクタ 434"/>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6"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7" name="直線コネクタ 436"/>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8"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9" name="フローチャート : 判断 438"/>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138862</xdr:rowOff>
    </xdr:from>
    <xdr:to>
      <xdr:col>22</xdr:col>
      <xdr:colOff>254000</xdr:colOff>
      <xdr:row>16</xdr:row>
      <xdr:rowOff>69012</xdr:rowOff>
    </xdr:to>
    <xdr:sp macro="" textlink="">
      <xdr:nvSpPr>
        <xdr:cNvPr id="442" name="フローチャート : 判断 441"/>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3" name="テキスト ボックス 442"/>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5" name="テキスト ボックス 444"/>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7" name="テキスト ボックス 446"/>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19,965
19,707
156.05
15,636,133
13,584,177
922,754
8,102,453
3,614,514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平均と比較すると人件費に係る経常収支比率は下回っている。これは定数管理による退職補充・技能職員の採用抑制、業務の民間委託化による人件費から物件費へのシフト等による効果であるが、引き続き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81280</xdr:rowOff>
    </xdr:to>
    <xdr:cxnSp macro="">
      <xdr:nvCxnSpPr>
        <xdr:cNvPr id="63" name="直線コネクタ 62"/>
        <xdr:cNvCxnSpPr/>
      </xdr:nvCxnSpPr>
      <xdr:spPr>
        <a:xfrm flipV="1">
          <a:off x="3987800" y="62260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72136</xdr:rowOff>
    </xdr:from>
    <xdr:to>
      <xdr:col>5</xdr:col>
      <xdr:colOff>549275</xdr:colOff>
      <xdr:row>36</xdr:row>
      <xdr:rowOff>81280</xdr:rowOff>
    </xdr:to>
    <xdr:cxnSp macro="">
      <xdr:nvCxnSpPr>
        <xdr:cNvPr id="66" name="直線コネクタ 65"/>
        <xdr:cNvCxnSpPr/>
      </xdr:nvCxnSpPr>
      <xdr:spPr>
        <a:xfrm>
          <a:off x="3098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72136</xdr:rowOff>
    </xdr:from>
    <xdr:to>
      <xdr:col>4</xdr:col>
      <xdr:colOff>346075</xdr:colOff>
      <xdr:row>36</xdr:row>
      <xdr:rowOff>104140</xdr:rowOff>
    </xdr:to>
    <xdr:cxnSp macro="">
      <xdr:nvCxnSpPr>
        <xdr:cNvPr id="69" name="直線コネクタ 68"/>
        <xdr:cNvCxnSpPr/>
      </xdr:nvCxnSpPr>
      <xdr:spPr>
        <a:xfrm flipV="1">
          <a:off x="2209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117856</xdr:rowOff>
    </xdr:to>
    <xdr:cxnSp macro="">
      <xdr:nvCxnSpPr>
        <xdr:cNvPr id="72" name="直線コネクタ 71"/>
        <xdr:cNvCxnSpPr/>
      </xdr:nvCxnSpPr>
      <xdr:spPr>
        <a:xfrm flipV="1">
          <a:off x="1320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4" name="円/楕円 83"/>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5" name="テキスト ボックス 84"/>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21336</xdr:rowOff>
    </xdr:from>
    <xdr:to>
      <xdr:col>4</xdr:col>
      <xdr:colOff>396875</xdr:colOff>
      <xdr:row>36</xdr:row>
      <xdr:rowOff>122936</xdr:rowOff>
    </xdr:to>
    <xdr:sp macro="" textlink="">
      <xdr:nvSpPr>
        <xdr:cNvPr id="86" name="円/楕円 85"/>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133113</xdr:rowOff>
    </xdr:from>
    <xdr:ext cx="762000" cy="259045"/>
    <xdr:sp macro="" textlink="">
      <xdr:nvSpPr>
        <xdr:cNvPr id="87" name="テキスト ボックス 86"/>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8" name="円/楕円 87"/>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89" name="テキスト ボックス 88"/>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0" name="円/楕円 89"/>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1" name="テキスト ボックス 90"/>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物件費が類似団体平均を上回っているのは、業務の民間委託化による人件費から物件費へのシフトによるもの、施設の維持管理や事務の電子化による</a:t>
          </a:r>
          <a:r>
            <a:rPr lang="en-US" altLang="ja-JP" sz="1200" b="0" i="0" baseline="0">
              <a:solidFill>
                <a:schemeClr val="dk1"/>
              </a:solidFill>
              <a:latin typeface="+mn-lt"/>
              <a:ea typeface="+mn-ea"/>
              <a:cs typeface="+mn-cs"/>
            </a:rPr>
            <a:t>OA</a:t>
          </a:r>
          <a:r>
            <a:rPr lang="ja-JP" altLang="ja-JP" sz="1200" b="0" i="0" baseline="0">
              <a:solidFill>
                <a:schemeClr val="dk1"/>
              </a:solidFill>
              <a:latin typeface="+mn-lt"/>
              <a:ea typeface="+mn-ea"/>
              <a:cs typeface="+mn-cs"/>
            </a:rPr>
            <a:t>機器の維持管理費の増加が考えられる。平成２</a:t>
          </a:r>
          <a:r>
            <a:rPr lang="ja-JP" altLang="en-US" sz="1200" b="0" i="0" baseline="0">
              <a:solidFill>
                <a:schemeClr val="dk1"/>
              </a:solidFill>
              <a:latin typeface="+mn-lt"/>
              <a:ea typeface="+mn-ea"/>
              <a:cs typeface="+mn-cs"/>
            </a:rPr>
            <a:t>５</a:t>
          </a:r>
          <a:r>
            <a:rPr lang="ja-JP" altLang="ja-JP" sz="1200" b="0" i="0" baseline="0">
              <a:solidFill>
                <a:schemeClr val="dk1"/>
              </a:solidFill>
              <a:latin typeface="+mn-lt"/>
              <a:ea typeface="+mn-ea"/>
              <a:cs typeface="+mn-cs"/>
            </a:rPr>
            <a:t>年度は、</a:t>
          </a:r>
          <a:r>
            <a:rPr lang="ja-JP" altLang="en-US" sz="1200" b="0" i="0" baseline="0">
              <a:solidFill>
                <a:schemeClr val="dk1"/>
              </a:solidFill>
              <a:latin typeface="+mn-lt"/>
              <a:ea typeface="+mn-ea"/>
              <a:cs typeface="+mn-cs"/>
            </a:rPr>
            <a:t>まちづくり交付金事業による地域交流施設・くつかけテラスや風越公園整備事業によるカーリングホール（アイスパーク）などの新施設の指定管理業務追加による増加がある</a:t>
          </a:r>
          <a:r>
            <a:rPr lang="ja-JP" altLang="ja-JP" sz="1200" b="0" i="0" baseline="0">
              <a:solidFill>
                <a:schemeClr val="dk1"/>
              </a:solidFill>
              <a:latin typeface="+mn-lt"/>
              <a:ea typeface="+mn-ea"/>
              <a:cs typeface="+mn-cs"/>
            </a:rPr>
            <a:t>。今後は民間委託によって競争原理によるコスト削減に期待し、事務の効率化を徹底させ経費削減に努めていく。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168910</xdr:rowOff>
    </xdr:to>
    <xdr:cxnSp macro="">
      <xdr:nvCxnSpPr>
        <xdr:cNvPr id="124" name="直線コネクタ 123"/>
        <xdr:cNvCxnSpPr/>
      </xdr:nvCxnSpPr>
      <xdr:spPr>
        <a:xfrm>
          <a:off x="15671800" y="3022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107950</xdr:rowOff>
    </xdr:to>
    <xdr:cxnSp macro="">
      <xdr:nvCxnSpPr>
        <xdr:cNvPr id="127" name="直線コネクタ 126"/>
        <xdr:cNvCxnSpPr/>
      </xdr:nvCxnSpPr>
      <xdr:spPr>
        <a:xfrm>
          <a:off x="14782800" y="296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46990</xdr:rowOff>
    </xdr:to>
    <xdr:cxnSp macro="">
      <xdr:nvCxnSpPr>
        <xdr:cNvPr id="130" name="直線コネクタ 129"/>
        <xdr:cNvCxnSpPr/>
      </xdr:nvCxnSpPr>
      <xdr:spPr>
        <a:xfrm>
          <a:off x="13893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157480</xdr:rowOff>
    </xdr:to>
    <xdr:cxnSp macro="">
      <xdr:nvCxnSpPr>
        <xdr:cNvPr id="133" name="直線コネクタ 132"/>
        <xdr:cNvCxnSpPr/>
      </xdr:nvCxnSpPr>
      <xdr:spPr>
        <a:xfrm flipV="1">
          <a:off x="13004800" y="287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3" name="円/楕円 142"/>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4"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5" name="円/楕円 144"/>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6" name="テキスト ボックス 145"/>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7" name="円/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8" name="テキスト ボックス 147"/>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9" name="円/楕円 148"/>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0" name="テキスト ボックス 14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1" name="円/楕円 150"/>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21607</xdr:rowOff>
    </xdr:from>
    <xdr:ext cx="762000" cy="259045"/>
    <xdr:sp macro="" textlink="">
      <xdr:nvSpPr>
        <xdr:cNvPr id="152" name="テキスト ボックス 151"/>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扶助費に係る経常収支比率は類似団体平均を下回っているが、今後も保健福祉総合施設「木もれ陽の里」や風越公園運動施設の活用によ</a:t>
          </a:r>
          <a:r>
            <a:rPr lang="ja-JP" altLang="en-US" sz="1300" b="0" i="0" baseline="0">
              <a:solidFill>
                <a:schemeClr val="dk1"/>
              </a:solidFill>
              <a:latin typeface="+mn-lt"/>
              <a:ea typeface="+mn-ea"/>
              <a:cs typeface="+mn-cs"/>
            </a:rPr>
            <a:t>り</a:t>
          </a:r>
          <a:r>
            <a:rPr lang="ja-JP" altLang="ja-JP" sz="1300" b="0" i="0" baseline="0">
              <a:solidFill>
                <a:schemeClr val="dk1"/>
              </a:solidFill>
              <a:latin typeface="+mn-lt"/>
              <a:ea typeface="+mn-ea"/>
              <a:cs typeface="+mn-cs"/>
            </a:rPr>
            <a:t>、健康増進・予防に重点を置いた施策を推進し抑制を図る。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118835</xdr:rowOff>
    </xdr:to>
    <xdr:cxnSp macro="">
      <xdr:nvCxnSpPr>
        <xdr:cNvPr id="187" name="直線コネクタ 186"/>
        <xdr:cNvCxnSpPr/>
      </xdr:nvCxnSpPr>
      <xdr:spPr>
        <a:xfrm flipV="1">
          <a:off x="3987800" y="9189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118835</xdr:rowOff>
    </xdr:to>
    <xdr:cxnSp macro="">
      <xdr:nvCxnSpPr>
        <xdr:cNvPr id="190" name="直線コネクタ 189"/>
        <xdr:cNvCxnSpPr/>
      </xdr:nvCxnSpPr>
      <xdr:spPr>
        <a:xfrm>
          <a:off x="3098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151493</xdr:rowOff>
    </xdr:to>
    <xdr:cxnSp macro="">
      <xdr:nvCxnSpPr>
        <xdr:cNvPr id="193" name="直線コネクタ 192"/>
        <xdr:cNvCxnSpPr/>
      </xdr:nvCxnSpPr>
      <xdr:spPr>
        <a:xfrm flipV="1">
          <a:off x="2209800" y="9156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151493</xdr:rowOff>
    </xdr:to>
    <xdr:cxnSp macro="">
      <xdr:nvCxnSpPr>
        <xdr:cNvPr id="196" name="直線コネクタ 195"/>
        <xdr:cNvCxnSpPr/>
      </xdr:nvCxnSpPr>
      <xdr:spPr>
        <a:xfrm>
          <a:off x="1320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6" name="円/楕円 205"/>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7"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8" name="円/楕円 207"/>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9" name="テキスト ボックス 208"/>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0" name="円/楕円 209"/>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1" name="テキスト ボックス 210"/>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4" name="円/楕円 213"/>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5" name="テキスト ボックス 214"/>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その他の内容は、主に特別会計への繰出金である。特に公共下水道事業への繰出金は多額であるが、独立採算性の原則のもと、経費の負担区分を明確にするとともに、事業の健全経営に努めることにより費用の抑制につなげたい。また国民健康保険事業会計の財政状態の悪化に伴う赤字補てん的な繰出金も増加傾向にあり、保険料の見直しなどにより普通会計の負担を抑制するよう努める</a:t>
          </a:r>
          <a:r>
            <a:rPr lang="ja-JP" altLang="en-US" sz="1300" b="0" i="0" baseline="0">
              <a:solidFill>
                <a:schemeClr val="dk1"/>
              </a:solidFill>
              <a:latin typeface="+mn-lt"/>
              <a:ea typeface="+mn-ea"/>
              <a:cs typeface="+mn-cs"/>
            </a:rPr>
            <a:t>。</a:t>
          </a:r>
          <a:endParaRPr lang="ja-JP" altLang="ja-JP" sz="13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145288</xdr:rowOff>
    </xdr:from>
    <xdr:to>
      <xdr:col>24</xdr:col>
      <xdr:colOff>31750</xdr:colOff>
      <xdr:row>54</xdr:row>
      <xdr:rowOff>154432</xdr:rowOff>
    </xdr:to>
    <xdr:cxnSp macro="">
      <xdr:nvCxnSpPr>
        <xdr:cNvPr id="245" name="直線コネクタ 244"/>
        <xdr:cNvCxnSpPr/>
      </xdr:nvCxnSpPr>
      <xdr:spPr>
        <a:xfrm>
          <a:off x="15671800" y="9403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145288</xdr:rowOff>
    </xdr:from>
    <xdr:to>
      <xdr:col>22</xdr:col>
      <xdr:colOff>565150</xdr:colOff>
      <xdr:row>54</xdr:row>
      <xdr:rowOff>149860</xdr:rowOff>
    </xdr:to>
    <xdr:cxnSp macro="">
      <xdr:nvCxnSpPr>
        <xdr:cNvPr id="248" name="直線コネクタ 247"/>
        <xdr:cNvCxnSpPr/>
      </xdr:nvCxnSpPr>
      <xdr:spPr>
        <a:xfrm flipV="1">
          <a:off x="14782800" y="9403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149860</xdr:rowOff>
    </xdr:to>
    <xdr:cxnSp macro="">
      <xdr:nvCxnSpPr>
        <xdr:cNvPr id="251" name="直線コネクタ 250"/>
        <xdr:cNvCxnSpPr/>
      </xdr:nvCxnSpPr>
      <xdr:spPr>
        <a:xfrm>
          <a:off x="13893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154432</xdr:rowOff>
    </xdr:to>
    <xdr:cxnSp macro="">
      <xdr:nvCxnSpPr>
        <xdr:cNvPr id="254" name="直線コネクタ 253"/>
        <xdr:cNvCxnSpPr/>
      </xdr:nvCxnSpPr>
      <xdr:spPr>
        <a:xfrm flipV="1">
          <a:off x="13004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8" name="テキスト ボックス 25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103632</xdr:rowOff>
    </xdr:from>
    <xdr:to>
      <xdr:col>24</xdr:col>
      <xdr:colOff>82550</xdr:colOff>
      <xdr:row>55</xdr:row>
      <xdr:rowOff>33782</xdr:rowOff>
    </xdr:to>
    <xdr:sp macro="" textlink="">
      <xdr:nvSpPr>
        <xdr:cNvPr id="264" name="円/楕円 263"/>
        <xdr:cNvSpPr/>
      </xdr:nvSpPr>
      <xdr:spPr>
        <a:xfrm>
          <a:off x="16459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12209</xdr:rowOff>
    </xdr:from>
    <xdr:ext cx="762000" cy="259045"/>
    <xdr:sp macro="" textlink="">
      <xdr:nvSpPr>
        <xdr:cNvPr id="265" name="その他該当値テキスト"/>
        <xdr:cNvSpPr txBox="1"/>
      </xdr:nvSpPr>
      <xdr:spPr>
        <a:xfrm>
          <a:off x="16598900" y="92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94488</xdr:rowOff>
    </xdr:from>
    <xdr:to>
      <xdr:col>22</xdr:col>
      <xdr:colOff>615950</xdr:colOff>
      <xdr:row>55</xdr:row>
      <xdr:rowOff>24638</xdr:rowOff>
    </xdr:to>
    <xdr:sp macro="" textlink="">
      <xdr:nvSpPr>
        <xdr:cNvPr id="266" name="円/楕円 265"/>
        <xdr:cNvSpPr/>
      </xdr:nvSpPr>
      <xdr:spPr>
        <a:xfrm>
          <a:off x="15621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34815</xdr:rowOff>
    </xdr:from>
    <xdr:ext cx="736600" cy="259045"/>
    <xdr:sp macro="" textlink="">
      <xdr:nvSpPr>
        <xdr:cNvPr id="267" name="テキスト ボックス 266"/>
        <xdr:cNvSpPr txBox="1"/>
      </xdr:nvSpPr>
      <xdr:spPr>
        <a:xfrm>
          <a:off x="15290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8" name="円/楕円 267"/>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69" name="テキスト ボックス 268"/>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0" name="円/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1" name="テキスト ボックス 270"/>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2" name="円/楕円 271"/>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3" name="テキスト ボックス 272"/>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補助費は類似団体平均をやや下回っており、増加傾向にあった一部事務組合や他団体への補助交付金も減少傾向にある。今後も「交付に対する適正な事業」あるいは「基準に沿った適正な交付」の観点を持ち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117856</xdr:rowOff>
    </xdr:to>
    <xdr:cxnSp macro="">
      <xdr:nvCxnSpPr>
        <xdr:cNvPr id="303" name="直線コネクタ 302"/>
        <xdr:cNvCxnSpPr/>
      </xdr:nvCxnSpPr>
      <xdr:spPr>
        <a:xfrm>
          <a:off x="15671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90424</xdr:rowOff>
    </xdr:to>
    <xdr:cxnSp macro="">
      <xdr:nvCxnSpPr>
        <xdr:cNvPr id="306" name="直線コネクタ 305"/>
        <xdr:cNvCxnSpPr/>
      </xdr:nvCxnSpPr>
      <xdr:spPr>
        <a:xfrm flipV="1">
          <a:off x="14782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136144</xdr:rowOff>
    </xdr:to>
    <xdr:cxnSp macro="">
      <xdr:nvCxnSpPr>
        <xdr:cNvPr id="309" name="直線コネクタ 308"/>
        <xdr:cNvCxnSpPr/>
      </xdr:nvCxnSpPr>
      <xdr:spPr>
        <a:xfrm flipV="1">
          <a:off x="13893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136144</xdr:rowOff>
    </xdr:to>
    <xdr:cxnSp macro="">
      <xdr:nvCxnSpPr>
        <xdr:cNvPr id="312" name="直線コネクタ 311"/>
        <xdr:cNvCxnSpPr/>
      </xdr:nvCxnSpPr>
      <xdr:spPr>
        <a:xfrm>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2" name="円/楕円 321"/>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3"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4" name="円/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6" name="円/楕円 325"/>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7" name="テキスト ボックス 326"/>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8" name="円/楕円 32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9" name="テキスト ボックス 328"/>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1" name="テキスト ボックス 330"/>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過去からの起債抑制策により類似団体平均を大きく下回っている。まちづくり交付金事業、風越公園整備事業等の大型事業に係る地方債償還が始まっており、今後も中学校建設事業、直売所建設事業に係る新規借入による地方債現在高の増加は免れないが、充当率を抑制するとともに借入先の検討や他の事業における起債発行を抑制することにより、引き続き財政の健全化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49276</xdr:rowOff>
    </xdr:from>
    <xdr:to>
      <xdr:col>7</xdr:col>
      <xdr:colOff>15875</xdr:colOff>
      <xdr:row>74</xdr:row>
      <xdr:rowOff>90424</xdr:rowOff>
    </xdr:to>
    <xdr:cxnSp macro="">
      <xdr:nvCxnSpPr>
        <xdr:cNvPr id="361" name="直線コネクタ 360"/>
        <xdr:cNvCxnSpPr/>
      </xdr:nvCxnSpPr>
      <xdr:spPr>
        <a:xfrm>
          <a:off x="3987800" y="127365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21844</xdr:rowOff>
    </xdr:from>
    <xdr:to>
      <xdr:col>5</xdr:col>
      <xdr:colOff>549275</xdr:colOff>
      <xdr:row>74</xdr:row>
      <xdr:rowOff>49276</xdr:rowOff>
    </xdr:to>
    <xdr:cxnSp macro="">
      <xdr:nvCxnSpPr>
        <xdr:cNvPr id="364" name="直線コネクタ 363"/>
        <xdr:cNvCxnSpPr/>
      </xdr:nvCxnSpPr>
      <xdr:spPr>
        <a:xfrm>
          <a:off x="3098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21844</xdr:rowOff>
    </xdr:from>
    <xdr:to>
      <xdr:col>4</xdr:col>
      <xdr:colOff>346075</xdr:colOff>
      <xdr:row>74</xdr:row>
      <xdr:rowOff>49276</xdr:rowOff>
    </xdr:to>
    <xdr:cxnSp macro="">
      <xdr:nvCxnSpPr>
        <xdr:cNvPr id="367" name="直線コネクタ 366"/>
        <xdr:cNvCxnSpPr/>
      </xdr:nvCxnSpPr>
      <xdr:spPr>
        <a:xfrm flipV="1">
          <a:off x="2209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49276</xdr:rowOff>
    </xdr:from>
    <xdr:to>
      <xdr:col>3</xdr:col>
      <xdr:colOff>142875</xdr:colOff>
      <xdr:row>74</xdr:row>
      <xdr:rowOff>53848</xdr:rowOff>
    </xdr:to>
    <xdr:cxnSp macro="">
      <xdr:nvCxnSpPr>
        <xdr:cNvPr id="370" name="直線コネクタ 369"/>
        <xdr:cNvCxnSpPr/>
      </xdr:nvCxnSpPr>
      <xdr:spPr>
        <a:xfrm flipV="1">
          <a:off x="1320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39624</xdr:rowOff>
    </xdr:from>
    <xdr:to>
      <xdr:col>7</xdr:col>
      <xdr:colOff>66675</xdr:colOff>
      <xdr:row>74</xdr:row>
      <xdr:rowOff>141224</xdr:rowOff>
    </xdr:to>
    <xdr:sp macro="" textlink="">
      <xdr:nvSpPr>
        <xdr:cNvPr id="380" name="円/楕円 379"/>
        <xdr:cNvSpPr/>
      </xdr:nvSpPr>
      <xdr:spPr>
        <a:xfrm>
          <a:off x="4775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119651</xdr:rowOff>
    </xdr:from>
    <xdr:ext cx="762000" cy="259045"/>
    <xdr:sp macro="" textlink="">
      <xdr:nvSpPr>
        <xdr:cNvPr id="381" name="公債費該当値テキスト"/>
        <xdr:cNvSpPr txBox="1"/>
      </xdr:nvSpPr>
      <xdr:spPr>
        <a:xfrm>
          <a:off x="4914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169926</xdr:rowOff>
    </xdr:from>
    <xdr:to>
      <xdr:col>5</xdr:col>
      <xdr:colOff>600075</xdr:colOff>
      <xdr:row>74</xdr:row>
      <xdr:rowOff>100076</xdr:rowOff>
    </xdr:to>
    <xdr:sp macro="" textlink="">
      <xdr:nvSpPr>
        <xdr:cNvPr id="382" name="円/楕円 381"/>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110253</xdr:rowOff>
    </xdr:from>
    <xdr:ext cx="736600" cy="259045"/>
    <xdr:sp macro="" textlink="">
      <xdr:nvSpPr>
        <xdr:cNvPr id="383" name="テキスト ボックス 382"/>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142494</xdr:rowOff>
    </xdr:from>
    <xdr:to>
      <xdr:col>4</xdr:col>
      <xdr:colOff>396875</xdr:colOff>
      <xdr:row>74</xdr:row>
      <xdr:rowOff>72644</xdr:rowOff>
    </xdr:to>
    <xdr:sp macro="" textlink="">
      <xdr:nvSpPr>
        <xdr:cNvPr id="384" name="円/楕円 383"/>
        <xdr:cNvSpPr/>
      </xdr:nvSpPr>
      <xdr:spPr>
        <a:xfrm>
          <a:off x="3048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82821</xdr:rowOff>
    </xdr:from>
    <xdr:ext cx="762000" cy="259045"/>
    <xdr:sp macro="" textlink="">
      <xdr:nvSpPr>
        <xdr:cNvPr id="385" name="テキスト ボックス 384"/>
        <xdr:cNvSpPr txBox="1"/>
      </xdr:nvSpPr>
      <xdr:spPr>
        <a:xfrm>
          <a:off x="2717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169926</xdr:rowOff>
    </xdr:from>
    <xdr:to>
      <xdr:col>3</xdr:col>
      <xdr:colOff>193675</xdr:colOff>
      <xdr:row>74</xdr:row>
      <xdr:rowOff>100076</xdr:rowOff>
    </xdr:to>
    <xdr:sp macro="" textlink="">
      <xdr:nvSpPr>
        <xdr:cNvPr id="386" name="円/楕円 385"/>
        <xdr:cNvSpPr/>
      </xdr:nvSpPr>
      <xdr:spPr>
        <a:xfrm>
          <a:off x="2159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110253</xdr:rowOff>
    </xdr:from>
    <xdr:ext cx="762000" cy="259045"/>
    <xdr:sp macro="" textlink="">
      <xdr:nvSpPr>
        <xdr:cNvPr id="387" name="テキスト ボックス 386"/>
        <xdr:cNvSpPr txBox="1"/>
      </xdr:nvSpPr>
      <xdr:spPr>
        <a:xfrm>
          <a:off x="1828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3048</xdr:rowOff>
    </xdr:from>
    <xdr:to>
      <xdr:col>1</xdr:col>
      <xdr:colOff>676275</xdr:colOff>
      <xdr:row>74</xdr:row>
      <xdr:rowOff>104648</xdr:rowOff>
    </xdr:to>
    <xdr:sp macro="" textlink="">
      <xdr:nvSpPr>
        <xdr:cNvPr id="388" name="円/楕円 387"/>
        <xdr:cNvSpPr/>
      </xdr:nvSpPr>
      <xdr:spPr>
        <a:xfrm>
          <a:off x="1270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114825</xdr:rowOff>
    </xdr:from>
    <xdr:ext cx="762000" cy="259045"/>
    <xdr:sp macro="" textlink="">
      <xdr:nvSpPr>
        <xdr:cNvPr id="389" name="テキスト ボックス 388"/>
        <xdr:cNvSpPr txBox="1"/>
      </xdr:nvSpPr>
      <xdr:spPr>
        <a:xfrm>
          <a:off x="939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物件費</a:t>
          </a:r>
          <a:r>
            <a:rPr lang="ja-JP" altLang="en-US" sz="1300" b="0" i="0" baseline="0">
              <a:solidFill>
                <a:schemeClr val="dk1"/>
              </a:solidFill>
              <a:latin typeface="+mn-lt"/>
              <a:ea typeface="+mn-ea"/>
              <a:cs typeface="+mn-cs"/>
            </a:rPr>
            <a:t>、補助費等</a:t>
          </a:r>
          <a:r>
            <a:rPr lang="ja-JP" altLang="ja-JP" sz="1300" b="0" i="0" baseline="0">
              <a:solidFill>
                <a:schemeClr val="dk1"/>
              </a:solidFill>
              <a:latin typeface="+mn-lt"/>
              <a:ea typeface="+mn-ea"/>
              <a:cs typeface="+mn-cs"/>
            </a:rPr>
            <a:t>の経常収支比率は増加しているものの、その他については減少傾向であり、全体としてもほぼ同程度の推移で類似団体の平均を大幅に下回っている。今後も徹底した財政改革を行い、財政健全化に努める。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92710</xdr:rowOff>
    </xdr:from>
    <xdr:to>
      <xdr:col>24</xdr:col>
      <xdr:colOff>31750</xdr:colOff>
      <xdr:row>74</xdr:row>
      <xdr:rowOff>130810</xdr:rowOff>
    </xdr:to>
    <xdr:cxnSp macro="">
      <xdr:nvCxnSpPr>
        <xdr:cNvPr id="422" name="直線コネクタ 421"/>
        <xdr:cNvCxnSpPr/>
      </xdr:nvCxnSpPr>
      <xdr:spPr>
        <a:xfrm>
          <a:off x="15671800" y="12780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50800</xdr:rowOff>
    </xdr:from>
    <xdr:to>
      <xdr:col>22</xdr:col>
      <xdr:colOff>565150</xdr:colOff>
      <xdr:row>74</xdr:row>
      <xdr:rowOff>92710</xdr:rowOff>
    </xdr:to>
    <xdr:cxnSp macro="">
      <xdr:nvCxnSpPr>
        <xdr:cNvPr id="425" name="直線コネクタ 424"/>
        <xdr:cNvCxnSpPr/>
      </xdr:nvCxnSpPr>
      <xdr:spPr>
        <a:xfrm>
          <a:off x="14782800" y="12738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74</xdr:row>
      <xdr:rowOff>88900</xdr:rowOff>
    </xdr:to>
    <xdr:cxnSp macro="">
      <xdr:nvCxnSpPr>
        <xdr:cNvPr id="428" name="直線コネクタ 427"/>
        <xdr:cNvCxnSpPr/>
      </xdr:nvCxnSpPr>
      <xdr:spPr>
        <a:xfrm flipV="1">
          <a:off x="13893800" y="1273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88900</xdr:rowOff>
    </xdr:from>
    <xdr:to>
      <xdr:col>20</xdr:col>
      <xdr:colOff>158750</xdr:colOff>
      <xdr:row>74</xdr:row>
      <xdr:rowOff>92710</xdr:rowOff>
    </xdr:to>
    <xdr:cxnSp macro="">
      <xdr:nvCxnSpPr>
        <xdr:cNvPr id="431" name="直線コネクタ 430"/>
        <xdr:cNvCxnSpPr/>
      </xdr:nvCxnSpPr>
      <xdr:spPr>
        <a:xfrm flipV="1">
          <a:off x="13004800" y="12776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33" name="テキスト ボックス 432"/>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5" name="テキスト ボックス 434"/>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80010</xdr:rowOff>
    </xdr:from>
    <xdr:to>
      <xdr:col>24</xdr:col>
      <xdr:colOff>82550</xdr:colOff>
      <xdr:row>75</xdr:row>
      <xdr:rowOff>10160</xdr:rowOff>
    </xdr:to>
    <xdr:sp macro="" textlink="">
      <xdr:nvSpPr>
        <xdr:cNvPr id="441" name="円/楕円 440"/>
        <xdr:cNvSpPr/>
      </xdr:nvSpPr>
      <xdr:spPr>
        <a:xfrm>
          <a:off x="16459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160037</xdr:rowOff>
    </xdr:from>
    <xdr:ext cx="762000" cy="259045"/>
    <xdr:sp macro="" textlink="">
      <xdr:nvSpPr>
        <xdr:cNvPr id="442" name="公債費以外該当値テキスト"/>
        <xdr:cNvSpPr txBox="1"/>
      </xdr:nvSpPr>
      <xdr:spPr>
        <a:xfrm>
          <a:off x="16598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41910</xdr:rowOff>
    </xdr:from>
    <xdr:to>
      <xdr:col>22</xdr:col>
      <xdr:colOff>615950</xdr:colOff>
      <xdr:row>74</xdr:row>
      <xdr:rowOff>143510</xdr:rowOff>
    </xdr:to>
    <xdr:sp macro="" textlink="">
      <xdr:nvSpPr>
        <xdr:cNvPr id="443" name="円/楕円 442"/>
        <xdr:cNvSpPr/>
      </xdr:nvSpPr>
      <xdr:spPr>
        <a:xfrm>
          <a:off x="15621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153687</xdr:rowOff>
    </xdr:from>
    <xdr:ext cx="736600" cy="259045"/>
    <xdr:sp macro="" textlink="">
      <xdr:nvSpPr>
        <xdr:cNvPr id="444" name="テキスト ボックス 443"/>
        <xdr:cNvSpPr txBox="1"/>
      </xdr:nvSpPr>
      <xdr:spPr>
        <a:xfrm>
          <a:off x="15290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0</xdr:rowOff>
    </xdr:from>
    <xdr:to>
      <xdr:col>21</xdr:col>
      <xdr:colOff>412750</xdr:colOff>
      <xdr:row>74</xdr:row>
      <xdr:rowOff>101600</xdr:rowOff>
    </xdr:to>
    <xdr:sp macro="" textlink="">
      <xdr:nvSpPr>
        <xdr:cNvPr id="445" name="円/楕円 444"/>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111777</xdr:rowOff>
    </xdr:from>
    <xdr:ext cx="762000" cy="259045"/>
    <xdr:sp macro="" textlink="">
      <xdr:nvSpPr>
        <xdr:cNvPr id="446" name="テキスト ボックス 445"/>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38100</xdr:rowOff>
    </xdr:from>
    <xdr:to>
      <xdr:col>20</xdr:col>
      <xdr:colOff>209550</xdr:colOff>
      <xdr:row>74</xdr:row>
      <xdr:rowOff>139700</xdr:rowOff>
    </xdr:to>
    <xdr:sp macro="" textlink="">
      <xdr:nvSpPr>
        <xdr:cNvPr id="447" name="円/楕円 446"/>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149877</xdr:rowOff>
    </xdr:from>
    <xdr:ext cx="762000" cy="259045"/>
    <xdr:sp macro="" textlink="">
      <xdr:nvSpPr>
        <xdr:cNvPr id="448" name="テキスト ボックス 447"/>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41910</xdr:rowOff>
    </xdr:from>
    <xdr:to>
      <xdr:col>19</xdr:col>
      <xdr:colOff>6350</xdr:colOff>
      <xdr:row>74</xdr:row>
      <xdr:rowOff>143510</xdr:rowOff>
    </xdr:to>
    <xdr:sp macro="" textlink="">
      <xdr:nvSpPr>
        <xdr:cNvPr id="449" name="円/楕円 448"/>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153687</xdr:rowOff>
    </xdr:from>
    <xdr:ext cx="762000" cy="259045"/>
    <xdr:sp macro="" textlink="">
      <xdr:nvSpPr>
        <xdr:cNvPr id="450" name="テキスト ボックス 449"/>
        <xdr:cNvSpPr txBox="1"/>
      </xdr:nvSpPr>
      <xdr:spPr>
        <a:xfrm>
          <a:off x="12623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長野県軽井沢町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7235</xdr:rowOff>
    </xdr:from>
    <xdr:to>
      <xdr:col>4</xdr:col>
      <xdr:colOff>1117600</xdr:colOff>
      <xdr:row>15</xdr:row>
      <xdr:rowOff>21300</xdr:rowOff>
    </xdr:to>
    <xdr:cxnSp macro="">
      <xdr:nvCxnSpPr>
        <xdr:cNvPr id="52" name="直線コネクタ 51"/>
        <xdr:cNvCxnSpPr/>
      </xdr:nvCxnSpPr>
      <xdr:spPr bwMode="auto">
        <a:xfrm flipV="1">
          <a:off x="5003800" y="2626610"/>
          <a:ext cx="647700" cy="1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164392</xdr:rowOff>
    </xdr:from>
    <xdr:to>
      <xdr:col>4</xdr:col>
      <xdr:colOff>469900</xdr:colOff>
      <xdr:row>15</xdr:row>
      <xdr:rowOff>21300</xdr:rowOff>
    </xdr:to>
    <xdr:cxnSp macro="">
      <xdr:nvCxnSpPr>
        <xdr:cNvPr id="55" name="直線コネクタ 54"/>
        <xdr:cNvCxnSpPr/>
      </xdr:nvCxnSpPr>
      <xdr:spPr bwMode="auto">
        <a:xfrm>
          <a:off x="4305300" y="2612317"/>
          <a:ext cx="698500" cy="2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160408</xdr:rowOff>
    </xdr:from>
    <xdr:to>
      <xdr:col>3</xdr:col>
      <xdr:colOff>904875</xdr:colOff>
      <xdr:row>14</xdr:row>
      <xdr:rowOff>164392</xdr:rowOff>
    </xdr:to>
    <xdr:cxnSp macro="">
      <xdr:nvCxnSpPr>
        <xdr:cNvPr id="58" name="直線コネクタ 57"/>
        <xdr:cNvCxnSpPr/>
      </xdr:nvCxnSpPr>
      <xdr:spPr bwMode="auto">
        <a:xfrm>
          <a:off x="3606800" y="2608333"/>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142273</xdr:rowOff>
    </xdr:from>
    <xdr:to>
      <xdr:col>3</xdr:col>
      <xdr:colOff>206375</xdr:colOff>
      <xdr:row>14</xdr:row>
      <xdr:rowOff>160408</xdr:rowOff>
    </xdr:to>
    <xdr:cxnSp macro="">
      <xdr:nvCxnSpPr>
        <xdr:cNvPr id="61" name="直線コネクタ 60"/>
        <xdr:cNvCxnSpPr/>
      </xdr:nvCxnSpPr>
      <xdr:spPr bwMode="auto">
        <a:xfrm>
          <a:off x="2908300" y="2590198"/>
          <a:ext cx="698500" cy="1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127885</xdr:rowOff>
    </xdr:from>
    <xdr:to>
      <xdr:col>5</xdr:col>
      <xdr:colOff>34925</xdr:colOff>
      <xdr:row>15</xdr:row>
      <xdr:rowOff>58035</xdr:rowOff>
    </xdr:to>
    <xdr:sp macro="" textlink="">
      <xdr:nvSpPr>
        <xdr:cNvPr id="71" name="円/楕円 70"/>
        <xdr:cNvSpPr/>
      </xdr:nvSpPr>
      <xdr:spPr bwMode="auto">
        <a:xfrm>
          <a:off x="5600700" y="257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144412</xdr:rowOff>
    </xdr:from>
    <xdr:ext cx="762000" cy="259045"/>
    <xdr:sp macro="" textlink="">
      <xdr:nvSpPr>
        <xdr:cNvPr id="72" name="人口1人当たり決算額の推移該当値テキスト130"/>
        <xdr:cNvSpPr txBox="1"/>
      </xdr:nvSpPr>
      <xdr:spPr>
        <a:xfrm>
          <a:off x="5740400" y="242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120,377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141950</xdr:rowOff>
    </xdr:from>
    <xdr:to>
      <xdr:col>4</xdr:col>
      <xdr:colOff>520700</xdr:colOff>
      <xdr:row>15</xdr:row>
      <xdr:rowOff>72100</xdr:rowOff>
    </xdr:to>
    <xdr:sp macro="" textlink="">
      <xdr:nvSpPr>
        <xdr:cNvPr id="73" name="円/楕円 72"/>
        <xdr:cNvSpPr/>
      </xdr:nvSpPr>
      <xdr:spPr bwMode="auto">
        <a:xfrm>
          <a:off x="4953000" y="258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82277</xdr:rowOff>
    </xdr:from>
    <xdr:ext cx="736600" cy="259045"/>
    <xdr:sp macro="" textlink="">
      <xdr:nvSpPr>
        <xdr:cNvPr id="74" name="テキスト ボックス 73"/>
        <xdr:cNvSpPr txBox="1"/>
      </xdr:nvSpPr>
      <xdr:spPr>
        <a:xfrm>
          <a:off x="4622800" y="235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113592</xdr:rowOff>
    </xdr:from>
    <xdr:to>
      <xdr:col>3</xdr:col>
      <xdr:colOff>955675</xdr:colOff>
      <xdr:row>15</xdr:row>
      <xdr:rowOff>43742</xdr:rowOff>
    </xdr:to>
    <xdr:sp macro="" textlink="">
      <xdr:nvSpPr>
        <xdr:cNvPr id="75" name="円/楕円 74"/>
        <xdr:cNvSpPr/>
      </xdr:nvSpPr>
      <xdr:spPr bwMode="auto">
        <a:xfrm>
          <a:off x="4254500" y="256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53919</xdr:rowOff>
    </xdr:from>
    <xdr:ext cx="762000" cy="259045"/>
    <xdr:sp macro="" textlink="">
      <xdr:nvSpPr>
        <xdr:cNvPr id="76" name="テキスト ボックス 75"/>
        <xdr:cNvSpPr txBox="1"/>
      </xdr:nvSpPr>
      <xdr:spPr>
        <a:xfrm>
          <a:off x="3924300" y="233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109608</xdr:rowOff>
    </xdr:from>
    <xdr:to>
      <xdr:col>3</xdr:col>
      <xdr:colOff>257175</xdr:colOff>
      <xdr:row>15</xdr:row>
      <xdr:rowOff>39758</xdr:rowOff>
    </xdr:to>
    <xdr:sp macro="" textlink="">
      <xdr:nvSpPr>
        <xdr:cNvPr id="77" name="円/楕円 76"/>
        <xdr:cNvSpPr/>
      </xdr:nvSpPr>
      <xdr:spPr bwMode="auto">
        <a:xfrm>
          <a:off x="3556000" y="255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49935</xdr:rowOff>
    </xdr:from>
    <xdr:ext cx="762000" cy="259045"/>
    <xdr:sp macro="" textlink="">
      <xdr:nvSpPr>
        <xdr:cNvPr id="78" name="テキスト ボックス 77"/>
        <xdr:cNvSpPr txBox="1"/>
      </xdr:nvSpPr>
      <xdr:spPr>
        <a:xfrm>
          <a:off x="3225800" y="232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122,056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91473</xdr:rowOff>
    </xdr:from>
    <xdr:to>
      <xdr:col>2</xdr:col>
      <xdr:colOff>692150</xdr:colOff>
      <xdr:row>15</xdr:row>
      <xdr:rowOff>21623</xdr:rowOff>
    </xdr:to>
    <xdr:sp macro="" textlink="">
      <xdr:nvSpPr>
        <xdr:cNvPr id="79" name="円/楕円 78"/>
        <xdr:cNvSpPr/>
      </xdr:nvSpPr>
      <xdr:spPr bwMode="auto">
        <a:xfrm>
          <a:off x="2857500" y="253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31800</xdr:rowOff>
    </xdr:from>
    <xdr:ext cx="762000" cy="259045"/>
    <xdr:sp macro="" textlink="">
      <xdr:nvSpPr>
        <xdr:cNvPr id="80" name="テキスト ボックス 79"/>
        <xdr:cNvSpPr txBox="1"/>
      </xdr:nvSpPr>
      <xdr:spPr>
        <a:xfrm>
          <a:off x="2527300" y="230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2127</xdr:rowOff>
    </xdr:from>
    <xdr:to>
      <xdr:col>4</xdr:col>
      <xdr:colOff>1117600</xdr:colOff>
      <xdr:row>38</xdr:row>
      <xdr:rowOff>15501</xdr:rowOff>
    </xdr:to>
    <xdr:cxnSp macro="">
      <xdr:nvCxnSpPr>
        <xdr:cNvPr id="114" name="直線コネクタ 113"/>
        <xdr:cNvCxnSpPr/>
      </xdr:nvCxnSpPr>
      <xdr:spPr bwMode="auto">
        <a:xfrm flipV="1">
          <a:off x="5003800" y="7469727"/>
          <a:ext cx="6477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15501</xdr:rowOff>
    </xdr:from>
    <xdr:to>
      <xdr:col>4</xdr:col>
      <xdr:colOff>469900</xdr:colOff>
      <xdr:row>38</xdr:row>
      <xdr:rowOff>64077</xdr:rowOff>
    </xdr:to>
    <xdr:cxnSp macro="">
      <xdr:nvCxnSpPr>
        <xdr:cNvPr id="117" name="直線コネクタ 116"/>
        <xdr:cNvCxnSpPr/>
      </xdr:nvCxnSpPr>
      <xdr:spPr bwMode="auto">
        <a:xfrm flipV="1">
          <a:off x="4305300" y="7483101"/>
          <a:ext cx="698500" cy="4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46228</xdr:rowOff>
    </xdr:from>
    <xdr:to>
      <xdr:col>3</xdr:col>
      <xdr:colOff>904875</xdr:colOff>
      <xdr:row>38</xdr:row>
      <xdr:rowOff>64077</xdr:rowOff>
    </xdr:to>
    <xdr:cxnSp macro="">
      <xdr:nvCxnSpPr>
        <xdr:cNvPr id="120" name="直線コネクタ 119"/>
        <xdr:cNvCxnSpPr/>
      </xdr:nvCxnSpPr>
      <xdr:spPr bwMode="auto">
        <a:xfrm>
          <a:off x="3606800" y="7513828"/>
          <a:ext cx="698500" cy="1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15691</xdr:rowOff>
    </xdr:from>
    <xdr:to>
      <xdr:col>3</xdr:col>
      <xdr:colOff>206375</xdr:colOff>
      <xdr:row>38</xdr:row>
      <xdr:rowOff>46228</xdr:rowOff>
    </xdr:to>
    <xdr:cxnSp macro="">
      <xdr:nvCxnSpPr>
        <xdr:cNvPr id="123" name="直線コネクタ 122"/>
        <xdr:cNvCxnSpPr/>
      </xdr:nvCxnSpPr>
      <xdr:spPr bwMode="auto">
        <a:xfrm>
          <a:off x="2908300" y="7483291"/>
          <a:ext cx="698500" cy="30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294227</xdr:rowOff>
    </xdr:from>
    <xdr:to>
      <xdr:col>5</xdr:col>
      <xdr:colOff>34925</xdr:colOff>
      <xdr:row>38</xdr:row>
      <xdr:rowOff>52927</xdr:rowOff>
    </xdr:to>
    <xdr:sp macro="" textlink="">
      <xdr:nvSpPr>
        <xdr:cNvPr id="133" name="円/楕円 132"/>
        <xdr:cNvSpPr/>
      </xdr:nvSpPr>
      <xdr:spPr bwMode="auto">
        <a:xfrm>
          <a:off x="5600700" y="741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202804</xdr:rowOff>
    </xdr:from>
    <xdr:ext cx="762000" cy="259045"/>
    <xdr:sp macro="" textlink="">
      <xdr:nvSpPr>
        <xdr:cNvPr id="134" name="人口1人当たり決算額の推移該当値テキスト445"/>
        <xdr:cNvSpPr txBox="1"/>
      </xdr:nvSpPr>
      <xdr:spPr>
        <a:xfrm>
          <a:off x="5740400" y="732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307601</xdr:rowOff>
    </xdr:from>
    <xdr:to>
      <xdr:col>4</xdr:col>
      <xdr:colOff>520700</xdr:colOff>
      <xdr:row>38</xdr:row>
      <xdr:rowOff>66301</xdr:rowOff>
    </xdr:to>
    <xdr:sp macro="" textlink="">
      <xdr:nvSpPr>
        <xdr:cNvPr id="135" name="円/楕円 134"/>
        <xdr:cNvSpPr/>
      </xdr:nvSpPr>
      <xdr:spPr bwMode="auto">
        <a:xfrm>
          <a:off x="4953000" y="7432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51078</xdr:rowOff>
    </xdr:from>
    <xdr:ext cx="736600" cy="259045"/>
    <xdr:sp macro="" textlink="">
      <xdr:nvSpPr>
        <xdr:cNvPr id="136" name="テキスト ボックス 135"/>
        <xdr:cNvSpPr txBox="1"/>
      </xdr:nvSpPr>
      <xdr:spPr>
        <a:xfrm>
          <a:off x="4622800" y="751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13277</xdr:rowOff>
    </xdr:from>
    <xdr:to>
      <xdr:col>3</xdr:col>
      <xdr:colOff>955675</xdr:colOff>
      <xdr:row>38</xdr:row>
      <xdr:rowOff>114877</xdr:rowOff>
    </xdr:to>
    <xdr:sp macro="" textlink="">
      <xdr:nvSpPr>
        <xdr:cNvPr id="137" name="円/楕円 136"/>
        <xdr:cNvSpPr/>
      </xdr:nvSpPr>
      <xdr:spPr bwMode="auto">
        <a:xfrm>
          <a:off x="4254500" y="748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99654</xdr:rowOff>
    </xdr:from>
    <xdr:ext cx="762000" cy="259045"/>
    <xdr:sp macro="" textlink="">
      <xdr:nvSpPr>
        <xdr:cNvPr id="138" name="テキスト ボックス 137"/>
        <xdr:cNvSpPr txBox="1"/>
      </xdr:nvSpPr>
      <xdr:spPr>
        <a:xfrm>
          <a:off x="3924300" y="756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338328</xdr:rowOff>
    </xdr:from>
    <xdr:to>
      <xdr:col>3</xdr:col>
      <xdr:colOff>257175</xdr:colOff>
      <xdr:row>38</xdr:row>
      <xdr:rowOff>97028</xdr:rowOff>
    </xdr:to>
    <xdr:sp macro="" textlink="">
      <xdr:nvSpPr>
        <xdr:cNvPr id="139" name="円/楕円 138"/>
        <xdr:cNvSpPr/>
      </xdr:nvSpPr>
      <xdr:spPr bwMode="auto">
        <a:xfrm>
          <a:off x="3556000" y="746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81805</xdr:rowOff>
    </xdr:from>
    <xdr:ext cx="762000" cy="259045"/>
    <xdr:sp macro="" textlink="">
      <xdr:nvSpPr>
        <xdr:cNvPr id="140" name="テキスト ボックス 139"/>
        <xdr:cNvSpPr txBox="1"/>
      </xdr:nvSpPr>
      <xdr:spPr>
        <a:xfrm>
          <a:off x="3225800" y="75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307791</xdr:rowOff>
    </xdr:from>
    <xdr:to>
      <xdr:col>2</xdr:col>
      <xdr:colOff>692150</xdr:colOff>
      <xdr:row>38</xdr:row>
      <xdr:rowOff>66491</xdr:rowOff>
    </xdr:to>
    <xdr:sp macro="" textlink="">
      <xdr:nvSpPr>
        <xdr:cNvPr id="141" name="円/楕円 140"/>
        <xdr:cNvSpPr/>
      </xdr:nvSpPr>
      <xdr:spPr bwMode="auto">
        <a:xfrm>
          <a:off x="2857500" y="743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51268</xdr:rowOff>
    </xdr:from>
    <xdr:ext cx="762000" cy="259045"/>
    <xdr:sp macro="" textlink="">
      <xdr:nvSpPr>
        <xdr:cNvPr id="142" name="テキスト ボックス 141"/>
        <xdr:cNvSpPr txBox="1"/>
      </xdr:nvSpPr>
      <xdr:spPr>
        <a:xfrm>
          <a:off x="2527300" y="751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実質収支額の推移は、</a:t>
          </a:r>
          <a:r>
            <a:rPr lang="ja-JP" altLang="en-US" sz="1300" b="0" i="0" baseline="0">
              <a:solidFill>
                <a:schemeClr val="dk1"/>
              </a:solidFill>
              <a:latin typeface="+mn-lt"/>
              <a:ea typeface="+mn-ea"/>
              <a:cs typeface="+mn-cs"/>
            </a:rPr>
            <a:t>平成２３年度までは</a:t>
          </a:r>
          <a:r>
            <a:rPr lang="ja-JP" altLang="ja-JP" sz="1300" b="0" i="0" baseline="0">
              <a:solidFill>
                <a:schemeClr val="dk1"/>
              </a:solidFill>
              <a:latin typeface="+mn-lt"/>
              <a:ea typeface="+mn-ea"/>
              <a:cs typeface="+mn-cs"/>
            </a:rPr>
            <a:t>歳入の確保及び歳出の抑制等の努力の結果</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特出するような大きな変化はみられなかったが、平成２４年度</a:t>
          </a:r>
          <a:r>
            <a:rPr lang="ja-JP" altLang="en-US" sz="1300" b="0" i="0" baseline="0">
              <a:solidFill>
                <a:schemeClr val="dk1"/>
              </a:solidFill>
              <a:latin typeface="+mn-lt"/>
              <a:ea typeface="+mn-ea"/>
              <a:cs typeface="+mn-cs"/>
            </a:rPr>
            <a:t>及び平成２５年度</a:t>
          </a:r>
          <a:r>
            <a:rPr lang="ja-JP" altLang="ja-JP" sz="1300" b="0" i="0" baseline="0">
              <a:solidFill>
                <a:schemeClr val="dk1"/>
              </a:solidFill>
              <a:latin typeface="+mn-lt"/>
              <a:ea typeface="+mn-ea"/>
              <a:cs typeface="+mn-cs"/>
            </a:rPr>
            <a:t>は極端に低い数値となっている。これは大型建設事業の財源とするための基金の取崩し額が積立金に比べ大きくなったためである。このことにより財政標準規模に対する財政調整基金残高の割合も減少しており、今後も同様に</a:t>
          </a:r>
          <a:r>
            <a:rPr lang="ja-JP" altLang="en-US" sz="1300" b="0" i="0" baseline="0">
              <a:solidFill>
                <a:schemeClr val="dk1"/>
              </a:solidFill>
              <a:latin typeface="+mn-lt"/>
              <a:ea typeface="+mn-ea"/>
              <a:cs typeface="+mn-cs"/>
            </a:rPr>
            <a:t>中学校</a:t>
          </a:r>
          <a:r>
            <a:rPr lang="ja-JP" altLang="ja-JP" sz="1300" b="0" i="0" baseline="0">
              <a:solidFill>
                <a:schemeClr val="dk1"/>
              </a:solidFill>
              <a:latin typeface="+mn-lt"/>
              <a:ea typeface="+mn-ea"/>
              <a:cs typeface="+mn-cs"/>
            </a:rPr>
            <a:t>建設事業</a:t>
          </a:r>
          <a:r>
            <a:rPr lang="ja-JP" altLang="en-US" sz="1300" b="0" i="0" baseline="0">
              <a:solidFill>
                <a:schemeClr val="dk1"/>
              </a:solidFill>
              <a:latin typeface="+mn-lt"/>
              <a:ea typeface="+mn-ea"/>
              <a:cs typeface="+mn-cs"/>
            </a:rPr>
            <a:t>及び直売所建設事業、</a:t>
          </a:r>
          <a:r>
            <a:rPr lang="ja-JP" altLang="ja-JP" sz="1300" b="0" i="0" baseline="0">
              <a:solidFill>
                <a:schemeClr val="dk1"/>
              </a:solidFill>
              <a:latin typeface="+mn-lt"/>
              <a:ea typeface="+mn-ea"/>
              <a:cs typeface="+mn-cs"/>
            </a:rPr>
            <a:t>都市基盤及び公共施設の維持管理・老朽化対策等に要する財源確保のため、残高の減少が予想される。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いずれの会計においても実質赤字が生じないため、連結実施赤字比率は生じない。黒字の構成については、水道事業会計が大きな割合を占めているが、これは当会計の収益的収支において毎年度純利益を計上しているためであり、現在一般会計からの繰出の必要もなく大変健全な状況を維持している。次の一般会計においても歳入の確保及び経費節減の結果として毎年同程度の黒字割合が生ずる。軽井沢病院事業会計、公共下水道事業特別会計及び国保会計、介護保険特別会計についても実質収支は黒字であるが、いずれの会計においても一般会計からの繰出金が不可欠な状況である。駐車場特別会計については地方債償還終了に伴い</a:t>
          </a:r>
          <a:r>
            <a:rPr lang="ja-JP" altLang="en-US" sz="1300" b="0" i="0" baseline="0">
              <a:solidFill>
                <a:schemeClr val="dk1"/>
              </a:solidFill>
              <a:latin typeface="+mn-lt"/>
              <a:ea typeface="+mn-ea"/>
              <a:cs typeface="+mn-cs"/>
            </a:rPr>
            <a:t>平成２４年度より</a:t>
          </a:r>
          <a:r>
            <a:rPr lang="ja-JP" altLang="ja-JP" sz="1300" b="0" i="0" baseline="0">
              <a:solidFill>
                <a:schemeClr val="dk1"/>
              </a:solidFill>
              <a:latin typeface="+mn-lt"/>
              <a:ea typeface="+mn-ea"/>
              <a:cs typeface="+mn-cs"/>
            </a:rPr>
            <a:t>一般会計からの繰出金</a:t>
          </a:r>
          <a:r>
            <a:rPr lang="ja-JP" altLang="en-US" sz="1300" b="0" i="0" baseline="0">
              <a:solidFill>
                <a:schemeClr val="dk1"/>
              </a:solidFill>
              <a:latin typeface="+mn-lt"/>
              <a:ea typeface="+mn-ea"/>
              <a:cs typeface="+mn-cs"/>
            </a:rPr>
            <a:t>はなく</a:t>
          </a:r>
          <a:r>
            <a:rPr lang="ja-JP" altLang="ja-JP" sz="1300" b="0" i="0" baseline="0">
              <a:solidFill>
                <a:schemeClr val="dk1"/>
              </a:solidFill>
              <a:latin typeface="+mn-lt"/>
              <a:ea typeface="+mn-ea"/>
              <a:cs typeface="+mn-cs"/>
            </a:rPr>
            <a:t>、訪問看護事業特別会計についても事業収入の増と経費の節減により健全な運営がなされている。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ea"/>
              <a:ea typeface="+mn-ea"/>
              <a:cs typeface="+mn-cs"/>
            </a:rPr>
            <a:t>分子構造のうち、元利償還金等</a:t>
          </a:r>
          <a:r>
            <a:rPr lang="ja-JP" altLang="en-US" sz="1300" b="0" i="0" baseline="0">
              <a:solidFill>
                <a:schemeClr val="dk1"/>
              </a:solidFill>
              <a:latin typeface="+mn-ea"/>
              <a:ea typeface="+mn-ea"/>
              <a:cs typeface="+mn-cs"/>
            </a:rPr>
            <a:t>全体では</a:t>
          </a:r>
          <a:r>
            <a:rPr lang="ja-JP" altLang="ja-JP" sz="1300" b="0" i="0" baseline="0">
              <a:solidFill>
                <a:schemeClr val="dk1"/>
              </a:solidFill>
              <a:latin typeface="+mn-ea"/>
              <a:ea typeface="+mn-ea"/>
              <a:cs typeface="+mn-cs"/>
            </a:rPr>
            <a:t>大きな変動は見られない</a:t>
          </a:r>
          <a:r>
            <a:rPr lang="ja-JP" altLang="en-US" sz="1300" b="0" i="0" baseline="0">
              <a:solidFill>
                <a:schemeClr val="dk1"/>
              </a:solidFill>
              <a:latin typeface="+mn-ea"/>
              <a:ea typeface="+mn-ea"/>
              <a:cs typeface="+mn-cs"/>
            </a:rPr>
            <a:t>。</a:t>
          </a:r>
          <a:r>
            <a:rPr lang="ja-JP" altLang="ja-JP" sz="1300" b="0" i="0" baseline="0">
              <a:solidFill>
                <a:schemeClr val="dk1"/>
              </a:solidFill>
              <a:latin typeface="+mn-ea"/>
              <a:ea typeface="+mn-ea"/>
              <a:cs typeface="+mn-cs"/>
            </a:rPr>
            <a:t>過去からの地方債抑制による効果</a:t>
          </a:r>
          <a:r>
            <a:rPr lang="ja-JP" altLang="en-US" sz="1300" b="0" i="0" baseline="0">
              <a:solidFill>
                <a:schemeClr val="dk1"/>
              </a:solidFill>
              <a:latin typeface="+mn-ea"/>
              <a:ea typeface="+mn-ea"/>
              <a:cs typeface="+mn-cs"/>
            </a:rPr>
            <a:t>、また償還終了等に伴う公営企業債の減額がみられる一方で</a:t>
          </a:r>
          <a:r>
            <a:rPr lang="ja-JP" altLang="ja-JP" sz="1300" b="0" i="0" baseline="0">
              <a:solidFill>
                <a:schemeClr val="dk1"/>
              </a:solidFill>
              <a:latin typeface="+mn-ea"/>
              <a:ea typeface="+mn-ea"/>
              <a:cs typeface="+mn-cs"/>
            </a:rPr>
            <a:t>、一般会計においては社会資本整備総合交付金事業の財源確保のために多額の借入が続い</a:t>
          </a:r>
          <a:r>
            <a:rPr lang="ja-JP" altLang="en-US" sz="1300" b="0" i="0" baseline="0">
              <a:solidFill>
                <a:schemeClr val="dk1"/>
              </a:solidFill>
              <a:latin typeface="+mn-ea"/>
              <a:ea typeface="+mn-ea"/>
              <a:cs typeface="+mn-cs"/>
            </a:rPr>
            <a:t>たため増額している。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算入公債費等は、住宅使用料の特定財源及び事業費補正により基準財政需要額に算入された公債費等であるが、元利償還金等に比べ算入公債費等の割合が大きいため、実質公債費比率の分子は大変低い数値となることから、実質公債費比率も早期健全化基準を大きく下回っており健全な状況にあると言える。</a:t>
          </a:r>
          <a:endParaRPr lang="ja-JP" altLang="ja-JP" sz="13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ea"/>
              <a:ea typeface="+mn-ea"/>
              <a:cs typeface="+mn-cs"/>
            </a:rPr>
            <a:t>将来負担比率のうち、一番大きな割合を占めているのは公営企業等繰入見込額であるが、これは病院事業及び下水道事業に対するものである。病院事業は建設時の借入のみで今後新たな借入の予定はなく、下水道事業も新規借入は極力抑制していく方針であることから今後は減少の見込みである。次は一般会計の地方債現在高であるが、ここ数年は大型事業の財源確保のために多額の借入が続いてい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充当可能財源等の大半は、財政調整基金他の充当可能基金が占めており、今後も各基金の目的に沿った積立を計画的に実施していく。</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将来の負担額を充当可能財源等が上回っているため、将来負担比率は算出されず良好な状態にあると言える。</a:t>
          </a:r>
          <a:endParaRPr lang="ja-JP" altLang="ja-JP" sz="1300">
            <a:solidFill>
              <a:schemeClr val="dk1"/>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15636133</v>
      </c>
      <c r="BO4" s="379"/>
      <c r="BP4" s="379"/>
      <c r="BQ4" s="379"/>
      <c r="BR4" s="379"/>
      <c r="BS4" s="379"/>
      <c r="BT4" s="379"/>
      <c r="BU4" s="380"/>
      <c r="BV4" s="378">
        <v>16045937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11.4</v>
      </c>
      <c r="CU4" s="554"/>
      <c r="CV4" s="554"/>
      <c r="CW4" s="554"/>
      <c r="CX4" s="554"/>
      <c r="CY4" s="554"/>
      <c r="CZ4" s="554"/>
      <c r="DA4" s="555"/>
      <c r="DB4" s="553">
        <v>14.8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13584177</v>
      </c>
      <c r="BO5" s="384"/>
      <c r="BP5" s="384"/>
      <c r="BQ5" s="384"/>
      <c r="BR5" s="384"/>
      <c r="BS5" s="384"/>
      <c r="BT5" s="384"/>
      <c r="BU5" s="385"/>
      <c r="BV5" s="383">
        <v>14710496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62.3</v>
      </c>
      <c r="CU5" s="354"/>
      <c r="CV5" s="354"/>
      <c r="CW5" s="354"/>
      <c r="CX5" s="354"/>
      <c r="CY5" s="354"/>
      <c r="CZ5" s="354"/>
      <c r="DA5" s="355"/>
      <c r="DB5" s="353">
        <v>60.4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85</v>
      </c>
      <c r="AV6" s="439"/>
      <c r="AW6" s="439"/>
      <c r="AX6" s="439"/>
      <c r="AY6" s="363" t="s">
        <v>86</v>
      </c>
      <c r="AZ6" s="364"/>
      <c r="BA6" s="364"/>
      <c r="BB6" s="364"/>
      <c r="BC6" s="364"/>
      <c r="BD6" s="364"/>
      <c r="BE6" s="364"/>
      <c r="BF6" s="364"/>
      <c r="BG6" s="364"/>
      <c r="BH6" s="364"/>
      <c r="BI6" s="364"/>
      <c r="BJ6" s="364"/>
      <c r="BK6" s="364"/>
      <c r="BL6" s="364"/>
      <c r="BM6" s="365"/>
      <c r="BN6" s="383">
        <v>2051956</v>
      </c>
      <c r="BO6" s="384"/>
      <c r="BP6" s="384"/>
      <c r="BQ6" s="384"/>
      <c r="BR6" s="384"/>
      <c r="BS6" s="384"/>
      <c r="BT6" s="384"/>
      <c r="BU6" s="385"/>
      <c r="BV6" s="383">
        <v>1335441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62.3</v>
      </c>
      <c r="CU6" s="528"/>
      <c r="CV6" s="528"/>
      <c r="CW6" s="528"/>
      <c r="CX6" s="528"/>
      <c r="CY6" s="528"/>
      <c r="CZ6" s="528"/>
      <c r="DA6" s="529"/>
      <c r="DB6" s="527">
        <v>60.4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1129202</v>
      </c>
      <c r="BO7" s="384"/>
      <c r="BP7" s="384"/>
      <c r="BQ7" s="384"/>
      <c r="BR7" s="384"/>
      <c r="BS7" s="384"/>
      <c r="BT7" s="384"/>
      <c r="BU7" s="385"/>
      <c r="BV7" s="383">
        <v>129881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8102453</v>
      </c>
      <c r="CU7" s="384"/>
      <c r="CV7" s="384"/>
      <c r="CW7" s="384"/>
      <c r="CX7" s="384"/>
      <c r="CY7" s="384"/>
      <c r="CZ7" s="384"/>
      <c r="DA7" s="385"/>
      <c r="DB7" s="383">
        <v>8157449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922754</v>
      </c>
      <c r="BO8" s="384"/>
      <c r="BP8" s="384"/>
      <c r="BQ8" s="384"/>
      <c r="BR8" s="384"/>
      <c r="BS8" s="384"/>
      <c r="BT8" s="384"/>
      <c r="BU8" s="385"/>
      <c r="BV8" s="383">
        <v>1205560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1.49</v>
      </c>
      <c r="CU8" s="491"/>
      <c r="CV8" s="491"/>
      <c r="CW8" s="491"/>
      <c r="CX8" s="491"/>
      <c r="CY8" s="491"/>
      <c r="CZ8" s="491"/>
      <c r="DA8" s="492"/>
      <c r="DB8" s="490">
        <v>1.53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19018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85</v>
      </c>
      <c r="AV9" s="439"/>
      <c r="AW9" s="439"/>
      <c r="AX9" s="439"/>
      <c r="AY9" s="363" t="s">
        <v>100</v>
      </c>
      <c r="AZ9" s="364"/>
      <c r="BA9" s="364"/>
      <c r="BB9" s="364"/>
      <c r="BC9" s="364"/>
      <c r="BD9" s="364"/>
      <c r="BE9" s="364"/>
      <c r="BF9" s="364"/>
      <c r="BG9" s="364"/>
      <c r="BH9" s="364"/>
      <c r="BI9" s="364"/>
      <c r="BJ9" s="364"/>
      <c r="BK9" s="364"/>
      <c r="BL9" s="364"/>
      <c r="BM9" s="365"/>
      <c r="BN9" s="383">
        <v>-282806</v>
      </c>
      <c r="BO9" s="384"/>
      <c r="BP9" s="384"/>
      <c r="BQ9" s="384"/>
      <c r="BR9" s="384"/>
      <c r="BS9" s="384"/>
      <c r="BT9" s="384"/>
      <c r="BU9" s="385"/>
      <c r="BV9" s="383">
        <v>108337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3.2</v>
      </c>
      <c r="CU9" s="354"/>
      <c r="CV9" s="354"/>
      <c r="CW9" s="354"/>
      <c r="CX9" s="354"/>
      <c r="CY9" s="354"/>
      <c r="CZ9" s="354"/>
      <c r="DA9" s="355"/>
      <c r="DB9" s="353">
        <v>2.5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17144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652399</v>
      </c>
      <c r="BO10" s="384"/>
      <c r="BP10" s="384"/>
      <c r="BQ10" s="384"/>
      <c r="BR10" s="384"/>
      <c r="BS10" s="384"/>
      <c r="BT10" s="384"/>
      <c r="BU10" s="385"/>
      <c r="BV10" s="383">
        <v>745399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85</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19965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1929000</v>
      </c>
      <c r="BO12" s="384"/>
      <c r="BP12" s="384"/>
      <c r="BQ12" s="384"/>
      <c r="BR12" s="384"/>
      <c r="BS12" s="384"/>
      <c r="BT12" s="384"/>
      <c r="BU12" s="385"/>
      <c r="BV12" s="383">
        <v>1734000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19707</v>
      </c>
      <c r="S13" s="483"/>
      <c r="T13" s="483"/>
      <c r="U13" s="483"/>
      <c r="V13" s="484"/>
      <c r="W13" s="470" t="s">
        <v>123</v>
      </c>
      <c r="X13" s="396"/>
      <c r="Y13" s="396"/>
      <c r="Z13" s="396"/>
      <c r="AA13" s="396"/>
      <c r="AB13" s="397"/>
      <c r="AC13" s="359">
        <v>299</v>
      </c>
      <c r="AD13" s="360"/>
      <c r="AE13" s="360"/>
      <c r="AF13" s="360"/>
      <c r="AG13" s="361"/>
      <c r="AH13" s="359">
        <v>355</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-1559407</v>
      </c>
      <c r="BO13" s="384"/>
      <c r="BP13" s="384"/>
      <c r="BQ13" s="384"/>
      <c r="BR13" s="384"/>
      <c r="BS13" s="384"/>
      <c r="BT13" s="384"/>
      <c r="BU13" s="385"/>
      <c r="BV13" s="383">
        <v>-880264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0.8</v>
      </c>
      <c r="CU13" s="354"/>
      <c r="CV13" s="354"/>
      <c r="CW13" s="354"/>
      <c r="CX13" s="354"/>
      <c r="CY13" s="354"/>
      <c r="CZ13" s="354"/>
      <c r="DA13" s="355"/>
      <c r="DB13" s="353">
        <v>0.6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19814</v>
      </c>
      <c r="S14" s="483"/>
      <c r="T14" s="483"/>
      <c r="U14" s="483"/>
      <c r="V14" s="484"/>
      <c r="W14" s="485"/>
      <c r="X14" s="399"/>
      <c r="Y14" s="399"/>
      <c r="Z14" s="399"/>
      <c r="AA14" s="399"/>
      <c r="AB14" s="400"/>
      <c r="AC14" s="475">
        <v>3.5</v>
      </c>
      <c r="AD14" s="476"/>
      <c r="AE14" s="476"/>
      <c r="AF14" s="476"/>
      <c r="AG14" s="477"/>
      <c r="AH14" s="475">
        <v>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19567</v>
      </c>
      <c r="S15" s="483"/>
      <c r="T15" s="483"/>
      <c r="U15" s="483"/>
      <c r="V15" s="484"/>
      <c r="W15" s="470" t="s">
        <v>129</v>
      </c>
      <c r="X15" s="396"/>
      <c r="Y15" s="396"/>
      <c r="Z15" s="396"/>
      <c r="AA15" s="396"/>
      <c r="AB15" s="397"/>
      <c r="AC15" s="359">
        <v>1310</v>
      </c>
      <c r="AD15" s="360"/>
      <c r="AE15" s="360"/>
      <c r="AF15" s="360"/>
      <c r="AG15" s="361"/>
      <c r="AH15" s="359">
        <v>1379</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6115733</v>
      </c>
      <c r="BO15" s="379"/>
      <c r="BP15" s="379"/>
      <c r="BQ15" s="379"/>
      <c r="BR15" s="379"/>
      <c r="BS15" s="379"/>
      <c r="BT15" s="379"/>
      <c r="BU15" s="380"/>
      <c r="BV15" s="378">
        <v>6099363</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15.3</v>
      </c>
      <c r="AD16" s="476"/>
      <c r="AE16" s="476"/>
      <c r="AF16" s="476"/>
      <c r="AG16" s="477"/>
      <c r="AH16" s="475">
        <v>15.4</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4258937</v>
      </c>
      <c r="BO16" s="384"/>
      <c r="BP16" s="384"/>
      <c r="BQ16" s="384"/>
      <c r="BR16" s="384"/>
      <c r="BS16" s="384"/>
      <c r="BT16" s="384"/>
      <c r="BU16" s="385"/>
      <c r="BV16" s="383">
        <v>4138113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6963</v>
      </c>
      <c r="AD17" s="360"/>
      <c r="AE17" s="360"/>
      <c r="AF17" s="360"/>
      <c r="AG17" s="361"/>
      <c r="AH17" s="359">
        <v>7198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8102453</v>
      </c>
      <c r="BO17" s="384"/>
      <c r="BP17" s="384"/>
      <c r="BQ17" s="384"/>
      <c r="BR17" s="384"/>
      <c r="BS17" s="384"/>
      <c r="BT17" s="384"/>
      <c r="BU17" s="385"/>
      <c r="BV17" s="383">
        <v>8077460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156.05000000000001</v>
      </c>
      <c r="M18" s="446"/>
      <c r="N18" s="446"/>
      <c r="O18" s="446"/>
      <c r="P18" s="446"/>
      <c r="Q18" s="446"/>
      <c r="R18" s="447"/>
      <c r="S18" s="447"/>
      <c r="T18" s="447"/>
      <c r="U18" s="447"/>
      <c r="V18" s="448"/>
      <c r="W18" s="462"/>
      <c r="X18" s="463"/>
      <c r="Y18" s="463"/>
      <c r="Z18" s="463"/>
      <c r="AA18" s="463"/>
      <c r="AB18" s="471"/>
      <c r="AC18" s="347">
        <v>81.2</v>
      </c>
      <c r="AD18" s="348"/>
      <c r="AE18" s="348"/>
      <c r="AF18" s="348"/>
      <c r="AG18" s="449"/>
      <c r="AH18" s="347">
        <v>80.3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5229388</v>
      </c>
      <c r="BO18" s="384"/>
      <c r="BP18" s="384"/>
      <c r="BQ18" s="384"/>
      <c r="BR18" s="384"/>
      <c r="BS18" s="384"/>
      <c r="BT18" s="384"/>
      <c r="BU18" s="385"/>
      <c r="BV18" s="383">
        <v>5036107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122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13073537</v>
      </c>
      <c r="BO19" s="384"/>
      <c r="BP19" s="384"/>
      <c r="BQ19" s="384"/>
      <c r="BR19" s="384"/>
      <c r="BS19" s="384"/>
      <c r="BT19" s="384"/>
      <c r="BU19" s="385"/>
      <c r="BV19" s="383">
        <v>12469146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8082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3614514</v>
      </c>
      <c r="BO23" s="384"/>
      <c r="BP23" s="384"/>
      <c r="BQ23" s="384"/>
      <c r="BR23" s="384"/>
      <c r="BS23" s="384"/>
      <c r="BT23" s="384"/>
      <c r="BU23" s="385"/>
      <c r="BV23" s="383">
        <v>3486397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8540</v>
      </c>
      <c r="R24" s="360"/>
      <c r="S24" s="360"/>
      <c r="T24" s="360"/>
      <c r="U24" s="360"/>
      <c r="V24" s="361"/>
      <c r="W24" s="425"/>
      <c r="X24" s="416"/>
      <c r="Y24" s="417"/>
      <c r="Z24" s="356" t="s">
        <v>153</v>
      </c>
      <c r="AA24" s="357"/>
      <c r="AB24" s="357"/>
      <c r="AC24" s="357"/>
      <c r="AD24" s="357"/>
      <c r="AE24" s="357"/>
      <c r="AF24" s="357"/>
      <c r="AG24" s="358"/>
      <c r="AH24" s="359">
        <v>247</v>
      </c>
      <c r="AI24" s="360"/>
      <c r="AJ24" s="360"/>
      <c r="AK24" s="360"/>
      <c r="AL24" s="361"/>
      <c r="AM24" s="359">
        <v>751374</v>
      </c>
      <c r="AN24" s="360"/>
      <c r="AO24" s="360"/>
      <c r="AP24" s="360"/>
      <c r="AQ24" s="360"/>
      <c r="AR24" s="361"/>
      <c r="AS24" s="359">
        <v>3042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1551494</v>
      </c>
      <c r="BO24" s="384"/>
      <c r="BP24" s="384"/>
      <c r="BQ24" s="384"/>
      <c r="BR24" s="384"/>
      <c r="BS24" s="384"/>
      <c r="BT24" s="384"/>
      <c r="BU24" s="385"/>
      <c r="BV24" s="383">
        <v>1711407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7000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778146</v>
      </c>
      <c r="BO25" s="379"/>
      <c r="BP25" s="379"/>
      <c r="BQ25" s="379"/>
      <c r="BR25" s="379"/>
      <c r="BS25" s="379"/>
      <c r="BT25" s="379"/>
      <c r="BU25" s="380"/>
      <c r="BV25" s="378">
        <v>752737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6230</v>
      </c>
      <c r="R26" s="360"/>
      <c r="S26" s="360"/>
      <c r="T26" s="360"/>
      <c r="U26" s="360"/>
      <c r="V26" s="361"/>
      <c r="W26" s="425"/>
      <c r="X26" s="416"/>
      <c r="Y26" s="417"/>
      <c r="Z26" s="356" t="s">
        <v>159</v>
      </c>
      <c r="AA26" s="436"/>
      <c r="AB26" s="436"/>
      <c r="AC26" s="436"/>
      <c r="AD26" s="436"/>
      <c r="AE26" s="436"/>
      <c r="AF26" s="436"/>
      <c r="AG26" s="437"/>
      <c r="AH26" s="359">
        <v>13</v>
      </c>
      <c r="AI26" s="360"/>
      <c r="AJ26" s="360"/>
      <c r="AK26" s="360"/>
      <c r="AL26" s="361"/>
      <c r="AM26" s="359">
        <v>38363</v>
      </c>
      <c r="AN26" s="360"/>
      <c r="AO26" s="360"/>
      <c r="AP26" s="360"/>
      <c r="AQ26" s="360"/>
      <c r="AR26" s="361"/>
      <c r="AS26" s="359">
        <v>2951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3650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336342</v>
      </c>
      <c r="BO27" s="387"/>
      <c r="BP27" s="387"/>
      <c r="BQ27" s="387"/>
      <c r="BR27" s="387"/>
      <c r="BS27" s="387"/>
      <c r="BT27" s="387"/>
      <c r="BU27" s="388"/>
      <c r="BV27" s="386">
        <v>791033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2960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3714624</v>
      </c>
      <c r="BO28" s="379"/>
      <c r="BP28" s="379"/>
      <c r="BQ28" s="379"/>
      <c r="BR28" s="379"/>
      <c r="BS28" s="379"/>
      <c r="BT28" s="379"/>
      <c r="BU28" s="380"/>
      <c r="BV28" s="378">
        <v>4991225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2610</v>
      </c>
      <c r="R29" s="360"/>
      <c r="S29" s="360"/>
      <c r="T29" s="360"/>
      <c r="U29" s="360"/>
      <c r="V29" s="361"/>
      <c r="W29" s="425"/>
      <c r="X29" s="416"/>
      <c r="Y29" s="417"/>
      <c r="Z29" s="356" t="s">
        <v>169</v>
      </c>
      <c r="AA29" s="357"/>
      <c r="AB29" s="357"/>
      <c r="AC29" s="357"/>
      <c r="AD29" s="357"/>
      <c r="AE29" s="357"/>
      <c r="AF29" s="357"/>
      <c r="AG29" s="358"/>
      <c r="AH29" s="359">
        <v>247</v>
      </c>
      <c r="AI29" s="360"/>
      <c r="AJ29" s="360"/>
      <c r="AK29" s="360"/>
      <c r="AL29" s="361"/>
      <c r="AM29" s="359">
        <v>751374</v>
      </c>
      <c r="AN29" s="360"/>
      <c r="AO29" s="360"/>
      <c r="AP29" s="360"/>
      <c r="AQ29" s="360"/>
      <c r="AR29" s="361"/>
      <c r="AS29" s="359">
        <v>3042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54252</v>
      </c>
      <c r="BO29" s="384"/>
      <c r="BP29" s="384"/>
      <c r="BQ29" s="384"/>
      <c r="BR29" s="384"/>
      <c r="BS29" s="384"/>
      <c r="BT29" s="384"/>
      <c r="BU29" s="385"/>
      <c r="BV29" s="383">
        <v>79412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5038979</v>
      </c>
      <c r="BO30" s="387"/>
      <c r="BP30" s="387"/>
      <c r="BQ30" s="387"/>
      <c r="BR30" s="387"/>
      <c r="BS30" s="387"/>
      <c r="BT30" s="387"/>
      <c r="BU30" s="388"/>
      <c r="BV30" s="386">
        <v>4761406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軽井沢町国民健康保険事業勘定特別会計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軽井沢町水道事業会計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軽井沢町公共下水道事業特別会計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佐久広域連合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軽井沢町開発公社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軽井沢町介護保険特別会計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軽井沢町国民健康保険軽井沢病院事業会計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軽井沢町農業集落排水事業特別会計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佐久広域連合　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軽井沢町駐車場特別会計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佐久広域連合　養護老人ホーム特別会計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軽井沢町訪問看護事業特別会計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佐久広域連合　特別養護老人ホーム特別会計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軽井沢町後期高齢者医療特別会計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佐久広域連合　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佐久広域連合　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浅麓環境施設組合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佐久市・軽井沢町清掃施設組合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長野県市町村総合事務組合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長野県市町村総合事務組合　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5" zoomScaleNormal="75" zoomScaleSheetLayoutView="100" workbookViewId="0">
      <selection activeCell="M45" sqref="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79" t="s">
        <v>23</v>
      </c>
      <c r="C41" s="1180"/>
      <c r="D41" s="81"/>
      <c r="E41" s="1181" t="s">
        <v>24</v>
      </c>
      <c r="F41" s="1181"/>
      <c r="G41" s="1181"/>
      <c r="H41" s="1182"/>
      <c r="I41" s="82">
        <v>2260</v>
      </c>
      <c r="J41" s="83">
        <v>2498</v>
      </c>
      <c r="K41" s="83">
        <v>2874</v>
      </c>
      <c r="L41" s="83">
        <v>3546</v>
      </c>
      <c r="M41" s="84">
        <v>3735</v>
      </c>
    </row>
    <row r="42" spans="2:13" ht="27.75" customHeight="1">
      <c r="B42" s="1169"/>
      <c r="C42" s="1170"/>
      <c r="D42" s="85"/>
      <c r="E42" s="1173" t="s">
        <v>25</v>
      </c>
      <c r="F42" s="1173"/>
      <c r="G42" s="1173"/>
      <c r="H42" s="1174"/>
      <c r="I42" s="86">
        <v>25</v>
      </c>
      <c r="J42" s="87">
        <v>22</v>
      </c>
      <c r="K42" s="87">
        <v>18</v>
      </c>
      <c r="L42" s="87">
        <v>15</v>
      </c>
      <c r="M42" s="88">
        <v>12</v>
      </c>
    </row>
    <row r="43" spans="2:13" ht="27.75" customHeight="1">
      <c r="B43" s="1169"/>
      <c r="C43" s="1170"/>
      <c r="D43" s="85"/>
      <c r="E43" s="1173" t="s">
        <v>26</v>
      </c>
      <c r="F43" s="1173"/>
      <c r="G43" s="1173"/>
      <c r="H43" s="1174"/>
      <c r="I43" s="86">
        <v>5281</v>
      </c>
      <c r="J43" s="87">
        <v>5246</v>
      </c>
      <c r="K43" s="87">
        <v>5163</v>
      </c>
      <c r="L43" s="87">
        <v>4943</v>
      </c>
      <c r="M43" s="88">
        <v>4601</v>
      </c>
    </row>
    <row r="44" spans="2:13" ht="27.75" customHeight="1">
      <c r="B44" s="1169"/>
      <c r="C44" s="1170"/>
      <c r="D44" s="85"/>
      <c r="E44" s="1173" t="s">
        <v>27</v>
      </c>
      <c r="F44" s="1173"/>
      <c r="G44" s="1173"/>
      <c r="H44" s="1174"/>
      <c r="I44" s="86">
        <v>837</v>
      </c>
      <c r="J44" s="87">
        <v>716</v>
      </c>
      <c r="K44" s="87">
        <v>615</v>
      </c>
      <c r="L44" s="87">
        <v>534</v>
      </c>
      <c r="M44" s="88">
        <v>459</v>
      </c>
    </row>
    <row r="45" spans="2:13" ht="27.75" customHeight="1">
      <c r="B45" s="1169"/>
      <c r="C45" s="1170"/>
      <c r="D45" s="85"/>
      <c r="E45" s="1173" t="s">
        <v>28</v>
      </c>
      <c r="F45" s="1173"/>
      <c r="G45" s="1173"/>
      <c r="H45" s="1174"/>
      <c r="I45" s="86">
        <v>1750</v>
      </c>
      <c r="J45" s="87">
        <v>1476</v>
      </c>
      <c r="K45" s="87">
        <v>1432</v>
      </c>
      <c r="L45" s="87">
        <v>1499</v>
      </c>
      <c r="M45" s="88">
        <v>1518</v>
      </c>
    </row>
    <row r="46" spans="2:13" ht="27.75" customHeight="1">
      <c r="B46" s="1169"/>
      <c r="C46" s="1170"/>
      <c r="D46" s="85"/>
      <c r="E46" s="1173" t="s">
        <v>29</v>
      </c>
      <c r="F46" s="1173"/>
      <c r="G46" s="1173"/>
      <c r="H46" s="1174"/>
      <c r="I46" s="86" t="s">
        <v>477</v>
      </c>
      <c r="J46" s="87" t="s">
        <v>477</v>
      </c>
      <c r="K46" s="87" t="s">
        <v>477</v>
      </c>
      <c r="L46" s="87" t="s">
        <v>477</v>
      </c>
      <c r="M46" s="88" t="s">
        <v>477</v>
      </c>
    </row>
    <row r="47" spans="2:13" ht="27.75" customHeight="1">
      <c r="B47" s="1169"/>
      <c r="C47" s="1170"/>
      <c r="D47" s="85"/>
      <c r="E47" s="1173" t="s">
        <v>30</v>
      </c>
      <c r="F47" s="1173"/>
      <c r="G47" s="1173"/>
      <c r="H47" s="1174"/>
      <c r="I47" s="86" t="s">
        <v>477</v>
      </c>
      <c r="J47" s="87" t="s">
        <v>477</v>
      </c>
      <c r="K47" s="87" t="s">
        <v>477</v>
      </c>
      <c r="L47" s="87" t="s">
        <v>477</v>
      </c>
      <c r="M47" s="88" t="s">
        <v>477</v>
      </c>
    </row>
    <row r="48" spans="2:13" ht="27.75" customHeight="1">
      <c r="B48" s="1171"/>
      <c r="C48" s="1172"/>
      <c r="D48" s="85"/>
      <c r="E48" s="1173" t="s">
        <v>31</v>
      </c>
      <c r="F48" s="1173"/>
      <c r="G48" s="1173"/>
      <c r="H48" s="1174"/>
      <c r="I48" s="86" t="s">
        <v>477</v>
      </c>
      <c r="J48" s="87" t="s">
        <v>477</v>
      </c>
      <c r="K48" s="87" t="s">
        <v>477</v>
      </c>
      <c r="L48" s="87" t="s">
        <v>477</v>
      </c>
      <c r="M48" s="88" t="s">
        <v>477</v>
      </c>
    </row>
    <row r="49" spans="2:13" ht="27.75" customHeight="1">
      <c r="B49" s="1167" t="s">
        <v>32</v>
      </c>
      <c r="C49" s="1168"/>
      <c r="D49" s="89"/>
      <c r="E49" s="1173" t="s">
        <v>33</v>
      </c>
      <c r="F49" s="1173"/>
      <c r="G49" s="1173"/>
      <c r="H49" s="1174"/>
      <c r="I49" s="86">
        <v>11750</v>
      </c>
      <c r="J49" s="87">
        <v>12366</v>
      </c>
      <c r="K49" s="87">
        <v>12386</v>
      </c>
      <c r="L49" s="87">
        <v>10798</v>
      </c>
      <c r="M49" s="88">
        <v>9491</v>
      </c>
    </row>
    <row r="50" spans="2:13" ht="27.75" customHeight="1">
      <c r="B50" s="1169"/>
      <c r="C50" s="1170"/>
      <c r="D50" s="85"/>
      <c r="E50" s="1173" t="s">
        <v>34</v>
      </c>
      <c r="F50" s="1173"/>
      <c r="G50" s="1173"/>
      <c r="H50" s="1174"/>
      <c r="I50" s="86">
        <v>2068</v>
      </c>
      <c r="J50" s="87">
        <v>1942</v>
      </c>
      <c r="K50" s="87">
        <v>1737</v>
      </c>
      <c r="L50" s="87">
        <v>1445</v>
      </c>
      <c r="M50" s="88">
        <v>1231</v>
      </c>
    </row>
    <row r="51" spans="2:13" ht="27.75" customHeight="1">
      <c r="B51" s="1171"/>
      <c r="C51" s="1172"/>
      <c r="D51" s="85"/>
      <c r="E51" s="1173" t="s">
        <v>35</v>
      </c>
      <c r="F51" s="1173"/>
      <c r="G51" s="1173"/>
      <c r="H51" s="1174"/>
      <c r="I51" s="86">
        <v>6606</v>
      </c>
      <c r="J51" s="87">
        <v>6508</v>
      </c>
      <c r="K51" s="87">
        <v>6777</v>
      </c>
      <c r="L51" s="87">
        <v>6086</v>
      </c>
      <c r="M51" s="88">
        <v>6176</v>
      </c>
    </row>
    <row r="52" spans="2:13" ht="27.75" customHeight="1" thickBot="1">
      <c r="B52" s="1175" t="s">
        <v>36</v>
      </c>
      <c r="C52" s="1176"/>
      <c r="D52" s="90"/>
      <c r="E52" s="1177" t="s">
        <v>37</v>
      </c>
      <c r="F52" s="1177"/>
      <c r="G52" s="1177"/>
      <c r="H52" s="1178"/>
      <c r="I52" s="91">
        <v>-10271</v>
      </c>
      <c r="J52" s="92">
        <v>-10858</v>
      </c>
      <c r="K52" s="92">
        <v>-10796</v>
      </c>
      <c r="L52" s="92">
        <v>-7790</v>
      </c>
      <c r="M52" s="93">
        <v>-6573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94231</v>
      </c>
      <c r="E3" s="116"/>
      <c r="F3" s="117">
        <v>65529</v>
      </c>
      <c r="G3" s="118"/>
      <c r="H3" s="119"/>
    </row>
    <row r="4" spans="1:8">
      <c r="A4" s="120"/>
      <c r="B4" s="121"/>
      <c r="C4" s="122"/>
      <c r="D4" s="123">
        <v>64057</v>
      </c>
      <c r="E4" s="124"/>
      <c r="F4" s="125">
        <v>32858</v>
      </c>
      <c r="G4" s="126"/>
      <c r="H4" s="127"/>
    </row>
    <row r="5" spans="1:8">
      <c r="A5" s="108" t="s">
        <v>511</v>
      </c>
      <c r="B5" s="113"/>
      <c r="C5" s="114"/>
      <c r="D5" s="115">
        <v>159773</v>
      </c>
      <c r="E5" s="116"/>
      <c r="F5" s="117">
        <v>64717</v>
      </c>
      <c r="G5" s="118"/>
      <c r="H5" s="119"/>
    </row>
    <row r="6" spans="1:8">
      <c r="A6" s="120"/>
      <c r="B6" s="121"/>
      <c r="C6" s="122"/>
      <c r="D6" s="123">
        <v>67524</v>
      </c>
      <c r="E6" s="124"/>
      <c r="F6" s="125">
        <v>31931</v>
      </c>
      <c r="G6" s="126"/>
      <c r="H6" s="127"/>
    </row>
    <row r="7" spans="1:8">
      <c r="A7" s="108" t="s">
        <v>512</v>
      </c>
      <c r="B7" s="113"/>
      <c r="C7" s="114"/>
      <c r="D7" s="115">
        <v>187619</v>
      </c>
      <c r="E7" s="116"/>
      <c r="F7" s="117">
        <v>61557</v>
      </c>
      <c r="G7" s="118"/>
      <c r="H7" s="119"/>
    </row>
    <row r="8" spans="1:8">
      <c r="A8" s="120"/>
      <c r="B8" s="121"/>
      <c r="C8" s="122"/>
      <c r="D8" s="123">
        <v>73427</v>
      </c>
      <c r="E8" s="124"/>
      <c r="F8" s="125">
        <v>32497</v>
      </c>
      <c r="G8" s="126"/>
      <c r="H8" s="127"/>
    </row>
    <row r="9" spans="1:8">
      <c r="A9" s="108" t="s">
        <v>513</v>
      </c>
      <c r="B9" s="113"/>
      <c r="C9" s="114"/>
      <c r="D9" s="115">
        <v>254637</v>
      </c>
      <c r="E9" s="116"/>
      <c r="F9" s="117">
        <v>69806</v>
      </c>
      <c r="G9" s="118"/>
      <c r="H9" s="119"/>
    </row>
    <row r="10" spans="1:8">
      <c r="A10" s="120"/>
      <c r="B10" s="121"/>
      <c r="C10" s="122"/>
      <c r="D10" s="123">
        <v>95626</v>
      </c>
      <c r="E10" s="124"/>
      <c r="F10" s="125">
        <v>32823</v>
      </c>
      <c r="G10" s="126"/>
      <c r="H10" s="127"/>
    </row>
    <row r="11" spans="1:8">
      <c r="A11" s="108" t="s">
        <v>514</v>
      </c>
      <c r="B11" s="113"/>
      <c r="C11" s="114"/>
      <c r="D11" s="115">
        <v>184497</v>
      </c>
      <c r="E11" s="116"/>
      <c r="F11" s="117">
        <v>74444</v>
      </c>
      <c r="G11" s="118"/>
      <c r="H11" s="119"/>
    </row>
    <row r="12" spans="1:8">
      <c r="A12" s="120"/>
      <c r="B12" s="121"/>
      <c r="C12" s="128"/>
      <c r="D12" s="123">
        <v>103162</v>
      </c>
      <c r="E12" s="124"/>
      <c r="F12" s="125">
        <v>34175</v>
      </c>
      <c r="G12" s="126"/>
      <c r="H12" s="127"/>
    </row>
    <row r="13" spans="1:8">
      <c r="A13" s="108"/>
      <c r="B13" s="113"/>
      <c r="C13" s="129"/>
      <c r="D13" s="130">
        <v>176151</v>
      </c>
      <c r="E13" s="131"/>
      <c r="F13" s="132">
        <v>67211</v>
      </c>
      <c r="G13" s="133"/>
      <c r="H13" s="119"/>
    </row>
    <row r="14" spans="1:8">
      <c r="A14" s="120"/>
      <c r="B14" s="121"/>
      <c r="C14" s="122"/>
      <c r="D14" s="123">
        <v>80759</v>
      </c>
      <c r="E14" s="124"/>
      <c r="F14" s="125">
        <v>32857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11.9</v>
      </c>
      <c r="C19" s="134">
        <f>ROUND(VALUE(SUBSTITUTE(実質収支比率等に係る経年分析!G$48,"▲","-")),2)</f>
        <v>11.19</v>
      </c>
      <c r="D19" s="134">
        <f>ROUND(VALUE(SUBSTITUTE(実質収支比率等に係る経年分析!H$48,"▲","-")),2)</f>
        <v>12.89</v>
      </c>
      <c r="E19" s="134">
        <f>ROUND(VALUE(SUBSTITUTE(実質収支比率等に係る経年分析!I$48,"▲","-")),2)</f>
        <v>14.78</v>
      </c>
      <c r="F19" s="134">
        <f>ROUND(VALUE(SUBSTITUTE(実質収支比率等に係る経年分析!J$48,"▲","-")),2)</f>
        <v>11.39</v>
      </c>
    </row>
    <row r="20" spans="1:11">
      <c r="A20" s="134" t="s">
        <v>42</v>
      </c>
      <c r="B20" s="134">
        <f>ROUND(VALUE(SUBSTITUTE(実質収支比率等に係る経年分析!F$47,"▲","-")),2)</f>
        <v>76.75</v>
      </c>
      <c r="C20" s="134">
        <f>ROUND(VALUE(SUBSTITUTE(実質収支比率等に係る経年分析!G$47,"▲","-")),2)</f>
        <v>76.290000000000006</v>
      </c>
      <c r="D20" s="134">
        <f>ROUND(VALUE(SUBSTITUTE(実質収支比率等に係る経年分析!H$47,"▲","-")),2)</f>
        <v>70.239999999999995</v>
      </c>
      <c r="E20" s="134">
        <f>ROUND(VALUE(SUBSTITUTE(実質収支比率等に係る経年分析!I$47,"▲","-")),2)</f>
        <v>61.19</v>
      </c>
      <c r="F20" s="134">
        <f>ROUND(VALUE(SUBSTITUTE(実質収支比率等に係る経年分析!J$47,"▲","-")),2)</f>
        <v>45.85</v>
      </c>
    </row>
    <row r="21" spans="1:11">
      <c r="A21" s="134" t="s">
        <v>43</v>
      </c>
      <c r="B21" s="134">
        <f>IF(ISNUMBER(VALUE(SUBSTITUTE(実質収支比率等に係る経年分析!F$49,"▲","-"))),ROUND(VALUE(SUBSTITUTE(実質収支比率等に係る経年分析!F$49,"▲","-")),2),NA())</f>
        <v>4.4400000000000004</v>
      </c>
      <c r="C21" s="134">
        <f>IF(ISNUMBER(VALUE(SUBSTITUTE(実質収支比率等に係る経年分析!G$49,"▲","-"))),ROUND(VALUE(SUBSTITUTE(実質収支比率等に係る経年分析!G$49,"▲","-")),2),NA())</f>
        <v>-2.09</v>
      </c>
      <c r="D21" s="134">
        <f>IF(ISNUMBER(VALUE(SUBSTITUTE(実質収支比率等に係る経年分析!H$49,"▲","-"))),ROUND(VALUE(SUBSTITUTE(実質収支比率等に係る経年分析!H$49,"▲","-")),2),NA())</f>
        <v>1.03</v>
      </c>
      <c r="E21" s="134">
        <f>IF(ISNUMBER(VALUE(SUBSTITUTE(実質収支比率等に係る経年分析!I$49,"▲","-"))),ROUND(VALUE(SUBSTITUTE(実質収支比率等に係る経年分析!I$49,"▲","-")),2),NA())</f>
        <v>-10.79</v>
      </c>
      <c r="F21" s="134">
        <f>IF(ISNUMBER(VALUE(SUBSTITUTE(実質収支比率等に係る経年分析!J$49,"▲","-"))),ROUND(VALUE(SUBSTITUTE(実質収支比率等に係る経年分析!J$49,"▲","-")),2),NA())</f>
        <v>-19.25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軽井沢町訪問看護事業特別会計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c r="A30" s="135" t="str">
        <f>IF(連結実質赤字比率に係る赤字・黒字の構成分析!C$40="",NA(),連結実質赤字比率に係る赤字・黒字の構成分析!C$40)</f>
        <v>軽井沢町駐車場特別会計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v>
      </c>
    </row>
    <row r="31" spans="1:11">
      <c r="A31" s="135" t="str">
        <f>IF(連結実質赤字比率に係る赤字・黒字の構成分析!C$39="",NA(),連結実質赤字比率に係る赤字・黒字の構成分析!C$39)</f>
        <v>軽井沢町介護保険特別会計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c r="A32" s="135" t="str">
        <f>IF(連結実質赤字比率に係る赤字・黒字の構成分析!C$38="",NA(),連結実質赤字比率に係る赤字・黒字の構成分析!C$38)</f>
        <v>軽井沢町公共下水道事業特別会計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c r="A33" s="135" t="str">
        <f>IF(連結実質赤字比率に係る赤字・黒字の構成分析!C$37="",NA(),連結実質赤字比率に係る赤字・黒字の構成分析!C$37)</f>
        <v>軽井沢町国民健康保険事業勘定特別会計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軽井沢町国民健康保険軽井沢病院事業会計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4.8499999999999996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11.39</v>
      </c>
    </row>
    <row r="36" spans="1:16">
      <c r="A36" s="135" t="str">
        <f>IF(連結実質赤字比率に係る赤字・黒字の構成分析!C$34="",NA(),連結実質赤字比率に係る赤字・黒字の構成分析!C$34)</f>
        <v>軽井沢町水道事業会計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18.059999999999999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819</v>
      </c>
      <c r="E42" s="136"/>
      <c r="F42" s="136"/>
      <c r="G42" s="136">
        <f>'実質公債費比率（分子）の構造'!L$52</f>
        <v>813</v>
      </c>
      <c r="H42" s="136"/>
      <c r="I42" s="136"/>
      <c r="J42" s="136">
        <f>'実質公債費比率（分子）の構造'!M$52</f>
        <v>779</v>
      </c>
      <c r="K42" s="136"/>
      <c r="L42" s="136"/>
      <c r="M42" s="136">
        <f>'実質公債費比率（分子）の構造'!N$52</f>
        <v>734</v>
      </c>
      <c r="N42" s="136"/>
      <c r="O42" s="136"/>
      <c r="P42" s="136">
        <f>'実質公債費比率（分子）の構造'!O$52</f>
        <v>751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126</v>
      </c>
      <c r="C45" s="136"/>
      <c r="D45" s="136"/>
      <c r="E45" s="136">
        <f>'実質公債費比率（分子）の構造'!L$49</f>
        <v>131</v>
      </c>
      <c r="F45" s="136"/>
      <c r="G45" s="136"/>
      <c r="H45" s="136">
        <f>'実質公債費比率（分子）の構造'!M$49</f>
        <v>106</v>
      </c>
      <c r="I45" s="136"/>
      <c r="J45" s="136"/>
      <c r="K45" s="136">
        <f>'実質公債費比率（分子）の構造'!N$49</f>
        <v>81</v>
      </c>
      <c r="L45" s="136"/>
      <c r="M45" s="136"/>
      <c r="N45" s="136">
        <f>'実質公債費比率（分子）の構造'!O$49</f>
        <v>79</v>
      </c>
      <c r="O45" s="136"/>
      <c r="P45" s="136"/>
    </row>
    <row r="46" spans="1:16">
      <c r="A46" s="136" t="s">
        <v>54</v>
      </c>
      <c r="B46" s="136">
        <f>'実質公債費比率（分子）の構造'!K$48</f>
        <v>467</v>
      </c>
      <c r="C46" s="136"/>
      <c r="D46" s="136"/>
      <c r="E46" s="136">
        <f>'実質公債費比率（分子）の構造'!L$48</f>
        <v>436</v>
      </c>
      <c r="F46" s="136"/>
      <c r="G46" s="136"/>
      <c r="H46" s="136">
        <f>'実質公債費比率（分子）の構造'!M$48</f>
        <v>443</v>
      </c>
      <c r="I46" s="136"/>
      <c r="J46" s="136"/>
      <c r="K46" s="136">
        <f>'実質公債費比率（分子）の構造'!N$48</f>
        <v>431</v>
      </c>
      <c r="L46" s="136"/>
      <c r="M46" s="136"/>
      <c r="N46" s="136">
        <f>'実質公債費比率（分子）の構造'!O$48</f>
        <v>378</v>
      </c>
      <c r="O46" s="136"/>
      <c r="P46" s="136"/>
    </row>
    <row r="47" spans="1:16">
      <c r="A47" s="136" t="s">
        <v>55</v>
      </c>
      <c r="B47" s="136" t="str">
        <f>'実質公債費比率（分子）の構造'!K$47</f>
        <v>-</v>
      </c>
      <c r="C47" s="136"/>
      <c r="D47" s="136"/>
      <c r="E47" s="136" t="str">
        <f>'実質公債費比率（分子）の構造'!L$47</f>
        <v>-</v>
      </c>
      <c r="F47" s="136"/>
      <c r="G47" s="136"/>
      <c r="H47" s="136">
        <f>'実質公債費比率（分子）の構造'!M$47</f>
        <v>3</v>
      </c>
      <c r="I47" s="136"/>
      <c r="J47" s="136"/>
      <c r="K47" s="136">
        <f>'実質公債費比率（分子）の構造'!N$47</f>
        <v>7</v>
      </c>
      <c r="L47" s="136"/>
      <c r="M47" s="136"/>
      <c r="N47" s="136">
        <f>'実質公債費比率（分子）の構造'!O$47</f>
        <v>10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298</v>
      </c>
      <c r="C49" s="136"/>
      <c r="D49" s="136"/>
      <c r="E49" s="136">
        <f>'実質公債費比率（分子）の構造'!L$45</f>
        <v>288</v>
      </c>
      <c r="F49" s="136"/>
      <c r="G49" s="136"/>
      <c r="H49" s="136">
        <f>'実質公債費比率（分子）の構造'!M$45</f>
        <v>251</v>
      </c>
      <c r="I49" s="136"/>
      <c r="J49" s="136"/>
      <c r="K49" s="136">
        <f>'実質公債費比率（分子）の構造'!N$45</f>
        <v>292</v>
      </c>
      <c r="L49" s="136"/>
      <c r="M49" s="136"/>
      <c r="N49" s="136">
        <f>'実質公債費比率（分子）の構造'!O$45</f>
        <v>373</v>
      </c>
      <c r="O49" s="136"/>
      <c r="P49" s="136"/>
    </row>
    <row r="50" spans="1:16">
      <c r="A50" s="136" t="s">
        <v>58</v>
      </c>
      <c r="B50" s="136" t="e">
        <f>NA()</f>
        <v>#N/A</v>
      </c>
      <c r="C50" s="136">
        <f>IF(ISNUMBER('実質公債費比率（分子）の構造'!K$53),'実質公債費比率（分子）の構造'!K$53,NA())</f>
        <v>73</v>
      </c>
      <c r="D50" s="136" t="e">
        <f>NA()</f>
        <v>#N/A</v>
      </c>
      <c r="E50" s="136" t="e">
        <f>NA()</f>
        <v>#N/A</v>
      </c>
      <c r="F50" s="136">
        <f>IF(ISNUMBER('実質公債費比率（分子）の構造'!L$53),'実質公債費比率（分子）の構造'!L$53,NA())</f>
        <v>43</v>
      </c>
      <c r="G50" s="136" t="e">
        <f>NA()</f>
        <v>#N/A</v>
      </c>
      <c r="H50" s="136" t="e">
        <f>NA()</f>
        <v>#N/A</v>
      </c>
      <c r="I50" s="136">
        <f>IF(ISNUMBER('実質公債費比率（分子）の構造'!M$53),'実質公債費比率（分子）の構造'!M$53,NA())</f>
        <v>25</v>
      </c>
      <c r="J50" s="136" t="e">
        <f>NA()</f>
        <v>#N/A</v>
      </c>
      <c r="K50" s="136" t="e">
        <f>NA()</f>
        <v>#N/A</v>
      </c>
      <c r="L50" s="136">
        <f>IF(ISNUMBER('実質公債費比率（分子）の構造'!N$53),'実質公債費比率（分子）の構造'!N$53,NA())</f>
        <v>78</v>
      </c>
      <c r="M50" s="136" t="e">
        <f>NA()</f>
        <v>#N/A</v>
      </c>
      <c r="N50" s="136" t="e">
        <f>NA()</f>
        <v>#N/A</v>
      </c>
      <c r="O50" s="136">
        <f>IF(ISNUMBER('実質公債費比率（分子）の構造'!O$53),'実質公債費比率（分子）の構造'!O$53,NA())</f>
        <v>90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6606</v>
      </c>
      <c r="E56" s="135"/>
      <c r="F56" s="135"/>
      <c r="G56" s="135">
        <f>'将来負担比率（分子）の構造'!J$51</f>
        <v>6508</v>
      </c>
      <c r="H56" s="135"/>
      <c r="I56" s="135"/>
      <c r="J56" s="135">
        <f>'将来負担比率（分子）の構造'!K$51</f>
        <v>6777</v>
      </c>
      <c r="K56" s="135"/>
      <c r="L56" s="135"/>
      <c r="M56" s="135">
        <f>'将来負担比率（分子）の構造'!L$51</f>
        <v>6086</v>
      </c>
      <c r="N56" s="135"/>
      <c r="O56" s="135"/>
      <c r="P56" s="135">
        <f>'将来負担比率（分子）の構造'!M$51</f>
        <v>6176</v>
      </c>
    </row>
    <row r="57" spans="1:16">
      <c r="A57" s="135" t="s">
        <v>34</v>
      </c>
      <c r="B57" s="135"/>
      <c r="C57" s="135"/>
      <c r="D57" s="135">
        <f>'将来負担比率（分子）の構造'!I$50</f>
        <v>2068</v>
      </c>
      <c r="E57" s="135"/>
      <c r="F57" s="135"/>
      <c r="G57" s="135">
        <f>'将来負担比率（分子）の構造'!J$50</f>
        <v>1942</v>
      </c>
      <c r="H57" s="135"/>
      <c r="I57" s="135"/>
      <c r="J57" s="135">
        <f>'将来負担比率（分子）の構造'!K$50</f>
        <v>1737</v>
      </c>
      <c r="K57" s="135"/>
      <c r="L57" s="135"/>
      <c r="M57" s="135">
        <f>'将来負担比率（分子）の構造'!L$50</f>
        <v>1445</v>
      </c>
      <c r="N57" s="135"/>
      <c r="O57" s="135"/>
      <c r="P57" s="135">
        <f>'将来負担比率（分子）の構造'!M$50</f>
        <v>1231</v>
      </c>
    </row>
    <row r="58" spans="1:16">
      <c r="A58" s="135" t="s">
        <v>33</v>
      </c>
      <c r="B58" s="135"/>
      <c r="C58" s="135"/>
      <c r="D58" s="135">
        <f>'将来負担比率（分子）の構造'!I$49</f>
        <v>11750</v>
      </c>
      <c r="E58" s="135"/>
      <c r="F58" s="135"/>
      <c r="G58" s="135">
        <f>'将来負担比率（分子）の構造'!J$49</f>
        <v>12366</v>
      </c>
      <c r="H58" s="135"/>
      <c r="I58" s="135"/>
      <c r="J58" s="135">
        <f>'将来負担比率（分子）の構造'!K$49</f>
        <v>12386</v>
      </c>
      <c r="K58" s="135"/>
      <c r="L58" s="135"/>
      <c r="M58" s="135">
        <f>'将来負担比率（分子）の構造'!L$49</f>
        <v>10798</v>
      </c>
      <c r="N58" s="135"/>
      <c r="O58" s="135"/>
      <c r="P58" s="135">
        <f>'将来負担比率（分子）の構造'!M$49</f>
        <v>9491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1750</v>
      </c>
      <c r="C62" s="135"/>
      <c r="D62" s="135"/>
      <c r="E62" s="135">
        <f>'将来負担比率（分子）の構造'!J$45</f>
        <v>1476</v>
      </c>
      <c r="F62" s="135"/>
      <c r="G62" s="135"/>
      <c r="H62" s="135">
        <f>'将来負担比率（分子）の構造'!K$45</f>
        <v>1432</v>
      </c>
      <c r="I62" s="135"/>
      <c r="J62" s="135"/>
      <c r="K62" s="135">
        <f>'将来負担比率（分子）の構造'!L$45</f>
        <v>1499</v>
      </c>
      <c r="L62" s="135"/>
      <c r="M62" s="135"/>
      <c r="N62" s="135">
        <f>'将来負担比率（分子）の構造'!M$45</f>
        <v>1518</v>
      </c>
      <c r="O62" s="135"/>
      <c r="P62" s="135"/>
    </row>
    <row r="63" spans="1:16">
      <c r="A63" s="135" t="s">
        <v>27</v>
      </c>
      <c r="B63" s="135">
        <f>'将来負担比率（分子）の構造'!I$44</f>
        <v>837</v>
      </c>
      <c r="C63" s="135"/>
      <c r="D63" s="135"/>
      <c r="E63" s="135">
        <f>'将来負担比率（分子）の構造'!J$44</f>
        <v>716</v>
      </c>
      <c r="F63" s="135"/>
      <c r="G63" s="135"/>
      <c r="H63" s="135">
        <f>'将来負担比率（分子）の構造'!K$44</f>
        <v>615</v>
      </c>
      <c r="I63" s="135"/>
      <c r="J63" s="135"/>
      <c r="K63" s="135">
        <f>'将来負担比率（分子）の構造'!L$44</f>
        <v>534</v>
      </c>
      <c r="L63" s="135"/>
      <c r="M63" s="135"/>
      <c r="N63" s="135">
        <f>'将来負担比率（分子）の構造'!M$44</f>
        <v>459</v>
      </c>
      <c r="O63" s="135"/>
      <c r="P63" s="135"/>
    </row>
    <row r="64" spans="1:16">
      <c r="A64" s="135" t="s">
        <v>26</v>
      </c>
      <c r="B64" s="135">
        <f>'将来負担比率（分子）の構造'!I$43</f>
        <v>5281</v>
      </c>
      <c r="C64" s="135"/>
      <c r="D64" s="135"/>
      <c r="E64" s="135">
        <f>'将来負担比率（分子）の構造'!J$43</f>
        <v>5246</v>
      </c>
      <c r="F64" s="135"/>
      <c r="G64" s="135"/>
      <c r="H64" s="135">
        <f>'将来負担比率（分子）の構造'!K$43</f>
        <v>5163</v>
      </c>
      <c r="I64" s="135"/>
      <c r="J64" s="135"/>
      <c r="K64" s="135">
        <f>'将来負担比率（分子）の構造'!L$43</f>
        <v>4943</v>
      </c>
      <c r="L64" s="135"/>
      <c r="M64" s="135"/>
      <c r="N64" s="135">
        <f>'将来負担比率（分子）の構造'!M$43</f>
        <v>4601</v>
      </c>
      <c r="O64" s="135"/>
      <c r="P64" s="135"/>
    </row>
    <row r="65" spans="1:16">
      <c r="A65" s="135" t="s">
        <v>25</v>
      </c>
      <c r="B65" s="135">
        <f>'将来負担比率（分子）の構造'!I$42</f>
        <v>25</v>
      </c>
      <c r="C65" s="135"/>
      <c r="D65" s="135"/>
      <c r="E65" s="135">
        <f>'将来負担比率（分子）の構造'!J$42</f>
        <v>22</v>
      </c>
      <c r="F65" s="135"/>
      <c r="G65" s="135"/>
      <c r="H65" s="135">
        <f>'将来負担比率（分子）の構造'!K$42</f>
        <v>18</v>
      </c>
      <c r="I65" s="135"/>
      <c r="J65" s="135"/>
      <c r="K65" s="135">
        <f>'将来負担比率（分子）の構造'!L$42</f>
        <v>15</v>
      </c>
      <c r="L65" s="135"/>
      <c r="M65" s="135"/>
      <c r="N65" s="135">
        <f>'将来負担比率（分子）の構造'!M$42</f>
        <v>12</v>
      </c>
      <c r="O65" s="135"/>
      <c r="P65" s="135"/>
    </row>
    <row r="66" spans="1:16">
      <c r="A66" s="135" t="s">
        <v>24</v>
      </c>
      <c r="B66" s="135">
        <f>'将来負担比率（分子）の構造'!I$41</f>
        <v>2260</v>
      </c>
      <c r="C66" s="135"/>
      <c r="D66" s="135"/>
      <c r="E66" s="135">
        <f>'将来負担比率（分子）の構造'!J$41</f>
        <v>2498</v>
      </c>
      <c r="F66" s="135"/>
      <c r="G66" s="135"/>
      <c r="H66" s="135">
        <f>'将来負担比率（分子）の構造'!K$41</f>
        <v>2874</v>
      </c>
      <c r="I66" s="135"/>
      <c r="J66" s="135"/>
      <c r="K66" s="135">
        <f>'将来負担比率（分子）の構造'!L$41</f>
        <v>3546</v>
      </c>
      <c r="L66" s="135"/>
      <c r="M66" s="135"/>
      <c r="N66" s="135">
        <f>'将来負担比率（分子）の構造'!M$41</f>
        <v>3735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8601919</v>
      </c>
      <c r="S5" s="637"/>
      <c r="T5" s="637"/>
      <c r="U5" s="637"/>
      <c r="V5" s="637"/>
      <c r="W5" s="637"/>
      <c r="X5" s="637"/>
      <c r="Y5" s="684"/>
      <c r="Z5" s="697">
        <v>55</v>
      </c>
      <c r="AA5" s="697"/>
      <c r="AB5" s="697"/>
      <c r="AC5" s="697"/>
      <c r="AD5" s="698">
        <v>7790678</v>
      </c>
      <c r="AE5" s="698"/>
      <c r="AF5" s="698"/>
      <c r="AG5" s="698"/>
      <c r="AH5" s="698"/>
      <c r="AI5" s="698"/>
      <c r="AJ5" s="698"/>
      <c r="AK5" s="698"/>
      <c r="AL5" s="685">
        <v>92.9</v>
      </c>
      <c r="AM5" s="654"/>
      <c r="AN5" s="654"/>
      <c r="AO5" s="686"/>
      <c r="AP5" s="673" t="s">
        <v>207</v>
      </c>
      <c r="AQ5" s="674"/>
      <c r="AR5" s="674"/>
      <c r="AS5" s="674"/>
      <c r="AT5" s="674"/>
      <c r="AU5" s="674"/>
      <c r="AV5" s="674"/>
      <c r="AW5" s="674"/>
      <c r="AX5" s="674"/>
      <c r="AY5" s="674"/>
      <c r="AZ5" s="674"/>
      <c r="BA5" s="674"/>
      <c r="BB5" s="674"/>
      <c r="BC5" s="674"/>
      <c r="BD5" s="674"/>
      <c r="BE5" s="674"/>
      <c r="BF5" s="675"/>
      <c r="BG5" s="586">
        <v>7737447</v>
      </c>
      <c r="BH5" s="587"/>
      <c r="BI5" s="587"/>
      <c r="BJ5" s="587"/>
      <c r="BK5" s="587"/>
      <c r="BL5" s="587"/>
      <c r="BM5" s="587"/>
      <c r="BN5" s="588"/>
      <c r="BO5" s="639">
        <v>90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101526</v>
      </c>
      <c r="S6" s="587"/>
      <c r="T6" s="587"/>
      <c r="U6" s="587"/>
      <c r="V6" s="587"/>
      <c r="W6" s="587"/>
      <c r="X6" s="587"/>
      <c r="Y6" s="588"/>
      <c r="Z6" s="639">
        <v>0.6</v>
      </c>
      <c r="AA6" s="639"/>
      <c r="AB6" s="639"/>
      <c r="AC6" s="639"/>
      <c r="AD6" s="640">
        <v>101526</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7737447</v>
      </c>
      <c r="BH6" s="587"/>
      <c r="BI6" s="587"/>
      <c r="BJ6" s="587"/>
      <c r="BK6" s="587"/>
      <c r="BL6" s="587"/>
      <c r="BM6" s="587"/>
      <c r="BN6" s="588"/>
      <c r="BO6" s="639">
        <v>90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146301</v>
      </c>
      <c r="CS6" s="587"/>
      <c r="CT6" s="587"/>
      <c r="CU6" s="587"/>
      <c r="CV6" s="587"/>
      <c r="CW6" s="587"/>
      <c r="CX6" s="587"/>
      <c r="CY6" s="588"/>
      <c r="CZ6" s="639">
        <v>1.1000000000000001</v>
      </c>
      <c r="DA6" s="639"/>
      <c r="DB6" s="639"/>
      <c r="DC6" s="639"/>
      <c r="DD6" s="592" t="s">
        <v>208</v>
      </c>
      <c r="DE6" s="587"/>
      <c r="DF6" s="587"/>
      <c r="DG6" s="587"/>
      <c r="DH6" s="587"/>
      <c r="DI6" s="587"/>
      <c r="DJ6" s="587"/>
      <c r="DK6" s="587"/>
      <c r="DL6" s="587"/>
      <c r="DM6" s="587"/>
      <c r="DN6" s="587"/>
      <c r="DO6" s="587"/>
      <c r="DP6" s="588"/>
      <c r="DQ6" s="592">
        <v>146301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6237</v>
      </c>
      <c r="S7" s="587"/>
      <c r="T7" s="587"/>
      <c r="U7" s="587"/>
      <c r="V7" s="587"/>
      <c r="W7" s="587"/>
      <c r="X7" s="587"/>
      <c r="Y7" s="588"/>
      <c r="Z7" s="639">
        <v>0</v>
      </c>
      <c r="AA7" s="639"/>
      <c r="AB7" s="639"/>
      <c r="AC7" s="639"/>
      <c r="AD7" s="640">
        <v>6237</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1572558</v>
      </c>
      <c r="BH7" s="587"/>
      <c r="BI7" s="587"/>
      <c r="BJ7" s="587"/>
      <c r="BK7" s="587"/>
      <c r="BL7" s="587"/>
      <c r="BM7" s="587"/>
      <c r="BN7" s="588"/>
      <c r="BO7" s="639">
        <v>18.3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2513224</v>
      </c>
      <c r="CS7" s="587"/>
      <c r="CT7" s="587"/>
      <c r="CU7" s="587"/>
      <c r="CV7" s="587"/>
      <c r="CW7" s="587"/>
      <c r="CX7" s="587"/>
      <c r="CY7" s="588"/>
      <c r="CZ7" s="639">
        <v>18.5</v>
      </c>
      <c r="DA7" s="639"/>
      <c r="DB7" s="639"/>
      <c r="DC7" s="639"/>
      <c r="DD7" s="592">
        <v>185993</v>
      </c>
      <c r="DE7" s="587"/>
      <c r="DF7" s="587"/>
      <c r="DG7" s="587"/>
      <c r="DH7" s="587"/>
      <c r="DI7" s="587"/>
      <c r="DJ7" s="587"/>
      <c r="DK7" s="587"/>
      <c r="DL7" s="587"/>
      <c r="DM7" s="587"/>
      <c r="DN7" s="587"/>
      <c r="DO7" s="587"/>
      <c r="DP7" s="588"/>
      <c r="DQ7" s="592">
        <v>2266616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9163</v>
      </c>
      <c r="S8" s="587"/>
      <c r="T8" s="587"/>
      <c r="U8" s="587"/>
      <c r="V8" s="587"/>
      <c r="W8" s="587"/>
      <c r="X8" s="587"/>
      <c r="Y8" s="588"/>
      <c r="Z8" s="639">
        <v>0.1</v>
      </c>
      <c r="AA8" s="639"/>
      <c r="AB8" s="639"/>
      <c r="AC8" s="639"/>
      <c r="AD8" s="640">
        <v>9163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56779</v>
      </c>
      <c r="BH8" s="587"/>
      <c r="BI8" s="587"/>
      <c r="BJ8" s="587"/>
      <c r="BK8" s="587"/>
      <c r="BL8" s="587"/>
      <c r="BM8" s="587"/>
      <c r="BN8" s="588"/>
      <c r="BO8" s="639">
        <v>0.7</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2155729</v>
      </c>
      <c r="CS8" s="587"/>
      <c r="CT8" s="587"/>
      <c r="CU8" s="587"/>
      <c r="CV8" s="587"/>
      <c r="CW8" s="587"/>
      <c r="CX8" s="587"/>
      <c r="CY8" s="588"/>
      <c r="CZ8" s="639">
        <v>15.9</v>
      </c>
      <c r="DA8" s="639"/>
      <c r="DB8" s="639"/>
      <c r="DC8" s="639"/>
      <c r="DD8" s="592">
        <v>65968</v>
      </c>
      <c r="DE8" s="587"/>
      <c r="DF8" s="587"/>
      <c r="DG8" s="587"/>
      <c r="DH8" s="587"/>
      <c r="DI8" s="587"/>
      <c r="DJ8" s="587"/>
      <c r="DK8" s="587"/>
      <c r="DL8" s="587"/>
      <c r="DM8" s="587"/>
      <c r="DN8" s="587"/>
      <c r="DO8" s="587"/>
      <c r="DP8" s="588"/>
      <c r="DQ8" s="592">
        <v>1486466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15465</v>
      </c>
      <c r="S9" s="587"/>
      <c r="T9" s="587"/>
      <c r="U9" s="587"/>
      <c r="V9" s="587"/>
      <c r="W9" s="587"/>
      <c r="X9" s="587"/>
      <c r="Y9" s="588"/>
      <c r="Z9" s="639">
        <v>0.1</v>
      </c>
      <c r="AA9" s="639"/>
      <c r="AB9" s="639"/>
      <c r="AC9" s="639"/>
      <c r="AD9" s="640">
        <v>15465</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1082635</v>
      </c>
      <c r="BH9" s="587"/>
      <c r="BI9" s="587"/>
      <c r="BJ9" s="587"/>
      <c r="BK9" s="587"/>
      <c r="BL9" s="587"/>
      <c r="BM9" s="587"/>
      <c r="BN9" s="588"/>
      <c r="BO9" s="639">
        <v>12.6</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1761887</v>
      </c>
      <c r="CS9" s="587"/>
      <c r="CT9" s="587"/>
      <c r="CU9" s="587"/>
      <c r="CV9" s="587"/>
      <c r="CW9" s="587"/>
      <c r="CX9" s="587"/>
      <c r="CY9" s="588"/>
      <c r="CZ9" s="639">
        <v>13</v>
      </c>
      <c r="DA9" s="639"/>
      <c r="DB9" s="639"/>
      <c r="DC9" s="639"/>
      <c r="DD9" s="592">
        <v>147984</v>
      </c>
      <c r="DE9" s="587"/>
      <c r="DF9" s="587"/>
      <c r="DG9" s="587"/>
      <c r="DH9" s="587"/>
      <c r="DI9" s="587"/>
      <c r="DJ9" s="587"/>
      <c r="DK9" s="587"/>
      <c r="DL9" s="587"/>
      <c r="DM9" s="587"/>
      <c r="DN9" s="587"/>
      <c r="DO9" s="587"/>
      <c r="DP9" s="588"/>
      <c r="DQ9" s="592">
        <v>1571521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238409</v>
      </c>
      <c r="S10" s="587"/>
      <c r="T10" s="587"/>
      <c r="U10" s="587"/>
      <c r="V10" s="587"/>
      <c r="W10" s="587"/>
      <c r="X10" s="587"/>
      <c r="Y10" s="588"/>
      <c r="Z10" s="639">
        <v>1.5</v>
      </c>
      <c r="AA10" s="639"/>
      <c r="AB10" s="639"/>
      <c r="AC10" s="639"/>
      <c r="AD10" s="640">
        <v>238409</v>
      </c>
      <c r="AE10" s="640"/>
      <c r="AF10" s="640"/>
      <c r="AG10" s="640"/>
      <c r="AH10" s="640"/>
      <c r="AI10" s="640"/>
      <c r="AJ10" s="640"/>
      <c r="AK10" s="640"/>
      <c r="AL10" s="609">
        <v>2.8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232671</v>
      </c>
      <c r="BH10" s="587"/>
      <c r="BI10" s="587"/>
      <c r="BJ10" s="587"/>
      <c r="BK10" s="587"/>
      <c r="BL10" s="587"/>
      <c r="BM10" s="587"/>
      <c r="BN10" s="588"/>
      <c r="BO10" s="639">
        <v>2.7</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695</v>
      </c>
      <c r="CS10" s="587"/>
      <c r="CT10" s="587"/>
      <c r="CU10" s="587"/>
      <c r="CV10" s="587"/>
      <c r="CW10" s="587"/>
      <c r="CX10" s="587"/>
      <c r="CY10" s="588"/>
      <c r="CZ10" s="639">
        <v>0</v>
      </c>
      <c r="DA10" s="639"/>
      <c r="DB10" s="639"/>
      <c r="DC10" s="639"/>
      <c r="DD10" s="592" t="s">
        <v>111</v>
      </c>
      <c r="DE10" s="587"/>
      <c r="DF10" s="587"/>
      <c r="DG10" s="587"/>
      <c r="DH10" s="587"/>
      <c r="DI10" s="587"/>
      <c r="DJ10" s="587"/>
      <c r="DK10" s="587"/>
      <c r="DL10" s="587"/>
      <c r="DM10" s="587"/>
      <c r="DN10" s="587"/>
      <c r="DO10" s="587"/>
      <c r="DP10" s="588"/>
      <c r="DQ10" s="592">
        <v>695</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103869</v>
      </c>
      <c r="S11" s="587"/>
      <c r="T11" s="587"/>
      <c r="U11" s="587"/>
      <c r="V11" s="587"/>
      <c r="W11" s="587"/>
      <c r="X11" s="587"/>
      <c r="Y11" s="588"/>
      <c r="Z11" s="639">
        <v>0.7</v>
      </c>
      <c r="AA11" s="639"/>
      <c r="AB11" s="639"/>
      <c r="AC11" s="639"/>
      <c r="AD11" s="640">
        <v>103869</v>
      </c>
      <c r="AE11" s="640"/>
      <c r="AF11" s="640"/>
      <c r="AG11" s="640"/>
      <c r="AH11" s="640"/>
      <c r="AI11" s="640"/>
      <c r="AJ11" s="640"/>
      <c r="AK11" s="640"/>
      <c r="AL11" s="609">
        <v>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200473</v>
      </c>
      <c r="BH11" s="587"/>
      <c r="BI11" s="587"/>
      <c r="BJ11" s="587"/>
      <c r="BK11" s="587"/>
      <c r="BL11" s="587"/>
      <c r="BM11" s="587"/>
      <c r="BN11" s="588"/>
      <c r="BO11" s="639">
        <v>2.2999999999999998</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243680</v>
      </c>
      <c r="CS11" s="587"/>
      <c r="CT11" s="587"/>
      <c r="CU11" s="587"/>
      <c r="CV11" s="587"/>
      <c r="CW11" s="587"/>
      <c r="CX11" s="587"/>
      <c r="CY11" s="588"/>
      <c r="CZ11" s="639">
        <v>1.8</v>
      </c>
      <c r="DA11" s="639"/>
      <c r="DB11" s="639"/>
      <c r="DC11" s="639"/>
      <c r="DD11" s="592">
        <v>27526</v>
      </c>
      <c r="DE11" s="587"/>
      <c r="DF11" s="587"/>
      <c r="DG11" s="587"/>
      <c r="DH11" s="587"/>
      <c r="DI11" s="587"/>
      <c r="DJ11" s="587"/>
      <c r="DK11" s="587"/>
      <c r="DL11" s="587"/>
      <c r="DM11" s="587"/>
      <c r="DN11" s="587"/>
      <c r="DO11" s="587"/>
      <c r="DP11" s="588"/>
      <c r="DQ11" s="592">
        <v>227976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5961587</v>
      </c>
      <c r="BH12" s="587"/>
      <c r="BI12" s="587"/>
      <c r="BJ12" s="587"/>
      <c r="BK12" s="587"/>
      <c r="BL12" s="587"/>
      <c r="BM12" s="587"/>
      <c r="BN12" s="588"/>
      <c r="BO12" s="639">
        <v>69.3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617084</v>
      </c>
      <c r="CS12" s="587"/>
      <c r="CT12" s="587"/>
      <c r="CU12" s="587"/>
      <c r="CV12" s="587"/>
      <c r="CW12" s="587"/>
      <c r="CX12" s="587"/>
      <c r="CY12" s="588"/>
      <c r="CZ12" s="639">
        <v>4.5</v>
      </c>
      <c r="DA12" s="639"/>
      <c r="DB12" s="639"/>
      <c r="DC12" s="639"/>
      <c r="DD12" s="592">
        <v>238897</v>
      </c>
      <c r="DE12" s="587"/>
      <c r="DF12" s="587"/>
      <c r="DG12" s="587"/>
      <c r="DH12" s="587"/>
      <c r="DI12" s="587"/>
      <c r="DJ12" s="587"/>
      <c r="DK12" s="587"/>
      <c r="DL12" s="587"/>
      <c r="DM12" s="587"/>
      <c r="DN12" s="587"/>
      <c r="DO12" s="587"/>
      <c r="DP12" s="588"/>
      <c r="DQ12" s="592">
        <v>509558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28731</v>
      </c>
      <c r="S13" s="587"/>
      <c r="T13" s="587"/>
      <c r="U13" s="587"/>
      <c r="V13" s="587"/>
      <c r="W13" s="587"/>
      <c r="X13" s="587"/>
      <c r="Y13" s="588"/>
      <c r="Z13" s="639">
        <v>0.2</v>
      </c>
      <c r="AA13" s="639"/>
      <c r="AB13" s="639"/>
      <c r="AC13" s="639"/>
      <c r="AD13" s="640">
        <v>28731</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5948233</v>
      </c>
      <c r="BH13" s="587"/>
      <c r="BI13" s="587"/>
      <c r="BJ13" s="587"/>
      <c r="BK13" s="587"/>
      <c r="BL13" s="587"/>
      <c r="BM13" s="587"/>
      <c r="BN13" s="588"/>
      <c r="BO13" s="639">
        <v>69.2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3622561</v>
      </c>
      <c r="CS13" s="587"/>
      <c r="CT13" s="587"/>
      <c r="CU13" s="587"/>
      <c r="CV13" s="587"/>
      <c r="CW13" s="587"/>
      <c r="CX13" s="587"/>
      <c r="CY13" s="588"/>
      <c r="CZ13" s="639">
        <v>26.7</v>
      </c>
      <c r="DA13" s="639"/>
      <c r="DB13" s="639"/>
      <c r="DC13" s="639"/>
      <c r="DD13" s="592">
        <v>2666214</v>
      </c>
      <c r="DE13" s="587"/>
      <c r="DF13" s="587"/>
      <c r="DG13" s="587"/>
      <c r="DH13" s="587"/>
      <c r="DI13" s="587"/>
      <c r="DJ13" s="587"/>
      <c r="DK13" s="587"/>
      <c r="DL13" s="587"/>
      <c r="DM13" s="587"/>
      <c r="DN13" s="587"/>
      <c r="DO13" s="587"/>
      <c r="DP13" s="588"/>
      <c r="DQ13" s="592">
        <v>2439591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39404</v>
      </c>
      <c r="BH14" s="587"/>
      <c r="BI14" s="587"/>
      <c r="BJ14" s="587"/>
      <c r="BK14" s="587"/>
      <c r="BL14" s="587"/>
      <c r="BM14" s="587"/>
      <c r="BN14" s="588"/>
      <c r="BO14" s="639">
        <v>0.5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323877</v>
      </c>
      <c r="CS14" s="587"/>
      <c r="CT14" s="587"/>
      <c r="CU14" s="587"/>
      <c r="CV14" s="587"/>
      <c r="CW14" s="587"/>
      <c r="CX14" s="587"/>
      <c r="CY14" s="588"/>
      <c r="CZ14" s="639">
        <v>2.4</v>
      </c>
      <c r="DA14" s="639"/>
      <c r="DB14" s="639"/>
      <c r="DC14" s="639"/>
      <c r="DD14" s="592">
        <v>12988</v>
      </c>
      <c r="DE14" s="587"/>
      <c r="DF14" s="587"/>
      <c r="DG14" s="587"/>
      <c r="DH14" s="587"/>
      <c r="DI14" s="587"/>
      <c r="DJ14" s="587"/>
      <c r="DK14" s="587"/>
      <c r="DL14" s="587"/>
      <c r="DM14" s="587"/>
      <c r="DN14" s="587"/>
      <c r="DO14" s="587"/>
      <c r="DP14" s="588"/>
      <c r="DQ14" s="592">
        <v>317213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10086</v>
      </c>
      <c r="S15" s="587"/>
      <c r="T15" s="587"/>
      <c r="U15" s="587"/>
      <c r="V15" s="587"/>
      <c r="W15" s="587"/>
      <c r="X15" s="587"/>
      <c r="Y15" s="588"/>
      <c r="Z15" s="639">
        <v>0.1</v>
      </c>
      <c r="AA15" s="639"/>
      <c r="AB15" s="639"/>
      <c r="AC15" s="639"/>
      <c r="AD15" s="640">
        <v>10086</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163898</v>
      </c>
      <c r="BH15" s="587"/>
      <c r="BI15" s="587"/>
      <c r="BJ15" s="587"/>
      <c r="BK15" s="587"/>
      <c r="BL15" s="587"/>
      <c r="BM15" s="587"/>
      <c r="BN15" s="588"/>
      <c r="BO15" s="639">
        <v>1.9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1755423</v>
      </c>
      <c r="CS15" s="587"/>
      <c r="CT15" s="587"/>
      <c r="CU15" s="587"/>
      <c r="CV15" s="587"/>
      <c r="CW15" s="587"/>
      <c r="CX15" s="587"/>
      <c r="CY15" s="588"/>
      <c r="CZ15" s="639">
        <v>12.9</v>
      </c>
      <c r="DA15" s="639"/>
      <c r="DB15" s="639"/>
      <c r="DC15" s="639"/>
      <c r="DD15" s="592">
        <v>337907</v>
      </c>
      <c r="DE15" s="587"/>
      <c r="DF15" s="587"/>
      <c r="DG15" s="587"/>
      <c r="DH15" s="587"/>
      <c r="DI15" s="587"/>
      <c r="DJ15" s="587"/>
      <c r="DK15" s="587"/>
      <c r="DL15" s="587"/>
      <c r="DM15" s="587"/>
      <c r="DN15" s="587"/>
      <c r="DO15" s="587"/>
      <c r="DP15" s="588"/>
      <c r="DQ15" s="592">
        <v>1628444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80948</v>
      </c>
      <c r="S16" s="587"/>
      <c r="T16" s="587"/>
      <c r="U16" s="587"/>
      <c r="V16" s="587"/>
      <c r="W16" s="587"/>
      <c r="X16" s="587"/>
      <c r="Y16" s="588"/>
      <c r="Z16" s="639">
        <v>0.5</v>
      </c>
      <c r="AA16" s="639"/>
      <c r="AB16" s="639"/>
      <c r="AC16" s="639"/>
      <c r="AD16" s="640" t="s">
        <v>111</v>
      </c>
      <c r="AE16" s="640"/>
      <c r="AF16" s="640"/>
      <c r="AG16" s="640"/>
      <c r="AH16" s="640"/>
      <c r="AI16" s="640"/>
      <c r="AJ16" s="640"/>
      <c r="AK16" s="640"/>
      <c r="AL16" s="609" t="s">
        <v>111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9789</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9789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t="s">
        <v>111</v>
      </c>
      <c r="S17" s="587"/>
      <c r="T17" s="587"/>
      <c r="U17" s="587"/>
      <c r="V17" s="587"/>
      <c r="W17" s="587"/>
      <c r="X17" s="587"/>
      <c r="Y17" s="588"/>
      <c r="Z17" s="639" t="s">
        <v>111</v>
      </c>
      <c r="AA17" s="639"/>
      <c r="AB17" s="639"/>
      <c r="AC17" s="639"/>
      <c r="AD17" s="640" t="s">
        <v>111</v>
      </c>
      <c r="AE17" s="640"/>
      <c r="AF17" s="640"/>
      <c r="AG17" s="640"/>
      <c r="AH17" s="640"/>
      <c r="AI17" s="640"/>
      <c r="AJ17" s="640"/>
      <c r="AK17" s="640"/>
      <c r="AL17" s="609" t="s">
        <v>111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433927</v>
      </c>
      <c r="CS17" s="587"/>
      <c r="CT17" s="587"/>
      <c r="CU17" s="587"/>
      <c r="CV17" s="587"/>
      <c r="CW17" s="587"/>
      <c r="CX17" s="587"/>
      <c r="CY17" s="588"/>
      <c r="CZ17" s="639">
        <v>3.2</v>
      </c>
      <c r="DA17" s="639"/>
      <c r="DB17" s="639"/>
      <c r="DC17" s="639"/>
      <c r="DD17" s="592" t="s">
        <v>111</v>
      </c>
      <c r="DE17" s="587"/>
      <c r="DF17" s="587"/>
      <c r="DG17" s="587"/>
      <c r="DH17" s="587"/>
      <c r="DI17" s="587"/>
      <c r="DJ17" s="587"/>
      <c r="DK17" s="587"/>
      <c r="DL17" s="587"/>
      <c r="DM17" s="587"/>
      <c r="DN17" s="587"/>
      <c r="DO17" s="587"/>
      <c r="DP17" s="588"/>
      <c r="DQ17" s="592">
        <v>417411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80945</v>
      </c>
      <c r="S18" s="587"/>
      <c r="T18" s="587"/>
      <c r="U18" s="587"/>
      <c r="V18" s="587"/>
      <c r="W18" s="587"/>
      <c r="X18" s="587"/>
      <c r="Y18" s="588"/>
      <c r="Z18" s="639">
        <v>0.5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864472</v>
      </c>
      <c r="BH19" s="587"/>
      <c r="BI19" s="587"/>
      <c r="BJ19" s="587"/>
      <c r="BK19" s="587"/>
      <c r="BL19" s="587"/>
      <c r="BM19" s="587"/>
      <c r="BN19" s="588"/>
      <c r="BO19" s="639">
        <v>10</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9196353</v>
      </c>
      <c r="S20" s="587"/>
      <c r="T20" s="587"/>
      <c r="U20" s="587"/>
      <c r="V20" s="587"/>
      <c r="W20" s="587"/>
      <c r="X20" s="587"/>
      <c r="Y20" s="588"/>
      <c r="Z20" s="639">
        <v>58.8</v>
      </c>
      <c r="AA20" s="639"/>
      <c r="AB20" s="639"/>
      <c r="AC20" s="639"/>
      <c r="AD20" s="640">
        <v>8304164</v>
      </c>
      <c r="AE20" s="640"/>
      <c r="AF20" s="640"/>
      <c r="AG20" s="640"/>
      <c r="AH20" s="640"/>
      <c r="AI20" s="640"/>
      <c r="AJ20" s="640"/>
      <c r="AK20" s="640"/>
      <c r="AL20" s="609">
        <v>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864472</v>
      </c>
      <c r="BH20" s="587"/>
      <c r="BI20" s="587"/>
      <c r="BJ20" s="587"/>
      <c r="BK20" s="587"/>
      <c r="BL20" s="587"/>
      <c r="BM20" s="587"/>
      <c r="BN20" s="588"/>
      <c r="BO20" s="639">
        <v>10</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13584177</v>
      </c>
      <c r="CS20" s="587"/>
      <c r="CT20" s="587"/>
      <c r="CU20" s="587"/>
      <c r="CV20" s="587"/>
      <c r="CW20" s="587"/>
      <c r="CX20" s="587"/>
      <c r="CY20" s="588"/>
      <c r="CZ20" s="639">
        <v>100</v>
      </c>
      <c r="DA20" s="639"/>
      <c r="DB20" s="639"/>
      <c r="DC20" s="639"/>
      <c r="DD20" s="592">
        <v>3683477</v>
      </c>
      <c r="DE20" s="587"/>
      <c r="DF20" s="587"/>
      <c r="DG20" s="587"/>
      <c r="DH20" s="587"/>
      <c r="DI20" s="587"/>
      <c r="DJ20" s="587"/>
      <c r="DK20" s="587"/>
      <c r="DL20" s="587"/>
      <c r="DM20" s="587"/>
      <c r="DN20" s="587"/>
      <c r="DO20" s="587"/>
      <c r="DP20" s="588"/>
      <c r="DQ20" s="592">
        <v>11021581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3786</v>
      </c>
      <c r="S21" s="587"/>
      <c r="T21" s="587"/>
      <c r="U21" s="587"/>
      <c r="V21" s="587"/>
      <c r="W21" s="587"/>
      <c r="X21" s="587"/>
      <c r="Y21" s="588"/>
      <c r="Z21" s="639">
        <v>0</v>
      </c>
      <c r="AA21" s="639"/>
      <c r="AB21" s="639"/>
      <c r="AC21" s="639"/>
      <c r="AD21" s="640">
        <v>3786</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53231</v>
      </c>
      <c r="BH21" s="587"/>
      <c r="BI21" s="587"/>
      <c r="BJ21" s="587"/>
      <c r="BK21" s="587"/>
      <c r="BL21" s="587"/>
      <c r="BM21" s="587"/>
      <c r="BN21" s="588"/>
      <c r="BO21" s="639">
        <v>0.6</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13134</v>
      </c>
      <c r="S22" s="587"/>
      <c r="T22" s="587"/>
      <c r="U22" s="587"/>
      <c r="V22" s="587"/>
      <c r="W22" s="587"/>
      <c r="X22" s="587"/>
      <c r="Y22" s="588"/>
      <c r="Z22" s="639">
        <v>0.1</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272683</v>
      </c>
      <c r="S23" s="587"/>
      <c r="T23" s="587"/>
      <c r="U23" s="587"/>
      <c r="V23" s="587"/>
      <c r="W23" s="587"/>
      <c r="X23" s="587"/>
      <c r="Y23" s="588"/>
      <c r="Z23" s="639">
        <v>1.7</v>
      </c>
      <c r="AA23" s="639"/>
      <c r="AB23" s="639"/>
      <c r="AC23" s="639"/>
      <c r="AD23" s="640">
        <v>70877</v>
      </c>
      <c r="AE23" s="640"/>
      <c r="AF23" s="640"/>
      <c r="AG23" s="640"/>
      <c r="AH23" s="640"/>
      <c r="AI23" s="640"/>
      <c r="AJ23" s="640"/>
      <c r="AK23" s="640"/>
      <c r="AL23" s="609">
        <v>0.8</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811241</v>
      </c>
      <c r="BH23" s="587"/>
      <c r="BI23" s="587"/>
      <c r="BJ23" s="587"/>
      <c r="BK23" s="587"/>
      <c r="BL23" s="587"/>
      <c r="BM23" s="587"/>
      <c r="BN23" s="588"/>
      <c r="BO23" s="639">
        <v>9.4</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92185</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3083763</v>
      </c>
      <c r="CS24" s="637"/>
      <c r="CT24" s="637"/>
      <c r="CU24" s="637"/>
      <c r="CV24" s="637"/>
      <c r="CW24" s="637"/>
      <c r="CX24" s="637"/>
      <c r="CY24" s="684"/>
      <c r="CZ24" s="688">
        <v>22.7</v>
      </c>
      <c r="DA24" s="689"/>
      <c r="DB24" s="689"/>
      <c r="DC24" s="690"/>
      <c r="DD24" s="683">
        <v>2456785</v>
      </c>
      <c r="DE24" s="637"/>
      <c r="DF24" s="637"/>
      <c r="DG24" s="637"/>
      <c r="DH24" s="637"/>
      <c r="DI24" s="637"/>
      <c r="DJ24" s="637"/>
      <c r="DK24" s="684"/>
      <c r="DL24" s="683">
        <v>2363958</v>
      </c>
      <c r="DM24" s="637"/>
      <c r="DN24" s="637"/>
      <c r="DO24" s="637"/>
      <c r="DP24" s="637"/>
      <c r="DQ24" s="637"/>
      <c r="DR24" s="637"/>
      <c r="DS24" s="637"/>
      <c r="DT24" s="637"/>
      <c r="DU24" s="637"/>
      <c r="DV24" s="684"/>
      <c r="DW24" s="685">
        <v>28.2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687196</v>
      </c>
      <c r="S25" s="587"/>
      <c r="T25" s="587"/>
      <c r="U25" s="587"/>
      <c r="V25" s="587"/>
      <c r="W25" s="587"/>
      <c r="X25" s="587"/>
      <c r="Y25" s="588"/>
      <c r="Z25" s="639">
        <v>4.4000000000000004</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1987868</v>
      </c>
      <c r="CS25" s="605"/>
      <c r="CT25" s="605"/>
      <c r="CU25" s="605"/>
      <c r="CV25" s="605"/>
      <c r="CW25" s="605"/>
      <c r="CX25" s="605"/>
      <c r="CY25" s="606"/>
      <c r="CZ25" s="589">
        <v>14.6</v>
      </c>
      <c r="DA25" s="607"/>
      <c r="DB25" s="607"/>
      <c r="DC25" s="608"/>
      <c r="DD25" s="592">
        <v>1785844</v>
      </c>
      <c r="DE25" s="605"/>
      <c r="DF25" s="605"/>
      <c r="DG25" s="605"/>
      <c r="DH25" s="605"/>
      <c r="DI25" s="605"/>
      <c r="DJ25" s="605"/>
      <c r="DK25" s="606"/>
      <c r="DL25" s="592">
        <v>1753537</v>
      </c>
      <c r="DM25" s="605"/>
      <c r="DN25" s="605"/>
      <c r="DO25" s="605"/>
      <c r="DP25" s="605"/>
      <c r="DQ25" s="605"/>
      <c r="DR25" s="605"/>
      <c r="DS25" s="605"/>
      <c r="DT25" s="605"/>
      <c r="DU25" s="605"/>
      <c r="DV25" s="606"/>
      <c r="DW25" s="609">
        <v>20.9</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1292812</v>
      </c>
      <c r="CS26" s="587"/>
      <c r="CT26" s="587"/>
      <c r="CU26" s="587"/>
      <c r="CV26" s="587"/>
      <c r="CW26" s="587"/>
      <c r="CX26" s="587"/>
      <c r="CY26" s="588"/>
      <c r="CZ26" s="589">
        <v>9.5</v>
      </c>
      <c r="DA26" s="607"/>
      <c r="DB26" s="607"/>
      <c r="DC26" s="608"/>
      <c r="DD26" s="592">
        <v>1110405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350052</v>
      </c>
      <c r="S27" s="587"/>
      <c r="T27" s="587"/>
      <c r="U27" s="587"/>
      <c r="V27" s="587"/>
      <c r="W27" s="587"/>
      <c r="X27" s="587"/>
      <c r="Y27" s="588"/>
      <c r="Z27" s="639">
        <v>2.2000000000000002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8601919</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662858</v>
      </c>
      <c r="CS27" s="605"/>
      <c r="CT27" s="605"/>
      <c r="CU27" s="605"/>
      <c r="CV27" s="605"/>
      <c r="CW27" s="605"/>
      <c r="CX27" s="605"/>
      <c r="CY27" s="606"/>
      <c r="CZ27" s="589">
        <v>4.9000000000000004</v>
      </c>
      <c r="DA27" s="607"/>
      <c r="DB27" s="607"/>
      <c r="DC27" s="608"/>
      <c r="DD27" s="592">
        <v>254420</v>
      </c>
      <c r="DE27" s="605"/>
      <c r="DF27" s="605"/>
      <c r="DG27" s="605"/>
      <c r="DH27" s="605"/>
      <c r="DI27" s="605"/>
      <c r="DJ27" s="605"/>
      <c r="DK27" s="606"/>
      <c r="DL27" s="592">
        <v>253900</v>
      </c>
      <c r="DM27" s="605"/>
      <c r="DN27" s="605"/>
      <c r="DO27" s="605"/>
      <c r="DP27" s="605"/>
      <c r="DQ27" s="605"/>
      <c r="DR27" s="605"/>
      <c r="DS27" s="605"/>
      <c r="DT27" s="605"/>
      <c r="DU27" s="605"/>
      <c r="DV27" s="606"/>
      <c r="DW27" s="609">
        <v>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47856</v>
      </c>
      <c r="S28" s="587"/>
      <c r="T28" s="587"/>
      <c r="U28" s="587"/>
      <c r="V28" s="587"/>
      <c r="W28" s="587"/>
      <c r="X28" s="587"/>
      <c r="Y28" s="588"/>
      <c r="Z28" s="639">
        <v>0.3</v>
      </c>
      <c r="AA28" s="639"/>
      <c r="AB28" s="639"/>
      <c r="AC28" s="639"/>
      <c r="AD28" s="640">
        <v>7329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433037</v>
      </c>
      <c r="CS28" s="587"/>
      <c r="CT28" s="587"/>
      <c r="CU28" s="587"/>
      <c r="CV28" s="587"/>
      <c r="CW28" s="587"/>
      <c r="CX28" s="587"/>
      <c r="CY28" s="588"/>
      <c r="CZ28" s="589">
        <v>3.2</v>
      </c>
      <c r="DA28" s="607"/>
      <c r="DB28" s="607"/>
      <c r="DC28" s="608"/>
      <c r="DD28" s="592">
        <v>416521</v>
      </c>
      <c r="DE28" s="587"/>
      <c r="DF28" s="587"/>
      <c r="DG28" s="587"/>
      <c r="DH28" s="587"/>
      <c r="DI28" s="587"/>
      <c r="DJ28" s="587"/>
      <c r="DK28" s="588"/>
      <c r="DL28" s="592">
        <v>356521</v>
      </c>
      <c r="DM28" s="587"/>
      <c r="DN28" s="587"/>
      <c r="DO28" s="587"/>
      <c r="DP28" s="587"/>
      <c r="DQ28" s="587"/>
      <c r="DR28" s="587"/>
      <c r="DS28" s="587"/>
      <c r="DT28" s="587"/>
      <c r="DU28" s="587"/>
      <c r="DV28" s="588"/>
      <c r="DW28" s="609">
        <v>4.2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125989</v>
      </c>
      <c r="S29" s="587"/>
      <c r="T29" s="587"/>
      <c r="U29" s="587"/>
      <c r="V29" s="587"/>
      <c r="W29" s="587"/>
      <c r="X29" s="587"/>
      <c r="Y29" s="588"/>
      <c r="Z29" s="639">
        <v>0.8</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433037</v>
      </c>
      <c r="CS29" s="605"/>
      <c r="CT29" s="605"/>
      <c r="CU29" s="605"/>
      <c r="CV29" s="605"/>
      <c r="CW29" s="605"/>
      <c r="CX29" s="605"/>
      <c r="CY29" s="606"/>
      <c r="CZ29" s="589">
        <v>3.2</v>
      </c>
      <c r="DA29" s="607"/>
      <c r="DB29" s="607"/>
      <c r="DC29" s="608"/>
      <c r="DD29" s="592">
        <v>416521</v>
      </c>
      <c r="DE29" s="605"/>
      <c r="DF29" s="605"/>
      <c r="DG29" s="605"/>
      <c r="DH29" s="605"/>
      <c r="DI29" s="605"/>
      <c r="DJ29" s="605"/>
      <c r="DK29" s="606"/>
      <c r="DL29" s="592">
        <v>356521</v>
      </c>
      <c r="DM29" s="605"/>
      <c r="DN29" s="605"/>
      <c r="DO29" s="605"/>
      <c r="DP29" s="605"/>
      <c r="DQ29" s="605"/>
      <c r="DR29" s="605"/>
      <c r="DS29" s="605"/>
      <c r="DT29" s="605"/>
      <c r="DU29" s="605"/>
      <c r="DV29" s="606"/>
      <c r="DW29" s="609">
        <v>4.2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2799925</v>
      </c>
      <c r="S30" s="587"/>
      <c r="T30" s="587"/>
      <c r="U30" s="587"/>
      <c r="V30" s="587"/>
      <c r="W30" s="587"/>
      <c r="X30" s="587"/>
      <c r="Y30" s="588"/>
      <c r="Z30" s="639">
        <v>17.899999999999999</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97.4</v>
      </c>
      <c r="BH30" s="653"/>
      <c r="BI30" s="653"/>
      <c r="BJ30" s="653"/>
      <c r="BK30" s="653"/>
      <c r="BL30" s="653"/>
      <c r="BM30" s="654">
        <v>85.2</v>
      </c>
      <c r="BN30" s="653"/>
      <c r="BO30" s="653"/>
      <c r="BP30" s="653"/>
      <c r="BQ30" s="655"/>
      <c r="BR30" s="652">
        <v>97.6</v>
      </c>
      <c r="BS30" s="653"/>
      <c r="BT30" s="653"/>
      <c r="BU30" s="653"/>
      <c r="BV30" s="653"/>
      <c r="BW30" s="653"/>
      <c r="BX30" s="654">
        <v>85.6</v>
      </c>
      <c r="BY30" s="653"/>
      <c r="BZ30" s="653"/>
      <c r="CA30" s="653"/>
      <c r="CB30" s="655"/>
      <c r="CD30" s="658"/>
      <c r="CE30" s="659"/>
      <c r="CF30" s="623" t="s">
        <v>291</v>
      </c>
      <c r="CG30" s="620"/>
      <c r="CH30" s="620"/>
      <c r="CI30" s="620"/>
      <c r="CJ30" s="620"/>
      <c r="CK30" s="620"/>
      <c r="CL30" s="620"/>
      <c r="CM30" s="620"/>
      <c r="CN30" s="620"/>
      <c r="CO30" s="620"/>
      <c r="CP30" s="620"/>
      <c r="CQ30" s="621"/>
      <c r="CR30" s="586">
        <v>388883</v>
      </c>
      <c r="CS30" s="587"/>
      <c r="CT30" s="587"/>
      <c r="CU30" s="587"/>
      <c r="CV30" s="587"/>
      <c r="CW30" s="587"/>
      <c r="CX30" s="587"/>
      <c r="CY30" s="588"/>
      <c r="CZ30" s="589">
        <v>2.9</v>
      </c>
      <c r="DA30" s="607"/>
      <c r="DB30" s="607"/>
      <c r="DC30" s="608"/>
      <c r="DD30" s="592">
        <v>374431</v>
      </c>
      <c r="DE30" s="587"/>
      <c r="DF30" s="587"/>
      <c r="DG30" s="587"/>
      <c r="DH30" s="587"/>
      <c r="DI30" s="587"/>
      <c r="DJ30" s="587"/>
      <c r="DK30" s="588"/>
      <c r="DL30" s="592">
        <v>314431</v>
      </c>
      <c r="DM30" s="587"/>
      <c r="DN30" s="587"/>
      <c r="DO30" s="587"/>
      <c r="DP30" s="587"/>
      <c r="DQ30" s="587"/>
      <c r="DR30" s="587"/>
      <c r="DS30" s="587"/>
      <c r="DT30" s="587"/>
      <c r="DU30" s="587"/>
      <c r="DV30" s="588"/>
      <c r="DW30" s="609">
        <v>3.7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1335441</v>
      </c>
      <c r="S31" s="587"/>
      <c r="T31" s="587"/>
      <c r="U31" s="587"/>
      <c r="V31" s="587"/>
      <c r="W31" s="587"/>
      <c r="X31" s="587"/>
      <c r="Y31" s="588"/>
      <c r="Z31" s="639">
        <v>8.5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96.3</v>
      </c>
      <c r="BH31" s="605"/>
      <c r="BI31" s="605"/>
      <c r="BJ31" s="605"/>
      <c r="BK31" s="605"/>
      <c r="BL31" s="605"/>
      <c r="BM31" s="641">
        <v>83.4</v>
      </c>
      <c r="BN31" s="651"/>
      <c r="BO31" s="651"/>
      <c r="BP31" s="651"/>
      <c r="BQ31" s="615"/>
      <c r="BR31" s="650">
        <v>97.1</v>
      </c>
      <c r="BS31" s="605"/>
      <c r="BT31" s="605"/>
      <c r="BU31" s="605"/>
      <c r="BV31" s="605"/>
      <c r="BW31" s="605"/>
      <c r="BX31" s="641">
        <v>84.9</v>
      </c>
      <c r="BY31" s="651"/>
      <c r="BZ31" s="651"/>
      <c r="CA31" s="651"/>
      <c r="CB31" s="615"/>
      <c r="CD31" s="658"/>
      <c r="CE31" s="659"/>
      <c r="CF31" s="623" t="s">
        <v>295</v>
      </c>
      <c r="CG31" s="620"/>
      <c r="CH31" s="620"/>
      <c r="CI31" s="620"/>
      <c r="CJ31" s="620"/>
      <c r="CK31" s="620"/>
      <c r="CL31" s="620"/>
      <c r="CM31" s="620"/>
      <c r="CN31" s="620"/>
      <c r="CO31" s="620"/>
      <c r="CP31" s="620"/>
      <c r="CQ31" s="621"/>
      <c r="CR31" s="586">
        <v>44154</v>
      </c>
      <c r="CS31" s="605"/>
      <c r="CT31" s="605"/>
      <c r="CU31" s="605"/>
      <c r="CV31" s="605"/>
      <c r="CW31" s="605"/>
      <c r="CX31" s="605"/>
      <c r="CY31" s="606"/>
      <c r="CZ31" s="589">
        <v>0.3</v>
      </c>
      <c r="DA31" s="607"/>
      <c r="DB31" s="607"/>
      <c r="DC31" s="608"/>
      <c r="DD31" s="592">
        <v>42090</v>
      </c>
      <c r="DE31" s="605"/>
      <c r="DF31" s="605"/>
      <c r="DG31" s="605"/>
      <c r="DH31" s="605"/>
      <c r="DI31" s="605"/>
      <c r="DJ31" s="605"/>
      <c r="DK31" s="606"/>
      <c r="DL31" s="592">
        <v>42090</v>
      </c>
      <c r="DM31" s="605"/>
      <c r="DN31" s="605"/>
      <c r="DO31" s="605"/>
      <c r="DP31" s="605"/>
      <c r="DQ31" s="605"/>
      <c r="DR31" s="605"/>
      <c r="DS31" s="605"/>
      <c r="DT31" s="605"/>
      <c r="DU31" s="605"/>
      <c r="DV31" s="606"/>
      <c r="DW31" s="609">
        <v>0.5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194533</v>
      </c>
      <c r="S32" s="587"/>
      <c r="T32" s="587"/>
      <c r="U32" s="587"/>
      <c r="V32" s="587"/>
      <c r="W32" s="587"/>
      <c r="X32" s="587"/>
      <c r="Y32" s="588"/>
      <c r="Z32" s="639">
        <v>1.2</v>
      </c>
      <c r="AA32" s="639"/>
      <c r="AB32" s="639"/>
      <c r="AC32" s="639"/>
      <c r="AD32" s="640">
        <v>2666</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97.6</v>
      </c>
      <c r="BH32" s="571"/>
      <c r="BI32" s="571"/>
      <c r="BJ32" s="571"/>
      <c r="BK32" s="571"/>
      <c r="BL32" s="571"/>
      <c r="BM32" s="634">
        <v>85.3</v>
      </c>
      <c r="BN32" s="571"/>
      <c r="BO32" s="571"/>
      <c r="BP32" s="571"/>
      <c r="BQ32" s="628"/>
      <c r="BR32" s="649">
        <v>97.6</v>
      </c>
      <c r="BS32" s="571"/>
      <c r="BT32" s="571"/>
      <c r="BU32" s="571"/>
      <c r="BV32" s="571"/>
      <c r="BW32" s="571"/>
      <c r="BX32" s="634">
        <v>85.4</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517000</v>
      </c>
      <c r="S33" s="587"/>
      <c r="T33" s="587"/>
      <c r="U33" s="587"/>
      <c r="V33" s="587"/>
      <c r="W33" s="587"/>
      <c r="X33" s="587"/>
      <c r="Y33" s="588"/>
      <c r="Z33" s="639">
        <v>3.3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6807148</v>
      </c>
      <c r="CS33" s="605"/>
      <c r="CT33" s="605"/>
      <c r="CU33" s="605"/>
      <c r="CV33" s="605"/>
      <c r="CW33" s="605"/>
      <c r="CX33" s="605"/>
      <c r="CY33" s="606"/>
      <c r="CZ33" s="589">
        <v>50.1</v>
      </c>
      <c r="DA33" s="607"/>
      <c r="DB33" s="607"/>
      <c r="DC33" s="608"/>
      <c r="DD33" s="592">
        <v>5816668</v>
      </c>
      <c r="DE33" s="605"/>
      <c r="DF33" s="605"/>
      <c r="DG33" s="605"/>
      <c r="DH33" s="605"/>
      <c r="DI33" s="605"/>
      <c r="DJ33" s="605"/>
      <c r="DK33" s="606"/>
      <c r="DL33" s="592">
        <v>2865430</v>
      </c>
      <c r="DM33" s="605"/>
      <c r="DN33" s="605"/>
      <c r="DO33" s="605"/>
      <c r="DP33" s="605"/>
      <c r="DQ33" s="605"/>
      <c r="DR33" s="605"/>
      <c r="DS33" s="605"/>
      <c r="DT33" s="605"/>
      <c r="DU33" s="605"/>
      <c r="DV33" s="606"/>
      <c r="DW33" s="609">
        <v>34.200000000000003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2338209</v>
      </c>
      <c r="CS34" s="587"/>
      <c r="CT34" s="587"/>
      <c r="CU34" s="587"/>
      <c r="CV34" s="587"/>
      <c r="CW34" s="587"/>
      <c r="CX34" s="587"/>
      <c r="CY34" s="588"/>
      <c r="CZ34" s="589">
        <v>17.2</v>
      </c>
      <c r="DA34" s="607"/>
      <c r="DB34" s="607"/>
      <c r="DC34" s="608"/>
      <c r="DD34" s="592">
        <v>2061647</v>
      </c>
      <c r="DE34" s="587"/>
      <c r="DF34" s="587"/>
      <c r="DG34" s="587"/>
      <c r="DH34" s="587"/>
      <c r="DI34" s="587"/>
      <c r="DJ34" s="587"/>
      <c r="DK34" s="588"/>
      <c r="DL34" s="592">
        <v>1367733</v>
      </c>
      <c r="DM34" s="587"/>
      <c r="DN34" s="587"/>
      <c r="DO34" s="587"/>
      <c r="DP34" s="587"/>
      <c r="DQ34" s="587"/>
      <c r="DR34" s="587"/>
      <c r="DS34" s="587"/>
      <c r="DT34" s="587"/>
      <c r="DU34" s="587"/>
      <c r="DV34" s="588"/>
      <c r="DW34" s="609">
        <v>16.3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t="s">
        <v>111</v>
      </c>
      <c r="S35" s="587"/>
      <c r="T35" s="587"/>
      <c r="U35" s="587"/>
      <c r="V35" s="587"/>
      <c r="W35" s="587"/>
      <c r="X35" s="587"/>
      <c r="Y35" s="588"/>
      <c r="Z35" s="639" t="s">
        <v>111</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1680183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94874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70832</v>
      </c>
      <c r="CS35" s="605"/>
      <c r="CT35" s="605"/>
      <c r="CU35" s="605"/>
      <c r="CV35" s="605"/>
      <c r="CW35" s="605"/>
      <c r="CX35" s="605"/>
      <c r="CY35" s="606"/>
      <c r="CZ35" s="589">
        <v>0.5</v>
      </c>
      <c r="DA35" s="607"/>
      <c r="DB35" s="607"/>
      <c r="DC35" s="608"/>
      <c r="DD35" s="592">
        <v>62670</v>
      </c>
      <c r="DE35" s="605"/>
      <c r="DF35" s="605"/>
      <c r="DG35" s="605"/>
      <c r="DH35" s="605"/>
      <c r="DI35" s="605"/>
      <c r="DJ35" s="605"/>
      <c r="DK35" s="606"/>
      <c r="DL35" s="592">
        <v>62670</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15636133</v>
      </c>
      <c r="S36" s="627"/>
      <c r="T36" s="627"/>
      <c r="U36" s="627"/>
      <c r="V36" s="627"/>
      <c r="W36" s="627"/>
      <c r="X36" s="627"/>
      <c r="Y36" s="630"/>
      <c r="Z36" s="631">
        <v>100</v>
      </c>
      <c r="AA36" s="631"/>
      <c r="AB36" s="631"/>
      <c r="AC36" s="631"/>
      <c r="AD36" s="632">
        <v>8388822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710000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94874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2044807</v>
      </c>
      <c r="CS36" s="587"/>
      <c r="CT36" s="587"/>
      <c r="CU36" s="587"/>
      <c r="CV36" s="587"/>
      <c r="CW36" s="587"/>
      <c r="CX36" s="587"/>
      <c r="CY36" s="588"/>
      <c r="CZ36" s="589">
        <v>15.1</v>
      </c>
      <c r="DA36" s="607"/>
      <c r="DB36" s="607"/>
      <c r="DC36" s="608"/>
      <c r="DD36" s="592">
        <v>1950829</v>
      </c>
      <c r="DE36" s="587"/>
      <c r="DF36" s="587"/>
      <c r="DG36" s="587"/>
      <c r="DH36" s="587"/>
      <c r="DI36" s="587"/>
      <c r="DJ36" s="587"/>
      <c r="DK36" s="588"/>
      <c r="DL36" s="592">
        <v>1028159</v>
      </c>
      <c r="DM36" s="587"/>
      <c r="DN36" s="587"/>
      <c r="DO36" s="587"/>
      <c r="DP36" s="587"/>
      <c r="DQ36" s="587"/>
      <c r="DR36" s="587"/>
      <c r="DS36" s="587"/>
      <c r="DT36" s="587"/>
      <c r="DU36" s="587"/>
      <c r="DV36" s="588"/>
      <c r="DW36" s="609">
        <v>12.3</v>
      </c>
      <c r="DX36" s="610"/>
      <c r="DY36" s="610"/>
      <c r="DZ36" s="610"/>
      <c r="EA36" s="610"/>
      <c r="EB36" s="610"/>
      <c r="EC36" s="611"/>
    </row>
    <row r="37" spans="2:133" ht="11.25" customHeight="1">
      <c r="AQ37" s="612" t="s">
        <v>313</v>
      </c>
      <c r="AR37" s="613"/>
      <c r="AS37" s="613"/>
      <c r="AT37" s="613"/>
      <c r="AU37" s="613"/>
      <c r="AV37" s="613"/>
      <c r="AW37" s="613"/>
      <c r="AX37" s="613"/>
      <c r="AY37" s="614"/>
      <c r="AZ37" s="586">
        <v>319000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3925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829543</v>
      </c>
      <c r="CS37" s="605"/>
      <c r="CT37" s="605"/>
      <c r="CU37" s="605"/>
      <c r="CV37" s="605"/>
      <c r="CW37" s="605"/>
      <c r="CX37" s="605"/>
      <c r="CY37" s="606"/>
      <c r="CZ37" s="589">
        <v>6.1</v>
      </c>
      <c r="DA37" s="607"/>
      <c r="DB37" s="607"/>
      <c r="DC37" s="608"/>
      <c r="DD37" s="592">
        <v>823297</v>
      </c>
      <c r="DE37" s="605"/>
      <c r="DF37" s="605"/>
      <c r="DG37" s="605"/>
      <c r="DH37" s="605"/>
      <c r="DI37" s="605"/>
      <c r="DJ37" s="605"/>
      <c r="DK37" s="606"/>
      <c r="DL37" s="592">
        <v>813551</v>
      </c>
      <c r="DM37" s="605"/>
      <c r="DN37" s="605"/>
      <c r="DO37" s="605"/>
      <c r="DP37" s="605"/>
      <c r="DQ37" s="605"/>
      <c r="DR37" s="605"/>
      <c r="DS37" s="605"/>
      <c r="DT37" s="605"/>
      <c r="DU37" s="605"/>
      <c r="DV37" s="606"/>
      <c r="DW37" s="609">
        <v>9.6999999999999993</v>
      </c>
      <c r="DX37" s="610"/>
      <c r="DY37" s="610"/>
      <c r="DZ37" s="610"/>
      <c r="EA37" s="610"/>
      <c r="EB37" s="610"/>
      <c r="EC37" s="611"/>
    </row>
    <row r="38" spans="2:133" ht="11.25" customHeight="1">
      <c r="AQ38" s="612" t="s">
        <v>316</v>
      </c>
      <c r="AR38" s="613"/>
      <c r="AS38" s="613"/>
      <c r="AT38" s="613"/>
      <c r="AU38" s="613"/>
      <c r="AV38" s="613"/>
      <c r="AW38" s="613"/>
      <c r="AX38" s="613"/>
      <c r="AY38" s="614"/>
      <c r="AZ38" s="586">
        <v>7415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7022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965563</v>
      </c>
      <c r="CS38" s="587"/>
      <c r="CT38" s="587"/>
      <c r="CU38" s="587"/>
      <c r="CV38" s="587"/>
      <c r="CW38" s="587"/>
      <c r="CX38" s="587"/>
      <c r="CY38" s="588"/>
      <c r="CZ38" s="589">
        <v>7.1</v>
      </c>
      <c r="DA38" s="607"/>
      <c r="DB38" s="607"/>
      <c r="DC38" s="608"/>
      <c r="DD38" s="592">
        <v>601519</v>
      </c>
      <c r="DE38" s="587"/>
      <c r="DF38" s="587"/>
      <c r="DG38" s="587"/>
      <c r="DH38" s="587"/>
      <c r="DI38" s="587"/>
      <c r="DJ38" s="587"/>
      <c r="DK38" s="588"/>
      <c r="DL38" s="592">
        <v>406868</v>
      </c>
      <c r="DM38" s="587"/>
      <c r="DN38" s="587"/>
      <c r="DO38" s="587"/>
      <c r="DP38" s="587"/>
      <c r="DQ38" s="587"/>
      <c r="DR38" s="587"/>
      <c r="DS38" s="587"/>
      <c r="DT38" s="587"/>
      <c r="DU38" s="587"/>
      <c r="DV38" s="588"/>
      <c r="DW38" s="609">
        <v>4.9000000000000004</v>
      </c>
      <c r="DX38" s="610"/>
      <c r="DY38" s="610"/>
      <c r="DZ38" s="610"/>
      <c r="EA38" s="610"/>
      <c r="EB38" s="610"/>
      <c r="EC38" s="611"/>
    </row>
    <row r="39" spans="2:133" ht="11.25" customHeight="1">
      <c r="AQ39" s="612" t="s">
        <v>319</v>
      </c>
      <c r="AR39" s="613"/>
      <c r="AS39" s="613"/>
      <c r="AT39" s="613"/>
      <c r="AU39" s="613"/>
      <c r="AV39" s="613"/>
      <c r="AW39" s="613"/>
      <c r="AX39" s="613"/>
      <c r="AY39" s="614"/>
      <c r="AZ39" s="586">
        <v>4620</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101</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1287737</v>
      </c>
      <c r="CS39" s="605"/>
      <c r="CT39" s="605"/>
      <c r="CU39" s="605"/>
      <c r="CV39" s="605"/>
      <c r="CW39" s="605"/>
      <c r="CX39" s="605"/>
      <c r="CY39" s="606"/>
      <c r="CZ39" s="589">
        <v>9.5</v>
      </c>
      <c r="DA39" s="607"/>
      <c r="DB39" s="607"/>
      <c r="DC39" s="608"/>
      <c r="DD39" s="592">
        <v>1140003</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224000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90</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100000</v>
      </c>
      <c r="CS40" s="587"/>
      <c r="CT40" s="587"/>
      <c r="CU40" s="587"/>
      <c r="CV40" s="587"/>
      <c r="CW40" s="587"/>
      <c r="CX40" s="587"/>
      <c r="CY40" s="588"/>
      <c r="CZ40" s="589">
        <v>0.7</v>
      </c>
      <c r="DA40" s="607"/>
      <c r="DB40" s="607"/>
      <c r="DC40" s="608"/>
      <c r="DD40" s="592" t="s">
        <v>323</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415148</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245</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3693266</v>
      </c>
      <c r="CS42" s="587"/>
      <c r="CT42" s="587"/>
      <c r="CU42" s="587"/>
      <c r="CV42" s="587"/>
      <c r="CW42" s="587"/>
      <c r="CX42" s="587"/>
      <c r="CY42" s="588"/>
      <c r="CZ42" s="589">
        <v>27.2</v>
      </c>
      <c r="DA42" s="590"/>
      <c r="DB42" s="590"/>
      <c r="DC42" s="591"/>
      <c r="DD42" s="592">
        <v>2748128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3669</v>
      </c>
      <c r="CS43" s="605"/>
      <c r="CT43" s="605"/>
      <c r="CU43" s="605"/>
      <c r="CV43" s="605"/>
      <c r="CW43" s="605"/>
      <c r="CX43" s="605"/>
      <c r="CY43" s="606"/>
      <c r="CZ43" s="589">
        <v>0</v>
      </c>
      <c r="DA43" s="607"/>
      <c r="DB43" s="607"/>
      <c r="DC43" s="608"/>
      <c r="DD43" s="592">
        <v>3669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3683477</v>
      </c>
      <c r="CS44" s="587"/>
      <c r="CT44" s="587"/>
      <c r="CU44" s="587"/>
      <c r="CV44" s="587"/>
      <c r="CW44" s="587"/>
      <c r="CX44" s="587"/>
      <c r="CY44" s="588"/>
      <c r="CZ44" s="589">
        <v>27.1</v>
      </c>
      <c r="DA44" s="590"/>
      <c r="DB44" s="590"/>
      <c r="DC44" s="591"/>
      <c r="DD44" s="592">
        <v>2738339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1618360</v>
      </c>
      <c r="CS45" s="605"/>
      <c r="CT45" s="605"/>
      <c r="CU45" s="605"/>
      <c r="CV45" s="605"/>
      <c r="CW45" s="605"/>
      <c r="CX45" s="605"/>
      <c r="CY45" s="606"/>
      <c r="CZ45" s="589">
        <v>11.9</v>
      </c>
      <c r="DA45" s="607"/>
      <c r="DB45" s="607"/>
      <c r="DC45" s="608"/>
      <c r="DD45" s="592">
        <v>716409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2059628</v>
      </c>
      <c r="CS46" s="587"/>
      <c r="CT46" s="587"/>
      <c r="CU46" s="587"/>
      <c r="CV46" s="587"/>
      <c r="CW46" s="587"/>
      <c r="CX46" s="587"/>
      <c r="CY46" s="588"/>
      <c r="CZ46" s="589">
        <v>15.2</v>
      </c>
      <c r="DA46" s="590"/>
      <c r="DB46" s="590"/>
      <c r="DC46" s="591"/>
      <c r="DD46" s="592">
        <v>2016441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9789</v>
      </c>
      <c r="CS47" s="605"/>
      <c r="CT47" s="605"/>
      <c r="CU47" s="605"/>
      <c r="CV47" s="605"/>
      <c r="CW47" s="605"/>
      <c r="CX47" s="605"/>
      <c r="CY47" s="606"/>
      <c r="CZ47" s="589">
        <v>0.1</v>
      </c>
      <c r="DA47" s="607"/>
      <c r="DB47" s="607"/>
      <c r="DC47" s="608"/>
      <c r="DD47" s="592">
        <v>9789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13584177</v>
      </c>
      <c r="CS49" s="571"/>
      <c r="CT49" s="571"/>
      <c r="CU49" s="571"/>
      <c r="CV49" s="571"/>
      <c r="CW49" s="571"/>
      <c r="CX49" s="571"/>
      <c r="CY49" s="572"/>
      <c r="CZ49" s="573">
        <v>100</v>
      </c>
      <c r="DA49" s="574"/>
      <c r="DB49" s="574"/>
      <c r="DC49" s="575"/>
      <c r="DD49" s="576">
        <v>11021581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8" zoomScale="70" zoomScaleNormal="25" zoomScaleSheetLayoutView="70" workbookViewId="0">
      <selection activeCell="AK73" sqref="AK73:AO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15644</v>
      </c>
      <c r="R7" s="1099"/>
      <c r="S7" s="1099"/>
      <c r="T7" s="1099"/>
      <c r="U7" s="1099"/>
      <c r="V7" s="1099">
        <v>13592</v>
      </c>
      <c r="W7" s="1099"/>
      <c r="X7" s="1099"/>
      <c r="Y7" s="1099"/>
      <c r="Z7" s="1099"/>
      <c r="AA7" s="1099">
        <v>2052</v>
      </c>
      <c r="AB7" s="1099"/>
      <c r="AC7" s="1099"/>
      <c r="AD7" s="1099"/>
      <c r="AE7" s="1100"/>
      <c r="AF7" s="1101">
        <v>923</v>
      </c>
      <c r="AG7" s="1102"/>
      <c r="AH7" s="1102"/>
      <c r="AI7" s="1102"/>
      <c r="AJ7" s="1103"/>
      <c r="AK7" s="1085">
        <v>2800</v>
      </c>
      <c r="AL7" s="1086"/>
      <c r="AM7" s="1086"/>
      <c r="AN7" s="1086"/>
      <c r="AO7" s="1086"/>
      <c r="AP7" s="1086">
        <v>3735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554</v>
      </c>
      <c r="BT7" s="1090"/>
      <c r="BU7" s="1090"/>
      <c r="BV7" s="1090"/>
      <c r="BW7" s="1090"/>
      <c r="BX7" s="1090"/>
      <c r="BY7" s="1090"/>
      <c r="BZ7" s="1090"/>
      <c r="CA7" s="1090"/>
      <c r="CB7" s="1090"/>
      <c r="CC7" s="1090"/>
      <c r="CD7" s="1090"/>
      <c r="CE7" s="1090"/>
      <c r="CF7" s="1090"/>
      <c r="CG7" s="1091"/>
      <c r="CH7" s="1082">
        <v>7</v>
      </c>
      <c r="CI7" s="1083"/>
      <c r="CJ7" s="1083"/>
      <c r="CK7" s="1083"/>
      <c r="CL7" s="1084"/>
      <c r="CM7" s="1082">
        <v>241</v>
      </c>
      <c r="CN7" s="1083"/>
      <c r="CO7" s="1083"/>
      <c r="CP7" s="1083"/>
      <c r="CQ7" s="1084"/>
      <c r="CR7" s="1082">
        <v>5</v>
      </c>
      <c r="CS7" s="1083"/>
      <c r="CT7" s="1083"/>
      <c r="CU7" s="1083"/>
      <c r="CV7" s="1084"/>
      <c r="CW7" s="1082">
        <v>11</v>
      </c>
      <c r="CX7" s="1083"/>
      <c r="CY7" s="1083"/>
      <c r="CZ7" s="1083"/>
      <c r="DA7" s="1084"/>
      <c r="DB7" s="1082" t="s">
        <v>555</v>
      </c>
      <c r="DC7" s="1083"/>
      <c r="DD7" s="1083"/>
      <c r="DE7" s="1083"/>
      <c r="DF7" s="1084"/>
      <c r="DG7" s="1082" t="s">
        <v>553</v>
      </c>
      <c r="DH7" s="1083"/>
      <c r="DI7" s="1083"/>
      <c r="DJ7" s="1083"/>
      <c r="DK7" s="1084"/>
      <c r="DL7" s="1082" t="s">
        <v>553</v>
      </c>
      <c r="DM7" s="1083"/>
      <c r="DN7" s="1083"/>
      <c r="DO7" s="1083"/>
      <c r="DP7" s="1084"/>
      <c r="DQ7" s="1082" t="s">
        <v>553</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15644</v>
      </c>
      <c r="R23" s="1063"/>
      <c r="S23" s="1063"/>
      <c r="T23" s="1063"/>
      <c r="U23" s="1063"/>
      <c r="V23" s="1063">
        <v>13592</v>
      </c>
      <c r="W23" s="1063"/>
      <c r="X23" s="1063"/>
      <c r="Y23" s="1063"/>
      <c r="Z23" s="1063"/>
      <c r="AA23" s="1063">
        <v>2052</v>
      </c>
      <c r="AB23" s="1063"/>
      <c r="AC23" s="1063"/>
      <c r="AD23" s="1063"/>
      <c r="AE23" s="1064"/>
      <c r="AF23" s="1065">
        <v>923</v>
      </c>
      <c r="AG23" s="1063"/>
      <c r="AH23" s="1063"/>
      <c r="AI23" s="1063"/>
      <c r="AJ23" s="1066"/>
      <c r="AK23" s="1067"/>
      <c r="AL23" s="1068"/>
      <c r="AM23" s="1068"/>
      <c r="AN23" s="1068"/>
      <c r="AO23" s="1068"/>
      <c r="AP23" s="1063">
        <v>3735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2816</v>
      </c>
      <c r="R28" s="1048"/>
      <c r="S28" s="1048"/>
      <c r="T28" s="1048"/>
      <c r="U28" s="1048"/>
      <c r="V28" s="1048">
        <v>2721</v>
      </c>
      <c r="W28" s="1048"/>
      <c r="X28" s="1048"/>
      <c r="Y28" s="1048"/>
      <c r="Z28" s="1048"/>
      <c r="AA28" s="1048">
        <v>95</v>
      </c>
      <c r="AB28" s="1048"/>
      <c r="AC28" s="1048"/>
      <c r="AD28" s="1048"/>
      <c r="AE28" s="1049"/>
      <c r="AF28" s="1050">
        <v>95</v>
      </c>
      <c r="AG28" s="1048"/>
      <c r="AH28" s="1048"/>
      <c r="AI28" s="1048"/>
      <c r="AJ28" s="1051"/>
      <c r="AK28" s="1052">
        <v>224</v>
      </c>
      <c r="AL28" s="1040"/>
      <c r="AM28" s="1040"/>
      <c r="AN28" s="1040"/>
      <c r="AO28" s="1040"/>
      <c r="AP28" s="1040" t="s">
        <v>477</v>
      </c>
      <c r="AQ28" s="1040"/>
      <c r="AR28" s="1040"/>
      <c r="AS28" s="1040"/>
      <c r="AT28" s="1040"/>
      <c r="AU28" s="1040" t="s">
        <v>477</v>
      </c>
      <c r="AV28" s="1040"/>
      <c r="AW28" s="1040"/>
      <c r="AX28" s="1040"/>
      <c r="AY28" s="1040"/>
      <c r="AZ28" s="1041" t="s">
        <v>477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1322</v>
      </c>
      <c r="R29" s="1038"/>
      <c r="S29" s="1038"/>
      <c r="T29" s="1038"/>
      <c r="U29" s="1038"/>
      <c r="V29" s="1038">
        <v>1280</v>
      </c>
      <c r="W29" s="1038"/>
      <c r="X29" s="1038"/>
      <c r="Y29" s="1038"/>
      <c r="Z29" s="1038"/>
      <c r="AA29" s="1038">
        <v>42</v>
      </c>
      <c r="AB29" s="1038"/>
      <c r="AC29" s="1038"/>
      <c r="AD29" s="1038"/>
      <c r="AE29" s="1039"/>
      <c r="AF29" s="1031">
        <v>42</v>
      </c>
      <c r="AG29" s="1032"/>
      <c r="AH29" s="1032"/>
      <c r="AI29" s="1032"/>
      <c r="AJ29" s="1033"/>
      <c r="AK29" s="974">
        <v>205</v>
      </c>
      <c r="AL29" s="965"/>
      <c r="AM29" s="965"/>
      <c r="AN29" s="965"/>
      <c r="AO29" s="965"/>
      <c r="AP29" s="965" t="s">
        <v>477</v>
      </c>
      <c r="AQ29" s="965"/>
      <c r="AR29" s="965"/>
      <c r="AS29" s="965"/>
      <c r="AT29" s="965"/>
      <c r="AU29" s="965" t="s">
        <v>477</v>
      </c>
      <c r="AV29" s="965"/>
      <c r="AW29" s="965"/>
      <c r="AX29" s="965"/>
      <c r="AY29" s="965"/>
      <c r="AZ29" s="1036" t="s">
        <v>477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160</v>
      </c>
      <c r="R30" s="1038"/>
      <c r="S30" s="1038"/>
      <c r="T30" s="1038"/>
      <c r="U30" s="1038"/>
      <c r="V30" s="1038">
        <v>135</v>
      </c>
      <c r="W30" s="1038"/>
      <c r="X30" s="1038"/>
      <c r="Y30" s="1038"/>
      <c r="Z30" s="1038"/>
      <c r="AA30" s="1038">
        <v>25</v>
      </c>
      <c r="AB30" s="1038"/>
      <c r="AC30" s="1038"/>
      <c r="AD30" s="1038"/>
      <c r="AE30" s="1039"/>
      <c r="AF30" s="1031">
        <v>25</v>
      </c>
      <c r="AG30" s="1032"/>
      <c r="AH30" s="1032"/>
      <c r="AI30" s="1032"/>
      <c r="AJ30" s="1033"/>
      <c r="AK30" s="974" t="s">
        <v>477</v>
      </c>
      <c r="AL30" s="965"/>
      <c r="AM30" s="965"/>
      <c r="AN30" s="965"/>
      <c r="AO30" s="965"/>
      <c r="AP30" s="965" t="s">
        <v>477</v>
      </c>
      <c r="AQ30" s="965"/>
      <c r="AR30" s="965"/>
      <c r="AS30" s="965"/>
      <c r="AT30" s="965"/>
      <c r="AU30" s="965" t="s">
        <v>477</v>
      </c>
      <c r="AV30" s="965"/>
      <c r="AW30" s="965"/>
      <c r="AX30" s="965"/>
      <c r="AY30" s="965"/>
      <c r="AZ30" s="1036" t="s">
        <v>477</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43</v>
      </c>
      <c r="R31" s="1038"/>
      <c r="S31" s="1038"/>
      <c r="T31" s="1038"/>
      <c r="U31" s="1038"/>
      <c r="V31" s="1038">
        <v>20</v>
      </c>
      <c r="W31" s="1038"/>
      <c r="X31" s="1038"/>
      <c r="Y31" s="1038"/>
      <c r="Z31" s="1038"/>
      <c r="AA31" s="1038">
        <v>23</v>
      </c>
      <c r="AB31" s="1038"/>
      <c r="AC31" s="1038"/>
      <c r="AD31" s="1038"/>
      <c r="AE31" s="1039"/>
      <c r="AF31" s="1031">
        <v>23</v>
      </c>
      <c r="AG31" s="1032"/>
      <c r="AH31" s="1032"/>
      <c r="AI31" s="1032"/>
      <c r="AJ31" s="1033"/>
      <c r="AK31" s="974" t="s">
        <v>477</v>
      </c>
      <c r="AL31" s="965"/>
      <c r="AM31" s="965"/>
      <c r="AN31" s="965"/>
      <c r="AO31" s="965"/>
      <c r="AP31" s="965" t="s">
        <v>477</v>
      </c>
      <c r="AQ31" s="965"/>
      <c r="AR31" s="965"/>
      <c r="AS31" s="965"/>
      <c r="AT31" s="965"/>
      <c r="AU31" s="965" t="s">
        <v>477</v>
      </c>
      <c r="AV31" s="965"/>
      <c r="AW31" s="965"/>
      <c r="AX31" s="965"/>
      <c r="AY31" s="965"/>
      <c r="AZ31" s="1036" t="s">
        <v>477</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213</v>
      </c>
      <c r="R32" s="1038"/>
      <c r="S32" s="1038"/>
      <c r="T32" s="1038"/>
      <c r="U32" s="1038"/>
      <c r="V32" s="1038">
        <v>207</v>
      </c>
      <c r="W32" s="1038"/>
      <c r="X32" s="1038"/>
      <c r="Y32" s="1038"/>
      <c r="Z32" s="1038"/>
      <c r="AA32" s="1038">
        <v>6</v>
      </c>
      <c r="AB32" s="1038"/>
      <c r="AC32" s="1038"/>
      <c r="AD32" s="1038"/>
      <c r="AE32" s="1039"/>
      <c r="AF32" s="1031">
        <v>6</v>
      </c>
      <c r="AG32" s="1032"/>
      <c r="AH32" s="1032"/>
      <c r="AI32" s="1032"/>
      <c r="AJ32" s="1033"/>
      <c r="AK32" s="974">
        <v>46</v>
      </c>
      <c r="AL32" s="965"/>
      <c r="AM32" s="965"/>
      <c r="AN32" s="965"/>
      <c r="AO32" s="965"/>
      <c r="AP32" s="965" t="s">
        <v>477</v>
      </c>
      <c r="AQ32" s="965"/>
      <c r="AR32" s="965"/>
      <c r="AS32" s="965"/>
      <c r="AT32" s="965"/>
      <c r="AU32" s="965" t="s">
        <v>477</v>
      </c>
      <c r="AV32" s="965"/>
      <c r="AW32" s="965"/>
      <c r="AX32" s="965"/>
      <c r="AY32" s="965"/>
      <c r="AZ32" s="1036" t="s">
        <v>477</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383</v>
      </c>
      <c r="C33" s="1026"/>
      <c r="D33" s="1026"/>
      <c r="E33" s="1026"/>
      <c r="F33" s="1026"/>
      <c r="G33" s="1026"/>
      <c r="H33" s="1026"/>
      <c r="I33" s="1026"/>
      <c r="J33" s="1026"/>
      <c r="K33" s="1026"/>
      <c r="L33" s="1026"/>
      <c r="M33" s="1026"/>
      <c r="N33" s="1026"/>
      <c r="O33" s="1026"/>
      <c r="P33" s="1027"/>
      <c r="Q33" s="1037">
        <v>581</v>
      </c>
      <c r="R33" s="1038"/>
      <c r="S33" s="1038"/>
      <c r="T33" s="1038"/>
      <c r="U33" s="1038"/>
      <c r="V33" s="1038">
        <v>499</v>
      </c>
      <c r="W33" s="1038"/>
      <c r="X33" s="1038"/>
      <c r="Y33" s="1038"/>
      <c r="Z33" s="1038"/>
      <c r="AA33" s="1038">
        <v>82</v>
      </c>
      <c r="AB33" s="1038"/>
      <c r="AC33" s="1038"/>
      <c r="AD33" s="1038"/>
      <c r="AE33" s="1039"/>
      <c r="AF33" s="1031">
        <v>1505</v>
      </c>
      <c r="AG33" s="1032"/>
      <c r="AH33" s="1032"/>
      <c r="AI33" s="1032"/>
      <c r="AJ33" s="1033"/>
      <c r="AK33" s="974">
        <v>5</v>
      </c>
      <c r="AL33" s="965"/>
      <c r="AM33" s="965"/>
      <c r="AN33" s="965"/>
      <c r="AO33" s="965"/>
      <c r="AP33" s="965">
        <v>1267</v>
      </c>
      <c r="AQ33" s="965"/>
      <c r="AR33" s="965"/>
      <c r="AS33" s="965"/>
      <c r="AT33" s="965"/>
      <c r="AU33" s="965" t="s">
        <v>477</v>
      </c>
      <c r="AV33" s="965"/>
      <c r="AW33" s="965"/>
      <c r="AX33" s="965"/>
      <c r="AY33" s="965"/>
      <c r="AZ33" s="1036" t="s">
        <v>477</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385</v>
      </c>
      <c r="C34" s="1026"/>
      <c r="D34" s="1026"/>
      <c r="E34" s="1026"/>
      <c r="F34" s="1026"/>
      <c r="G34" s="1026"/>
      <c r="H34" s="1026"/>
      <c r="I34" s="1026"/>
      <c r="J34" s="1026"/>
      <c r="K34" s="1026"/>
      <c r="L34" s="1026"/>
      <c r="M34" s="1026"/>
      <c r="N34" s="1026"/>
      <c r="O34" s="1026"/>
      <c r="P34" s="1027"/>
      <c r="Q34" s="1037">
        <v>2213</v>
      </c>
      <c r="R34" s="1038"/>
      <c r="S34" s="1038"/>
      <c r="T34" s="1038"/>
      <c r="U34" s="1038"/>
      <c r="V34" s="1038">
        <v>2217</v>
      </c>
      <c r="W34" s="1038"/>
      <c r="X34" s="1038"/>
      <c r="Y34" s="1038"/>
      <c r="Z34" s="1038"/>
      <c r="AA34" s="1038">
        <v>-4</v>
      </c>
      <c r="AB34" s="1038"/>
      <c r="AC34" s="1038"/>
      <c r="AD34" s="1038"/>
      <c r="AE34" s="1039"/>
      <c r="AF34" s="1031">
        <v>602</v>
      </c>
      <c r="AG34" s="1032"/>
      <c r="AH34" s="1032"/>
      <c r="AI34" s="1032"/>
      <c r="AJ34" s="1033"/>
      <c r="AK34" s="974">
        <v>710</v>
      </c>
      <c r="AL34" s="965"/>
      <c r="AM34" s="965"/>
      <c r="AN34" s="965"/>
      <c r="AO34" s="965"/>
      <c r="AP34" s="965">
        <v>2209</v>
      </c>
      <c r="AQ34" s="965"/>
      <c r="AR34" s="965"/>
      <c r="AS34" s="965"/>
      <c r="AT34" s="965"/>
      <c r="AU34" s="965">
        <v>1685</v>
      </c>
      <c r="AV34" s="965"/>
      <c r="AW34" s="965"/>
      <c r="AX34" s="965"/>
      <c r="AY34" s="965"/>
      <c r="AZ34" s="1036" t="s">
        <v>477</v>
      </c>
      <c r="BA34" s="1036"/>
      <c r="BB34" s="1036"/>
      <c r="BC34" s="1036"/>
      <c r="BD34" s="1036"/>
      <c r="BE34" s="1020" t="s">
        <v>384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386</v>
      </c>
      <c r="C35" s="1026"/>
      <c r="D35" s="1026"/>
      <c r="E35" s="1026"/>
      <c r="F35" s="1026"/>
      <c r="G35" s="1026"/>
      <c r="H35" s="1026"/>
      <c r="I35" s="1026"/>
      <c r="J35" s="1026"/>
      <c r="K35" s="1026"/>
      <c r="L35" s="1026"/>
      <c r="M35" s="1026"/>
      <c r="N35" s="1026"/>
      <c r="O35" s="1026"/>
      <c r="P35" s="1027"/>
      <c r="Q35" s="1037">
        <v>731</v>
      </c>
      <c r="R35" s="1038"/>
      <c r="S35" s="1038"/>
      <c r="T35" s="1038"/>
      <c r="U35" s="1038"/>
      <c r="V35" s="1038">
        <v>636</v>
      </c>
      <c r="W35" s="1038"/>
      <c r="X35" s="1038"/>
      <c r="Y35" s="1038"/>
      <c r="Z35" s="1038"/>
      <c r="AA35" s="1038">
        <v>95</v>
      </c>
      <c r="AB35" s="1038"/>
      <c r="AC35" s="1038"/>
      <c r="AD35" s="1038"/>
      <c r="AE35" s="1039"/>
      <c r="AF35" s="1031">
        <v>95</v>
      </c>
      <c r="AG35" s="1032"/>
      <c r="AH35" s="1032"/>
      <c r="AI35" s="1032"/>
      <c r="AJ35" s="1033"/>
      <c r="AK35" s="974">
        <v>277</v>
      </c>
      <c r="AL35" s="965"/>
      <c r="AM35" s="965"/>
      <c r="AN35" s="965"/>
      <c r="AO35" s="965"/>
      <c r="AP35" s="965">
        <v>2997</v>
      </c>
      <c r="AQ35" s="965"/>
      <c r="AR35" s="965"/>
      <c r="AS35" s="965"/>
      <c r="AT35" s="965"/>
      <c r="AU35" s="965">
        <v>2694</v>
      </c>
      <c r="AV35" s="965"/>
      <c r="AW35" s="965"/>
      <c r="AX35" s="965"/>
      <c r="AY35" s="965"/>
      <c r="AZ35" s="1036" t="s">
        <v>477</v>
      </c>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388</v>
      </c>
      <c r="C36" s="1026"/>
      <c r="D36" s="1026"/>
      <c r="E36" s="1026"/>
      <c r="F36" s="1026"/>
      <c r="G36" s="1026"/>
      <c r="H36" s="1026"/>
      <c r="I36" s="1026"/>
      <c r="J36" s="1026"/>
      <c r="K36" s="1026"/>
      <c r="L36" s="1026"/>
      <c r="M36" s="1026"/>
      <c r="N36" s="1026"/>
      <c r="O36" s="1026"/>
      <c r="P36" s="1027"/>
      <c r="Q36" s="1037">
        <v>57</v>
      </c>
      <c r="R36" s="1038"/>
      <c r="S36" s="1038"/>
      <c r="T36" s="1038"/>
      <c r="U36" s="1038"/>
      <c r="V36" s="1038">
        <v>51</v>
      </c>
      <c r="W36" s="1038"/>
      <c r="X36" s="1038"/>
      <c r="Y36" s="1038"/>
      <c r="Z36" s="1038"/>
      <c r="AA36" s="1038">
        <v>6</v>
      </c>
      <c r="AB36" s="1038"/>
      <c r="AC36" s="1038"/>
      <c r="AD36" s="1038"/>
      <c r="AE36" s="1039"/>
      <c r="AF36" s="1031">
        <v>6</v>
      </c>
      <c r="AG36" s="1032"/>
      <c r="AH36" s="1032"/>
      <c r="AI36" s="1032"/>
      <c r="AJ36" s="1033"/>
      <c r="AK36" s="974">
        <v>42</v>
      </c>
      <c r="AL36" s="965"/>
      <c r="AM36" s="965"/>
      <c r="AN36" s="965"/>
      <c r="AO36" s="965"/>
      <c r="AP36" s="965">
        <v>221</v>
      </c>
      <c r="AQ36" s="965"/>
      <c r="AR36" s="965"/>
      <c r="AS36" s="965"/>
      <c r="AT36" s="965"/>
      <c r="AU36" s="965">
        <v>221</v>
      </c>
      <c r="AV36" s="965"/>
      <c r="AW36" s="965"/>
      <c r="AX36" s="965"/>
      <c r="AY36" s="965"/>
      <c r="AZ36" s="1036" t="s">
        <v>477</v>
      </c>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2396</v>
      </c>
      <c r="AG63" s="953"/>
      <c r="AH63" s="953"/>
      <c r="AI63" s="953"/>
      <c r="AJ63" s="1018"/>
      <c r="AK63" s="1019"/>
      <c r="AL63" s="957"/>
      <c r="AM63" s="957"/>
      <c r="AN63" s="957"/>
      <c r="AO63" s="957"/>
      <c r="AP63" s="953">
        <v>6694</v>
      </c>
      <c r="AQ63" s="953"/>
      <c r="AR63" s="953"/>
      <c r="AS63" s="953"/>
      <c r="AT63" s="953"/>
      <c r="AU63" s="953">
        <v>4600</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1739</v>
      </c>
      <c r="R68" s="976"/>
      <c r="S68" s="976"/>
      <c r="T68" s="976"/>
      <c r="U68" s="976"/>
      <c r="V68" s="976">
        <v>1738</v>
      </c>
      <c r="W68" s="976"/>
      <c r="X68" s="976"/>
      <c r="Y68" s="976"/>
      <c r="Z68" s="976"/>
      <c r="AA68" s="976">
        <v>1</v>
      </c>
      <c r="AB68" s="976"/>
      <c r="AC68" s="976"/>
      <c r="AD68" s="976"/>
      <c r="AE68" s="976"/>
      <c r="AF68" s="976">
        <v>1</v>
      </c>
      <c r="AG68" s="976"/>
      <c r="AH68" s="976"/>
      <c r="AI68" s="976"/>
      <c r="AJ68" s="976"/>
      <c r="AK68" s="976">
        <v>0</v>
      </c>
      <c r="AL68" s="976"/>
      <c r="AM68" s="976"/>
      <c r="AN68" s="976"/>
      <c r="AO68" s="976"/>
      <c r="AP68" s="976">
        <v>1</v>
      </c>
      <c r="AQ68" s="976"/>
      <c r="AR68" s="976"/>
      <c r="AS68" s="976"/>
      <c r="AT68" s="976"/>
      <c r="AU68" s="976" t="s">
        <v>553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75" t="s">
        <v>477</v>
      </c>
      <c r="AQ69" s="973"/>
      <c r="AR69" s="973"/>
      <c r="AS69" s="973"/>
      <c r="AT69" s="974"/>
      <c r="AU69" s="975" t="s">
        <v>477</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224</v>
      </c>
      <c r="R70" s="965"/>
      <c r="S70" s="965"/>
      <c r="T70" s="965"/>
      <c r="U70" s="965"/>
      <c r="V70" s="965">
        <v>223</v>
      </c>
      <c r="W70" s="965"/>
      <c r="X70" s="965"/>
      <c r="Y70" s="965"/>
      <c r="Z70" s="965"/>
      <c r="AA70" s="965">
        <v>1</v>
      </c>
      <c r="AB70" s="965"/>
      <c r="AC70" s="965"/>
      <c r="AD70" s="965"/>
      <c r="AE70" s="965"/>
      <c r="AF70" s="965">
        <v>1</v>
      </c>
      <c r="AG70" s="965"/>
      <c r="AH70" s="965"/>
      <c r="AI70" s="965"/>
      <c r="AJ70" s="965"/>
      <c r="AK70" s="965">
        <v>0</v>
      </c>
      <c r="AL70" s="965"/>
      <c r="AM70" s="965"/>
      <c r="AN70" s="965"/>
      <c r="AO70" s="965"/>
      <c r="AP70" s="975" t="s">
        <v>477</v>
      </c>
      <c r="AQ70" s="973"/>
      <c r="AR70" s="973"/>
      <c r="AS70" s="973"/>
      <c r="AT70" s="974"/>
      <c r="AU70" s="975" t="s">
        <v>477</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920</v>
      </c>
      <c r="R71" s="965"/>
      <c r="S71" s="965"/>
      <c r="T71" s="965"/>
      <c r="U71" s="965"/>
      <c r="V71" s="965">
        <v>916</v>
      </c>
      <c r="W71" s="965"/>
      <c r="X71" s="965"/>
      <c r="Y71" s="965"/>
      <c r="Z71" s="965"/>
      <c r="AA71" s="965">
        <v>4</v>
      </c>
      <c r="AB71" s="965"/>
      <c r="AC71" s="965"/>
      <c r="AD71" s="965"/>
      <c r="AE71" s="965"/>
      <c r="AF71" s="965">
        <v>4</v>
      </c>
      <c r="AG71" s="965"/>
      <c r="AH71" s="965"/>
      <c r="AI71" s="965"/>
      <c r="AJ71" s="965"/>
      <c r="AK71" s="965">
        <v>22</v>
      </c>
      <c r="AL71" s="965"/>
      <c r="AM71" s="965"/>
      <c r="AN71" s="965"/>
      <c r="AO71" s="965"/>
      <c r="AP71" s="975" t="s">
        <v>477</v>
      </c>
      <c r="AQ71" s="973"/>
      <c r="AR71" s="973"/>
      <c r="AS71" s="973"/>
      <c r="AT71" s="974"/>
      <c r="AU71" s="975" t="s">
        <v>477</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196</v>
      </c>
      <c r="R72" s="965"/>
      <c r="S72" s="965"/>
      <c r="T72" s="965"/>
      <c r="U72" s="965"/>
      <c r="V72" s="965">
        <v>195</v>
      </c>
      <c r="W72" s="965"/>
      <c r="X72" s="965"/>
      <c r="Y72" s="965"/>
      <c r="Z72" s="965"/>
      <c r="AA72" s="965">
        <v>1</v>
      </c>
      <c r="AB72" s="965"/>
      <c r="AC72" s="965"/>
      <c r="AD72" s="965"/>
      <c r="AE72" s="965"/>
      <c r="AF72" s="965">
        <v>1</v>
      </c>
      <c r="AG72" s="965"/>
      <c r="AH72" s="965"/>
      <c r="AI72" s="965"/>
      <c r="AJ72" s="965"/>
      <c r="AK72" s="965">
        <v>0</v>
      </c>
      <c r="AL72" s="965"/>
      <c r="AM72" s="965"/>
      <c r="AN72" s="965"/>
      <c r="AO72" s="965"/>
      <c r="AP72" s="975" t="s">
        <v>477</v>
      </c>
      <c r="AQ72" s="973"/>
      <c r="AR72" s="973"/>
      <c r="AS72" s="973"/>
      <c r="AT72" s="974"/>
      <c r="AU72" s="975" t="s">
        <v>477</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131</v>
      </c>
      <c r="R73" s="965"/>
      <c r="S73" s="965"/>
      <c r="T73" s="965"/>
      <c r="U73" s="965"/>
      <c r="V73" s="965">
        <v>131</v>
      </c>
      <c r="W73" s="965"/>
      <c r="X73" s="965"/>
      <c r="Y73" s="965"/>
      <c r="Z73" s="965"/>
      <c r="AA73" s="965">
        <v>0</v>
      </c>
      <c r="AB73" s="965"/>
      <c r="AC73" s="965"/>
      <c r="AD73" s="965"/>
      <c r="AE73" s="965"/>
      <c r="AF73" s="965">
        <v>0</v>
      </c>
      <c r="AG73" s="965"/>
      <c r="AH73" s="965"/>
      <c r="AI73" s="965"/>
      <c r="AJ73" s="965"/>
      <c r="AK73" s="965">
        <v>83</v>
      </c>
      <c r="AL73" s="965"/>
      <c r="AM73" s="965"/>
      <c r="AN73" s="965"/>
      <c r="AO73" s="965"/>
      <c r="AP73" s="965">
        <v>165</v>
      </c>
      <c r="AQ73" s="965"/>
      <c r="AR73" s="965"/>
      <c r="AS73" s="965"/>
      <c r="AT73" s="965"/>
      <c r="AU73" s="965">
        <v>15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1110</v>
      </c>
      <c r="R74" s="965"/>
      <c r="S74" s="965"/>
      <c r="T74" s="965"/>
      <c r="U74" s="965"/>
      <c r="V74" s="965">
        <v>972</v>
      </c>
      <c r="W74" s="965"/>
      <c r="X74" s="965"/>
      <c r="Y74" s="965"/>
      <c r="Z74" s="965"/>
      <c r="AA74" s="965">
        <v>137</v>
      </c>
      <c r="AB74" s="965"/>
      <c r="AC74" s="965"/>
      <c r="AD74" s="965"/>
      <c r="AE74" s="965"/>
      <c r="AF74" s="965">
        <v>137</v>
      </c>
      <c r="AG74" s="965"/>
      <c r="AH74" s="965"/>
      <c r="AI74" s="965"/>
      <c r="AJ74" s="965"/>
      <c r="AK74" s="965">
        <v>43</v>
      </c>
      <c r="AL74" s="965"/>
      <c r="AM74" s="965"/>
      <c r="AN74" s="965"/>
      <c r="AO74" s="965"/>
      <c r="AP74" s="965">
        <v>1139</v>
      </c>
      <c r="AQ74" s="965"/>
      <c r="AR74" s="965"/>
      <c r="AS74" s="965"/>
      <c r="AT74" s="965"/>
      <c r="AU74" s="965">
        <v>369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414</v>
      </c>
      <c r="R75" s="973"/>
      <c r="S75" s="973"/>
      <c r="T75" s="973"/>
      <c r="U75" s="974"/>
      <c r="V75" s="975">
        <v>396</v>
      </c>
      <c r="W75" s="973"/>
      <c r="X75" s="973"/>
      <c r="Y75" s="973"/>
      <c r="Z75" s="974"/>
      <c r="AA75" s="975">
        <v>18</v>
      </c>
      <c r="AB75" s="973"/>
      <c r="AC75" s="973"/>
      <c r="AD75" s="973"/>
      <c r="AE75" s="974"/>
      <c r="AF75" s="975">
        <v>19</v>
      </c>
      <c r="AG75" s="973"/>
      <c r="AH75" s="973"/>
      <c r="AI75" s="973"/>
      <c r="AJ75" s="974"/>
      <c r="AK75" s="975">
        <v>0</v>
      </c>
      <c r="AL75" s="973"/>
      <c r="AM75" s="973"/>
      <c r="AN75" s="973"/>
      <c r="AO75" s="974"/>
      <c r="AP75" s="975" t="s">
        <v>477</v>
      </c>
      <c r="AQ75" s="973"/>
      <c r="AR75" s="973"/>
      <c r="AS75" s="973"/>
      <c r="AT75" s="974"/>
      <c r="AU75" s="975" t="s">
        <v>477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8349</v>
      </c>
      <c r="R76" s="973"/>
      <c r="S76" s="973"/>
      <c r="T76" s="973"/>
      <c r="U76" s="974"/>
      <c r="V76" s="975">
        <v>8162</v>
      </c>
      <c r="W76" s="973"/>
      <c r="X76" s="973"/>
      <c r="Y76" s="973"/>
      <c r="Z76" s="974"/>
      <c r="AA76" s="975">
        <v>187</v>
      </c>
      <c r="AB76" s="973"/>
      <c r="AC76" s="973"/>
      <c r="AD76" s="973"/>
      <c r="AE76" s="974"/>
      <c r="AF76" s="975">
        <v>187</v>
      </c>
      <c r="AG76" s="973"/>
      <c r="AH76" s="973"/>
      <c r="AI76" s="973"/>
      <c r="AJ76" s="974"/>
      <c r="AK76" s="975">
        <v>1670</v>
      </c>
      <c r="AL76" s="973"/>
      <c r="AM76" s="973"/>
      <c r="AN76" s="973"/>
      <c r="AO76" s="974"/>
      <c r="AP76" s="975" t="s">
        <v>477</v>
      </c>
      <c r="AQ76" s="973"/>
      <c r="AR76" s="973"/>
      <c r="AS76" s="973"/>
      <c r="AT76" s="974"/>
      <c r="AU76" s="975" t="s">
        <v>477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13</v>
      </c>
      <c r="R77" s="973"/>
      <c r="S77" s="973"/>
      <c r="T77" s="973"/>
      <c r="U77" s="974"/>
      <c r="V77" s="975">
        <v>12</v>
      </c>
      <c r="W77" s="973"/>
      <c r="X77" s="973"/>
      <c r="Y77" s="973"/>
      <c r="Z77" s="974"/>
      <c r="AA77" s="975">
        <v>2</v>
      </c>
      <c r="AB77" s="973"/>
      <c r="AC77" s="973"/>
      <c r="AD77" s="973"/>
      <c r="AE77" s="974"/>
      <c r="AF77" s="975">
        <v>2</v>
      </c>
      <c r="AG77" s="973"/>
      <c r="AH77" s="973"/>
      <c r="AI77" s="973"/>
      <c r="AJ77" s="974"/>
      <c r="AK77" s="975">
        <v>7</v>
      </c>
      <c r="AL77" s="973"/>
      <c r="AM77" s="973"/>
      <c r="AN77" s="973"/>
      <c r="AO77" s="974"/>
      <c r="AP77" s="975" t="s">
        <v>477</v>
      </c>
      <c r="AQ77" s="973"/>
      <c r="AR77" s="973"/>
      <c r="AS77" s="973"/>
      <c r="AT77" s="974"/>
      <c r="AU77" s="975" t="s">
        <v>477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278</v>
      </c>
      <c r="R78" s="965"/>
      <c r="S78" s="965"/>
      <c r="T78" s="965"/>
      <c r="U78" s="965"/>
      <c r="V78" s="965">
        <v>250</v>
      </c>
      <c r="W78" s="965"/>
      <c r="X78" s="965"/>
      <c r="Y78" s="965"/>
      <c r="Z78" s="965"/>
      <c r="AA78" s="965">
        <v>28</v>
      </c>
      <c r="AB78" s="965"/>
      <c r="AC78" s="965"/>
      <c r="AD78" s="965"/>
      <c r="AE78" s="965"/>
      <c r="AF78" s="965">
        <v>28</v>
      </c>
      <c r="AG78" s="965"/>
      <c r="AH78" s="965"/>
      <c r="AI78" s="965"/>
      <c r="AJ78" s="965"/>
      <c r="AK78" s="965">
        <v>12</v>
      </c>
      <c r="AL78" s="965"/>
      <c r="AM78" s="965"/>
      <c r="AN78" s="965"/>
      <c r="AO78" s="965"/>
      <c r="AP78" s="965">
        <v>398</v>
      </c>
      <c r="AQ78" s="965"/>
      <c r="AR78" s="965"/>
      <c r="AS78" s="965"/>
      <c r="AT78" s="965"/>
      <c r="AU78" s="965">
        <v>75</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388</v>
      </c>
      <c r="R79" s="965"/>
      <c r="S79" s="965"/>
      <c r="T79" s="965"/>
      <c r="U79" s="965"/>
      <c r="V79" s="965">
        <v>283</v>
      </c>
      <c r="W79" s="965"/>
      <c r="X79" s="965"/>
      <c r="Y79" s="965"/>
      <c r="Z79" s="965"/>
      <c r="AA79" s="965">
        <v>104</v>
      </c>
      <c r="AB79" s="965"/>
      <c r="AC79" s="965"/>
      <c r="AD79" s="965"/>
      <c r="AE79" s="965"/>
      <c r="AF79" s="965">
        <v>104</v>
      </c>
      <c r="AG79" s="965"/>
      <c r="AH79" s="965"/>
      <c r="AI79" s="965"/>
      <c r="AJ79" s="965"/>
      <c r="AK79" s="965">
        <v>153</v>
      </c>
      <c r="AL79" s="965"/>
      <c r="AM79" s="965"/>
      <c r="AN79" s="965"/>
      <c r="AO79" s="965"/>
      <c r="AP79" s="965" t="s">
        <v>477</v>
      </c>
      <c r="AQ79" s="965"/>
      <c r="AR79" s="965"/>
      <c r="AS79" s="965"/>
      <c r="AT79" s="965"/>
      <c r="AU79" s="965" t="s">
        <v>477</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1">
        <v>256025</v>
      </c>
      <c r="R80" s="965"/>
      <c r="S80" s="965"/>
      <c r="T80" s="965"/>
      <c r="U80" s="965"/>
      <c r="V80" s="965">
        <v>245776</v>
      </c>
      <c r="W80" s="965"/>
      <c r="X80" s="965"/>
      <c r="Y80" s="965"/>
      <c r="Z80" s="965"/>
      <c r="AA80" s="965">
        <v>10249</v>
      </c>
      <c r="AB80" s="965"/>
      <c r="AC80" s="965"/>
      <c r="AD80" s="965"/>
      <c r="AE80" s="965"/>
      <c r="AF80" s="965">
        <v>10249</v>
      </c>
      <c r="AG80" s="965"/>
      <c r="AH80" s="965"/>
      <c r="AI80" s="965"/>
      <c r="AJ80" s="965"/>
      <c r="AK80" s="965">
        <v>1593</v>
      </c>
      <c r="AL80" s="965"/>
      <c r="AM80" s="965"/>
      <c r="AN80" s="965"/>
      <c r="AO80" s="965"/>
      <c r="AP80" s="965" t="s">
        <v>477</v>
      </c>
      <c r="AQ80" s="965"/>
      <c r="AR80" s="965"/>
      <c r="AS80" s="965"/>
      <c r="AT80" s="965"/>
      <c r="AU80" s="965" t="s">
        <v>477</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195</v>
      </c>
      <c r="R81" s="965"/>
      <c r="S81" s="965"/>
      <c r="T81" s="965"/>
      <c r="U81" s="965"/>
      <c r="V81" s="965">
        <v>192</v>
      </c>
      <c r="W81" s="965"/>
      <c r="X81" s="965"/>
      <c r="Y81" s="965"/>
      <c r="Z81" s="965"/>
      <c r="AA81" s="965">
        <v>3</v>
      </c>
      <c r="AB81" s="965"/>
      <c r="AC81" s="965"/>
      <c r="AD81" s="965"/>
      <c r="AE81" s="965"/>
      <c r="AF81" s="965">
        <v>3</v>
      </c>
      <c r="AG81" s="965"/>
      <c r="AH81" s="965"/>
      <c r="AI81" s="965"/>
      <c r="AJ81" s="965"/>
      <c r="AK81" s="965" t="s">
        <v>477</v>
      </c>
      <c r="AL81" s="965"/>
      <c r="AM81" s="965"/>
      <c r="AN81" s="965"/>
      <c r="AO81" s="965"/>
      <c r="AP81" s="965" t="s">
        <v>477</v>
      </c>
      <c r="AQ81" s="965"/>
      <c r="AR81" s="965"/>
      <c r="AS81" s="965"/>
      <c r="AT81" s="965"/>
      <c r="AU81" s="965" t="s">
        <v>477</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339</v>
      </c>
      <c r="R82" s="965"/>
      <c r="S82" s="965"/>
      <c r="T82" s="965"/>
      <c r="U82" s="965"/>
      <c r="V82" s="965">
        <v>279</v>
      </c>
      <c r="W82" s="965"/>
      <c r="X82" s="965"/>
      <c r="Y82" s="965"/>
      <c r="Z82" s="965"/>
      <c r="AA82" s="965">
        <v>250</v>
      </c>
      <c r="AB82" s="965"/>
      <c r="AC82" s="965"/>
      <c r="AD82" s="965"/>
      <c r="AE82" s="965"/>
      <c r="AF82" s="965">
        <v>431</v>
      </c>
      <c r="AG82" s="965"/>
      <c r="AH82" s="965"/>
      <c r="AI82" s="965"/>
      <c r="AJ82" s="965"/>
      <c r="AK82" s="965">
        <v>0</v>
      </c>
      <c r="AL82" s="965"/>
      <c r="AM82" s="965"/>
      <c r="AN82" s="965"/>
      <c r="AO82" s="965"/>
      <c r="AP82" s="965">
        <v>716</v>
      </c>
      <c r="AQ82" s="965"/>
      <c r="AR82" s="965"/>
      <c r="AS82" s="965"/>
      <c r="AT82" s="965"/>
      <c r="AU82" s="965" t="s">
        <v>477</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550</v>
      </c>
      <c r="C83" s="969"/>
      <c r="D83" s="969"/>
      <c r="E83" s="969"/>
      <c r="F83" s="969"/>
      <c r="G83" s="969"/>
      <c r="H83" s="969"/>
      <c r="I83" s="969"/>
      <c r="J83" s="969"/>
      <c r="K83" s="969"/>
      <c r="L83" s="969"/>
      <c r="M83" s="969"/>
      <c r="N83" s="969"/>
      <c r="O83" s="969"/>
      <c r="P83" s="970"/>
      <c r="Q83" s="971">
        <v>45</v>
      </c>
      <c r="R83" s="965"/>
      <c r="S83" s="965"/>
      <c r="T83" s="965"/>
      <c r="U83" s="965"/>
      <c r="V83" s="965">
        <v>31</v>
      </c>
      <c r="W83" s="965"/>
      <c r="X83" s="965"/>
      <c r="Y83" s="965"/>
      <c r="Z83" s="965"/>
      <c r="AA83" s="965">
        <v>14</v>
      </c>
      <c r="AB83" s="965"/>
      <c r="AC83" s="965"/>
      <c r="AD83" s="965"/>
      <c r="AE83" s="965"/>
      <c r="AF83" s="965">
        <v>14</v>
      </c>
      <c r="AG83" s="965"/>
      <c r="AH83" s="965"/>
      <c r="AI83" s="965"/>
      <c r="AJ83" s="965"/>
      <c r="AK83" s="965">
        <v>0</v>
      </c>
      <c r="AL83" s="965"/>
      <c r="AM83" s="965"/>
      <c r="AN83" s="965"/>
      <c r="AO83" s="965"/>
      <c r="AP83" s="965" t="s">
        <v>477</v>
      </c>
      <c r="AQ83" s="965"/>
      <c r="AR83" s="965"/>
      <c r="AS83" s="965"/>
      <c r="AT83" s="965"/>
      <c r="AU83" s="965" t="s">
        <v>477</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551</v>
      </c>
      <c r="C84" s="969"/>
      <c r="D84" s="969"/>
      <c r="E84" s="969"/>
      <c r="F84" s="969"/>
      <c r="G84" s="969"/>
      <c r="H84" s="969"/>
      <c r="I84" s="969"/>
      <c r="J84" s="969"/>
      <c r="K84" s="969"/>
      <c r="L84" s="969"/>
      <c r="M84" s="969"/>
      <c r="N84" s="969"/>
      <c r="O84" s="969"/>
      <c r="P84" s="970"/>
      <c r="Q84" s="971">
        <v>201</v>
      </c>
      <c r="R84" s="965"/>
      <c r="S84" s="965"/>
      <c r="T84" s="965"/>
      <c r="U84" s="965"/>
      <c r="V84" s="965">
        <v>175</v>
      </c>
      <c r="W84" s="965"/>
      <c r="X84" s="965"/>
      <c r="Y84" s="965"/>
      <c r="Z84" s="965"/>
      <c r="AA84" s="965">
        <v>26</v>
      </c>
      <c r="AB84" s="965"/>
      <c r="AC84" s="965"/>
      <c r="AD84" s="965"/>
      <c r="AE84" s="965"/>
      <c r="AF84" s="965">
        <v>26</v>
      </c>
      <c r="AG84" s="965"/>
      <c r="AH84" s="965"/>
      <c r="AI84" s="965"/>
      <c r="AJ84" s="965"/>
      <c r="AK84" s="965" t="s">
        <v>477</v>
      </c>
      <c r="AL84" s="965"/>
      <c r="AM84" s="965"/>
      <c r="AN84" s="965"/>
      <c r="AO84" s="965"/>
      <c r="AP84" s="965" t="s">
        <v>477</v>
      </c>
      <c r="AQ84" s="965"/>
      <c r="AR84" s="965"/>
      <c r="AS84" s="965"/>
      <c r="AT84" s="965"/>
      <c r="AU84" s="965" t="s">
        <v>477</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t="s">
        <v>552</v>
      </c>
      <c r="C85" s="969"/>
      <c r="D85" s="969"/>
      <c r="E85" s="969"/>
      <c r="F85" s="969"/>
      <c r="G85" s="969"/>
      <c r="H85" s="969"/>
      <c r="I85" s="969"/>
      <c r="J85" s="969"/>
      <c r="K85" s="969"/>
      <c r="L85" s="969"/>
      <c r="M85" s="969"/>
      <c r="N85" s="969"/>
      <c r="O85" s="969"/>
      <c r="P85" s="970"/>
      <c r="Q85" s="971">
        <v>55</v>
      </c>
      <c r="R85" s="965"/>
      <c r="S85" s="965"/>
      <c r="T85" s="965"/>
      <c r="U85" s="965"/>
      <c r="V85" s="965">
        <v>28</v>
      </c>
      <c r="W85" s="965"/>
      <c r="X85" s="965"/>
      <c r="Y85" s="965"/>
      <c r="Z85" s="965"/>
      <c r="AA85" s="965">
        <v>27</v>
      </c>
      <c r="AB85" s="965"/>
      <c r="AC85" s="965"/>
      <c r="AD85" s="965"/>
      <c r="AE85" s="965"/>
      <c r="AF85" s="965">
        <v>27</v>
      </c>
      <c r="AG85" s="965"/>
      <c r="AH85" s="965"/>
      <c r="AI85" s="965"/>
      <c r="AJ85" s="965"/>
      <c r="AK85" s="965">
        <v>0</v>
      </c>
      <c r="AL85" s="965"/>
      <c r="AM85" s="965"/>
      <c r="AN85" s="965"/>
      <c r="AO85" s="965"/>
      <c r="AP85" s="965" t="s">
        <v>477</v>
      </c>
      <c r="AQ85" s="965"/>
      <c r="AR85" s="965"/>
      <c r="AS85" s="965"/>
      <c r="AT85" s="965"/>
      <c r="AU85" s="965" t="s">
        <v>477</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11237</v>
      </c>
      <c r="AG88" s="953"/>
      <c r="AH88" s="953"/>
      <c r="AI88" s="953"/>
      <c r="AJ88" s="953"/>
      <c r="AK88" s="957"/>
      <c r="AL88" s="957"/>
      <c r="AM88" s="957"/>
      <c r="AN88" s="957"/>
      <c r="AO88" s="957"/>
      <c r="AP88" s="953">
        <v>2419</v>
      </c>
      <c r="AQ88" s="953"/>
      <c r="AR88" s="953"/>
      <c r="AS88" s="953"/>
      <c r="AT88" s="953"/>
      <c r="AU88" s="953">
        <v>459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v>11</v>
      </c>
      <c r="CX102" s="945"/>
      <c r="CY102" s="945"/>
      <c r="CZ102" s="945"/>
      <c r="DA102" s="946"/>
      <c r="DB102" s="944" t="s">
        <v>477</v>
      </c>
      <c r="DC102" s="945"/>
      <c r="DD102" s="945"/>
      <c r="DE102" s="945"/>
      <c r="DF102" s="946"/>
      <c r="DG102" s="944" t="s">
        <v>477</v>
      </c>
      <c r="DH102" s="945"/>
      <c r="DI102" s="945"/>
      <c r="DJ102" s="945"/>
      <c r="DK102" s="946"/>
      <c r="DL102" s="944" t="s">
        <v>477</v>
      </c>
      <c r="DM102" s="945"/>
      <c r="DN102" s="945"/>
      <c r="DO102" s="945"/>
      <c r="DP102" s="946"/>
      <c r="DQ102" s="944" t="s">
        <v>477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250674</v>
      </c>
      <c r="AB110" s="871"/>
      <c r="AC110" s="871"/>
      <c r="AD110" s="871"/>
      <c r="AE110" s="872"/>
      <c r="AF110" s="873">
        <v>291870</v>
      </c>
      <c r="AG110" s="871"/>
      <c r="AH110" s="871"/>
      <c r="AI110" s="871"/>
      <c r="AJ110" s="872"/>
      <c r="AK110" s="873">
        <v>373037</v>
      </c>
      <c r="AL110" s="871"/>
      <c r="AM110" s="871"/>
      <c r="AN110" s="871"/>
      <c r="AO110" s="872"/>
      <c r="AP110" s="874">
        <v>5</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2874054</v>
      </c>
      <c r="BR110" s="798"/>
      <c r="BS110" s="798"/>
      <c r="BT110" s="798"/>
      <c r="BU110" s="798"/>
      <c r="BV110" s="798">
        <v>3546397</v>
      </c>
      <c r="BW110" s="798"/>
      <c r="BX110" s="798"/>
      <c r="BY110" s="798"/>
      <c r="BZ110" s="798"/>
      <c r="CA110" s="798">
        <v>3734514</v>
      </c>
      <c r="CB110" s="798"/>
      <c r="CC110" s="798"/>
      <c r="CD110" s="798"/>
      <c r="CE110" s="798"/>
      <c r="CF110" s="859">
        <v>50</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18463</v>
      </c>
      <c r="BR111" s="769"/>
      <c r="BS111" s="769"/>
      <c r="BT111" s="769"/>
      <c r="BU111" s="769"/>
      <c r="BV111" s="769">
        <v>15114</v>
      </c>
      <c r="BW111" s="769"/>
      <c r="BX111" s="769"/>
      <c r="BY111" s="769"/>
      <c r="BZ111" s="769"/>
      <c r="CA111" s="769">
        <v>11762</v>
      </c>
      <c r="CB111" s="769"/>
      <c r="CC111" s="769"/>
      <c r="CD111" s="769"/>
      <c r="CE111" s="769"/>
      <c r="CF111" s="846">
        <v>0.2</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v>
      </c>
      <c r="AB112" s="782"/>
      <c r="AC112" s="782"/>
      <c r="AD112" s="782"/>
      <c r="AE112" s="783"/>
      <c r="AF112" s="784">
        <v>6667</v>
      </c>
      <c r="AG112" s="782"/>
      <c r="AH112" s="782"/>
      <c r="AI112" s="782"/>
      <c r="AJ112" s="783"/>
      <c r="AK112" s="784">
        <v>10000</v>
      </c>
      <c r="AL112" s="782"/>
      <c r="AM112" s="782"/>
      <c r="AN112" s="782"/>
      <c r="AO112" s="783"/>
      <c r="AP112" s="752">
        <v>0.1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5163487</v>
      </c>
      <c r="BR112" s="769"/>
      <c r="BS112" s="769"/>
      <c r="BT112" s="769"/>
      <c r="BU112" s="769"/>
      <c r="BV112" s="769">
        <v>4943317</v>
      </c>
      <c r="BW112" s="769"/>
      <c r="BX112" s="769"/>
      <c r="BY112" s="769"/>
      <c r="BZ112" s="769"/>
      <c r="CA112" s="769">
        <v>4600727</v>
      </c>
      <c r="CB112" s="769"/>
      <c r="CC112" s="769"/>
      <c r="CD112" s="769"/>
      <c r="CE112" s="769"/>
      <c r="CF112" s="846">
        <v>61.6</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443249</v>
      </c>
      <c r="AB113" s="907"/>
      <c r="AC113" s="907"/>
      <c r="AD113" s="907"/>
      <c r="AE113" s="908"/>
      <c r="AF113" s="909">
        <v>430687</v>
      </c>
      <c r="AG113" s="907"/>
      <c r="AH113" s="907"/>
      <c r="AI113" s="907"/>
      <c r="AJ113" s="908"/>
      <c r="AK113" s="909">
        <v>377869</v>
      </c>
      <c r="AL113" s="907"/>
      <c r="AM113" s="907"/>
      <c r="AN113" s="907"/>
      <c r="AO113" s="908"/>
      <c r="AP113" s="910">
        <v>5.0999999999999996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615098</v>
      </c>
      <c r="BR113" s="769"/>
      <c r="BS113" s="769"/>
      <c r="BT113" s="769"/>
      <c r="BU113" s="769"/>
      <c r="BV113" s="769">
        <v>534432</v>
      </c>
      <c r="BW113" s="769"/>
      <c r="BX113" s="769"/>
      <c r="BY113" s="769"/>
      <c r="BZ113" s="769"/>
      <c r="CA113" s="769">
        <v>459432</v>
      </c>
      <c r="CB113" s="769"/>
      <c r="CC113" s="769"/>
      <c r="CD113" s="769"/>
      <c r="CE113" s="769"/>
      <c r="CF113" s="846">
        <v>6.2</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106149</v>
      </c>
      <c r="AB114" s="782"/>
      <c r="AC114" s="782"/>
      <c r="AD114" s="782"/>
      <c r="AE114" s="783"/>
      <c r="AF114" s="784">
        <v>80703</v>
      </c>
      <c r="AG114" s="782"/>
      <c r="AH114" s="782"/>
      <c r="AI114" s="782"/>
      <c r="AJ114" s="783"/>
      <c r="AK114" s="784">
        <v>78953</v>
      </c>
      <c r="AL114" s="782"/>
      <c r="AM114" s="782"/>
      <c r="AN114" s="782"/>
      <c r="AO114" s="783"/>
      <c r="AP114" s="752">
        <v>1.1000000000000001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1431998</v>
      </c>
      <c r="BR114" s="769"/>
      <c r="BS114" s="769"/>
      <c r="BT114" s="769"/>
      <c r="BU114" s="769"/>
      <c r="BV114" s="769">
        <v>1499274</v>
      </c>
      <c r="BW114" s="769"/>
      <c r="BX114" s="769"/>
      <c r="BY114" s="769"/>
      <c r="BZ114" s="769"/>
      <c r="CA114" s="769">
        <v>1517698</v>
      </c>
      <c r="CB114" s="769"/>
      <c r="CC114" s="769"/>
      <c r="CD114" s="769"/>
      <c r="CE114" s="769"/>
      <c r="CF114" s="846">
        <v>20.3</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18463</v>
      </c>
      <c r="DH114" s="782"/>
      <c r="DI114" s="782"/>
      <c r="DJ114" s="782"/>
      <c r="DK114" s="783"/>
      <c r="DL114" s="784">
        <v>15114</v>
      </c>
      <c r="DM114" s="782"/>
      <c r="DN114" s="782"/>
      <c r="DO114" s="782"/>
      <c r="DP114" s="783"/>
      <c r="DQ114" s="784">
        <v>11762</v>
      </c>
      <c r="DR114" s="782"/>
      <c r="DS114" s="782"/>
      <c r="DT114" s="782"/>
      <c r="DU114" s="783"/>
      <c r="DV114" s="752">
        <v>0.2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817</v>
      </c>
      <c r="AB115" s="907"/>
      <c r="AC115" s="907"/>
      <c r="AD115" s="907"/>
      <c r="AE115" s="908"/>
      <c r="AF115" s="909">
        <v>669</v>
      </c>
      <c r="AG115" s="907"/>
      <c r="AH115" s="907"/>
      <c r="AI115" s="907"/>
      <c r="AJ115" s="908"/>
      <c r="AK115" s="909">
        <v>845</v>
      </c>
      <c r="AL115" s="907"/>
      <c r="AM115" s="907"/>
      <c r="AN115" s="907"/>
      <c r="AO115" s="908"/>
      <c r="AP115" s="910">
        <v>0</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804222</v>
      </c>
      <c r="AB117" s="893"/>
      <c r="AC117" s="893"/>
      <c r="AD117" s="893"/>
      <c r="AE117" s="894"/>
      <c r="AF117" s="896">
        <v>810596</v>
      </c>
      <c r="AG117" s="893"/>
      <c r="AH117" s="893"/>
      <c r="AI117" s="893"/>
      <c r="AJ117" s="894"/>
      <c r="AK117" s="896">
        <v>840704</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10103100</v>
      </c>
      <c r="BR118" s="856"/>
      <c r="BS118" s="856"/>
      <c r="BT118" s="856"/>
      <c r="BU118" s="856"/>
      <c r="BV118" s="856">
        <v>10538534</v>
      </c>
      <c r="BW118" s="856"/>
      <c r="BX118" s="856"/>
      <c r="BY118" s="856"/>
      <c r="BZ118" s="856"/>
      <c r="CA118" s="856">
        <v>10324133</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12385971</v>
      </c>
      <c r="BR119" s="798"/>
      <c r="BS119" s="798"/>
      <c r="BT119" s="798"/>
      <c r="BU119" s="798"/>
      <c r="BV119" s="798">
        <v>10798308</v>
      </c>
      <c r="BW119" s="798"/>
      <c r="BX119" s="798"/>
      <c r="BY119" s="798"/>
      <c r="BZ119" s="798"/>
      <c r="CA119" s="798">
        <v>9490571</v>
      </c>
      <c r="CB119" s="798"/>
      <c r="CC119" s="798"/>
      <c r="CD119" s="798"/>
      <c r="CE119" s="798"/>
      <c r="CF119" s="859">
        <v>127.1</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1737051</v>
      </c>
      <c r="BR120" s="769"/>
      <c r="BS120" s="769"/>
      <c r="BT120" s="769"/>
      <c r="BU120" s="769"/>
      <c r="BV120" s="769">
        <v>1444568</v>
      </c>
      <c r="BW120" s="769"/>
      <c r="BX120" s="769"/>
      <c r="BY120" s="769"/>
      <c r="BZ120" s="769"/>
      <c r="CA120" s="769">
        <v>1230805</v>
      </c>
      <c r="CB120" s="769"/>
      <c r="CC120" s="769"/>
      <c r="CD120" s="769"/>
      <c r="CE120" s="769"/>
      <c r="CF120" s="846">
        <v>16.5</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3022578</v>
      </c>
      <c r="DH120" s="798"/>
      <c r="DI120" s="798"/>
      <c r="DJ120" s="798"/>
      <c r="DK120" s="798"/>
      <c r="DL120" s="798">
        <v>2930372</v>
      </c>
      <c r="DM120" s="798"/>
      <c r="DN120" s="798"/>
      <c r="DO120" s="798"/>
      <c r="DP120" s="798"/>
      <c r="DQ120" s="798">
        <v>2694055</v>
      </c>
      <c r="DR120" s="798"/>
      <c r="DS120" s="798"/>
      <c r="DT120" s="798"/>
      <c r="DU120" s="798"/>
      <c r="DV120" s="799">
        <v>36.1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6776524</v>
      </c>
      <c r="BR121" s="856"/>
      <c r="BS121" s="856"/>
      <c r="BT121" s="856"/>
      <c r="BU121" s="856"/>
      <c r="BV121" s="856">
        <v>6085619</v>
      </c>
      <c r="BW121" s="856"/>
      <c r="BX121" s="856"/>
      <c r="BY121" s="856"/>
      <c r="BZ121" s="856"/>
      <c r="CA121" s="856">
        <v>6175881</v>
      </c>
      <c r="CB121" s="856"/>
      <c r="CC121" s="856"/>
      <c r="CD121" s="856"/>
      <c r="CE121" s="856"/>
      <c r="CF121" s="857">
        <v>82.7</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1866721</v>
      </c>
      <c r="DH121" s="769"/>
      <c r="DI121" s="769"/>
      <c r="DJ121" s="769"/>
      <c r="DK121" s="769"/>
      <c r="DL121" s="769">
        <v>1777460</v>
      </c>
      <c r="DM121" s="769"/>
      <c r="DN121" s="769"/>
      <c r="DO121" s="769"/>
      <c r="DP121" s="769"/>
      <c r="DQ121" s="769">
        <v>1685380</v>
      </c>
      <c r="DR121" s="769"/>
      <c r="DS121" s="769"/>
      <c r="DT121" s="769"/>
      <c r="DU121" s="769"/>
      <c r="DV121" s="821">
        <v>22.6</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20899546</v>
      </c>
      <c r="BR122" s="838"/>
      <c r="BS122" s="838"/>
      <c r="BT122" s="838"/>
      <c r="BU122" s="838"/>
      <c r="BV122" s="838">
        <v>18328495</v>
      </c>
      <c r="BW122" s="838"/>
      <c r="BX122" s="838"/>
      <c r="BY122" s="838"/>
      <c r="BZ122" s="838"/>
      <c r="CA122" s="838">
        <v>16897257</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251099</v>
      </c>
      <c r="DH122" s="769"/>
      <c r="DI122" s="769"/>
      <c r="DJ122" s="769"/>
      <c r="DK122" s="769"/>
      <c r="DL122" s="769">
        <v>235485</v>
      </c>
      <c r="DM122" s="769"/>
      <c r="DN122" s="769"/>
      <c r="DO122" s="769"/>
      <c r="DP122" s="769"/>
      <c r="DQ122" s="769">
        <v>221292</v>
      </c>
      <c r="DR122" s="769"/>
      <c r="DS122" s="769"/>
      <c r="DT122" s="769"/>
      <c r="DU122" s="769"/>
      <c r="DV122" s="821">
        <v>3</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817</v>
      </c>
      <c r="AB127" s="782"/>
      <c r="AC127" s="782"/>
      <c r="AD127" s="782"/>
      <c r="AE127" s="783"/>
      <c r="AF127" s="784">
        <v>669</v>
      </c>
      <c r="AG127" s="782"/>
      <c r="AH127" s="782"/>
      <c r="AI127" s="782"/>
      <c r="AJ127" s="783"/>
      <c r="AK127" s="784">
        <v>845</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13.72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148555</v>
      </c>
      <c r="AB128" s="722"/>
      <c r="AC128" s="722"/>
      <c r="AD128" s="722"/>
      <c r="AE128" s="723"/>
      <c r="AF128" s="724">
        <v>101243</v>
      </c>
      <c r="AG128" s="722"/>
      <c r="AH128" s="722"/>
      <c r="AI128" s="722"/>
      <c r="AJ128" s="723"/>
      <c r="AK128" s="724">
        <v>116790</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18.72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8513353</v>
      </c>
      <c r="AB129" s="782"/>
      <c r="AC129" s="782"/>
      <c r="AD129" s="782"/>
      <c r="AE129" s="783"/>
      <c r="AF129" s="784">
        <v>8157449</v>
      </c>
      <c r="AG129" s="782"/>
      <c r="AH129" s="782"/>
      <c r="AI129" s="782"/>
      <c r="AJ129" s="783"/>
      <c r="AK129" s="784">
        <v>8102453</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0.8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630413</v>
      </c>
      <c r="AB130" s="782"/>
      <c r="AC130" s="782"/>
      <c r="AD130" s="782"/>
      <c r="AE130" s="783"/>
      <c r="AF130" s="784">
        <v>633018</v>
      </c>
      <c r="AG130" s="782"/>
      <c r="AH130" s="782"/>
      <c r="AI130" s="782"/>
      <c r="AJ130" s="783"/>
      <c r="AK130" s="784">
        <v>632983</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7882940</v>
      </c>
      <c r="AB131" s="715"/>
      <c r="AC131" s="715"/>
      <c r="AD131" s="715"/>
      <c r="AE131" s="716"/>
      <c r="AF131" s="717">
        <v>7524431</v>
      </c>
      <c r="AG131" s="715"/>
      <c r="AH131" s="715"/>
      <c r="AI131" s="715"/>
      <c r="AJ131" s="716"/>
      <c r="AK131" s="717">
        <v>7469470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0.32036270700000002</v>
      </c>
      <c r="AB132" s="738"/>
      <c r="AC132" s="738"/>
      <c r="AD132" s="738"/>
      <c r="AE132" s="739"/>
      <c r="AF132" s="740">
        <v>1.014495315</v>
      </c>
      <c r="AG132" s="738"/>
      <c r="AH132" s="738"/>
      <c r="AI132" s="738"/>
      <c r="AJ132" s="739"/>
      <c r="AK132" s="740">
        <v>1.2173688359999999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0.6</v>
      </c>
      <c r="AB133" s="747"/>
      <c r="AC133" s="747"/>
      <c r="AD133" s="747"/>
      <c r="AE133" s="748"/>
      <c r="AF133" s="746">
        <v>0.6</v>
      </c>
      <c r="AG133" s="747"/>
      <c r="AH133" s="747"/>
      <c r="AI133" s="747"/>
      <c r="AJ133" s="748"/>
      <c r="AK133" s="746">
        <v>0.8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1"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1987868</v>
      </c>
      <c r="L9" s="264">
        <v>99568</v>
      </c>
      <c r="M9" s="265">
        <v>76983</v>
      </c>
      <c r="N9" s="266">
        <v>29.3</v>
      </c>
    </row>
    <row r="10" spans="1:16">
      <c r="A10" s="248"/>
      <c r="B10" s="244"/>
      <c r="C10" s="244"/>
      <c r="D10" s="244"/>
      <c r="E10" s="244"/>
      <c r="F10" s="244"/>
      <c r="G10" s="1131" t="s">
        <v>474</v>
      </c>
      <c r="H10" s="1132"/>
      <c r="I10" s="1132"/>
      <c r="J10" s="1133"/>
      <c r="K10" s="267">
        <v>228983</v>
      </c>
      <c r="L10" s="268">
        <v>11469</v>
      </c>
      <c r="M10" s="269">
        <v>8074</v>
      </c>
      <c r="N10" s="270">
        <v>42</v>
      </c>
    </row>
    <row r="11" spans="1:16" ht="13.5" customHeight="1">
      <c r="A11" s="248"/>
      <c r="B11" s="244"/>
      <c r="C11" s="244"/>
      <c r="D11" s="244"/>
      <c r="E11" s="244"/>
      <c r="F11" s="244"/>
      <c r="G11" s="1131" t="s">
        <v>475</v>
      </c>
      <c r="H11" s="1132"/>
      <c r="I11" s="1132"/>
      <c r="J11" s="1133"/>
      <c r="K11" s="267">
        <v>285697</v>
      </c>
      <c r="L11" s="268">
        <v>14310</v>
      </c>
      <c r="M11" s="269">
        <v>11657</v>
      </c>
      <c r="N11" s="270">
        <v>22.8</v>
      </c>
    </row>
    <row r="12" spans="1:16" ht="13.5" customHeight="1">
      <c r="A12" s="248"/>
      <c r="B12" s="244"/>
      <c r="C12" s="244"/>
      <c r="D12" s="244"/>
      <c r="E12" s="244"/>
      <c r="F12" s="244"/>
      <c r="G12" s="1131" t="s">
        <v>476</v>
      </c>
      <c r="H12" s="1132"/>
      <c r="I12" s="1132"/>
      <c r="J12" s="1133"/>
      <c r="K12" s="267" t="s">
        <v>477</v>
      </c>
      <c r="L12" s="268" t="s">
        <v>477</v>
      </c>
      <c r="M12" s="269">
        <v>448</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62007</v>
      </c>
      <c r="L14" s="268">
        <v>3106</v>
      </c>
      <c r="M14" s="269">
        <v>3486</v>
      </c>
      <c r="N14" s="270">
        <v>-10.9</v>
      </c>
    </row>
    <row r="15" spans="1:16" ht="13.5" customHeight="1">
      <c r="A15" s="248"/>
      <c r="B15" s="244"/>
      <c r="C15" s="244"/>
      <c r="D15" s="244"/>
      <c r="E15" s="244"/>
      <c r="F15" s="244"/>
      <c r="G15" s="1131" t="s">
        <v>480</v>
      </c>
      <c r="H15" s="1132"/>
      <c r="I15" s="1132"/>
      <c r="J15" s="1133"/>
      <c r="K15" s="267">
        <v>3669</v>
      </c>
      <c r="L15" s="268">
        <v>184</v>
      </c>
      <c r="M15" s="269">
        <v>1601</v>
      </c>
      <c r="N15" s="270">
        <v>-88.5</v>
      </c>
    </row>
    <row r="16" spans="1:16">
      <c r="A16" s="248"/>
      <c r="B16" s="244"/>
      <c r="C16" s="244"/>
      <c r="D16" s="244"/>
      <c r="E16" s="244"/>
      <c r="F16" s="244"/>
      <c r="G16" s="1134" t="s">
        <v>481</v>
      </c>
      <c r="H16" s="1135"/>
      <c r="I16" s="1135"/>
      <c r="J16" s="1136"/>
      <c r="K16" s="268">
        <v>-164902</v>
      </c>
      <c r="L16" s="268">
        <v>-8260</v>
      </c>
      <c r="M16" s="269">
        <v>-9493</v>
      </c>
      <c r="N16" s="270">
        <v>-13</v>
      </c>
    </row>
    <row r="17" spans="1:16">
      <c r="A17" s="248"/>
      <c r="B17" s="244"/>
      <c r="C17" s="244"/>
      <c r="D17" s="244"/>
      <c r="E17" s="244"/>
      <c r="F17" s="244"/>
      <c r="G17" s="1134" t="s">
        <v>169</v>
      </c>
      <c r="H17" s="1135"/>
      <c r="I17" s="1135"/>
      <c r="J17" s="1136"/>
      <c r="K17" s="268">
        <v>2403322</v>
      </c>
      <c r="L17" s="268">
        <v>120377</v>
      </c>
      <c r="M17" s="269">
        <v>92756</v>
      </c>
      <c r="N17" s="270">
        <v>29.8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12.37</v>
      </c>
      <c r="L21" s="281">
        <v>8.7799999999999994</v>
      </c>
      <c r="M21" s="282">
        <v>3.59</v>
      </c>
      <c r="N21" s="249"/>
      <c r="O21" s="283"/>
      <c r="P21" s="279"/>
    </row>
    <row r="22" spans="1:16" s="284" customFormat="1">
      <c r="A22" s="279"/>
      <c r="B22" s="249"/>
      <c r="C22" s="249"/>
      <c r="D22" s="249"/>
      <c r="E22" s="249"/>
      <c r="F22" s="249"/>
      <c r="G22" s="1128" t="s">
        <v>487</v>
      </c>
      <c r="H22" s="1129"/>
      <c r="I22" s="1129"/>
      <c r="J22" s="1130"/>
      <c r="K22" s="285">
        <v>96.2</v>
      </c>
      <c r="L22" s="286">
        <v>96.3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373037</v>
      </c>
      <c r="L32" s="294">
        <v>18685</v>
      </c>
      <c r="M32" s="295">
        <v>53752</v>
      </c>
      <c r="N32" s="296">
        <v>-65.2</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v>10000</v>
      </c>
      <c r="L34" s="294">
        <v>501</v>
      </c>
      <c r="M34" s="295">
        <v>8</v>
      </c>
      <c r="N34" s="296">
        <v>6162.5</v>
      </c>
    </row>
    <row r="35" spans="1:16" ht="27" customHeight="1">
      <c r="A35" s="248"/>
      <c r="B35" s="244"/>
      <c r="C35" s="244"/>
      <c r="D35" s="244"/>
      <c r="E35" s="244"/>
      <c r="F35" s="244"/>
      <c r="G35" s="1119" t="s">
        <v>494</v>
      </c>
      <c r="H35" s="1120"/>
      <c r="I35" s="1120"/>
      <c r="J35" s="1121"/>
      <c r="K35" s="294">
        <v>377869</v>
      </c>
      <c r="L35" s="294">
        <v>18927</v>
      </c>
      <c r="M35" s="295">
        <v>15811</v>
      </c>
      <c r="N35" s="296">
        <v>19.7</v>
      </c>
    </row>
    <row r="36" spans="1:16" ht="27" customHeight="1">
      <c r="A36" s="248"/>
      <c r="B36" s="244"/>
      <c r="C36" s="244"/>
      <c r="D36" s="244"/>
      <c r="E36" s="244"/>
      <c r="F36" s="244"/>
      <c r="G36" s="1119" t="s">
        <v>495</v>
      </c>
      <c r="H36" s="1120"/>
      <c r="I36" s="1120"/>
      <c r="J36" s="1121"/>
      <c r="K36" s="294">
        <v>78953</v>
      </c>
      <c r="L36" s="294">
        <v>3955</v>
      </c>
      <c r="M36" s="295">
        <v>3371</v>
      </c>
      <c r="N36" s="296">
        <v>17.3</v>
      </c>
    </row>
    <row r="37" spans="1:16" ht="13.5" customHeight="1">
      <c r="A37" s="248"/>
      <c r="B37" s="244"/>
      <c r="C37" s="244"/>
      <c r="D37" s="244"/>
      <c r="E37" s="244"/>
      <c r="F37" s="244"/>
      <c r="G37" s="1119" t="s">
        <v>496</v>
      </c>
      <c r="H37" s="1120"/>
      <c r="I37" s="1120"/>
      <c r="J37" s="1121"/>
      <c r="K37" s="294">
        <v>845</v>
      </c>
      <c r="L37" s="294">
        <v>42</v>
      </c>
      <c r="M37" s="295">
        <v>1425</v>
      </c>
      <c r="N37" s="296">
        <v>-97.1</v>
      </c>
    </row>
    <row r="38" spans="1:16" ht="27" customHeight="1">
      <c r="A38" s="248"/>
      <c r="B38" s="244"/>
      <c r="C38" s="244"/>
      <c r="D38" s="244"/>
      <c r="E38" s="244"/>
      <c r="F38" s="244"/>
      <c r="G38" s="1122" t="s">
        <v>497</v>
      </c>
      <c r="H38" s="1123"/>
      <c r="I38" s="1123"/>
      <c r="J38" s="1124"/>
      <c r="K38" s="297" t="s">
        <v>477</v>
      </c>
      <c r="L38" s="297" t="s">
        <v>477</v>
      </c>
      <c r="M38" s="298">
        <v>8</v>
      </c>
      <c r="N38" s="299" t="s">
        <v>477</v>
      </c>
      <c r="O38" s="293"/>
    </row>
    <row r="39" spans="1:16">
      <c r="A39" s="248"/>
      <c r="B39" s="244"/>
      <c r="C39" s="244"/>
      <c r="D39" s="244"/>
      <c r="E39" s="244"/>
      <c r="F39" s="244"/>
      <c r="G39" s="1122" t="s">
        <v>498</v>
      </c>
      <c r="H39" s="1123"/>
      <c r="I39" s="1123"/>
      <c r="J39" s="1124"/>
      <c r="K39" s="300">
        <v>-116790</v>
      </c>
      <c r="L39" s="300">
        <v>-5850</v>
      </c>
      <c r="M39" s="301">
        <v>-3247</v>
      </c>
      <c r="N39" s="302">
        <v>80.2</v>
      </c>
      <c r="O39" s="293"/>
    </row>
    <row r="40" spans="1:16" ht="27" customHeight="1">
      <c r="A40" s="248"/>
      <c r="B40" s="244"/>
      <c r="C40" s="244"/>
      <c r="D40" s="244"/>
      <c r="E40" s="244"/>
      <c r="F40" s="244"/>
      <c r="G40" s="1119" t="s">
        <v>499</v>
      </c>
      <c r="H40" s="1120"/>
      <c r="I40" s="1120"/>
      <c r="J40" s="1121"/>
      <c r="K40" s="300">
        <v>-632983</v>
      </c>
      <c r="L40" s="300">
        <v>-31705</v>
      </c>
      <c r="M40" s="301">
        <v>-45760</v>
      </c>
      <c r="N40" s="302">
        <v>-30.7</v>
      </c>
      <c r="O40" s="293"/>
    </row>
    <row r="41" spans="1:16">
      <c r="A41" s="248"/>
      <c r="B41" s="244"/>
      <c r="C41" s="244"/>
      <c r="D41" s="244"/>
      <c r="E41" s="244"/>
      <c r="F41" s="244"/>
      <c r="G41" s="1125" t="s">
        <v>279</v>
      </c>
      <c r="H41" s="1126"/>
      <c r="I41" s="1126"/>
      <c r="J41" s="1127"/>
      <c r="K41" s="294">
        <v>90931</v>
      </c>
      <c r="L41" s="300">
        <v>4555</v>
      </c>
      <c r="M41" s="301">
        <v>25369</v>
      </c>
      <c r="N41" s="302">
        <v>-82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1789728</v>
      </c>
      <c r="J51" s="320">
        <v>94231</v>
      </c>
      <c r="K51" s="321">
        <v>24.7</v>
      </c>
      <c r="L51" s="322">
        <v>65529</v>
      </c>
      <c r="M51" s="323">
        <v>43</v>
      </c>
      <c r="N51" s="324">
        <v>-18.3</v>
      </c>
    </row>
    <row r="52" spans="1:14">
      <c r="A52" s="248"/>
      <c r="B52" s="244"/>
      <c r="C52" s="244"/>
      <c r="D52" s="244"/>
      <c r="E52" s="244"/>
      <c r="F52" s="244"/>
      <c r="G52" s="325"/>
      <c r="H52" s="326" t="s">
        <v>510</v>
      </c>
      <c r="I52" s="327">
        <v>1216634</v>
      </c>
      <c r="J52" s="328">
        <v>64057</v>
      </c>
      <c r="K52" s="329">
        <v>60.4</v>
      </c>
      <c r="L52" s="330">
        <v>32858</v>
      </c>
      <c r="M52" s="331">
        <v>44.5</v>
      </c>
      <c r="N52" s="332">
        <v>15.9</v>
      </c>
    </row>
    <row r="53" spans="1:14">
      <c r="A53" s="248"/>
      <c r="B53" s="244"/>
      <c r="C53" s="244"/>
      <c r="D53" s="244"/>
      <c r="E53" s="244"/>
      <c r="F53" s="244"/>
      <c r="G53" s="310" t="s">
        <v>511</v>
      </c>
      <c r="H53" s="311"/>
      <c r="I53" s="319">
        <v>3069716</v>
      </c>
      <c r="J53" s="320">
        <v>159773</v>
      </c>
      <c r="K53" s="321">
        <v>69.599999999999994</v>
      </c>
      <c r="L53" s="322">
        <v>64717</v>
      </c>
      <c r="M53" s="323">
        <v>-1.2</v>
      </c>
      <c r="N53" s="324">
        <v>70.8</v>
      </c>
    </row>
    <row r="54" spans="1:14">
      <c r="A54" s="248"/>
      <c r="B54" s="244"/>
      <c r="C54" s="244"/>
      <c r="D54" s="244"/>
      <c r="E54" s="244"/>
      <c r="F54" s="244"/>
      <c r="G54" s="325"/>
      <c r="H54" s="326" t="s">
        <v>510</v>
      </c>
      <c r="I54" s="327">
        <v>1297331</v>
      </c>
      <c r="J54" s="328">
        <v>67524</v>
      </c>
      <c r="K54" s="329">
        <v>5.4</v>
      </c>
      <c r="L54" s="330">
        <v>31931</v>
      </c>
      <c r="M54" s="331">
        <v>-2.8</v>
      </c>
      <c r="N54" s="332">
        <v>8.1999999999999993</v>
      </c>
    </row>
    <row r="55" spans="1:14">
      <c r="A55" s="248"/>
      <c r="B55" s="244"/>
      <c r="C55" s="244"/>
      <c r="D55" s="244"/>
      <c r="E55" s="244"/>
      <c r="F55" s="244"/>
      <c r="G55" s="310" t="s">
        <v>512</v>
      </c>
      <c r="H55" s="311"/>
      <c r="I55" s="319">
        <v>3636805</v>
      </c>
      <c r="J55" s="320">
        <v>187619</v>
      </c>
      <c r="K55" s="321">
        <v>17.399999999999999</v>
      </c>
      <c r="L55" s="322">
        <v>61557</v>
      </c>
      <c r="M55" s="323">
        <v>-4.9000000000000004</v>
      </c>
      <c r="N55" s="324">
        <v>22.3</v>
      </c>
    </row>
    <row r="56" spans="1:14">
      <c r="A56" s="248"/>
      <c r="B56" s="244"/>
      <c r="C56" s="244"/>
      <c r="D56" s="244"/>
      <c r="E56" s="244"/>
      <c r="F56" s="244"/>
      <c r="G56" s="325"/>
      <c r="H56" s="326" t="s">
        <v>510</v>
      </c>
      <c r="I56" s="327">
        <v>1423318</v>
      </c>
      <c r="J56" s="328">
        <v>73427</v>
      </c>
      <c r="K56" s="329">
        <v>8.6999999999999993</v>
      </c>
      <c r="L56" s="330">
        <v>32497</v>
      </c>
      <c r="M56" s="331">
        <v>1.8</v>
      </c>
      <c r="N56" s="332">
        <v>6.9</v>
      </c>
    </row>
    <row r="57" spans="1:14">
      <c r="A57" s="248"/>
      <c r="B57" s="244"/>
      <c r="C57" s="244"/>
      <c r="D57" s="244"/>
      <c r="E57" s="244"/>
      <c r="F57" s="244"/>
      <c r="G57" s="310" t="s">
        <v>513</v>
      </c>
      <c r="H57" s="311"/>
      <c r="I57" s="319">
        <v>5045370</v>
      </c>
      <c r="J57" s="320">
        <v>254637</v>
      </c>
      <c r="K57" s="321">
        <v>35.700000000000003</v>
      </c>
      <c r="L57" s="322">
        <v>69806</v>
      </c>
      <c r="M57" s="323">
        <v>13.4</v>
      </c>
      <c r="N57" s="324">
        <v>22.3</v>
      </c>
    </row>
    <row r="58" spans="1:14">
      <c r="A58" s="248"/>
      <c r="B58" s="244"/>
      <c r="C58" s="244"/>
      <c r="D58" s="244"/>
      <c r="E58" s="244"/>
      <c r="F58" s="244"/>
      <c r="G58" s="325"/>
      <c r="H58" s="326" t="s">
        <v>510</v>
      </c>
      <c r="I58" s="327">
        <v>1894729</v>
      </c>
      <c r="J58" s="328">
        <v>95626</v>
      </c>
      <c r="K58" s="329">
        <v>30.2</v>
      </c>
      <c r="L58" s="330">
        <v>32823</v>
      </c>
      <c r="M58" s="331">
        <v>1</v>
      </c>
      <c r="N58" s="332">
        <v>29.2</v>
      </c>
    </row>
    <row r="59" spans="1:14">
      <c r="A59" s="248"/>
      <c r="B59" s="244"/>
      <c r="C59" s="244"/>
      <c r="D59" s="244"/>
      <c r="E59" s="244"/>
      <c r="F59" s="244"/>
      <c r="G59" s="310" t="s">
        <v>514</v>
      </c>
      <c r="H59" s="311"/>
      <c r="I59" s="319">
        <v>3683477</v>
      </c>
      <c r="J59" s="320">
        <v>184497</v>
      </c>
      <c r="K59" s="321">
        <v>-27.5</v>
      </c>
      <c r="L59" s="322">
        <v>74444</v>
      </c>
      <c r="M59" s="323">
        <v>6.6</v>
      </c>
      <c r="N59" s="324">
        <v>-34.1</v>
      </c>
    </row>
    <row r="60" spans="1:14">
      <c r="A60" s="248"/>
      <c r="B60" s="244"/>
      <c r="C60" s="244"/>
      <c r="D60" s="244"/>
      <c r="E60" s="244"/>
      <c r="F60" s="244"/>
      <c r="G60" s="325"/>
      <c r="H60" s="326" t="s">
        <v>510</v>
      </c>
      <c r="I60" s="333">
        <v>2059628</v>
      </c>
      <c r="J60" s="328">
        <v>103162</v>
      </c>
      <c r="K60" s="329">
        <v>7.9</v>
      </c>
      <c r="L60" s="330">
        <v>34175</v>
      </c>
      <c r="M60" s="331">
        <v>4.0999999999999996</v>
      </c>
      <c r="N60" s="332">
        <v>3.8</v>
      </c>
    </row>
    <row r="61" spans="1:14">
      <c r="A61" s="248"/>
      <c r="B61" s="244"/>
      <c r="C61" s="244"/>
      <c r="D61" s="244"/>
      <c r="E61" s="244"/>
      <c r="F61" s="244"/>
      <c r="G61" s="310" t="s">
        <v>515</v>
      </c>
      <c r="H61" s="334"/>
      <c r="I61" s="335">
        <v>3445019</v>
      </c>
      <c r="J61" s="336">
        <v>176151</v>
      </c>
      <c r="K61" s="337">
        <v>24</v>
      </c>
      <c r="L61" s="338">
        <v>67211</v>
      </c>
      <c r="M61" s="339">
        <v>11.4</v>
      </c>
      <c r="N61" s="324">
        <v>12.6</v>
      </c>
    </row>
    <row r="62" spans="1:14">
      <c r="A62" s="248"/>
      <c r="B62" s="244"/>
      <c r="C62" s="244"/>
      <c r="D62" s="244"/>
      <c r="E62" s="244"/>
      <c r="F62" s="244"/>
      <c r="G62" s="325"/>
      <c r="H62" s="326" t="s">
        <v>510</v>
      </c>
      <c r="I62" s="327">
        <v>1578328</v>
      </c>
      <c r="J62" s="328">
        <v>80759</v>
      </c>
      <c r="K62" s="329">
        <v>22.5</v>
      </c>
      <c r="L62" s="330">
        <v>32857</v>
      </c>
      <c r="M62" s="331">
        <v>9.6999999999999993</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76.75</v>
      </c>
      <c r="G47" s="12">
        <v>76.290000000000006</v>
      </c>
      <c r="H47" s="12">
        <v>70.239999999999995</v>
      </c>
      <c r="I47" s="12">
        <v>61.19</v>
      </c>
      <c r="J47" s="13">
        <v>45.85</v>
      </c>
    </row>
    <row r="48" spans="2:10" ht="57.75" customHeight="1">
      <c r="B48" s="14"/>
      <c r="C48" s="1139" t="s">
        <v>4</v>
      </c>
      <c r="D48" s="1139"/>
      <c r="E48" s="1140"/>
      <c r="F48" s="15">
        <v>11.9</v>
      </c>
      <c r="G48" s="16">
        <v>11.19</v>
      </c>
      <c r="H48" s="16">
        <v>12.89</v>
      </c>
      <c r="I48" s="16">
        <v>14.78</v>
      </c>
      <c r="J48" s="17">
        <v>11.39</v>
      </c>
    </row>
    <row r="49" spans="2:10" ht="57.75" customHeight="1" thickBot="1">
      <c r="B49" s="18"/>
      <c r="C49" s="1141" t="s">
        <v>5</v>
      </c>
      <c r="D49" s="1141"/>
      <c r="E49" s="1142"/>
      <c r="F49" s="19">
        <v>4.4400000000000004</v>
      </c>
      <c r="G49" s="20" t="s">
        <v>522</v>
      </c>
      <c r="H49" s="20">
        <v>1.03</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525</v>
      </c>
      <c r="D34" s="1149"/>
      <c r="E34" s="1150"/>
      <c r="F34" s="32">
        <v>19.11</v>
      </c>
      <c r="G34" s="33">
        <v>18.86</v>
      </c>
      <c r="H34" s="33">
        <v>18.059999999999999</v>
      </c>
      <c r="I34" s="33">
        <v>19.59</v>
      </c>
      <c r="J34" s="34">
        <v>18.57</v>
      </c>
      <c r="K34" s="22"/>
      <c r="L34" s="22"/>
      <c r="M34" s="22"/>
      <c r="N34" s="22"/>
      <c r="O34" s="22"/>
      <c r="P34" s="22"/>
    </row>
    <row r="35" spans="1:16" ht="39" customHeight="1">
      <c r="A35" s="22"/>
      <c r="B35" s="35"/>
      <c r="C35" s="1143" t="s">
        <v>526</v>
      </c>
      <c r="D35" s="1144"/>
      <c r="E35" s="1145"/>
      <c r="F35" s="36">
        <v>11.9</v>
      </c>
      <c r="G35" s="37">
        <v>11.19</v>
      </c>
      <c r="H35" s="37">
        <v>12.89</v>
      </c>
      <c r="I35" s="37">
        <v>14.78</v>
      </c>
      <c r="J35" s="38">
        <v>11.39</v>
      </c>
      <c r="K35" s="22"/>
      <c r="L35" s="22"/>
      <c r="M35" s="22"/>
      <c r="N35" s="22"/>
      <c r="O35" s="22"/>
      <c r="P35" s="22"/>
    </row>
    <row r="36" spans="1:16" ht="39" customHeight="1">
      <c r="A36" s="22"/>
      <c r="B36" s="35"/>
      <c r="C36" s="1143" t="s">
        <v>527</v>
      </c>
      <c r="D36" s="1144"/>
      <c r="E36" s="1145"/>
      <c r="F36" s="36">
        <v>2.31</v>
      </c>
      <c r="G36" s="37">
        <v>2.78</v>
      </c>
      <c r="H36" s="37">
        <v>4.8499999999999996</v>
      </c>
      <c r="I36" s="37">
        <v>6.08</v>
      </c>
      <c r="J36" s="38">
        <v>7.42</v>
      </c>
      <c r="K36" s="22"/>
      <c r="L36" s="22"/>
      <c r="M36" s="22"/>
      <c r="N36" s="22"/>
      <c r="O36" s="22"/>
      <c r="P36" s="22"/>
    </row>
    <row r="37" spans="1:16" ht="39" customHeight="1">
      <c r="A37" s="22"/>
      <c r="B37" s="35"/>
      <c r="C37" s="1143" t="s">
        <v>528</v>
      </c>
      <c r="D37" s="1144"/>
      <c r="E37" s="1145"/>
      <c r="F37" s="36">
        <v>0.37</v>
      </c>
      <c r="G37" s="37">
        <v>0.43</v>
      </c>
      <c r="H37" s="37">
        <v>0.92</v>
      </c>
      <c r="I37" s="37">
        <v>1.01</v>
      </c>
      <c r="J37" s="38">
        <v>1.17</v>
      </c>
      <c r="K37" s="22"/>
      <c r="L37" s="22"/>
      <c r="M37" s="22"/>
      <c r="N37" s="22"/>
      <c r="O37" s="22"/>
      <c r="P37" s="22"/>
    </row>
    <row r="38" spans="1:16" ht="39" customHeight="1">
      <c r="A38" s="22"/>
      <c r="B38" s="35"/>
      <c r="C38" s="1143" t="s">
        <v>529</v>
      </c>
      <c r="D38" s="1144"/>
      <c r="E38" s="1145"/>
      <c r="F38" s="36">
        <v>0.5</v>
      </c>
      <c r="G38" s="37">
        <v>0.49</v>
      </c>
      <c r="H38" s="37">
        <v>0.56999999999999995</v>
      </c>
      <c r="I38" s="37">
        <v>0.52</v>
      </c>
      <c r="J38" s="38">
        <v>1.17</v>
      </c>
      <c r="K38" s="22"/>
      <c r="L38" s="22"/>
      <c r="M38" s="22"/>
      <c r="N38" s="22"/>
      <c r="O38" s="22"/>
      <c r="P38" s="22"/>
    </row>
    <row r="39" spans="1:16" ht="39" customHeight="1">
      <c r="A39" s="22"/>
      <c r="B39" s="35"/>
      <c r="C39" s="1143" t="s">
        <v>530</v>
      </c>
      <c r="D39" s="1144"/>
      <c r="E39" s="1145"/>
      <c r="F39" s="36">
        <v>0.31</v>
      </c>
      <c r="G39" s="37">
        <v>0.17</v>
      </c>
      <c r="H39" s="37">
        <v>0.14000000000000001</v>
      </c>
      <c r="I39" s="37">
        <v>0.35</v>
      </c>
      <c r="J39" s="38">
        <v>0.52</v>
      </c>
      <c r="K39" s="22"/>
      <c r="L39" s="22"/>
      <c r="M39" s="22"/>
      <c r="N39" s="22"/>
      <c r="O39" s="22"/>
      <c r="P39" s="22"/>
    </row>
    <row r="40" spans="1:16" ht="39" customHeight="1">
      <c r="A40" s="22"/>
      <c r="B40" s="35"/>
      <c r="C40" s="1143" t="s">
        <v>531</v>
      </c>
      <c r="D40" s="1144"/>
      <c r="E40" s="1145"/>
      <c r="F40" s="36">
        <v>0.06</v>
      </c>
      <c r="G40" s="37">
        <v>0.09</v>
      </c>
      <c r="H40" s="37">
        <v>0.14000000000000001</v>
      </c>
      <c r="I40" s="37">
        <v>0.26</v>
      </c>
      <c r="J40" s="38">
        <v>0.3</v>
      </c>
      <c r="K40" s="22"/>
      <c r="L40" s="22"/>
      <c r="M40" s="22"/>
      <c r="N40" s="22"/>
      <c r="O40" s="22"/>
      <c r="P40" s="22"/>
    </row>
    <row r="41" spans="1:16" ht="39" customHeight="1">
      <c r="A41" s="22"/>
      <c r="B41" s="35"/>
      <c r="C41" s="1143" t="s">
        <v>532</v>
      </c>
      <c r="D41" s="1144"/>
      <c r="E41" s="1145"/>
      <c r="F41" s="36">
        <v>0.05</v>
      </c>
      <c r="G41" s="37">
        <v>0.08</v>
      </c>
      <c r="H41" s="37">
        <v>0.13</v>
      </c>
      <c r="I41" s="37">
        <v>0.21</v>
      </c>
      <c r="J41" s="38">
        <v>0.28000000000000003</v>
      </c>
      <c r="K41" s="22"/>
      <c r="L41" s="22"/>
      <c r="M41" s="22"/>
      <c r="N41" s="22"/>
      <c r="O41" s="22"/>
      <c r="P41" s="22"/>
    </row>
    <row r="42" spans="1:16" ht="39" customHeight="1">
      <c r="A42" s="22"/>
      <c r="B42" s="39"/>
      <c r="C42" s="1143" t="s">
        <v>533</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534</v>
      </c>
      <c r="D43" s="1147"/>
      <c r="E43" s="1148"/>
      <c r="F43" s="41">
        <v>0.17</v>
      </c>
      <c r="G43" s="42">
        <v>0.11</v>
      </c>
      <c r="H43" s="42">
        <v>0.09</v>
      </c>
      <c r="I43" s="42">
        <v>0.15</v>
      </c>
      <c r="J43" s="43">
        <v>0.14000000000000001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75" zoomScaleNormal="75"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298</v>
      </c>
      <c r="L45" s="60">
        <v>288</v>
      </c>
      <c r="M45" s="60">
        <v>251</v>
      </c>
      <c r="N45" s="60">
        <v>292</v>
      </c>
      <c r="O45" s="61">
        <v>373</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v>3</v>
      </c>
      <c r="N47" s="64">
        <v>7</v>
      </c>
      <c r="O47" s="65">
        <v>10</v>
      </c>
      <c r="P47" s="48"/>
      <c r="Q47" s="48"/>
      <c r="R47" s="48"/>
      <c r="S47" s="48"/>
      <c r="T47" s="48"/>
      <c r="U47" s="48"/>
    </row>
    <row r="48" spans="1:21" ht="30.75" customHeight="1">
      <c r="A48" s="48"/>
      <c r="B48" s="1161"/>
      <c r="C48" s="1162"/>
      <c r="D48" s="62"/>
      <c r="E48" s="1153" t="s">
        <v>14</v>
      </c>
      <c r="F48" s="1153"/>
      <c r="G48" s="1153"/>
      <c r="H48" s="1153"/>
      <c r="I48" s="1153"/>
      <c r="J48" s="1154"/>
      <c r="K48" s="63">
        <v>467</v>
      </c>
      <c r="L48" s="64">
        <v>436</v>
      </c>
      <c r="M48" s="64">
        <v>443</v>
      </c>
      <c r="N48" s="64">
        <v>431</v>
      </c>
      <c r="O48" s="65">
        <v>378</v>
      </c>
      <c r="P48" s="48"/>
      <c r="Q48" s="48"/>
      <c r="R48" s="48"/>
      <c r="S48" s="48"/>
      <c r="T48" s="48"/>
      <c r="U48" s="48"/>
    </row>
    <row r="49" spans="1:21" ht="30.75" customHeight="1">
      <c r="A49" s="48"/>
      <c r="B49" s="1161"/>
      <c r="C49" s="1162"/>
      <c r="D49" s="62"/>
      <c r="E49" s="1153" t="s">
        <v>15</v>
      </c>
      <c r="F49" s="1153"/>
      <c r="G49" s="1153"/>
      <c r="H49" s="1153"/>
      <c r="I49" s="1153"/>
      <c r="J49" s="1154"/>
      <c r="K49" s="63">
        <v>126</v>
      </c>
      <c r="L49" s="64">
        <v>131</v>
      </c>
      <c r="M49" s="64">
        <v>106</v>
      </c>
      <c r="N49" s="64">
        <v>81</v>
      </c>
      <c r="O49" s="65">
        <v>79</v>
      </c>
      <c r="P49" s="48"/>
      <c r="Q49" s="48"/>
      <c r="R49" s="48"/>
      <c r="S49" s="48"/>
      <c r="T49" s="48"/>
      <c r="U49" s="48"/>
    </row>
    <row r="50" spans="1:21" ht="30.75" customHeight="1">
      <c r="A50" s="48"/>
      <c r="B50" s="1161"/>
      <c r="C50" s="1162"/>
      <c r="D50" s="62"/>
      <c r="E50" s="1153" t="s">
        <v>16</v>
      </c>
      <c r="F50" s="1153"/>
      <c r="G50" s="1153"/>
      <c r="H50" s="1153"/>
      <c r="I50" s="1153"/>
      <c r="J50" s="1154"/>
      <c r="K50" s="63">
        <v>1</v>
      </c>
      <c r="L50" s="64">
        <v>1</v>
      </c>
      <c r="M50" s="64">
        <v>1</v>
      </c>
      <c r="N50" s="64">
        <v>1</v>
      </c>
      <c r="O50" s="65">
        <v>1</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819</v>
      </c>
      <c r="L52" s="64">
        <v>813</v>
      </c>
      <c r="M52" s="64">
        <v>779</v>
      </c>
      <c r="N52" s="64">
        <v>734</v>
      </c>
      <c r="O52" s="65">
        <v>751</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73</v>
      </c>
      <c r="L53" s="69">
        <v>43</v>
      </c>
      <c r="M53" s="69">
        <v>25</v>
      </c>
      <c r="N53" s="69">
        <v>78</v>
      </c>
      <c r="O53" s="70">
        <v>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2015-04-27T05:40:20Z</cp:lastPrinted>
  <dcterms:created xsi:type="dcterms:W3CDTF">2015-02-17T06:49:39Z</dcterms:created>
  <dcterms:modified xsi:type="dcterms:W3CDTF">2015-04-28T06:07:13Z</dcterms:modified>
</cp:coreProperties>
</file>