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35" i="9"/>
  <c r="CO34" i="9"/>
  <c r="BW34" i="9"/>
  <c r="BW35" i="9" s="1"/>
  <c r="BW36" i="9" s="1"/>
  <c r="BW37" i="9" s="1"/>
  <c r="BW38" i="9" s="1"/>
  <c r="BW39" i="9" s="1"/>
  <c r="BW40" i="9" s="1"/>
  <c r="BW41" i="9" s="1"/>
  <c r="BW42" i="9" s="1"/>
  <c r="BW43" i="9" s="1"/>
  <c r="AM34" i="9"/>
  <c r="U34" i="9"/>
  <c r="U35" i="9" s="1"/>
  <c r="U36" i="9" s="1"/>
  <c r="U37" i="9" s="1"/>
  <c r="C34" i="9"/>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<sst xmlns="http://schemas.openxmlformats.org/spreadsheetml/2006/main" count="1085" uniqueCount="560">
  <si>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</si>
  <si>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</si>
  <si>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</si>
  <si>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</si>
  <si>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</si>
  <si>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</si>
  <si>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</si>
  <si>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</si>
  <si>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</si>
  <si>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</si>
  <si>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</si>
  <si>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</si>
  <si>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</si>
  <si>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</si>
  <si>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</si>
  <si>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</si>
  <si>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</si>
  <si>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</si>
  <si>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</si>
  <si>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</si>
  <si>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</si>
  <si>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</si>
  <si>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</si>
  <si>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</si>
  <si>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</si>
  <si>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</si>
  <si>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</si>
  <si>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</si>
  <si>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</si>
  <si>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</si>
  <si>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</si>
  <si>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</si>
  <si>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</si>
  <si>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</si>
  <si>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</si>
  <si>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</si>
  <si>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</si>
  <si>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</si>
  <si>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</si>
  <si>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</si>
  <si>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</si>
  <si>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</si>
  <si>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</si>
  <si>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</si>
  <si>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</si>
  <si>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</si>
  <si>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</si>
  <si>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</si>
  <si>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</si>
  <si>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</si>
  <si>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</si>
  <si>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</si>
  <si>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</si>
  <si>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</si>
  <si>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</si>
  <si>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</si>
  <si>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</si>
  <si>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</si>
  <si>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</si>
  <si>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</si>
  <si>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</si>
  <si>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</si>
  <si>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</si>
  <si>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</si>
  <si>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</si>
  <si>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</si>
  <si>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</si>
  <si>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</si>
  <si>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</si>
  <si>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</si>
  <si>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</si>
  <si>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</si>
  <si>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</si>
  <si>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</si>
  <si>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</si>
  <si>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</si>
  <si>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</si>
  <si>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</si>
  <si>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</si>
  <si>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</si>
  <si>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</si>
  <si>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</si>
  <si>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南相木村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</si>
  <si>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</si>
  <si>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</si>
  <si>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</si>
  <si>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</si>
  <si>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</si>
  <si>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</si>
  <si>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</si>
  <si>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</si>
  <si>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</si>
  <si>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</si>
  <si>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</si>
  <si>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</si>
  <si>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</si>
  <si>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</si>
  <si>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</si>
  <si>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</si>
  <si>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</si>
  <si>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</si>
  <si>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</si>
  <si>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</si>
  <si>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</si>
  <si>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</si>
  <si>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</si>
  <si>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</si>
  <si>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</si>
  <si>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</si>
  <si>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</si>
  <si>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</si>
  <si>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</si>
  <si>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</si>
  <si>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</si>
  <si>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</si>
  <si>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</si>
  <si>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</si>
  <si>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</si>
  <si>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</si>
  <si>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</si>
  <si>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</si>
  <si>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</si>
  <si>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</si>
  <si>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</si>
  <si>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</si>
  <si>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</si>
  <si>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</si>
  <si>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</si>
  <si>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</si>
  <si>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</si>
  <si>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</si>
  <si>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</si>
  <si>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</si>
  <si>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</si>
  <si>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</si>
  <si>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</si>
  <si>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</si>
  <si>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</si>
  <si>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</si>
  <si>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</si>
  <si>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</si>
  <si>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</si>
  <si>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</si>
  <si>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</si>
  <si>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</si>
  <si>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</si>
  <si>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</si>
  <si>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</si>
  <si>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</si>
  <si>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</si>
  <si>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</si>
  <si>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</si>
  <si>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</si>
  <si>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</si>
  <si>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</si>
  <si>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</si>
  <si>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</si>
  <si>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</si>
  <si>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</si>
  <si>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</si>
  <si>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</si>
  <si>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</si>
  <si>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</si>
  <si>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</si>
  <si>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</si>
  <si>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</si>
  <si>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</si>
  <si>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</si>
  <si>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</si>
  <si>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</si>
  <si>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</si>
  <si>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</si>
  <si>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</si>
  <si>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</si>
  <si>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</si>
  <si>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</si>
  <si>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</si>
  <si>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</si>
  <si>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</si>
  <si>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</si>
  <si>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</si>
  <si>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</si>
  <si>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</si>
  <si>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</si>
  <si>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</si>
  <si>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</si>
  <si>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</si>
  <si>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</si>
  <si>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</si>
  <si>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</si>
  <si>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</si>
  <si>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</si>
  <si>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</si>
  <si>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</si>
  <si>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</si>
  <si>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</si>
  <si>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長野県南相木村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</si>
  <si>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</si>
  <si>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</si>
  <si>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</si>
  <si>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</si>
  <si>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</si>
  <si>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</si>
  <si>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</si>
  <si>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</si>
  <si>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</si>
  <si>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</si>
  <si>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</si>
  <si>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</si>
  <si>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</si>
  <si>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</si>
  <si>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</si>
  <si>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</si>
  <si>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</si>
  <si>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</si>
  <si>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</si>
  <si>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</si>
  <si>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</si>
  <si>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</si>
  <si>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</si>
  <si>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</si>
  <si>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</si>
  <si>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</si>
  <si>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</si>
  <si>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</si>
  <si>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</si>
  <si>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</si>
  <si>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</si>
  <si>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</si>
  <si>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</si>
  <si>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</si>
  <si>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</si>
  <si>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</si>
  <si>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</si>
  <si>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</si>
  <si>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</si>
  <si>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</si>
  <si>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</si>
  <si>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</si>
  <si>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</si>
  <si>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</si>
  <si>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</si>
  <si>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</si>
  <si>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</si>
  <si>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</si>
  <si>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</si>
  <si>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</si>
  <si>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</si>
  <si>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</si>
  <si>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</si>
  <si>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</si>
  <si>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</si>
  <si>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</si>
  <si>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</si>
  <si>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</si>
  <si>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</si>
  <si>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</si>
  <si>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</si>
  <si>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</si>
  <si>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</si>
  <si>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</si>
  <si>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</si>
  <si>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</si>
  <si>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</si>
  <si>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</si>
  <si>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</si>
  <si>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</si>
  <si>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</si>
  <si>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</si>
  <si>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</si>
  <si>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</si>
  <si>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</si>
  <si>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</si>
  <si>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</si>
  <si>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</si>
  <si>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</si>
  <si>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</si>
  <si>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</si>
  <si>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</si>
  <si>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</si>
  <si>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</si>
  <si>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</si>
  <si>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</si>
  <si>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</si>
  <si>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</si>
  <si>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</si>
  <si>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</si>
  <si>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</si>
  <si>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</si>
  <si>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</si>
  <si>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</si>
  <si>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</si>
  <si>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</si>
  <si>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</si>
  <si>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</si>
  <si>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</si>
  <si>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</si>
  <si>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</si>
  <si>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</si>
  <si>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</si>
  <si>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</si>
  <si>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</si>
  <si>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</si>
  <si>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</si>
  <si>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</si>
  <si>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</si>
  <si>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</si>
  <si>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</si>
  <si>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</si>
  <si>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</si>
  <si>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</si>
  <si>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</si>
  <si>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</si>
  <si>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</si>
  <si>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</si>
  <si>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と畜場</t>
    <phoneticPr fontId="18"/>
  </si>
  <si>
    <t>加入世帯数(世帯)</t>
  </si>
  <si>
    <t>　　うち一部事務組合負担金</t>
    <phoneticPr fontId="5"/>
  </si>
  <si>
    <t>その他</t>
    <phoneticPr fontId="5"/>
  </si>
  <si>
    <t>被保険者数(人)</t>
  </si>
  <si>
    <t>　繰出金</t>
    <phoneticPr fontId="5"/>
  </si>
  <si>
    <t>下水道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</si>
  <si>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</si>
  <si>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</si>
  <si>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</si>
  <si>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</si>
  <si>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</si>
  <si>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</si>
  <si>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</si>
  <si>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</si>
  <si>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</si>
  <si>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</si>
  <si>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</si>
  <si>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</si>
  <si>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</si>
  <si>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</si>
  <si>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</si>
  <si>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</si>
  <si>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</si>
  <si>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</si>
  <si>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</si>
  <si>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</si>
  <si>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</si>
  <si>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</si>
  <si>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</si>
  <si>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長野県南相木村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</si>
  <si>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</si>
  <si>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</si>
  <si>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</si>
  <si>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</si>
  <si>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</si>
  <si>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</si>
  <si>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</si>
  <si>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</si>
  <si>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</si>
  <si>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</si>
  <si>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</si>
  <si>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</si>
  <si>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</si>
  <si>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</si>
  <si>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</si>
  <si>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</si>
  <si>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</si>
  <si>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</si>
  <si>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</si>
  <si>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</si>
  <si>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</si>
  <si>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</si>
  <si>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</si>
  <si>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</si>
  <si>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</si>
  <si>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</si>
  <si>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</si>
  <si>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</si>
  <si>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</si>
  <si>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</si>
  <si>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</si>
  <si>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</si>
  <si>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</si>
  <si>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国民健康保険事業（施設勘定）会計</t>
    <phoneticPr fontId="5"/>
  </si>
  <si>
    <t>国民健康保険事業（事業勘定）会計</t>
    <phoneticPr fontId="5"/>
  </si>
  <si>
    <t>介護保険事業会計</t>
    <phoneticPr fontId="5"/>
  </si>
  <si>
    <t>後期高齢者医療事業会計</t>
    <phoneticPr fontId="5"/>
  </si>
  <si>
    <t>簡易水道事業会計</t>
    <phoneticPr fontId="5"/>
  </si>
  <si>
    <t>法非適用企業</t>
    <phoneticPr fontId="5"/>
  </si>
  <si>
    <t>宅地造成事業会計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</si>
  <si>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</si>
  <si>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</si>
  <si>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</si>
  <si>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</si>
  <si>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</si>
  <si>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</si>
  <si>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</si>
  <si>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</si>
  <si>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</si>
  <si>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</si>
  <si>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</si>
  <si>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</si>
  <si>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</si>
  <si>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</si>
  <si>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</si>
  <si>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</si>
  <si>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</si>
  <si>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</si>
  <si>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</si>
  <si>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</si>
  <si>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</si>
  <si>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</si>
  <si>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</si>
  <si>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</si>
  <si>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</si>
  <si>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</si>
  <si>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</si>
  <si>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</si>
  <si>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</si>
  <si>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</si>
  <si>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</si>
  <si>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</si>
  <si>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</si>
  <si>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</si>
  <si>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</si>
  <si>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</si>
  <si>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</si>
  <si>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</si>
  <si>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</si>
  <si>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</si>
  <si>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</si>
  <si>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</si>
  <si>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</si>
  <si>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</si>
  <si>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</si>
  <si>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</si>
  <si>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</si>
  <si>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</si>
  <si>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</si>
  <si>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</si>
  <si>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</si>
  <si>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</si>
  <si>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</si>
  <si>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</si>
  <si>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</si>
  <si>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</si>
  <si>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</si>
  <si>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</si>
  <si>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</si>
  <si>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</si>
  <si>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</si>
  <si>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</si>
  <si>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</si>
  <si>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</si>
  <si>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</si>
  <si>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</si>
  <si>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</si>
  <si>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</si>
  <si>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</si>
  <si>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</si>
  <si>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</si>
  <si>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</si>
  <si>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</si>
  <si>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</si>
  <si>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</si>
  <si>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</si>
  <si>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</si>
  <si>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</si>
  <si>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</si>
  <si>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</si>
  <si>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</si>
  <si>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</si>
  <si>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</si>
  <si>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</si>
  <si>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</si>
  <si>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</si>
  <si>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</si>
  <si>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</si>
  <si>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</si>
  <si>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</si>
  <si>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</si>
  <si>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</si>
  <si>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</si>
  <si>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</si>
  <si>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</si>
  <si>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</si>
  <si>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</si>
  <si>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</si>
  <si>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</si>
  <si>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</si>
  <si>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</si>
  <si>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</si>
  <si>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</si>
  <si>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</si>
  <si>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</si>
  <si>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</si>
  <si>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</si>
  <si>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</si>
  <si>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</si>
  <si>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</si>
  <si>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</si>
  <si>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</si>
  <si>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</si>
  <si>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</si>
  <si>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</si>
  <si>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</si>
  <si>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</si>
  <si>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</si>
  <si>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</si>
  <si>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</si>
  <si>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</si>
  <si>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</si>
  <si>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</si>
  <si>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</si>
  <si>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</si>
  <si>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</si>
  <si>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</si>
  <si>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</si>
  <si>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</si>
  <si>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</si>
  <si>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</si>
  <si>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</si>
  <si>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</si>
  <si>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0.56</t>
  </si>
  <si>
    <t>▲ 1.72</t>
  </si>
  <si>
    <t>一般会計</t>
  </si>
  <si>
    <t>国民健康保険事業（事業勘定）会計</t>
  </si>
  <si>
    <t>介護保険事業会計</t>
  </si>
  <si>
    <t>簡易水道事業会計</t>
  </si>
  <si>
    <t>国民健康保険事業（施設勘定）会計</t>
  </si>
  <si>
    <t>後期高齢者医療事業会計</t>
  </si>
  <si>
    <t>宅地造成事業会計</t>
  </si>
  <si>
    <t>その他会計（赤字）</t>
  </si>
  <si>
    <t>その他会計（黒字）</t>
  </si>
  <si>
    <t>-</t>
    <phoneticPr fontId="2"/>
  </si>
  <si>
    <t>-</t>
    <phoneticPr fontId="2"/>
  </si>
  <si>
    <t>-</t>
    <phoneticPr fontId="2"/>
  </si>
  <si>
    <t>-</t>
    <phoneticPr fontId="2"/>
  </si>
  <si>
    <t>-</t>
    <phoneticPr fontId="2"/>
  </si>
  <si>
    <t>介護サービス事業</t>
    <rPh sb="6" eb="8">
      <t>ジギョウ</t>
    </rPh>
    <phoneticPr fontId="5"/>
  </si>
  <si>
    <t>佐久広域連合（一般会計）</t>
    <rPh sb="0" eb="2">
      <t>サク</t>
    </rPh>
    <rPh sb="2" eb="4">
      <t>コウイキ</t>
    </rPh>
    <rPh sb="4" eb="6">
      <t>レンゴウ</t>
    </rPh>
    <rPh sb="7" eb="9">
      <t>イッパン</t>
    </rPh>
    <rPh sb="9" eb="11">
      <t>カイケイ</t>
    </rPh>
    <phoneticPr fontId="30"/>
  </si>
  <si>
    <t>佐久広域連合（消防特別会計）</t>
    <rPh sb="0" eb="2">
      <t>サク</t>
    </rPh>
    <rPh sb="2" eb="4">
      <t>コウイキ</t>
    </rPh>
    <rPh sb="4" eb="6">
      <t>レンゴウ</t>
    </rPh>
    <rPh sb="7" eb="9">
      <t>ショウボウ</t>
    </rPh>
    <rPh sb="9" eb="11">
      <t>トクベツ</t>
    </rPh>
    <rPh sb="11" eb="13">
      <t>カイケイ</t>
    </rPh>
    <phoneticPr fontId="30"/>
  </si>
  <si>
    <t>佐久広域連合（特別養護老人ホーム特別会計）　</t>
    <rPh sb="0" eb="2">
      <t>サク</t>
    </rPh>
    <rPh sb="2" eb="4">
      <t>コウイキ</t>
    </rPh>
    <rPh sb="4" eb="6">
      <t>レンゴウ</t>
    </rPh>
    <rPh sb="7" eb="9">
      <t>トクベツ</t>
    </rPh>
    <rPh sb="9" eb="11">
      <t>ヨウゴ</t>
    </rPh>
    <rPh sb="11" eb="13">
      <t>ロウジン</t>
    </rPh>
    <rPh sb="16" eb="18">
      <t>トクベツ</t>
    </rPh>
    <rPh sb="18" eb="20">
      <t>カイケイ</t>
    </rPh>
    <phoneticPr fontId="30"/>
  </si>
  <si>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30"/>
  </si>
  <si>
    <t>佐久広域連合（養護老人ホーム特別会計）</t>
  </si>
  <si>
    <t>佐久広域連合（食肉流通センター特別会計）</t>
    <rPh sb="0" eb="2">
      <t>サク</t>
    </rPh>
    <rPh sb="2" eb="4">
      <t>コウイキ</t>
    </rPh>
    <rPh sb="4" eb="6">
      <t>レンゴウ</t>
    </rPh>
    <rPh sb="7" eb="9">
      <t>ショクニク</t>
    </rPh>
    <rPh sb="9" eb="11">
      <t>リュウツウ</t>
    </rPh>
    <rPh sb="15" eb="17">
      <t>トクベツ</t>
    </rPh>
    <rPh sb="17" eb="19">
      <t>カイケイ</t>
    </rPh>
    <phoneticPr fontId="30"/>
  </si>
  <si>
    <t>南佐久環境衛生組合（一般会計）</t>
    <rPh sb="10" eb="12">
      <t>イッパン</t>
    </rPh>
    <phoneticPr fontId="30"/>
  </si>
  <si>
    <t>南佐久環境衛生組合（公共下水道事業特別会計）</t>
  </si>
  <si>
    <t>小海町北相木村南相木村中学校組合（一般会計）</t>
    <rPh sb="0" eb="3">
      <t>コウミマチ</t>
    </rPh>
    <rPh sb="3" eb="7">
      <t>キタアイキムラ</t>
    </rPh>
    <rPh sb="7" eb="11">
      <t>ミナミアイキムラ</t>
    </rPh>
    <rPh sb="11" eb="14">
      <t>チュウガッコウ</t>
    </rPh>
    <rPh sb="14" eb="16">
      <t>クミアイ</t>
    </rPh>
    <rPh sb="17" eb="19">
      <t>イッパン</t>
    </rPh>
    <rPh sb="19" eb="21">
      <t>カイケイ</t>
    </rPh>
    <phoneticPr fontId="30"/>
  </si>
  <si>
    <t>東信地区交通災害共済組合（一般会計）</t>
    <rPh sb="0" eb="2">
      <t>トウシン</t>
    </rPh>
    <rPh sb="2" eb="4">
      <t>チク</t>
    </rPh>
    <rPh sb="4" eb="6">
      <t>コウツウ</t>
    </rPh>
    <rPh sb="6" eb="8">
      <t>サイガイ</t>
    </rPh>
    <rPh sb="8" eb="10">
      <t>キョウサイ</t>
    </rPh>
    <rPh sb="10" eb="12">
      <t>クミアイ</t>
    </rPh>
    <rPh sb="13" eb="15">
      <t>イッパン</t>
    </rPh>
    <rPh sb="15" eb="17">
      <t>カイケイ</t>
    </rPh>
    <phoneticPr fontId="30"/>
  </si>
  <si>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30"/>
  </si>
  <si>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30"/>
  </si>
  <si>
    <t>長野県市町村総合事務組合（非常勤職員公務災害保障特別会計）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30"/>
  </si>
  <si>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5" eb="17">
      <t>イッパン</t>
    </rPh>
    <rPh sb="17" eb="19">
      <t>カイケイ</t>
    </rPh>
    <phoneticPr fontId="30"/>
  </si>
  <si>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30"/>
  </si>
  <si>
    <t>長野県地方税滞納整理機構</t>
  </si>
  <si>
    <t>(有)南相木村故郷ふれあい公社</t>
    <rPh sb="0" eb="3">
      <t>ユウゲンガイシャ</t>
    </rPh>
    <rPh sb="3" eb="7">
      <t>ミナミアイキムラ</t>
    </rPh>
    <rPh sb="7" eb="9">
      <t>フルサト</t>
    </rPh>
    <rPh sb="13" eb="15">
      <t>コウシャ</t>
    </rPh>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</si>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</sst>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u/>
      <sz val="11"/>
      <color indexed="36"/>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366076</c:v>
                </c:pt>
                <c:pt idx="1">
                  <c:v>167370</c:v>
                </c:pt>
                <c:pt idx="2">
                  <c:v>253775</c:v>
                </c:pt>
                <c:pt idx="3">
                  <c:v>251614</c:v>
                </c:pt>
                <c:pt idx="4">
                  <c:v>440087</c:v>
                </c:pt>
              </c:numCache>
            </c:numRef>
          </c:val>
          <c:smooth val="0"/>
        </c:ser>
        <c:dLbls>
          <c:showLegendKey val="0"/>
          <c:showVal val="0"/>
          <c:showCatName val="0"/>
          <c:showSerName val="0"/>
          <c:showPercent val="0"/>
          <c:showBubbleSize val="0"/>
        </c:dLbls>
        <c:marker val="1"/>
        <c:smooth val="0"/>
        <c:axId val="91526656"/>
        <c:axId val="91528576"/>
      </c:lineChart>
      <c:catAx>
        <c:axId val="915266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528576"/>
        <c:crosses val="autoZero"/>
        <c:auto val="1"/>
        <c:lblAlgn val="ctr"/>
        <c:lblOffset val="100"/>
        <c:tickLblSkip val="1"/>
        <c:tickMarkSkip val="1"/>
        <c:noMultiLvlLbl val="0"/>
      </c:catAx>
      <c:valAx>
        <c:axId val="91528576"/>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526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5.58</c:v>
                </c:pt>
                <c:pt idx="1">
                  <c:v>5.21</c:v>
                </c:pt>
                <c:pt idx="2">
                  <c:v>10.63</c:v>
                </c:pt>
                <c:pt idx="3">
                  <c:v>9.14</c:v>
                </c:pt>
                <c:pt idx="4">
                  <c:v>8.25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42.66</c:v>
                </c:pt>
                <c:pt idx="1">
                  <c:v>56.54</c:v>
                </c:pt>
                <c:pt idx="2">
                  <c:v>60.09</c:v>
                </c:pt>
                <c:pt idx="3">
                  <c:v>58.89</c:v>
                </c:pt>
                <c:pt idx="4">
                  <c:v>59.81</c:v>
                </c:pt>
              </c:numCache>
            </c:numRef>
          </c:val>
        </c:ser>
        <c:dLbls>
          <c:showLegendKey val="0"/>
          <c:showVal val="0"/>
          <c:showCatName val="0"/>
          <c:showSerName val="0"/>
          <c:showPercent val="0"/>
          <c:showBubbleSize val="0"/>
        </c:dLbls>
        <c:gapWidth val="250"/>
        <c:overlap val="100"/>
        <c:axId val="90993024"/>
        <c:axId val="90994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3.31</c:v>
                </c:pt>
                <c:pt idx="1">
                  <c:v>12.8</c:v>
                </c:pt>
                <c:pt idx="2">
                  <c:v>5.18</c:v>
                </c:pt>
                <c:pt idx="3">
                  <c:v>-0.56000000000000005</c:v>
                </c:pt>
                <c:pt idx="4">
                  <c:v>-1.72</c:v>
                </c:pt>
              </c:numCache>
            </c:numRef>
          </c:val>
          <c:smooth val="0"/>
        </c:ser>
        <c:dLbls>
          <c:showLegendKey val="0"/>
          <c:showVal val="0"/>
          <c:showCatName val="0"/>
          <c:showSerName val="0"/>
          <c:showPercent val="0"/>
          <c:showBubbleSize val="0"/>
        </c:dLbls>
        <c:marker val="1"/>
        <c:smooth val="0"/>
        <c:axId val="90993024"/>
        <c:axId val="90994944"/>
      </c:lineChart>
      <c:catAx>
        <c:axId val="9099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994944"/>
        <c:crosses val="autoZero"/>
        <c:auto val="1"/>
        <c:lblAlgn val="ctr"/>
        <c:lblOffset val="100"/>
        <c:tickLblSkip val="1"/>
        <c:tickMarkSkip val="1"/>
        <c:noMultiLvlLbl val="0"/>
      </c:catAx>
      <c:valAx>
        <c:axId val="90994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99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0.06</c:v>
                </c:pt>
                <c:pt idx="2">
                  <c:v>#N/A</c:v>
                </c:pt>
                <c:pt idx="3">
                  <c:v>0.05</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宅地造成事業会計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0.08</c:v>
                </c:pt>
                <c:pt idx="2">
                  <c:v>#N/A</c:v>
                </c:pt>
                <c:pt idx="3">
                  <c:v>0.05</c:v>
                </c:pt>
                <c:pt idx="4">
                  <c:v>#N/A</c:v>
                </c:pt>
                <c:pt idx="5">
                  <c:v>0.05</c:v>
                </c:pt>
                <c:pt idx="6">
                  <c:v>#N/A</c:v>
                </c:pt>
                <c:pt idx="7">
                  <c:v>0.05</c:v>
                </c:pt>
                <c:pt idx="8">
                  <c:v>#N/A</c:v>
                </c:pt>
                <c:pt idx="9">
                  <c:v>0.05</c:v>
                </c:pt>
              </c:numCache>
            </c:numRef>
          </c:val>
        </c:ser>
        <c:ser>
          <c:idx val="5"/>
          <c:order val="5"/>
          <c:tx>
            <c:strRef>
              <c:f>データシート!$A$32</c:f>
              <c:strCache>
                <c:ptCount val="1"/>
                <c:pt idx="0">
                  <c:v>国民健康保険事業（施設勘定）会計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0.12</c:v>
                </c:pt>
                <c:pt idx="2">
                  <c:v>#N/A</c:v>
                </c:pt>
                <c:pt idx="3">
                  <c:v>0.57999999999999996</c:v>
                </c:pt>
                <c:pt idx="4">
                  <c:v>#N/A</c:v>
                </c:pt>
                <c:pt idx="5">
                  <c:v>0.3</c:v>
                </c:pt>
                <c:pt idx="6">
                  <c:v>#N/A</c:v>
                </c:pt>
                <c:pt idx="7">
                  <c:v>0.36</c:v>
                </c:pt>
                <c:pt idx="8">
                  <c:v>#N/A</c:v>
                </c:pt>
                <c:pt idx="9">
                  <c:v>0.22</c:v>
                </c:pt>
              </c:numCache>
            </c:numRef>
          </c:val>
        </c:ser>
        <c:ser>
          <c:idx val="6"/>
          <c:order val="6"/>
          <c:tx>
            <c:strRef>
              <c:f>データシート!$A$33</c:f>
              <c:strCache>
                <c:ptCount val="1"/>
                <c:pt idx="0">
                  <c:v>簡易水道事業会計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0.05</c:v>
                </c:pt>
                <c:pt idx="2">
                  <c:v>#N/A</c:v>
                </c:pt>
                <c:pt idx="3">
                  <c:v>0.1</c:v>
                </c:pt>
                <c:pt idx="4">
                  <c:v>#N/A</c:v>
                </c:pt>
                <c:pt idx="5">
                  <c:v>0.23</c:v>
                </c:pt>
                <c:pt idx="6">
                  <c:v>#N/A</c:v>
                </c:pt>
                <c:pt idx="7">
                  <c:v>0.1</c:v>
                </c:pt>
                <c:pt idx="8">
                  <c:v>#N/A</c:v>
                </c:pt>
                <c:pt idx="9">
                  <c:v>0.24</c:v>
                </c:pt>
              </c:numCache>
            </c:numRef>
          </c:val>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0.19</c:v>
                </c:pt>
                <c:pt idx="2">
                  <c:v>#N/A</c:v>
                </c:pt>
                <c:pt idx="3">
                  <c:v>0.11</c:v>
                </c:pt>
                <c:pt idx="4">
                  <c:v>#N/A</c:v>
                </c:pt>
                <c:pt idx="5">
                  <c:v>0.11</c:v>
                </c:pt>
                <c:pt idx="6">
                  <c:v>#N/A</c:v>
                </c:pt>
                <c:pt idx="7">
                  <c:v>0.2</c:v>
                </c:pt>
                <c:pt idx="8">
                  <c:v>#N/A</c:v>
                </c:pt>
                <c:pt idx="9">
                  <c:v>0.42</c:v>
                </c:pt>
              </c:numCache>
            </c:numRef>
          </c:val>
        </c:ser>
        <c:ser>
          <c:idx val="8"/>
          <c:order val="8"/>
          <c:tx>
            <c:strRef>
              <c:f>データシート!$A$35</c:f>
              <c:strCache>
                <c:ptCount val="1"/>
                <c:pt idx="0">
                  <c:v>国民健康保険事業（事業勘定）会計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0.38</c:v>
                </c:pt>
                <c:pt idx="2">
                  <c:v>#N/A</c:v>
                </c:pt>
                <c:pt idx="3">
                  <c:v>0.15</c:v>
                </c:pt>
                <c:pt idx="4">
                  <c:v>#N/A</c:v>
                </c:pt>
                <c:pt idx="5">
                  <c:v>0.06</c:v>
                </c:pt>
                <c:pt idx="6">
                  <c:v>#N/A</c:v>
                </c:pt>
                <c:pt idx="7">
                  <c:v>0.62</c:v>
                </c:pt>
                <c:pt idx="8">
                  <c:v>#N/A</c:v>
                </c:pt>
                <c:pt idx="9">
                  <c:v>2.5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5.52</c:v>
                </c:pt>
                <c:pt idx="2">
                  <c:v>#N/A</c:v>
                </c:pt>
                <c:pt idx="3">
                  <c:v>5.16</c:v>
                </c:pt>
                <c:pt idx="4">
                  <c:v>#N/A</c:v>
                </c:pt>
                <c:pt idx="5">
                  <c:v>10.63</c:v>
                </c:pt>
                <c:pt idx="6">
                  <c:v>#N/A</c:v>
                </c:pt>
                <c:pt idx="7">
                  <c:v>9.14</c:v>
                </c:pt>
                <c:pt idx="8">
                  <c:v>#N/A</c:v>
                </c:pt>
                <c:pt idx="9">
                  <c:v>8.25</c:v>
                </c:pt>
              </c:numCache>
            </c:numRef>
          </c:val>
        </c:ser>
        <c:dLbls>
          <c:showLegendKey val="0"/>
          <c:showVal val="0"/>
          <c:showCatName val="0"/>
          <c:showSerName val="0"/>
          <c:showPercent val="0"/>
          <c:showBubbleSize val="0"/>
        </c:dLbls>
        <c:gapWidth val="150"/>
        <c:overlap val="100"/>
        <c:axId val="73169152"/>
        <c:axId val="73170944"/>
      </c:barChart>
      <c:catAx>
        <c:axId val="73169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3170944"/>
        <c:crosses val="autoZero"/>
        <c:auto val="1"/>
        <c:lblAlgn val="ctr"/>
        <c:lblOffset val="100"/>
        <c:tickLblSkip val="1"/>
        <c:tickMarkSkip val="1"/>
        <c:noMultiLvlLbl val="0"/>
      </c:catAx>
      <c:valAx>
        <c:axId val="73170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169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193</c:v>
                </c:pt>
                <c:pt idx="5">
                  <c:v>169</c:v>
                </c:pt>
                <c:pt idx="8">
                  <c:v>153</c:v>
                </c:pt>
                <c:pt idx="11">
                  <c:v>129</c:v>
                </c:pt>
                <c:pt idx="14">
                  <c:v>111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9</c:v>
                </c:pt>
                <c:pt idx="3">
                  <c:v>5</c:v>
                </c:pt>
                <c:pt idx="6">
                  <c:v>5</c:v>
                </c:pt>
                <c:pt idx="9">
                  <c:v>4</c:v>
                </c:pt>
                <c:pt idx="12">
                  <c:v>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285</c:v>
                </c:pt>
                <c:pt idx="3">
                  <c:v>249</c:v>
                </c:pt>
                <c:pt idx="6">
                  <c:v>217</c:v>
                </c:pt>
                <c:pt idx="9">
                  <c:v>166</c:v>
                </c:pt>
                <c:pt idx="12">
                  <c:v>134</c:v>
                </c:pt>
              </c:numCache>
            </c:numRef>
          </c:val>
        </c:ser>
        <c:dLbls>
          <c:showLegendKey val="0"/>
          <c:showVal val="0"/>
          <c:showCatName val="0"/>
          <c:showSerName val="0"/>
          <c:showPercent val="0"/>
          <c:showBubbleSize val="0"/>
        </c:dLbls>
        <c:gapWidth val="100"/>
        <c:overlap val="100"/>
        <c:axId val="41415808"/>
        <c:axId val="41417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104</c:v>
                </c:pt>
                <c:pt idx="2">
                  <c:v>#N/A</c:v>
                </c:pt>
                <c:pt idx="3">
                  <c:v>#N/A</c:v>
                </c:pt>
                <c:pt idx="4">
                  <c:v>85</c:v>
                </c:pt>
                <c:pt idx="5">
                  <c:v>#N/A</c:v>
                </c:pt>
                <c:pt idx="6">
                  <c:v>#N/A</c:v>
                </c:pt>
                <c:pt idx="7">
                  <c:v>69</c:v>
                </c:pt>
                <c:pt idx="8">
                  <c:v>#N/A</c:v>
                </c:pt>
                <c:pt idx="9">
                  <c:v>#N/A</c:v>
                </c:pt>
                <c:pt idx="10">
                  <c:v>41</c:v>
                </c:pt>
                <c:pt idx="11">
                  <c:v>#N/A</c:v>
                </c:pt>
                <c:pt idx="12">
                  <c:v>#N/A</c:v>
                </c:pt>
                <c:pt idx="13">
                  <c:v>28</c:v>
                </c:pt>
                <c:pt idx="14">
                  <c:v>#N/A</c:v>
                </c:pt>
              </c:numCache>
            </c:numRef>
          </c:val>
          <c:smooth val="0"/>
        </c:ser>
        <c:dLbls>
          <c:showLegendKey val="0"/>
          <c:showVal val="0"/>
          <c:showCatName val="0"/>
          <c:showSerName val="0"/>
          <c:showPercent val="0"/>
          <c:showBubbleSize val="0"/>
        </c:dLbls>
        <c:marker val="1"/>
        <c:smooth val="0"/>
        <c:axId val="41415808"/>
        <c:axId val="41417728"/>
      </c:lineChart>
      <c:catAx>
        <c:axId val="41415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417728"/>
        <c:crosses val="autoZero"/>
        <c:auto val="1"/>
        <c:lblAlgn val="ctr"/>
        <c:lblOffset val="100"/>
        <c:tickLblSkip val="1"/>
        <c:tickMarkSkip val="1"/>
        <c:noMultiLvlLbl val="0"/>
      </c:catAx>
      <c:valAx>
        <c:axId val="41417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15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1055</c:v>
                </c:pt>
                <c:pt idx="5">
                  <c:v>951</c:v>
                </c:pt>
                <c:pt idx="8">
                  <c:v>878</c:v>
                </c:pt>
                <c:pt idx="11">
                  <c:v>1015</c:v>
                </c:pt>
                <c:pt idx="14">
                  <c:v>1144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28</c:v>
                </c:pt>
                <c:pt idx="5">
                  <c:v>25</c:v>
                </c:pt>
                <c:pt idx="8">
                  <c:v>21</c:v>
                </c:pt>
                <c:pt idx="11">
                  <c:v>18</c:v>
                </c:pt>
                <c:pt idx="14">
                  <c:v>14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4264</c:v>
                </c:pt>
                <c:pt idx="5">
                  <c:v>4488</c:v>
                </c:pt>
                <c:pt idx="8">
                  <c:v>4490</c:v>
                </c:pt>
                <c:pt idx="11">
                  <c:v>4621</c:v>
                </c:pt>
                <c:pt idx="14">
                  <c:v>4694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144</c:v>
                </c:pt>
                <c:pt idx="3">
                  <c:v>125</c:v>
                </c:pt>
                <c:pt idx="6">
                  <c:v>141</c:v>
                </c:pt>
                <c:pt idx="9">
                  <c:v>118</c:v>
                </c:pt>
                <c:pt idx="12">
                  <c:v>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c:v>
                </c:pt>
                <c:pt idx="3">
                  <c:v>5</c:v>
                </c:pt>
                <c:pt idx="6">
                  <c:v>4</c:v>
                </c:pt>
                <c:pt idx="9">
                  <c:v>4</c:v>
                </c:pt>
                <c:pt idx="12">
                  <c:v>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58</c:v>
                </c:pt>
                <c:pt idx="3">
                  <c:v>45</c:v>
                </c:pt>
                <c:pt idx="6">
                  <c:v>42</c:v>
                </c:pt>
                <c:pt idx="9">
                  <c:v>37</c:v>
                </c:pt>
                <c:pt idx="12">
                  <c:v>44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1266</c:v>
                </c:pt>
                <c:pt idx="3">
                  <c:v>1044</c:v>
                </c:pt>
                <c:pt idx="6">
                  <c:v>949</c:v>
                </c:pt>
                <c:pt idx="9">
                  <c:v>836</c:v>
                </c:pt>
                <c:pt idx="12">
                  <c:v>883</c:v>
                </c:pt>
              </c:numCache>
            </c:numRef>
          </c:val>
        </c:ser>
        <c:dLbls>
          <c:showLegendKey val="0"/>
          <c:showVal val="0"/>
          <c:showCatName val="0"/>
          <c:showSerName val="0"/>
          <c:showPercent val="0"/>
          <c:showBubbleSize val="0"/>
        </c:dLbls>
        <c:gapWidth val="100"/>
        <c:overlap val="100"/>
        <c:axId val="41870464"/>
        <c:axId val="41872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41870464"/>
        <c:axId val="41872384"/>
      </c:lineChart>
      <c:catAx>
        <c:axId val="4187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872384"/>
        <c:crosses val="autoZero"/>
        <c:auto val="1"/>
        <c:lblAlgn val="ctr"/>
        <c:lblOffset val="100"/>
        <c:tickLblSkip val="1"/>
        <c:tickMarkSkip val="1"/>
        <c:noMultiLvlLbl val="0"/>
      </c:catAx>
      <c:valAx>
        <c:axId val="41872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70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長野県南相木村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1,112
1,097
66.03
1,843,698
1,731,578
98,012
1,187,319
882,697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東京電力㈱の揚水式発電ダムの建設に伴い、ダムに係る固定資産税収入が発生し、Ｈ１８年度からＨ２１年度までの４年間、普通交付税の不交付団体となった。そのため、財政力指数はＨ１８年度以降、右肩上がりに上昇してきたが、Ｈ２０年度をピークに減少傾向に転じた。ダムの固定資産税収入は、毎年度４千万円ほど減少していくことが推測されているため、それに伴い財政力指数も今後数年間はゆるやかに下降していくものと思われ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38</xdr:row>
      <xdr:rowOff>705</xdr:rowOff>
    </xdr:from>
    <xdr:to>
      <xdr:col>7</xdr:col>
      <xdr:colOff>152400</xdr:colOff>
      <xdr:row>45</xdr:row>
      <xdr:rowOff>7055</xdr:rowOff>
    </xdr:to>
    <xdr:cxnSp macro="">
      <xdr:nvCxnSpPr>
        <xdr:cNvPr id="62" name="直線コネクタ 61"/>
        <xdr:cNvCxnSpPr/>
      </xdr:nvCxnSpPr>
      <xdr:spPr>
        <a:xfrm flipV="1">
          <a:off x="4953000" y="6515805"/>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150582</xdr:rowOff>
    </xdr:from>
    <xdr:ext cx="762000" cy="259045"/>
    <xdr:sp macro="" textlink="">
      <xdr:nvSpPr>
        <xdr:cNvPr id="63"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7055</xdr:rowOff>
    </xdr:from>
    <xdr:to>
      <xdr:col>7</xdr:col>
      <xdr:colOff>241300</xdr:colOff>
      <xdr:row>45</xdr:row>
      <xdr:rowOff>7055</xdr:rowOff>
    </xdr:to>
    <xdr:cxnSp macro="">
      <xdr:nvCxnSpPr>
        <xdr:cNvPr id="64" name="直線コネクタ 63"/>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87082</xdr:rowOff>
    </xdr:from>
    <xdr:ext cx="762000" cy="259045"/>
    <xdr:sp macro="" textlink="">
      <xdr:nvSpPr>
        <xdr:cNvPr id="65" name="財政力最大値テキスト"/>
        <xdr:cNvSpPr txBox="1"/>
      </xdr:nvSpPr>
      <xdr:spPr>
        <a:xfrm>
          <a:off x="5041900" y="62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38</xdr:row>
      <xdr:rowOff>705</xdr:rowOff>
    </xdr:from>
    <xdr:to>
      <xdr:col>7</xdr:col>
      <xdr:colOff>241300</xdr:colOff>
      <xdr:row>38</xdr:row>
      <xdr:rowOff>705</xdr:rowOff>
    </xdr:to>
    <xdr:cxnSp macro="">
      <xdr:nvCxnSpPr>
        <xdr:cNvPr id="66" name="直線コネクタ 65"/>
        <xdr:cNvCxnSpPr/>
      </xdr:nvCxnSpPr>
      <xdr:spPr>
        <a:xfrm>
          <a:off x="4864100" y="651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158750</xdr:rowOff>
    </xdr:from>
    <xdr:to>
      <xdr:col>7</xdr:col>
      <xdr:colOff>152400</xdr:colOff>
      <xdr:row>38</xdr:row>
      <xdr:rowOff>705</xdr:rowOff>
    </xdr:to>
    <xdr:cxnSp macro="">
      <xdr:nvCxnSpPr>
        <xdr:cNvPr id="67" name="直線コネクタ 66"/>
        <xdr:cNvCxnSpPr/>
      </xdr:nvCxnSpPr>
      <xdr:spPr>
        <a:xfrm>
          <a:off x="4114800" y="65024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123772</xdr:rowOff>
    </xdr:from>
    <xdr:ext cx="762000" cy="259045"/>
    <xdr:sp macro="" textlink="">
      <xdr:nvSpPr>
        <xdr:cNvPr id="68" name="財政力平均値テキスト"/>
        <xdr:cNvSpPr txBox="1"/>
      </xdr:nvSpPr>
      <xdr:spPr>
        <a:xfrm>
          <a:off x="5041900" y="7496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151695</xdr:rowOff>
    </xdr:from>
    <xdr:to>
      <xdr:col>7</xdr:col>
      <xdr:colOff>203200</xdr:colOff>
      <xdr:row>44</xdr:row>
      <xdr:rowOff>81845</xdr:rowOff>
    </xdr:to>
    <xdr:sp macro="" textlink="">
      <xdr:nvSpPr>
        <xdr:cNvPr id="69" name="フローチャート : 判断 68"/>
        <xdr:cNvSpPr/>
      </xdr:nvSpPr>
      <xdr:spPr>
        <a:xfrm>
          <a:off x="4902200" y="752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105128</xdr:rowOff>
    </xdr:from>
    <xdr:to>
      <xdr:col>6</xdr:col>
      <xdr:colOff>0</xdr:colOff>
      <xdr:row>37</xdr:row>
      <xdr:rowOff>158750</xdr:rowOff>
    </xdr:to>
    <xdr:cxnSp macro="">
      <xdr:nvCxnSpPr>
        <xdr:cNvPr id="70" name="直線コネクタ 69"/>
        <xdr:cNvCxnSpPr/>
      </xdr:nvCxnSpPr>
      <xdr:spPr>
        <a:xfrm>
          <a:off x="3225800" y="644877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138289</xdr:rowOff>
    </xdr:from>
    <xdr:to>
      <xdr:col>6</xdr:col>
      <xdr:colOff>50800</xdr:colOff>
      <xdr:row>44</xdr:row>
      <xdr:rowOff>68439</xdr:rowOff>
    </xdr:to>
    <xdr:sp macro="" textlink="">
      <xdr:nvSpPr>
        <xdr:cNvPr id="71" name="フローチャート : 判断 70"/>
        <xdr:cNvSpPr/>
      </xdr:nvSpPr>
      <xdr:spPr>
        <a:xfrm>
          <a:off x="4064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53216</xdr:rowOff>
    </xdr:from>
    <xdr:ext cx="736600" cy="259045"/>
    <xdr:sp macro="" textlink="">
      <xdr:nvSpPr>
        <xdr:cNvPr id="72" name="テキスト ボックス 71"/>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64911</xdr:rowOff>
    </xdr:from>
    <xdr:to>
      <xdr:col>4</xdr:col>
      <xdr:colOff>482600</xdr:colOff>
      <xdr:row>37</xdr:row>
      <xdr:rowOff>105128</xdr:rowOff>
    </xdr:to>
    <xdr:cxnSp macro="">
      <xdr:nvCxnSpPr>
        <xdr:cNvPr id="73" name="直線コネクタ 72"/>
        <xdr:cNvCxnSpPr/>
      </xdr:nvCxnSpPr>
      <xdr:spPr>
        <a:xfrm>
          <a:off x="2336800" y="64085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138289</xdr:rowOff>
    </xdr:from>
    <xdr:to>
      <xdr:col>4</xdr:col>
      <xdr:colOff>533400</xdr:colOff>
      <xdr:row>44</xdr:row>
      <xdr:rowOff>68439</xdr:rowOff>
    </xdr:to>
    <xdr:sp macro="" textlink="">
      <xdr:nvSpPr>
        <xdr:cNvPr id="74" name="フローチャート : 判断 73"/>
        <xdr:cNvSpPr/>
      </xdr:nvSpPr>
      <xdr:spPr>
        <a:xfrm>
          <a:off x="3175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53216</xdr:rowOff>
    </xdr:from>
    <xdr:ext cx="762000" cy="259045"/>
    <xdr:sp macro="" textlink="">
      <xdr:nvSpPr>
        <xdr:cNvPr id="75" name="テキスト ボックス 74"/>
        <xdr:cNvSpPr txBox="1"/>
      </xdr:nvSpPr>
      <xdr:spPr>
        <a:xfrm>
          <a:off x="2844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169333</xdr:rowOff>
    </xdr:from>
    <xdr:to>
      <xdr:col>3</xdr:col>
      <xdr:colOff>279400</xdr:colOff>
      <xdr:row>37</xdr:row>
      <xdr:rowOff>64911</xdr:rowOff>
    </xdr:to>
    <xdr:cxnSp macro="">
      <xdr:nvCxnSpPr>
        <xdr:cNvPr id="76" name="直線コネクタ 75"/>
        <xdr:cNvCxnSpPr/>
      </xdr:nvCxnSpPr>
      <xdr:spPr>
        <a:xfrm>
          <a:off x="1447800" y="6341533"/>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138289</xdr:rowOff>
    </xdr:from>
    <xdr:to>
      <xdr:col>3</xdr:col>
      <xdr:colOff>330200</xdr:colOff>
      <xdr:row>44</xdr:row>
      <xdr:rowOff>68439</xdr:rowOff>
    </xdr:to>
    <xdr:sp macro="" textlink="">
      <xdr:nvSpPr>
        <xdr:cNvPr id="77" name="フローチャート : 判断 76"/>
        <xdr:cNvSpPr/>
      </xdr:nvSpPr>
      <xdr:spPr>
        <a:xfrm>
          <a:off x="2286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53216</xdr:rowOff>
    </xdr:from>
    <xdr:ext cx="762000" cy="259045"/>
    <xdr:sp macro="" textlink="">
      <xdr:nvSpPr>
        <xdr:cNvPr id="78" name="テキスト ボックス 77"/>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79" name="フローチャート : 判断 78"/>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80" name="テキスト ボックス 79"/>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37</xdr:row>
      <xdr:rowOff>121355</xdr:rowOff>
    </xdr:from>
    <xdr:to>
      <xdr:col>7</xdr:col>
      <xdr:colOff>203200</xdr:colOff>
      <xdr:row>38</xdr:row>
      <xdr:rowOff>51505</xdr:rowOff>
    </xdr:to>
    <xdr:sp macro="" textlink="">
      <xdr:nvSpPr>
        <xdr:cNvPr id="86" name="円/楕円 85"/>
        <xdr:cNvSpPr/>
      </xdr:nvSpPr>
      <xdr:spPr>
        <a:xfrm>
          <a:off x="49022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42632</xdr:rowOff>
    </xdr:from>
    <xdr:ext cx="762000" cy="259045"/>
    <xdr:sp macro="" textlink="">
      <xdr:nvSpPr>
        <xdr:cNvPr id="87" name="財政力該当値テキスト"/>
        <xdr:cNvSpPr txBox="1"/>
      </xdr:nvSpPr>
      <xdr:spPr>
        <a:xfrm>
          <a:off x="5041900" y="638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107950</xdr:rowOff>
    </xdr:from>
    <xdr:to>
      <xdr:col>6</xdr:col>
      <xdr:colOff>50800</xdr:colOff>
      <xdr:row>38</xdr:row>
      <xdr:rowOff>38100</xdr:rowOff>
    </xdr:to>
    <xdr:sp macro="" textlink="">
      <xdr:nvSpPr>
        <xdr:cNvPr id="88" name="円/楕円 87"/>
        <xdr:cNvSpPr/>
      </xdr:nvSpPr>
      <xdr:spPr>
        <a:xfrm>
          <a:off x="4064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48277</xdr:rowOff>
    </xdr:from>
    <xdr:ext cx="736600" cy="259045"/>
    <xdr:sp macro="" textlink="">
      <xdr:nvSpPr>
        <xdr:cNvPr id="89" name="テキスト ボックス 88"/>
        <xdr:cNvSpPr txBox="1"/>
      </xdr:nvSpPr>
      <xdr:spPr>
        <a:xfrm>
          <a:off x="3733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54328</xdr:rowOff>
    </xdr:from>
    <xdr:to>
      <xdr:col>4</xdr:col>
      <xdr:colOff>533400</xdr:colOff>
      <xdr:row>37</xdr:row>
      <xdr:rowOff>155928</xdr:rowOff>
    </xdr:to>
    <xdr:sp macro="" textlink="">
      <xdr:nvSpPr>
        <xdr:cNvPr id="90" name="円/楕円 89"/>
        <xdr:cNvSpPr/>
      </xdr:nvSpPr>
      <xdr:spPr>
        <a:xfrm>
          <a:off x="31750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166105</xdr:rowOff>
    </xdr:from>
    <xdr:ext cx="762000" cy="259045"/>
    <xdr:sp macro="" textlink="">
      <xdr:nvSpPr>
        <xdr:cNvPr id="91" name="テキスト ボックス 90"/>
        <xdr:cNvSpPr txBox="1"/>
      </xdr:nvSpPr>
      <xdr:spPr>
        <a:xfrm>
          <a:off x="2844800" y="61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14111</xdr:rowOff>
    </xdr:from>
    <xdr:to>
      <xdr:col>3</xdr:col>
      <xdr:colOff>330200</xdr:colOff>
      <xdr:row>37</xdr:row>
      <xdr:rowOff>115711</xdr:rowOff>
    </xdr:to>
    <xdr:sp macro="" textlink="">
      <xdr:nvSpPr>
        <xdr:cNvPr id="92" name="円/楕円 91"/>
        <xdr:cNvSpPr/>
      </xdr:nvSpPr>
      <xdr:spPr>
        <a:xfrm>
          <a:off x="2286000" y="63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125888</xdr:rowOff>
    </xdr:from>
    <xdr:ext cx="762000" cy="259045"/>
    <xdr:sp macro="" textlink="">
      <xdr:nvSpPr>
        <xdr:cNvPr id="93" name="テキスト ボックス 92"/>
        <xdr:cNvSpPr txBox="1"/>
      </xdr:nvSpPr>
      <xdr:spPr>
        <a:xfrm>
          <a:off x="1955800" y="61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118533</xdr:rowOff>
    </xdr:from>
    <xdr:to>
      <xdr:col>2</xdr:col>
      <xdr:colOff>127000</xdr:colOff>
      <xdr:row>37</xdr:row>
      <xdr:rowOff>48683</xdr:rowOff>
    </xdr:to>
    <xdr:sp macro="" textlink="">
      <xdr:nvSpPr>
        <xdr:cNvPr id="94" name="円/楕円 93"/>
        <xdr:cNvSpPr/>
      </xdr:nvSpPr>
      <xdr:spPr>
        <a:xfrm>
          <a:off x="1397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58860</xdr:rowOff>
    </xdr:from>
    <xdr:ext cx="762000" cy="259045"/>
    <xdr:sp macro="" textlink="">
      <xdr:nvSpPr>
        <xdr:cNvPr id="95" name="テキスト ボックス 94"/>
        <xdr:cNvSpPr txBox="1"/>
      </xdr:nvSpPr>
      <xdr:spPr>
        <a:xfrm>
          <a:off x="1066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経常収支比率はＨ１７年度を境に類似団体の平均値を下回っており、財政構造の弾力性は維持できていると思われる。経常経費充当一般財源の額は、扶助費や補助費等はほぼ横ばいで推移しているが、人件費や物件費は若干増加傾向にある。一方、経常一般財源の総額は、ダムの固定資産税の減少に伴い、Ｈ１８年度をピークに毎年度５千万円以上減少している。このため、経常収支比率は今後、増加していくものと推測される。経常経費に充当可能な特定財源を確保することが求められ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7" name="直線コネクタ 126"/>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28"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29" name="直線コネクタ 128"/>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0"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1" name="直線コネクタ 130"/>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95250</xdr:rowOff>
    </xdr:from>
    <xdr:to>
      <xdr:col>7</xdr:col>
      <xdr:colOff>152400</xdr:colOff>
      <xdr:row>62</xdr:row>
      <xdr:rowOff>75474</xdr:rowOff>
    </xdr:to>
    <xdr:cxnSp macro="">
      <xdr:nvCxnSpPr>
        <xdr:cNvPr id="132" name="直線コネクタ 131"/>
        <xdr:cNvCxnSpPr/>
      </xdr:nvCxnSpPr>
      <xdr:spPr>
        <a:xfrm>
          <a:off x="4114800" y="10553700"/>
          <a:ext cx="8382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3"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4" name="フローチャート : 判断 133"/>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95250</xdr:rowOff>
    </xdr:from>
    <xdr:to>
      <xdr:col>6</xdr:col>
      <xdr:colOff>0</xdr:colOff>
      <xdr:row>61</xdr:row>
      <xdr:rowOff>171087</xdr:rowOff>
    </xdr:to>
    <xdr:cxnSp macro="">
      <xdr:nvCxnSpPr>
        <xdr:cNvPr id="135" name="直線コネクタ 134"/>
        <xdr:cNvCxnSpPr/>
      </xdr:nvCxnSpPr>
      <xdr:spPr>
        <a:xfrm flipV="1">
          <a:off x="3225800" y="10553700"/>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6" name="フローチャート : 判断 135"/>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151510</xdr:rowOff>
    </xdr:from>
    <xdr:ext cx="736600" cy="259045"/>
    <xdr:sp macro="" textlink="">
      <xdr:nvSpPr>
        <xdr:cNvPr id="137" name="テキスト ボックス 136"/>
        <xdr:cNvSpPr txBox="1"/>
      </xdr:nvSpPr>
      <xdr:spPr>
        <a:xfrm>
          <a:off x="3733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46990</xdr:rowOff>
    </xdr:from>
    <xdr:to>
      <xdr:col>4</xdr:col>
      <xdr:colOff>482600</xdr:colOff>
      <xdr:row>61</xdr:row>
      <xdr:rowOff>171087</xdr:rowOff>
    </xdr:to>
    <xdr:cxnSp macro="">
      <xdr:nvCxnSpPr>
        <xdr:cNvPr id="138" name="直線コネクタ 137"/>
        <xdr:cNvCxnSpPr/>
      </xdr:nvCxnSpPr>
      <xdr:spPr>
        <a:xfrm>
          <a:off x="2336800" y="1050544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39" name="フローチャート : 判断 138"/>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69686</xdr:rowOff>
    </xdr:from>
    <xdr:ext cx="762000" cy="259045"/>
    <xdr:sp macro="" textlink="">
      <xdr:nvSpPr>
        <xdr:cNvPr id="140" name="テキスト ボックス 139"/>
        <xdr:cNvSpPr txBox="1"/>
      </xdr:nvSpPr>
      <xdr:spPr>
        <a:xfrm>
          <a:off x="2844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46990</xdr:rowOff>
    </xdr:from>
    <xdr:to>
      <xdr:col>3</xdr:col>
      <xdr:colOff>279400</xdr:colOff>
      <xdr:row>61</xdr:row>
      <xdr:rowOff>84909</xdr:rowOff>
    </xdr:to>
    <xdr:cxnSp macro="">
      <xdr:nvCxnSpPr>
        <xdr:cNvPr id="141" name="直線コネクタ 140"/>
        <xdr:cNvCxnSpPr/>
      </xdr:nvCxnSpPr>
      <xdr:spPr>
        <a:xfrm flipV="1">
          <a:off x="1447800" y="10505440"/>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2" name="フローチャート : 判断 141"/>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120486</xdr:rowOff>
    </xdr:from>
    <xdr:ext cx="762000" cy="259045"/>
    <xdr:sp macro="" textlink="">
      <xdr:nvSpPr>
        <xdr:cNvPr id="143" name="テキスト ボックス 142"/>
        <xdr:cNvSpPr txBox="1"/>
      </xdr:nvSpPr>
      <xdr:spPr>
        <a:xfrm>
          <a:off x="1955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4" name="フローチャート : 判断 143"/>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93815</xdr:rowOff>
    </xdr:from>
    <xdr:ext cx="762000" cy="259045"/>
    <xdr:sp macro="" textlink="">
      <xdr:nvSpPr>
        <xdr:cNvPr id="145" name="テキスト ボックス 144"/>
        <xdr:cNvSpPr txBox="1"/>
      </xdr:nvSpPr>
      <xdr:spPr>
        <a:xfrm>
          <a:off x="1066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24674</xdr:rowOff>
    </xdr:from>
    <xdr:to>
      <xdr:col>7</xdr:col>
      <xdr:colOff>203200</xdr:colOff>
      <xdr:row>62</xdr:row>
      <xdr:rowOff>126274</xdr:rowOff>
    </xdr:to>
    <xdr:sp macro="" textlink="">
      <xdr:nvSpPr>
        <xdr:cNvPr id="151" name="円/楕円 150"/>
        <xdr:cNvSpPr/>
      </xdr:nvSpPr>
      <xdr:spPr>
        <a:xfrm>
          <a:off x="49022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168201</xdr:rowOff>
    </xdr:from>
    <xdr:ext cx="762000" cy="259045"/>
    <xdr:sp macro="" textlink="">
      <xdr:nvSpPr>
        <xdr:cNvPr id="152" name="財政構造の弾力性該当値テキスト"/>
        <xdr:cNvSpPr txBox="1"/>
      </xdr:nvSpPr>
      <xdr:spPr>
        <a:xfrm>
          <a:off x="5041900" y="1062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44450</xdr:rowOff>
    </xdr:from>
    <xdr:to>
      <xdr:col>6</xdr:col>
      <xdr:colOff>50800</xdr:colOff>
      <xdr:row>61</xdr:row>
      <xdr:rowOff>146050</xdr:rowOff>
    </xdr:to>
    <xdr:sp macro="" textlink="">
      <xdr:nvSpPr>
        <xdr:cNvPr id="153" name="円/楕円 152"/>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156227</xdr:rowOff>
    </xdr:from>
    <xdr:ext cx="736600" cy="259045"/>
    <xdr:sp macro="" textlink="">
      <xdr:nvSpPr>
        <xdr:cNvPr id="154" name="テキスト ボックス 153"/>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120287</xdr:rowOff>
    </xdr:from>
    <xdr:to>
      <xdr:col>4</xdr:col>
      <xdr:colOff>533400</xdr:colOff>
      <xdr:row>62</xdr:row>
      <xdr:rowOff>50437</xdr:rowOff>
    </xdr:to>
    <xdr:sp macro="" textlink="">
      <xdr:nvSpPr>
        <xdr:cNvPr id="155" name="円/楕円 154"/>
        <xdr:cNvSpPr/>
      </xdr:nvSpPr>
      <xdr:spPr>
        <a:xfrm>
          <a:off x="3175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60614</xdr:rowOff>
    </xdr:from>
    <xdr:ext cx="762000" cy="259045"/>
    <xdr:sp macro="" textlink="">
      <xdr:nvSpPr>
        <xdr:cNvPr id="156" name="テキスト ボックス 155"/>
        <xdr:cNvSpPr txBox="1"/>
      </xdr:nvSpPr>
      <xdr:spPr>
        <a:xfrm>
          <a:off x="2844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167640</xdr:rowOff>
    </xdr:from>
    <xdr:to>
      <xdr:col>3</xdr:col>
      <xdr:colOff>330200</xdr:colOff>
      <xdr:row>61</xdr:row>
      <xdr:rowOff>97790</xdr:rowOff>
    </xdr:to>
    <xdr:sp macro="" textlink="">
      <xdr:nvSpPr>
        <xdr:cNvPr id="157" name="円/楕円 156"/>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107967</xdr:rowOff>
    </xdr:from>
    <xdr:ext cx="762000" cy="259045"/>
    <xdr:sp macro="" textlink="">
      <xdr:nvSpPr>
        <xdr:cNvPr id="158" name="テキスト ボックス 157"/>
        <xdr:cNvSpPr txBox="1"/>
      </xdr:nvSpPr>
      <xdr:spPr>
        <a:xfrm>
          <a:off x="1955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59" name="円/楕円 158"/>
        <xdr:cNvSpPr/>
      </xdr:nvSpPr>
      <xdr:spPr>
        <a:xfrm>
          <a:off x="1397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145886</xdr:rowOff>
    </xdr:from>
    <xdr:ext cx="762000" cy="259045"/>
    <xdr:sp macro="" textlink="">
      <xdr:nvSpPr>
        <xdr:cNvPr id="160" name="テキスト ボックス 159"/>
        <xdr:cNvSpPr txBox="1"/>
      </xdr:nvSpPr>
      <xdr:spPr>
        <a:xfrm>
          <a:off x="1066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[590,743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人件費及び物件費は、近年、増加傾向にあり、Ｈ２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年度決算額は、Ｈ２</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年度決算額から</a:t>
          </a:r>
          <a:r>
            <a:rPr lang="ja-JP" altLang="en-US" sz="1100">
              <a:solidFill>
                <a:schemeClr val="dk1"/>
              </a:solidFill>
              <a:effectLst/>
              <a:latin typeface="+mn-lt"/>
              <a:ea typeface="+mn-ea"/>
              <a:cs typeface="+mn-cs"/>
            </a:rPr>
            <a:t>１４．４</a:t>
          </a:r>
          <a:r>
            <a:rPr lang="ja-JP" altLang="ja-JP" sz="1100">
              <a:solidFill>
                <a:schemeClr val="dk1"/>
              </a:solidFill>
              <a:effectLst/>
              <a:latin typeface="+mn-lt"/>
              <a:ea typeface="+mn-ea"/>
              <a:cs typeface="+mn-cs"/>
            </a:rPr>
            <a:t>％増加している。一方、南相木村の人口はＨ２</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年度末１，１１</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人で、これはＨ２</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年度末人口１，１５</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人から</a:t>
          </a:r>
          <a:r>
            <a:rPr lang="ja-JP" altLang="en-US" sz="1100">
              <a:solidFill>
                <a:schemeClr val="dk1"/>
              </a:solidFill>
              <a:effectLst/>
              <a:latin typeface="+mn-lt"/>
              <a:ea typeface="+mn-ea"/>
              <a:cs typeface="+mn-cs"/>
            </a:rPr>
            <a:t>３９</a:t>
          </a:r>
          <a:r>
            <a:rPr lang="ja-JP" altLang="ja-JP" sz="1100">
              <a:solidFill>
                <a:schemeClr val="dk1"/>
              </a:solidFill>
              <a:effectLst/>
              <a:latin typeface="+mn-lt"/>
              <a:ea typeface="+mn-ea"/>
              <a:cs typeface="+mn-cs"/>
            </a:rPr>
            <a:t>人（３．</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％）減少している。一方、類似団体の平均は、Ｈ２</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年度決算に比べ１</a:t>
          </a:r>
          <a:r>
            <a:rPr lang="ja-JP" altLang="en-US" sz="1100">
              <a:solidFill>
                <a:schemeClr val="dk1"/>
              </a:solidFill>
              <a:effectLst/>
              <a:latin typeface="+mn-lt"/>
              <a:ea typeface="+mn-ea"/>
              <a:cs typeface="+mn-cs"/>
            </a:rPr>
            <a:t>１０．４</a:t>
          </a:r>
          <a:r>
            <a:rPr lang="ja-JP" altLang="ja-JP" sz="1100">
              <a:solidFill>
                <a:schemeClr val="dk1"/>
              </a:solidFill>
              <a:effectLst/>
              <a:latin typeface="+mn-lt"/>
              <a:ea typeface="+mn-ea"/>
              <a:cs typeface="+mn-cs"/>
            </a:rPr>
            <a:t>％増加している。人口一人当たりの人件費・物件費を削減することは、現在ある行政サービスを低下させることにつながるので、一概に好ましいとは言えないが、行政サービスの水準を落とすことなく、人件費及び物件費を抑制することが今後の課題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89" name="直線コネクタ 188"/>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0"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1" name="直線コネクタ 190"/>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2"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3" name="直線コネクタ 192"/>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165506</xdr:rowOff>
    </xdr:from>
    <xdr:to>
      <xdr:col>7</xdr:col>
      <xdr:colOff>152400</xdr:colOff>
      <xdr:row>85</xdr:row>
      <xdr:rowOff>19340</xdr:rowOff>
    </xdr:to>
    <xdr:cxnSp macro="">
      <xdr:nvCxnSpPr>
        <xdr:cNvPr id="194" name="直線コネクタ 193"/>
        <xdr:cNvCxnSpPr/>
      </xdr:nvCxnSpPr>
      <xdr:spPr>
        <a:xfrm>
          <a:off x="4114800" y="14567306"/>
          <a:ext cx="838200" cy="2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12076</xdr:rowOff>
    </xdr:from>
    <xdr:ext cx="762000" cy="259045"/>
    <xdr:sp macro="" textlink="">
      <xdr:nvSpPr>
        <xdr:cNvPr id="195" name="人件費・物件費等の状況平均値テキスト"/>
        <xdr:cNvSpPr txBox="1"/>
      </xdr:nvSpPr>
      <xdr:spPr>
        <a:xfrm>
          <a:off x="5041900" y="14070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6" name="フローチャート : 判断 195"/>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132642</xdr:rowOff>
    </xdr:from>
    <xdr:to>
      <xdr:col>6</xdr:col>
      <xdr:colOff>0</xdr:colOff>
      <xdr:row>84</xdr:row>
      <xdr:rowOff>165506</xdr:rowOff>
    </xdr:to>
    <xdr:cxnSp macro="">
      <xdr:nvCxnSpPr>
        <xdr:cNvPr id="197" name="直線コネクタ 196"/>
        <xdr:cNvCxnSpPr/>
      </xdr:nvCxnSpPr>
      <xdr:spPr>
        <a:xfrm>
          <a:off x="3225800" y="14534442"/>
          <a:ext cx="889000" cy="3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198" name="フローチャート : 判断 197"/>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113036</xdr:rowOff>
    </xdr:from>
    <xdr:ext cx="736600" cy="259045"/>
    <xdr:sp macro="" textlink="">
      <xdr:nvSpPr>
        <xdr:cNvPr id="199" name="テキスト ボックス 198"/>
        <xdr:cNvSpPr txBox="1"/>
      </xdr:nvSpPr>
      <xdr:spPr>
        <a:xfrm>
          <a:off x="3733800" y="14000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96185</xdr:rowOff>
    </xdr:from>
    <xdr:to>
      <xdr:col>4</xdr:col>
      <xdr:colOff>482600</xdr:colOff>
      <xdr:row>84</xdr:row>
      <xdr:rowOff>132642</xdr:rowOff>
    </xdr:to>
    <xdr:cxnSp macro="">
      <xdr:nvCxnSpPr>
        <xdr:cNvPr id="200" name="直線コネクタ 199"/>
        <xdr:cNvCxnSpPr/>
      </xdr:nvCxnSpPr>
      <xdr:spPr>
        <a:xfrm>
          <a:off x="2336800" y="14497985"/>
          <a:ext cx="889000" cy="3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1" name="フローチャート : 判断 200"/>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86934</xdr:rowOff>
    </xdr:from>
    <xdr:ext cx="762000" cy="259045"/>
    <xdr:sp macro="" textlink="">
      <xdr:nvSpPr>
        <xdr:cNvPr id="202" name="テキスト ボックス 201"/>
        <xdr:cNvSpPr txBox="1"/>
      </xdr:nvSpPr>
      <xdr:spPr>
        <a:xfrm>
          <a:off x="2844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76767</xdr:rowOff>
    </xdr:from>
    <xdr:to>
      <xdr:col>3</xdr:col>
      <xdr:colOff>279400</xdr:colOff>
      <xdr:row>84</xdr:row>
      <xdr:rowOff>96185</xdr:rowOff>
    </xdr:to>
    <xdr:cxnSp macro="">
      <xdr:nvCxnSpPr>
        <xdr:cNvPr id="203" name="直線コネクタ 202"/>
        <xdr:cNvCxnSpPr/>
      </xdr:nvCxnSpPr>
      <xdr:spPr>
        <a:xfrm>
          <a:off x="1447800" y="14478567"/>
          <a:ext cx="889000" cy="1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4" name="フローチャート : 判断 203"/>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68122</xdr:rowOff>
    </xdr:from>
    <xdr:ext cx="762000" cy="259045"/>
    <xdr:sp macro="" textlink="">
      <xdr:nvSpPr>
        <xdr:cNvPr id="205" name="テキスト ボックス 204"/>
        <xdr:cNvSpPr txBox="1"/>
      </xdr:nvSpPr>
      <xdr:spPr>
        <a:xfrm>
          <a:off x="1955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6" name="フローチャート : 判断 205"/>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57816</xdr:rowOff>
    </xdr:from>
    <xdr:ext cx="762000" cy="259045"/>
    <xdr:sp macro="" textlink="">
      <xdr:nvSpPr>
        <xdr:cNvPr id="207" name="テキスト ボックス 206"/>
        <xdr:cNvSpPr txBox="1"/>
      </xdr:nvSpPr>
      <xdr:spPr>
        <a:xfrm>
          <a:off x="1066800" y="1394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139990</xdr:rowOff>
    </xdr:from>
    <xdr:to>
      <xdr:col>7</xdr:col>
      <xdr:colOff>203200</xdr:colOff>
      <xdr:row>85</xdr:row>
      <xdr:rowOff>70140</xdr:rowOff>
    </xdr:to>
    <xdr:sp macro="" textlink="">
      <xdr:nvSpPr>
        <xdr:cNvPr id="213" name="円/楕円 212"/>
        <xdr:cNvSpPr/>
      </xdr:nvSpPr>
      <xdr:spPr>
        <a:xfrm>
          <a:off x="4902200" y="1454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112067</xdr:rowOff>
    </xdr:from>
    <xdr:ext cx="762000" cy="259045"/>
    <xdr:sp macro="" textlink="">
      <xdr:nvSpPr>
        <xdr:cNvPr id="214" name="人件費・物件費等の状況該当値テキスト"/>
        <xdr:cNvSpPr txBox="1"/>
      </xdr:nvSpPr>
      <xdr:spPr>
        <a:xfrm>
          <a:off x="5041900" y="1451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590,743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114706</xdr:rowOff>
    </xdr:from>
    <xdr:to>
      <xdr:col>6</xdr:col>
      <xdr:colOff>50800</xdr:colOff>
      <xdr:row>85</xdr:row>
      <xdr:rowOff>44856</xdr:rowOff>
    </xdr:to>
    <xdr:sp macro="" textlink="">
      <xdr:nvSpPr>
        <xdr:cNvPr id="215" name="円/楕円 214"/>
        <xdr:cNvSpPr/>
      </xdr:nvSpPr>
      <xdr:spPr>
        <a:xfrm>
          <a:off x="4064000" y="1451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29633</xdr:rowOff>
    </xdr:from>
    <xdr:ext cx="736600" cy="259045"/>
    <xdr:sp macro="" textlink="">
      <xdr:nvSpPr>
        <xdr:cNvPr id="216" name="テキスト ボックス 215"/>
        <xdr:cNvSpPr txBox="1"/>
      </xdr:nvSpPr>
      <xdr:spPr>
        <a:xfrm>
          <a:off x="3733800" y="14602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571,882</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81842</xdr:rowOff>
    </xdr:from>
    <xdr:to>
      <xdr:col>4</xdr:col>
      <xdr:colOff>533400</xdr:colOff>
      <xdr:row>85</xdr:row>
      <xdr:rowOff>11992</xdr:rowOff>
    </xdr:to>
    <xdr:sp macro="" textlink="">
      <xdr:nvSpPr>
        <xdr:cNvPr id="217" name="円/楕円 216"/>
        <xdr:cNvSpPr/>
      </xdr:nvSpPr>
      <xdr:spPr>
        <a:xfrm>
          <a:off x="3175000" y="1448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168219</xdr:rowOff>
    </xdr:from>
    <xdr:ext cx="762000" cy="259045"/>
    <xdr:sp macro="" textlink="">
      <xdr:nvSpPr>
        <xdr:cNvPr id="218" name="テキスト ボックス 217"/>
        <xdr:cNvSpPr txBox="1"/>
      </xdr:nvSpPr>
      <xdr:spPr>
        <a:xfrm>
          <a:off x="2844800" y="1457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547,366</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45385</xdr:rowOff>
    </xdr:from>
    <xdr:to>
      <xdr:col>3</xdr:col>
      <xdr:colOff>330200</xdr:colOff>
      <xdr:row>84</xdr:row>
      <xdr:rowOff>146985</xdr:rowOff>
    </xdr:to>
    <xdr:sp macro="" textlink="">
      <xdr:nvSpPr>
        <xdr:cNvPr id="219" name="円/楕円 218"/>
        <xdr:cNvSpPr/>
      </xdr:nvSpPr>
      <xdr:spPr>
        <a:xfrm>
          <a:off x="2286000" y="1444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131762</xdr:rowOff>
    </xdr:from>
    <xdr:ext cx="762000" cy="259045"/>
    <xdr:sp macro="" textlink="">
      <xdr:nvSpPr>
        <xdr:cNvPr id="220" name="テキスト ボックス 219"/>
        <xdr:cNvSpPr txBox="1"/>
      </xdr:nvSpPr>
      <xdr:spPr>
        <a:xfrm>
          <a:off x="1955800" y="1453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520,171</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25967</xdr:rowOff>
    </xdr:from>
    <xdr:to>
      <xdr:col>2</xdr:col>
      <xdr:colOff>127000</xdr:colOff>
      <xdr:row>84</xdr:row>
      <xdr:rowOff>127567</xdr:rowOff>
    </xdr:to>
    <xdr:sp macro="" textlink="">
      <xdr:nvSpPr>
        <xdr:cNvPr id="221" name="円/楕円 220"/>
        <xdr:cNvSpPr/>
      </xdr:nvSpPr>
      <xdr:spPr>
        <a:xfrm>
          <a:off x="1397000" y="1442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112344</xdr:rowOff>
    </xdr:from>
    <xdr:ext cx="762000" cy="259045"/>
    <xdr:sp macro="" textlink="">
      <xdr:nvSpPr>
        <xdr:cNvPr id="222" name="テキスト ボックス 221"/>
        <xdr:cNvSpPr txBox="1"/>
      </xdr:nvSpPr>
      <xdr:spPr>
        <a:xfrm>
          <a:off x="1066800" y="14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505,686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Ｈ２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年度のラスパイレス指数は前年度比</a:t>
          </a:r>
          <a:r>
            <a:rPr lang="ja-JP" altLang="en-US" sz="1100" b="0" i="0" baseline="0">
              <a:solidFill>
                <a:schemeClr val="dk1"/>
              </a:solidFill>
              <a:effectLst/>
              <a:latin typeface="+mn-lt"/>
              <a:ea typeface="+mn-ea"/>
              <a:cs typeface="+mn-cs"/>
            </a:rPr>
            <a:t>－９．３</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８８．６</a:t>
          </a:r>
          <a:r>
            <a:rPr lang="ja-JP" altLang="ja-JP" sz="1100" b="0" i="0" baseline="0">
              <a:solidFill>
                <a:schemeClr val="dk1"/>
              </a:solidFill>
              <a:effectLst/>
              <a:latin typeface="+mn-lt"/>
              <a:ea typeface="+mn-ea"/>
              <a:cs typeface="+mn-cs"/>
            </a:rPr>
            <a:t>となった。しかし、いまだに類似団体の平均</a:t>
          </a:r>
          <a:r>
            <a:rPr lang="ja-JP" altLang="en-US" sz="1100" b="0" i="0" baseline="0">
              <a:solidFill>
                <a:schemeClr val="dk1"/>
              </a:solidFill>
              <a:effectLst/>
              <a:latin typeface="+mn-lt"/>
              <a:ea typeface="+mn-ea"/>
              <a:cs typeface="+mn-cs"/>
            </a:rPr>
            <a:t>９５</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からは</a:t>
          </a:r>
          <a:r>
            <a:rPr lang="ja-JP" altLang="en-US" sz="1100" b="0" i="0" baseline="0">
              <a:solidFill>
                <a:schemeClr val="dk1"/>
              </a:solidFill>
              <a:effectLst/>
              <a:latin typeface="+mn-lt"/>
              <a:ea typeface="+mn-ea"/>
              <a:cs typeface="+mn-cs"/>
            </a:rPr>
            <a:t>７．０</a:t>
          </a:r>
          <a:r>
            <a:rPr lang="ja-JP" altLang="ja-JP" sz="1100" b="0" i="0" baseline="0">
              <a:solidFill>
                <a:schemeClr val="dk1"/>
              </a:solidFill>
              <a:effectLst/>
              <a:latin typeface="+mn-lt"/>
              <a:ea typeface="+mn-ea"/>
              <a:cs typeface="+mn-cs"/>
            </a:rPr>
            <a:t>ポイントも低い状況となっている。平均値との差を縮めていく取組みが求められているが、給与水準の動向には人事院勧告が大きく影響しており、この早急な改善は困難な状況となっている。しかしながら、審議会や外部機関等に意見を求めながら、組織全体での見直しや検討を行い、格差是正を図っていく必要があ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58674</xdr:rowOff>
    </xdr:from>
    <xdr:to>
      <xdr:col>24</xdr:col>
      <xdr:colOff>558800</xdr:colOff>
      <xdr:row>90</xdr:row>
      <xdr:rowOff>14224</xdr:rowOff>
    </xdr:to>
    <xdr:cxnSp macro="">
      <xdr:nvCxnSpPr>
        <xdr:cNvPr id="249" name="直線コネクタ 248"/>
        <xdr:cNvCxnSpPr/>
      </xdr:nvCxnSpPr>
      <xdr:spPr>
        <a:xfrm flipV="1">
          <a:off x="17018000" y="14117574"/>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157751</xdr:rowOff>
    </xdr:from>
    <xdr:ext cx="762000" cy="259045"/>
    <xdr:sp macro="" textlink="">
      <xdr:nvSpPr>
        <xdr:cNvPr id="250" name="給与水準   （国との比較）最小値テキスト"/>
        <xdr:cNvSpPr txBox="1"/>
      </xdr:nvSpPr>
      <xdr:spPr>
        <a:xfrm>
          <a:off x="17106900" y="1541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90</xdr:row>
      <xdr:rowOff>14224</xdr:rowOff>
    </xdr:from>
    <xdr:to>
      <xdr:col>24</xdr:col>
      <xdr:colOff>647700</xdr:colOff>
      <xdr:row>90</xdr:row>
      <xdr:rowOff>14224</xdr:rowOff>
    </xdr:to>
    <xdr:cxnSp macro="">
      <xdr:nvCxnSpPr>
        <xdr:cNvPr id="251" name="直線コネクタ 250"/>
        <xdr:cNvCxnSpPr/>
      </xdr:nvCxnSpPr>
      <xdr:spPr>
        <a:xfrm>
          <a:off x="16929100" y="1544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145051</xdr:rowOff>
    </xdr:from>
    <xdr:ext cx="762000" cy="259045"/>
    <xdr:sp macro="" textlink="">
      <xdr:nvSpPr>
        <xdr:cNvPr id="252" name="給与水準   （国との比較）最大値テキスト"/>
        <xdr:cNvSpPr txBox="1"/>
      </xdr:nvSpPr>
      <xdr:spPr>
        <a:xfrm>
          <a:off x="17106900" y="1386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82</xdr:row>
      <xdr:rowOff>58674</xdr:rowOff>
    </xdr:from>
    <xdr:to>
      <xdr:col>24</xdr:col>
      <xdr:colOff>647700</xdr:colOff>
      <xdr:row>82</xdr:row>
      <xdr:rowOff>58674</xdr:rowOff>
    </xdr:to>
    <xdr:cxnSp macro="">
      <xdr:nvCxnSpPr>
        <xdr:cNvPr id="253" name="直線コネクタ 252"/>
        <xdr:cNvCxnSpPr/>
      </xdr:nvCxnSpPr>
      <xdr:spPr>
        <a:xfrm>
          <a:off x="16929100" y="1411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34037</xdr:rowOff>
    </xdr:from>
    <xdr:to>
      <xdr:col>24</xdr:col>
      <xdr:colOff>558800</xdr:colOff>
      <xdr:row>88</xdr:row>
      <xdr:rowOff>139954</xdr:rowOff>
    </xdr:to>
    <xdr:cxnSp macro="">
      <xdr:nvCxnSpPr>
        <xdr:cNvPr id="254" name="直線コネクタ 253"/>
        <xdr:cNvCxnSpPr/>
      </xdr:nvCxnSpPr>
      <xdr:spPr>
        <a:xfrm flipV="1">
          <a:off x="16179800" y="14778737"/>
          <a:ext cx="838200" cy="44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73423</xdr:rowOff>
    </xdr:from>
    <xdr:ext cx="762000" cy="259045"/>
    <xdr:sp macro="" textlink="">
      <xdr:nvSpPr>
        <xdr:cNvPr id="255" name="給与水準   （国との比較）平均値テキスト"/>
        <xdr:cNvSpPr txBox="1"/>
      </xdr:nvSpPr>
      <xdr:spPr>
        <a:xfrm>
          <a:off x="17106900" y="149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101346</xdr:rowOff>
    </xdr:from>
    <xdr:to>
      <xdr:col>24</xdr:col>
      <xdr:colOff>609600</xdr:colOff>
      <xdr:row>88</xdr:row>
      <xdr:rowOff>31496</xdr:rowOff>
    </xdr:to>
    <xdr:sp macro="" textlink="">
      <xdr:nvSpPr>
        <xdr:cNvPr id="256" name="フローチャート : 判断 255"/>
        <xdr:cNvSpPr/>
      </xdr:nvSpPr>
      <xdr:spPr>
        <a:xfrm>
          <a:off x="169672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43435</xdr:rowOff>
    </xdr:from>
    <xdr:to>
      <xdr:col>23</xdr:col>
      <xdr:colOff>406400</xdr:colOff>
      <xdr:row>88</xdr:row>
      <xdr:rowOff>139954</xdr:rowOff>
    </xdr:to>
    <xdr:cxnSp macro="">
      <xdr:nvCxnSpPr>
        <xdr:cNvPr id="257" name="直線コネクタ 256"/>
        <xdr:cNvCxnSpPr/>
      </xdr:nvCxnSpPr>
      <xdr:spPr>
        <a:xfrm>
          <a:off x="15290800" y="15131035"/>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130048</xdr:rowOff>
    </xdr:from>
    <xdr:to>
      <xdr:col>23</xdr:col>
      <xdr:colOff>457200</xdr:colOff>
      <xdr:row>90</xdr:row>
      <xdr:rowOff>60198</xdr:rowOff>
    </xdr:to>
    <xdr:sp macro="" textlink="">
      <xdr:nvSpPr>
        <xdr:cNvPr id="258" name="フローチャート : 判断 257"/>
        <xdr:cNvSpPr/>
      </xdr:nvSpPr>
      <xdr:spPr>
        <a:xfrm>
          <a:off x="16129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44975</xdr:rowOff>
    </xdr:from>
    <xdr:ext cx="736600" cy="259045"/>
    <xdr:sp macro="" textlink="">
      <xdr:nvSpPr>
        <xdr:cNvPr id="259" name="テキスト ボックス 258"/>
        <xdr:cNvSpPr txBox="1"/>
      </xdr:nvSpPr>
      <xdr:spPr>
        <a:xfrm>
          <a:off x="15798800" y="15475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123444</xdr:rowOff>
    </xdr:from>
    <xdr:to>
      <xdr:col>22</xdr:col>
      <xdr:colOff>203200</xdr:colOff>
      <xdr:row>88</xdr:row>
      <xdr:rowOff>43435</xdr:rowOff>
    </xdr:to>
    <xdr:cxnSp macro="">
      <xdr:nvCxnSpPr>
        <xdr:cNvPr id="260" name="直線コネクタ 259"/>
        <xdr:cNvCxnSpPr/>
      </xdr:nvCxnSpPr>
      <xdr:spPr>
        <a:xfrm>
          <a:off x="14401800" y="14696694"/>
          <a:ext cx="889000"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120396</xdr:rowOff>
    </xdr:from>
    <xdr:to>
      <xdr:col>22</xdr:col>
      <xdr:colOff>254000</xdr:colOff>
      <xdr:row>90</xdr:row>
      <xdr:rowOff>50546</xdr:rowOff>
    </xdr:to>
    <xdr:sp macro="" textlink="">
      <xdr:nvSpPr>
        <xdr:cNvPr id="261" name="フローチャート : 判断 260"/>
        <xdr:cNvSpPr/>
      </xdr:nvSpPr>
      <xdr:spPr>
        <a:xfrm>
          <a:off x="15240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35323</xdr:rowOff>
    </xdr:from>
    <xdr:ext cx="762000" cy="259045"/>
    <xdr:sp macro="" textlink="">
      <xdr:nvSpPr>
        <xdr:cNvPr id="262" name="テキスト ボックス 261"/>
        <xdr:cNvSpPr txBox="1"/>
      </xdr:nvSpPr>
      <xdr:spPr>
        <a:xfrm>
          <a:off x="14909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123444</xdr:rowOff>
    </xdr:from>
    <xdr:to>
      <xdr:col>21</xdr:col>
      <xdr:colOff>0</xdr:colOff>
      <xdr:row>85</xdr:row>
      <xdr:rowOff>128270</xdr:rowOff>
    </xdr:to>
    <xdr:cxnSp macro="">
      <xdr:nvCxnSpPr>
        <xdr:cNvPr id="263" name="直線コネクタ 262"/>
        <xdr:cNvCxnSpPr/>
      </xdr:nvCxnSpPr>
      <xdr:spPr>
        <a:xfrm flipV="1">
          <a:off x="13512800" y="1469669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67563</xdr:rowOff>
    </xdr:from>
    <xdr:to>
      <xdr:col>21</xdr:col>
      <xdr:colOff>50800</xdr:colOff>
      <xdr:row>87</xdr:row>
      <xdr:rowOff>169163</xdr:rowOff>
    </xdr:to>
    <xdr:sp macro="" textlink="">
      <xdr:nvSpPr>
        <xdr:cNvPr id="264" name="フローチャート : 判断 263"/>
        <xdr:cNvSpPr/>
      </xdr:nvSpPr>
      <xdr:spPr>
        <a:xfrm>
          <a:off x="14351000" y="1498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153940</xdr:rowOff>
    </xdr:from>
    <xdr:ext cx="762000" cy="259045"/>
    <xdr:sp macro="" textlink="">
      <xdr:nvSpPr>
        <xdr:cNvPr id="265" name="テキスト ボックス 264"/>
        <xdr:cNvSpPr txBox="1"/>
      </xdr:nvSpPr>
      <xdr:spPr>
        <a:xfrm>
          <a:off x="14020800" y="1507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48261</xdr:rowOff>
    </xdr:from>
    <xdr:to>
      <xdr:col>19</xdr:col>
      <xdr:colOff>533400</xdr:colOff>
      <xdr:row>87</xdr:row>
      <xdr:rowOff>149861</xdr:rowOff>
    </xdr:to>
    <xdr:sp macro="" textlink="">
      <xdr:nvSpPr>
        <xdr:cNvPr id="266" name="フローチャート : 判断 265"/>
        <xdr:cNvSpPr/>
      </xdr:nvSpPr>
      <xdr:spPr>
        <a:xfrm>
          <a:off x="13462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134638</xdr:rowOff>
    </xdr:from>
    <xdr:ext cx="762000" cy="259045"/>
    <xdr:sp macro="" textlink="">
      <xdr:nvSpPr>
        <xdr:cNvPr id="267" name="テキスト ボックス 266"/>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154687</xdr:rowOff>
    </xdr:from>
    <xdr:to>
      <xdr:col>24</xdr:col>
      <xdr:colOff>609600</xdr:colOff>
      <xdr:row>86</xdr:row>
      <xdr:rowOff>84837</xdr:rowOff>
    </xdr:to>
    <xdr:sp macro="" textlink="">
      <xdr:nvSpPr>
        <xdr:cNvPr id="273" name="円/楕円 272"/>
        <xdr:cNvSpPr/>
      </xdr:nvSpPr>
      <xdr:spPr>
        <a:xfrm>
          <a:off x="16967200" y="147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171214</xdr:rowOff>
    </xdr:from>
    <xdr:ext cx="762000" cy="259045"/>
    <xdr:sp macro="" textlink="">
      <xdr:nvSpPr>
        <xdr:cNvPr id="274" name="給与水準   （国との比較）該当値テキスト"/>
        <xdr:cNvSpPr txBox="1"/>
      </xdr:nvSpPr>
      <xdr:spPr>
        <a:xfrm>
          <a:off x="17106900" y="1457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89154</xdr:rowOff>
    </xdr:from>
    <xdr:to>
      <xdr:col>23</xdr:col>
      <xdr:colOff>457200</xdr:colOff>
      <xdr:row>89</xdr:row>
      <xdr:rowOff>19304</xdr:rowOff>
    </xdr:to>
    <xdr:sp macro="" textlink="">
      <xdr:nvSpPr>
        <xdr:cNvPr id="275" name="円/楕円 274"/>
        <xdr:cNvSpPr/>
      </xdr:nvSpPr>
      <xdr:spPr>
        <a:xfrm>
          <a:off x="16129000" y="1517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29481</xdr:rowOff>
    </xdr:from>
    <xdr:ext cx="736600" cy="259045"/>
    <xdr:sp macro="" textlink="">
      <xdr:nvSpPr>
        <xdr:cNvPr id="276" name="テキスト ボックス 275"/>
        <xdr:cNvSpPr txBox="1"/>
      </xdr:nvSpPr>
      <xdr:spPr>
        <a:xfrm>
          <a:off x="15798800" y="1494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164085</xdr:rowOff>
    </xdr:from>
    <xdr:to>
      <xdr:col>22</xdr:col>
      <xdr:colOff>254000</xdr:colOff>
      <xdr:row>88</xdr:row>
      <xdr:rowOff>94235</xdr:rowOff>
    </xdr:to>
    <xdr:sp macro="" textlink="">
      <xdr:nvSpPr>
        <xdr:cNvPr id="277" name="円/楕円 276"/>
        <xdr:cNvSpPr/>
      </xdr:nvSpPr>
      <xdr:spPr>
        <a:xfrm>
          <a:off x="15240000" y="150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104412</xdr:rowOff>
    </xdr:from>
    <xdr:ext cx="762000" cy="259045"/>
    <xdr:sp macro="" textlink="">
      <xdr:nvSpPr>
        <xdr:cNvPr id="278" name="テキスト ボックス 277"/>
        <xdr:cNvSpPr txBox="1"/>
      </xdr:nvSpPr>
      <xdr:spPr>
        <a:xfrm>
          <a:off x="14909800" y="1484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72644</xdr:rowOff>
    </xdr:from>
    <xdr:to>
      <xdr:col>21</xdr:col>
      <xdr:colOff>50800</xdr:colOff>
      <xdr:row>86</xdr:row>
      <xdr:rowOff>2794</xdr:rowOff>
    </xdr:to>
    <xdr:sp macro="" textlink="">
      <xdr:nvSpPr>
        <xdr:cNvPr id="279" name="円/楕円 278"/>
        <xdr:cNvSpPr/>
      </xdr:nvSpPr>
      <xdr:spPr>
        <a:xfrm>
          <a:off x="143510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12971</xdr:rowOff>
    </xdr:from>
    <xdr:ext cx="762000" cy="259045"/>
    <xdr:sp macro="" textlink="">
      <xdr:nvSpPr>
        <xdr:cNvPr id="280" name="テキスト ボックス 279"/>
        <xdr:cNvSpPr txBox="1"/>
      </xdr:nvSpPr>
      <xdr:spPr>
        <a:xfrm>
          <a:off x="14020800" y="1441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77470</xdr:rowOff>
    </xdr:from>
    <xdr:to>
      <xdr:col>19</xdr:col>
      <xdr:colOff>533400</xdr:colOff>
      <xdr:row>86</xdr:row>
      <xdr:rowOff>7620</xdr:rowOff>
    </xdr:to>
    <xdr:sp macro="" textlink="">
      <xdr:nvSpPr>
        <xdr:cNvPr id="281" name="円/楕円 280"/>
        <xdr:cNvSpPr/>
      </xdr:nvSpPr>
      <xdr:spPr>
        <a:xfrm>
          <a:off x="13462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17797</xdr:rowOff>
    </xdr:from>
    <xdr:ext cx="762000" cy="259045"/>
    <xdr:sp macro="" textlink="">
      <xdr:nvSpPr>
        <xdr:cNvPr id="282" name="テキスト ボックス 281"/>
        <xdr:cNvSpPr txBox="1"/>
      </xdr:nvSpPr>
      <xdr:spPr>
        <a:xfrm>
          <a:off x="13131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千人当たりの職員数は、ここ数年類似団体の平均を大幅に上回っている。これは職員数の増加を抑制し適正な定員管理に努めてきた一方、人口減少に歯止めがきかなくなってきているためである。現在の行政サービスの水準を維持していくためには人員削減は困難であるため、外部組織を含めた中で、より効率的な人員配置や職務分担に努め、必要時に応じ業務の民間委託等を図っ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09" name="直線コネクタ 308"/>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0"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1" name="直線コネクタ 310"/>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2"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3" name="直線コネクタ 312"/>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92825</xdr:rowOff>
    </xdr:from>
    <xdr:to>
      <xdr:col>24</xdr:col>
      <xdr:colOff>558800</xdr:colOff>
      <xdr:row>63</xdr:row>
      <xdr:rowOff>137706</xdr:rowOff>
    </xdr:to>
    <xdr:cxnSp macro="">
      <xdr:nvCxnSpPr>
        <xdr:cNvPr id="314" name="直線コネクタ 313"/>
        <xdr:cNvCxnSpPr/>
      </xdr:nvCxnSpPr>
      <xdr:spPr>
        <a:xfrm>
          <a:off x="16179800" y="10894175"/>
          <a:ext cx="838200" cy="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75696</xdr:rowOff>
    </xdr:from>
    <xdr:ext cx="762000" cy="259045"/>
    <xdr:sp macro="" textlink="">
      <xdr:nvSpPr>
        <xdr:cNvPr id="315" name="定員管理の状況平均値テキスト"/>
        <xdr:cNvSpPr txBox="1"/>
      </xdr:nvSpPr>
      <xdr:spPr>
        <a:xfrm>
          <a:off x="17106900" y="1036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16" name="フローチャート : 判断 315"/>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92825</xdr:rowOff>
    </xdr:from>
    <xdr:to>
      <xdr:col>23</xdr:col>
      <xdr:colOff>406400</xdr:colOff>
      <xdr:row>63</xdr:row>
      <xdr:rowOff>97409</xdr:rowOff>
    </xdr:to>
    <xdr:cxnSp macro="">
      <xdr:nvCxnSpPr>
        <xdr:cNvPr id="317" name="直線コネクタ 316"/>
        <xdr:cNvCxnSpPr/>
      </xdr:nvCxnSpPr>
      <xdr:spPr>
        <a:xfrm flipV="1">
          <a:off x="15290800" y="10894175"/>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18" name="フローチャート : 判断 317"/>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154538</xdr:rowOff>
    </xdr:from>
    <xdr:ext cx="736600" cy="259045"/>
    <xdr:sp macro="" textlink="">
      <xdr:nvSpPr>
        <xdr:cNvPr id="319" name="テキスト ボックス 318"/>
        <xdr:cNvSpPr txBox="1"/>
      </xdr:nvSpPr>
      <xdr:spPr>
        <a:xfrm>
          <a:off x="15798800" y="1027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67729</xdr:rowOff>
    </xdr:from>
    <xdr:to>
      <xdr:col>22</xdr:col>
      <xdr:colOff>203200</xdr:colOff>
      <xdr:row>63</xdr:row>
      <xdr:rowOff>97409</xdr:rowOff>
    </xdr:to>
    <xdr:cxnSp macro="">
      <xdr:nvCxnSpPr>
        <xdr:cNvPr id="320" name="直線コネクタ 319"/>
        <xdr:cNvCxnSpPr/>
      </xdr:nvCxnSpPr>
      <xdr:spPr>
        <a:xfrm>
          <a:off x="14401800" y="10869079"/>
          <a:ext cx="889000" cy="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1" name="フローチャート : 判断 320"/>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147782</xdr:rowOff>
    </xdr:from>
    <xdr:ext cx="762000" cy="259045"/>
    <xdr:sp macro="" textlink="">
      <xdr:nvSpPr>
        <xdr:cNvPr id="322" name="テキスト ボックス 321"/>
        <xdr:cNvSpPr txBox="1"/>
      </xdr:nvSpPr>
      <xdr:spPr>
        <a:xfrm>
          <a:off x="14909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67729</xdr:rowOff>
    </xdr:from>
    <xdr:to>
      <xdr:col>21</xdr:col>
      <xdr:colOff>0</xdr:colOff>
      <xdr:row>63</xdr:row>
      <xdr:rowOff>87275</xdr:rowOff>
    </xdr:to>
    <xdr:cxnSp macro="">
      <xdr:nvCxnSpPr>
        <xdr:cNvPr id="323" name="直線コネクタ 322"/>
        <xdr:cNvCxnSpPr/>
      </xdr:nvCxnSpPr>
      <xdr:spPr>
        <a:xfrm flipV="1">
          <a:off x="13512800" y="10869079"/>
          <a:ext cx="8890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4" name="フローチャート : 判断 323"/>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147299</xdr:rowOff>
    </xdr:from>
    <xdr:ext cx="762000" cy="259045"/>
    <xdr:sp macro="" textlink="">
      <xdr:nvSpPr>
        <xdr:cNvPr id="325" name="テキスト ボックス 324"/>
        <xdr:cNvSpPr txBox="1"/>
      </xdr:nvSpPr>
      <xdr:spPr>
        <a:xfrm>
          <a:off x="14020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26" name="フローチャート : 判断 325"/>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142714</xdr:rowOff>
    </xdr:from>
    <xdr:ext cx="762000" cy="259045"/>
    <xdr:sp macro="" textlink="">
      <xdr:nvSpPr>
        <xdr:cNvPr id="327" name="テキスト ボックス 326"/>
        <xdr:cNvSpPr txBox="1"/>
      </xdr:nvSpPr>
      <xdr:spPr>
        <a:xfrm>
          <a:off x="13131800" y="1025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86906</xdr:rowOff>
    </xdr:from>
    <xdr:to>
      <xdr:col>24</xdr:col>
      <xdr:colOff>609600</xdr:colOff>
      <xdr:row>64</xdr:row>
      <xdr:rowOff>17056</xdr:rowOff>
    </xdr:to>
    <xdr:sp macro="" textlink="">
      <xdr:nvSpPr>
        <xdr:cNvPr id="333" name="円/楕円 332"/>
        <xdr:cNvSpPr/>
      </xdr:nvSpPr>
      <xdr:spPr>
        <a:xfrm>
          <a:off x="16967200" y="1088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58983</xdr:rowOff>
    </xdr:from>
    <xdr:ext cx="762000" cy="259045"/>
    <xdr:sp macro="" textlink="">
      <xdr:nvSpPr>
        <xdr:cNvPr id="334" name="定員管理の状況該当値テキスト"/>
        <xdr:cNvSpPr txBox="1"/>
      </xdr:nvSpPr>
      <xdr:spPr>
        <a:xfrm>
          <a:off x="17106900" y="1086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35.97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42025</xdr:rowOff>
    </xdr:from>
    <xdr:to>
      <xdr:col>23</xdr:col>
      <xdr:colOff>457200</xdr:colOff>
      <xdr:row>63</xdr:row>
      <xdr:rowOff>143625</xdr:rowOff>
    </xdr:to>
    <xdr:sp macro="" textlink="">
      <xdr:nvSpPr>
        <xdr:cNvPr id="335" name="円/楕円 334"/>
        <xdr:cNvSpPr/>
      </xdr:nvSpPr>
      <xdr:spPr>
        <a:xfrm>
          <a:off x="16129000" y="1084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128402</xdr:rowOff>
    </xdr:from>
    <xdr:ext cx="736600" cy="259045"/>
    <xdr:sp macro="" textlink="">
      <xdr:nvSpPr>
        <xdr:cNvPr id="336" name="テキスト ボックス 335"/>
        <xdr:cNvSpPr txBox="1"/>
      </xdr:nvSpPr>
      <xdr:spPr>
        <a:xfrm>
          <a:off x="15798800" y="10929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46609</xdr:rowOff>
    </xdr:from>
    <xdr:to>
      <xdr:col>22</xdr:col>
      <xdr:colOff>254000</xdr:colOff>
      <xdr:row>63</xdr:row>
      <xdr:rowOff>148209</xdr:rowOff>
    </xdr:to>
    <xdr:sp macro="" textlink="">
      <xdr:nvSpPr>
        <xdr:cNvPr id="337" name="円/楕円 336"/>
        <xdr:cNvSpPr/>
      </xdr:nvSpPr>
      <xdr:spPr>
        <a:xfrm>
          <a:off x="15240000" y="1084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132986</xdr:rowOff>
    </xdr:from>
    <xdr:ext cx="762000" cy="259045"/>
    <xdr:sp macro="" textlink="">
      <xdr:nvSpPr>
        <xdr:cNvPr id="338" name="テキスト ボックス 337"/>
        <xdr:cNvSpPr txBox="1"/>
      </xdr:nvSpPr>
      <xdr:spPr>
        <a:xfrm>
          <a:off x="14909800" y="10934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34.30</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16929</xdr:rowOff>
    </xdr:from>
    <xdr:to>
      <xdr:col>21</xdr:col>
      <xdr:colOff>50800</xdr:colOff>
      <xdr:row>63</xdr:row>
      <xdr:rowOff>118529</xdr:rowOff>
    </xdr:to>
    <xdr:sp macro="" textlink="">
      <xdr:nvSpPr>
        <xdr:cNvPr id="339" name="円/楕円 338"/>
        <xdr:cNvSpPr/>
      </xdr:nvSpPr>
      <xdr:spPr>
        <a:xfrm>
          <a:off x="14351000" y="1081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103306</xdr:rowOff>
    </xdr:from>
    <xdr:ext cx="762000" cy="259045"/>
    <xdr:sp macro="" textlink="">
      <xdr:nvSpPr>
        <xdr:cNvPr id="340" name="テキスト ボックス 339"/>
        <xdr:cNvSpPr txBox="1"/>
      </xdr:nvSpPr>
      <xdr:spPr>
        <a:xfrm>
          <a:off x="14020800" y="109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33.07</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36475</xdr:rowOff>
    </xdr:from>
    <xdr:to>
      <xdr:col>19</xdr:col>
      <xdr:colOff>533400</xdr:colOff>
      <xdr:row>63</xdr:row>
      <xdr:rowOff>138075</xdr:rowOff>
    </xdr:to>
    <xdr:sp macro="" textlink="">
      <xdr:nvSpPr>
        <xdr:cNvPr id="341" name="円/楕円 340"/>
        <xdr:cNvSpPr/>
      </xdr:nvSpPr>
      <xdr:spPr>
        <a:xfrm>
          <a:off x="13462000" y="1083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122852</xdr:rowOff>
    </xdr:from>
    <xdr:ext cx="762000" cy="259045"/>
    <xdr:sp macro="" textlink="">
      <xdr:nvSpPr>
        <xdr:cNvPr id="342" name="テキスト ボックス 341"/>
        <xdr:cNvSpPr txBox="1"/>
      </xdr:nvSpPr>
      <xdr:spPr>
        <a:xfrm>
          <a:off x="13131800" y="1092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4" name="テキスト ボックス 343"/>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5" name="テキスト ボックス 344"/>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実質公債費比率はＨ１７年度から減少傾向にあり、Ｈ１８年度からは類似団体の平均を下回っている。これは、近年、大型公共事業を控え、起債の発行を抑制してきたためである。今後数年はこの状況が続くものと予想される。引き続き計画的な事業の立案・執行に努め、起債には有利な過疎債を活用するなど、公債費の抑制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68" name="直線コネクタ 367"/>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69"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0" name="直線コネクタ 369"/>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1"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2" name="直線コネクタ 371"/>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93218</xdr:rowOff>
    </xdr:from>
    <xdr:to>
      <xdr:col>24</xdr:col>
      <xdr:colOff>558800</xdr:colOff>
      <xdr:row>41</xdr:row>
      <xdr:rowOff>3810</xdr:rowOff>
    </xdr:to>
    <xdr:cxnSp macro="">
      <xdr:nvCxnSpPr>
        <xdr:cNvPr id="373" name="直線コネクタ 372"/>
        <xdr:cNvCxnSpPr/>
      </xdr:nvCxnSpPr>
      <xdr:spPr>
        <a:xfrm flipV="1">
          <a:off x="16179800" y="6951218"/>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79519</xdr:rowOff>
    </xdr:from>
    <xdr:ext cx="762000" cy="259045"/>
    <xdr:sp macro="" textlink="">
      <xdr:nvSpPr>
        <xdr:cNvPr id="374" name="公債費負担の状況平均値テキスト"/>
        <xdr:cNvSpPr txBox="1"/>
      </xdr:nvSpPr>
      <xdr:spPr>
        <a:xfrm>
          <a:off x="17106900" y="7108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5" name="フローチャート : 判断 374"/>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3810</xdr:rowOff>
    </xdr:from>
    <xdr:to>
      <xdr:col>23</xdr:col>
      <xdr:colOff>406400</xdr:colOff>
      <xdr:row>41</xdr:row>
      <xdr:rowOff>90678</xdr:rowOff>
    </xdr:to>
    <xdr:cxnSp macro="">
      <xdr:nvCxnSpPr>
        <xdr:cNvPr id="376" name="直線コネクタ 375"/>
        <xdr:cNvCxnSpPr/>
      </xdr:nvCxnSpPr>
      <xdr:spPr>
        <a:xfrm flipV="1">
          <a:off x="15290800" y="70332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77" name="フローチャート : 判断 376"/>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65803</xdr:rowOff>
    </xdr:from>
    <xdr:ext cx="736600" cy="259045"/>
    <xdr:sp macro="" textlink="">
      <xdr:nvSpPr>
        <xdr:cNvPr id="378" name="テキスト ボックス 377"/>
        <xdr:cNvSpPr txBox="1"/>
      </xdr:nvSpPr>
      <xdr:spPr>
        <a:xfrm>
          <a:off x="15798800" y="726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90678</xdr:rowOff>
    </xdr:from>
    <xdr:to>
      <xdr:col>22</xdr:col>
      <xdr:colOff>203200</xdr:colOff>
      <xdr:row>41</xdr:row>
      <xdr:rowOff>148590</xdr:rowOff>
    </xdr:to>
    <xdr:cxnSp macro="">
      <xdr:nvCxnSpPr>
        <xdr:cNvPr id="379" name="直線コネクタ 378"/>
        <xdr:cNvCxnSpPr/>
      </xdr:nvCxnSpPr>
      <xdr:spPr>
        <a:xfrm flipV="1">
          <a:off x="14401800" y="712012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0" name="フローチャート : 判断 379"/>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381" name="テキスト ボックス 380"/>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148590</xdr:rowOff>
    </xdr:from>
    <xdr:to>
      <xdr:col>21</xdr:col>
      <xdr:colOff>0</xdr:colOff>
      <xdr:row>42</xdr:row>
      <xdr:rowOff>35052</xdr:rowOff>
    </xdr:to>
    <xdr:cxnSp macro="">
      <xdr:nvCxnSpPr>
        <xdr:cNvPr id="382" name="直線コネクタ 381"/>
        <xdr:cNvCxnSpPr/>
      </xdr:nvCxnSpPr>
      <xdr:spPr>
        <a:xfrm flipV="1">
          <a:off x="13512800" y="717804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83" name="フローチャート : 判断 382"/>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19829</xdr:rowOff>
    </xdr:from>
    <xdr:ext cx="762000" cy="259045"/>
    <xdr:sp macro="" textlink="">
      <xdr:nvSpPr>
        <xdr:cNvPr id="384" name="テキスト ボックス 383"/>
        <xdr:cNvSpPr txBox="1"/>
      </xdr:nvSpPr>
      <xdr:spPr>
        <a:xfrm>
          <a:off x="14020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5" name="フローチャート : 判断 384"/>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106697</xdr:rowOff>
    </xdr:from>
    <xdr:ext cx="762000" cy="259045"/>
    <xdr:sp macro="" textlink="">
      <xdr:nvSpPr>
        <xdr:cNvPr id="386" name="テキスト ボックス 385"/>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42418</xdr:rowOff>
    </xdr:from>
    <xdr:to>
      <xdr:col>24</xdr:col>
      <xdr:colOff>609600</xdr:colOff>
      <xdr:row>40</xdr:row>
      <xdr:rowOff>144018</xdr:rowOff>
    </xdr:to>
    <xdr:sp macro="" textlink="">
      <xdr:nvSpPr>
        <xdr:cNvPr id="392" name="円/楕円 391"/>
        <xdr:cNvSpPr/>
      </xdr:nvSpPr>
      <xdr:spPr>
        <a:xfrm>
          <a:off x="169672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58945</xdr:rowOff>
    </xdr:from>
    <xdr:ext cx="762000" cy="259045"/>
    <xdr:sp macro="" textlink="">
      <xdr:nvSpPr>
        <xdr:cNvPr id="393" name="公債費負担の状況該当値テキスト"/>
        <xdr:cNvSpPr txBox="1"/>
      </xdr:nvSpPr>
      <xdr:spPr>
        <a:xfrm>
          <a:off x="171069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124460</xdr:rowOff>
    </xdr:from>
    <xdr:to>
      <xdr:col>23</xdr:col>
      <xdr:colOff>457200</xdr:colOff>
      <xdr:row>41</xdr:row>
      <xdr:rowOff>54610</xdr:rowOff>
    </xdr:to>
    <xdr:sp macro="" textlink="">
      <xdr:nvSpPr>
        <xdr:cNvPr id="394" name="円/楕円 393"/>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64787</xdr:rowOff>
    </xdr:from>
    <xdr:ext cx="736600" cy="259045"/>
    <xdr:sp macro="" textlink="">
      <xdr:nvSpPr>
        <xdr:cNvPr id="395" name="テキスト ボックス 39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39878</xdr:rowOff>
    </xdr:from>
    <xdr:to>
      <xdr:col>22</xdr:col>
      <xdr:colOff>254000</xdr:colOff>
      <xdr:row>41</xdr:row>
      <xdr:rowOff>141478</xdr:rowOff>
    </xdr:to>
    <xdr:sp macro="" textlink="">
      <xdr:nvSpPr>
        <xdr:cNvPr id="396" name="円/楕円 395"/>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151655</xdr:rowOff>
    </xdr:from>
    <xdr:ext cx="762000" cy="259045"/>
    <xdr:sp macro="" textlink="">
      <xdr:nvSpPr>
        <xdr:cNvPr id="397" name="テキスト ボックス 396"/>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97790</xdr:rowOff>
    </xdr:from>
    <xdr:to>
      <xdr:col>21</xdr:col>
      <xdr:colOff>50800</xdr:colOff>
      <xdr:row>42</xdr:row>
      <xdr:rowOff>27940</xdr:rowOff>
    </xdr:to>
    <xdr:sp macro="" textlink="">
      <xdr:nvSpPr>
        <xdr:cNvPr id="398" name="円/楕円 397"/>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399" name="テキスト ボックス 398"/>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155702</xdr:rowOff>
    </xdr:from>
    <xdr:to>
      <xdr:col>19</xdr:col>
      <xdr:colOff>533400</xdr:colOff>
      <xdr:row>42</xdr:row>
      <xdr:rowOff>85852</xdr:rowOff>
    </xdr:to>
    <xdr:sp macro="" textlink="">
      <xdr:nvSpPr>
        <xdr:cNvPr id="400" name="円/楕円 399"/>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96029</xdr:rowOff>
    </xdr:from>
    <xdr:ext cx="762000" cy="259045"/>
    <xdr:sp macro="" textlink="">
      <xdr:nvSpPr>
        <xdr:cNvPr id="401" name="テキスト ボックス 400"/>
        <xdr:cNvSpPr txBox="1"/>
      </xdr:nvSpPr>
      <xdr:spPr>
        <a:xfrm>
          <a:off x="13131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3" name="テキスト ボックス 40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4" name="テキスト ボックス 40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将来負担比率は、財政健全化法が施行されたＨ１９年度以来、「数値なし」という状況が続いているが、Ｈ２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年度決算における実数は　▲</a:t>
          </a:r>
          <a:r>
            <a:rPr lang="ja-JP" altLang="en-US" sz="1100" b="0" i="0" baseline="0">
              <a:solidFill>
                <a:schemeClr val="dk1"/>
              </a:solidFill>
              <a:effectLst/>
              <a:latin typeface="+mn-lt"/>
              <a:ea typeface="+mn-ea"/>
              <a:cs typeface="+mn-cs"/>
            </a:rPr>
            <a:t>４４８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％であり、これは前年度の▲</a:t>
          </a:r>
          <a:r>
            <a:rPr lang="ja-JP" altLang="en-US" sz="1100" b="0" i="0" baseline="0">
              <a:solidFill>
                <a:schemeClr val="dk1"/>
              </a:solidFill>
              <a:effectLst/>
              <a:latin typeface="+mn-lt"/>
              <a:ea typeface="+mn-ea"/>
              <a:cs typeface="+mn-cs"/>
            </a:rPr>
            <a:t>４２６．２</a:t>
          </a:r>
          <a:r>
            <a:rPr lang="ja-JP" altLang="ja-JP" sz="1100" b="0" i="0" baseline="0">
              <a:solidFill>
                <a:schemeClr val="dk1"/>
              </a:solidFill>
              <a:effectLst/>
              <a:latin typeface="+mn-lt"/>
              <a:ea typeface="+mn-ea"/>
              <a:cs typeface="+mn-cs"/>
            </a:rPr>
            <a:t>％よりも数値はさらに良くなっている。類似団体中の順位も１位（最良）という状況である。これは、将来負担額を充当可能財源等が大きく上回っているためであり、将来における財政負担は今のところ懸念された状況ではない。しかし、近い将来、老朽化等による公共施設や設備等の更新を行わなければならないため、その財源として基金の取り崩しが想定される。そこで、今後は中長期的な視点に立って基金や預貯金の効果的な運用を図っていかなければならな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0" name="直線コネクタ 429"/>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1"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2" name="直線コネクタ 431"/>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3"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4" name="直線コネクタ 433"/>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35"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9" name="フローチャート :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1" name="フローチャート : 判断 44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2" name="テキスト ボックス 44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69709</xdr:rowOff>
    </xdr:from>
    <xdr:to>
      <xdr:col>19</xdr:col>
      <xdr:colOff>533400</xdr:colOff>
      <xdr:row>14</xdr:row>
      <xdr:rowOff>171309</xdr:rowOff>
    </xdr:to>
    <xdr:sp macro="" textlink="">
      <xdr:nvSpPr>
        <xdr:cNvPr id="443" name="フローチャート : 判断 442"/>
        <xdr:cNvSpPr/>
      </xdr:nvSpPr>
      <xdr:spPr>
        <a:xfrm>
          <a:off x="13462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10036</xdr:rowOff>
    </xdr:from>
    <xdr:ext cx="762000" cy="259045"/>
    <xdr:sp macro="" textlink="">
      <xdr:nvSpPr>
        <xdr:cNvPr id="444" name="テキスト ボックス 443"/>
        <xdr:cNvSpPr txBox="1"/>
      </xdr:nvSpPr>
      <xdr:spPr>
        <a:xfrm>
          <a:off x="13131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長野県南相木村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1,112
1,097
66.03
1,843,698
1,731,578
98,012
1,187,319
882,697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人件費充当経常一般財源のＨ２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年度決算額は３１</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９２９</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７，２１９</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２．３</a:t>
          </a:r>
          <a:r>
            <a:rPr lang="ja-JP" altLang="ja-JP" sz="1100" b="0" i="0" baseline="0">
              <a:solidFill>
                <a:schemeClr val="dk1"/>
              </a:solidFill>
              <a:effectLst/>
              <a:latin typeface="+mn-lt"/>
              <a:ea typeface="+mn-ea"/>
              <a:cs typeface="+mn-cs"/>
            </a:rPr>
            <a:t>％の増となった。類似団体との比較では、前年度に引き続き平均を上回っている。これは、全国的に人件費の抑制や定員管理に努めてきたことにより類似団体の数値が減少したためと推測される。南相木村では給与水準が低い一方、人口一人当たりの職員数が多いという現状を踏まえ、人件費以外の経常経費とのバランスを図りながら、今後大幅な増加とならないよう留意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138430</xdr:rowOff>
    </xdr:from>
    <xdr:to>
      <xdr:col>7</xdr:col>
      <xdr:colOff>15875</xdr:colOff>
      <xdr:row>37</xdr:row>
      <xdr:rowOff>39370</xdr:rowOff>
    </xdr:to>
    <xdr:cxnSp macro="">
      <xdr:nvCxnSpPr>
        <xdr:cNvPr id="65" name="直線コネクタ 64"/>
        <xdr:cNvCxnSpPr/>
      </xdr:nvCxnSpPr>
      <xdr:spPr>
        <a:xfrm>
          <a:off x="3987800" y="63106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96537</xdr:rowOff>
    </xdr:from>
    <xdr:ext cx="762000" cy="259045"/>
    <xdr:sp macro="" textlink="">
      <xdr:nvSpPr>
        <xdr:cNvPr id="66" name="人件費平均値テキスト"/>
        <xdr:cNvSpPr txBox="1"/>
      </xdr:nvSpPr>
      <xdr:spPr>
        <a:xfrm>
          <a:off x="4914900" y="592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119380</xdr:rowOff>
    </xdr:from>
    <xdr:to>
      <xdr:col>5</xdr:col>
      <xdr:colOff>549275</xdr:colOff>
      <xdr:row>36</xdr:row>
      <xdr:rowOff>138430</xdr:rowOff>
    </xdr:to>
    <xdr:cxnSp macro="">
      <xdr:nvCxnSpPr>
        <xdr:cNvPr id="68" name="直線コネクタ 67"/>
        <xdr:cNvCxnSpPr/>
      </xdr:nvCxnSpPr>
      <xdr:spPr>
        <a:xfrm>
          <a:off x="3098800" y="62915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70" name="テキスト ボックス 69"/>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16510</xdr:rowOff>
    </xdr:from>
    <xdr:to>
      <xdr:col>4</xdr:col>
      <xdr:colOff>346075</xdr:colOff>
      <xdr:row>36</xdr:row>
      <xdr:rowOff>119380</xdr:rowOff>
    </xdr:to>
    <xdr:cxnSp macro="">
      <xdr:nvCxnSpPr>
        <xdr:cNvPr id="71" name="直線コネクタ 70"/>
        <xdr:cNvCxnSpPr/>
      </xdr:nvCxnSpPr>
      <xdr:spPr>
        <a:xfrm>
          <a:off x="2209800" y="618871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73" name="テキスト ボックス 72"/>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5080</xdr:rowOff>
    </xdr:from>
    <xdr:to>
      <xdr:col>3</xdr:col>
      <xdr:colOff>142875</xdr:colOff>
      <xdr:row>36</xdr:row>
      <xdr:rowOff>16510</xdr:rowOff>
    </xdr:to>
    <xdr:cxnSp macro="">
      <xdr:nvCxnSpPr>
        <xdr:cNvPr id="74" name="直線コネクタ 73"/>
        <xdr:cNvCxnSpPr/>
      </xdr:nvCxnSpPr>
      <xdr:spPr>
        <a:xfrm>
          <a:off x="1320800" y="61772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165117</xdr:rowOff>
    </xdr:from>
    <xdr:ext cx="762000" cy="259045"/>
    <xdr:sp macro="" textlink="">
      <xdr:nvSpPr>
        <xdr:cNvPr id="76" name="テキスト ボックス 75"/>
        <xdr:cNvSpPr txBox="1"/>
      </xdr:nvSpPr>
      <xdr:spPr>
        <a:xfrm>
          <a:off x="1828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43197</xdr:rowOff>
    </xdr:from>
    <xdr:ext cx="762000" cy="259045"/>
    <xdr:sp macro="" textlink="">
      <xdr:nvSpPr>
        <xdr:cNvPr id="78" name="テキスト ボックス 77"/>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84" name="円/楕円 83"/>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132097</xdr:rowOff>
    </xdr:from>
    <xdr:ext cx="762000" cy="259045"/>
    <xdr:sp macro="" textlink="">
      <xdr:nvSpPr>
        <xdr:cNvPr id="85" name="人件費該当値テキスト"/>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87630</xdr:rowOff>
    </xdr:from>
    <xdr:to>
      <xdr:col>5</xdr:col>
      <xdr:colOff>600075</xdr:colOff>
      <xdr:row>37</xdr:row>
      <xdr:rowOff>17780</xdr:rowOff>
    </xdr:to>
    <xdr:sp macro="" textlink="">
      <xdr:nvSpPr>
        <xdr:cNvPr id="86" name="円/楕円 85"/>
        <xdr:cNvSpPr/>
      </xdr:nvSpPr>
      <xdr:spPr>
        <a:xfrm>
          <a:off x="3937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2557</xdr:rowOff>
    </xdr:from>
    <xdr:ext cx="736600" cy="259045"/>
    <xdr:sp macro="" textlink="">
      <xdr:nvSpPr>
        <xdr:cNvPr id="87" name="テキスト ボックス 86"/>
        <xdr:cNvSpPr txBox="1"/>
      </xdr:nvSpPr>
      <xdr:spPr>
        <a:xfrm>
          <a:off x="3606800" y="634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68580</xdr:rowOff>
    </xdr:from>
    <xdr:to>
      <xdr:col>4</xdr:col>
      <xdr:colOff>396875</xdr:colOff>
      <xdr:row>36</xdr:row>
      <xdr:rowOff>170180</xdr:rowOff>
    </xdr:to>
    <xdr:sp macro="" textlink="">
      <xdr:nvSpPr>
        <xdr:cNvPr id="88" name="円/楕円 87"/>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154957</xdr:rowOff>
    </xdr:from>
    <xdr:ext cx="762000" cy="259045"/>
    <xdr:sp macro="" textlink="">
      <xdr:nvSpPr>
        <xdr:cNvPr id="89" name="テキスト ボックス 88"/>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137160</xdr:rowOff>
    </xdr:from>
    <xdr:to>
      <xdr:col>3</xdr:col>
      <xdr:colOff>193675</xdr:colOff>
      <xdr:row>36</xdr:row>
      <xdr:rowOff>67310</xdr:rowOff>
    </xdr:to>
    <xdr:sp macro="" textlink="">
      <xdr:nvSpPr>
        <xdr:cNvPr id="90" name="円/楕円 89"/>
        <xdr:cNvSpPr/>
      </xdr:nvSpPr>
      <xdr:spPr>
        <a:xfrm>
          <a:off x="21590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52087</xdr:rowOff>
    </xdr:from>
    <xdr:ext cx="762000" cy="259045"/>
    <xdr:sp macro="" textlink="">
      <xdr:nvSpPr>
        <xdr:cNvPr id="91" name="テキスト ボックス 90"/>
        <xdr:cNvSpPr txBox="1"/>
      </xdr:nvSpPr>
      <xdr:spPr>
        <a:xfrm>
          <a:off x="1828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125730</xdr:rowOff>
    </xdr:from>
    <xdr:to>
      <xdr:col>1</xdr:col>
      <xdr:colOff>676275</xdr:colOff>
      <xdr:row>36</xdr:row>
      <xdr:rowOff>55880</xdr:rowOff>
    </xdr:to>
    <xdr:sp macro="" textlink="">
      <xdr:nvSpPr>
        <xdr:cNvPr id="92" name="円/楕円 91"/>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40657</xdr:rowOff>
    </xdr:from>
    <xdr:ext cx="762000" cy="259045"/>
    <xdr:sp macro="" textlink="">
      <xdr:nvSpPr>
        <xdr:cNvPr id="93" name="テキスト ボックス 92"/>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物件費充当経常一般財源のＨ２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年度決算額は</a:t>
          </a:r>
          <a:r>
            <a:rPr lang="ja-JP" altLang="en-US" sz="1100" b="0" i="0" baseline="0">
              <a:solidFill>
                <a:schemeClr val="dk1"/>
              </a:solidFill>
              <a:effectLst/>
              <a:latin typeface="+mn-lt"/>
              <a:ea typeface="+mn-ea"/>
              <a:cs typeface="+mn-cs"/>
            </a:rPr>
            <a:t>２０３，４７４</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８，８９４</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％の増となった。ここ数年は類似団体の平均を大きく上回っており、特定財源の確保や、業務委託や備品購入の見直しを進め、物件費の抑制を図る必要がある。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147574</xdr:rowOff>
    </xdr:from>
    <xdr:to>
      <xdr:col>24</xdr:col>
      <xdr:colOff>31750</xdr:colOff>
      <xdr:row>20</xdr:row>
      <xdr:rowOff>122428</xdr:rowOff>
    </xdr:to>
    <xdr:cxnSp macro="">
      <xdr:nvCxnSpPr>
        <xdr:cNvPr id="124" name="直線コネクタ 123"/>
        <xdr:cNvCxnSpPr/>
      </xdr:nvCxnSpPr>
      <xdr:spPr>
        <a:xfrm>
          <a:off x="15671800" y="3405124"/>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72153</xdr:rowOff>
    </xdr:from>
    <xdr:ext cx="762000" cy="259045"/>
    <xdr:sp macro="" textlink="">
      <xdr:nvSpPr>
        <xdr:cNvPr id="125" name="物件費平均値テキスト"/>
        <xdr:cNvSpPr txBox="1"/>
      </xdr:nvSpPr>
      <xdr:spPr>
        <a:xfrm>
          <a:off x="16598900" y="2815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10414</xdr:rowOff>
    </xdr:from>
    <xdr:to>
      <xdr:col>22</xdr:col>
      <xdr:colOff>565150</xdr:colOff>
      <xdr:row>19</xdr:row>
      <xdr:rowOff>147574</xdr:rowOff>
    </xdr:to>
    <xdr:cxnSp macro="">
      <xdr:nvCxnSpPr>
        <xdr:cNvPr id="127" name="直線コネクタ 126"/>
        <xdr:cNvCxnSpPr/>
      </xdr:nvCxnSpPr>
      <xdr:spPr>
        <a:xfrm>
          <a:off x="14782800" y="326796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9" name="テキスト ボックス 128"/>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53848</xdr:rowOff>
    </xdr:from>
    <xdr:to>
      <xdr:col>21</xdr:col>
      <xdr:colOff>361950</xdr:colOff>
      <xdr:row>19</xdr:row>
      <xdr:rowOff>10414</xdr:rowOff>
    </xdr:to>
    <xdr:cxnSp macro="">
      <xdr:nvCxnSpPr>
        <xdr:cNvPr id="130" name="直線コネクタ 129"/>
        <xdr:cNvCxnSpPr/>
      </xdr:nvCxnSpPr>
      <xdr:spPr>
        <a:xfrm>
          <a:off x="13893800" y="313994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103395</xdr:rowOff>
    </xdr:from>
    <xdr:ext cx="762000" cy="259045"/>
    <xdr:sp macro="" textlink="">
      <xdr:nvSpPr>
        <xdr:cNvPr id="132" name="テキスト ボックス 131"/>
        <xdr:cNvSpPr txBox="1"/>
      </xdr:nvSpPr>
      <xdr:spPr>
        <a:xfrm>
          <a:off x="14401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53848</xdr:rowOff>
    </xdr:from>
    <xdr:to>
      <xdr:col>20</xdr:col>
      <xdr:colOff>158750</xdr:colOff>
      <xdr:row>18</xdr:row>
      <xdr:rowOff>145288</xdr:rowOff>
    </xdr:to>
    <xdr:cxnSp macro="">
      <xdr:nvCxnSpPr>
        <xdr:cNvPr id="133" name="直線コネクタ 132"/>
        <xdr:cNvCxnSpPr/>
      </xdr:nvCxnSpPr>
      <xdr:spPr>
        <a:xfrm flipV="1">
          <a:off x="13004800" y="313994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5" name="テキスト ボックス 134"/>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21099</xdr:rowOff>
    </xdr:from>
    <xdr:ext cx="762000" cy="259045"/>
    <xdr:sp macro="" textlink="">
      <xdr:nvSpPr>
        <xdr:cNvPr id="137" name="テキスト ボックス 136"/>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20</xdr:row>
      <xdr:rowOff>71628</xdr:rowOff>
    </xdr:from>
    <xdr:to>
      <xdr:col>24</xdr:col>
      <xdr:colOff>82550</xdr:colOff>
      <xdr:row>21</xdr:row>
      <xdr:rowOff>1778</xdr:rowOff>
    </xdr:to>
    <xdr:sp macro="" textlink="">
      <xdr:nvSpPr>
        <xdr:cNvPr id="143" name="円/楕円 142"/>
        <xdr:cNvSpPr/>
      </xdr:nvSpPr>
      <xdr:spPr>
        <a:xfrm>
          <a:off x="16459200" y="35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43705</xdr:rowOff>
    </xdr:from>
    <xdr:ext cx="762000" cy="259045"/>
    <xdr:sp macro="" textlink="">
      <xdr:nvSpPr>
        <xdr:cNvPr id="144" name="物件費該当値テキスト"/>
        <xdr:cNvSpPr txBox="1"/>
      </xdr:nvSpPr>
      <xdr:spPr>
        <a:xfrm>
          <a:off x="16598900" y="34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96774</xdr:rowOff>
    </xdr:from>
    <xdr:to>
      <xdr:col>22</xdr:col>
      <xdr:colOff>615950</xdr:colOff>
      <xdr:row>20</xdr:row>
      <xdr:rowOff>26924</xdr:rowOff>
    </xdr:to>
    <xdr:sp macro="" textlink="">
      <xdr:nvSpPr>
        <xdr:cNvPr id="145" name="円/楕円 144"/>
        <xdr:cNvSpPr/>
      </xdr:nvSpPr>
      <xdr:spPr>
        <a:xfrm>
          <a:off x="15621000" y="33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11701</xdr:rowOff>
    </xdr:from>
    <xdr:ext cx="736600" cy="259045"/>
    <xdr:sp macro="" textlink="">
      <xdr:nvSpPr>
        <xdr:cNvPr id="146" name="テキスト ボックス 145"/>
        <xdr:cNvSpPr txBox="1"/>
      </xdr:nvSpPr>
      <xdr:spPr>
        <a:xfrm>
          <a:off x="15290800" y="344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131064</xdr:rowOff>
    </xdr:from>
    <xdr:to>
      <xdr:col>21</xdr:col>
      <xdr:colOff>412750</xdr:colOff>
      <xdr:row>19</xdr:row>
      <xdr:rowOff>61214</xdr:rowOff>
    </xdr:to>
    <xdr:sp macro="" textlink="">
      <xdr:nvSpPr>
        <xdr:cNvPr id="147" name="円/楕円 146"/>
        <xdr:cNvSpPr/>
      </xdr:nvSpPr>
      <xdr:spPr>
        <a:xfrm>
          <a:off x="14732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45991</xdr:rowOff>
    </xdr:from>
    <xdr:ext cx="762000" cy="259045"/>
    <xdr:sp macro="" textlink="">
      <xdr:nvSpPr>
        <xdr:cNvPr id="148" name="テキスト ボックス 147"/>
        <xdr:cNvSpPr txBox="1"/>
      </xdr:nvSpPr>
      <xdr:spPr>
        <a:xfrm>
          <a:off x="14401800" y="330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3048</xdr:rowOff>
    </xdr:from>
    <xdr:to>
      <xdr:col>20</xdr:col>
      <xdr:colOff>209550</xdr:colOff>
      <xdr:row>18</xdr:row>
      <xdr:rowOff>104648</xdr:rowOff>
    </xdr:to>
    <xdr:sp macro="" textlink="">
      <xdr:nvSpPr>
        <xdr:cNvPr id="149" name="円/楕円 148"/>
        <xdr:cNvSpPr/>
      </xdr:nvSpPr>
      <xdr:spPr>
        <a:xfrm>
          <a:off x="13843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89425</xdr:rowOff>
    </xdr:from>
    <xdr:ext cx="762000" cy="259045"/>
    <xdr:sp macro="" textlink="">
      <xdr:nvSpPr>
        <xdr:cNvPr id="150" name="テキスト ボックス 149"/>
        <xdr:cNvSpPr txBox="1"/>
      </xdr:nvSpPr>
      <xdr:spPr>
        <a:xfrm>
          <a:off x="13512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94488</xdr:rowOff>
    </xdr:from>
    <xdr:to>
      <xdr:col>19</xdr:col>
      <xdr:colOff>6350</xdr:colOff>
      <xdr:row>19</xdr:row>
      <xdr:rowOff>24638</xdr:rowOff>
    </xdr:to>
    <xdr:sp macro="" textlink="">
      <xdr:nvSpPr>
        <xdr:cNvPr id="151" name="円/楕円 150"/>
        <xdr:cNvSpPr/>
      </xdr:nvSpPr>
      <xdr:spPr>
        <a:xfrm>
          <a:off x="12954000" y="31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9415</xdr:rowOff>
    </xdr:from>
    <xdr:ext cx="762000" cy="259045"/>
    <xdr:sp macro="" textlink="">
      <xdr:nvSpPr>
        <xdr:cNvPr id="152" name="テキスト ボックス 151"/>
        <xdr:cNvSpPr txBox="1"/>
      </xdr:nvSpPr>
      <xdr:spPr>
        <a:xfrm>
          <a:off x="12623800" y="326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扶助費充当経常一般財源のＨ２４年度決算額は</a:t>
          </a:r>
          <a:r>
            <a:rPr lang="ja-JP" altLang="en-US" sz="1100" b="0" i="0" baseline="0">
              <a:solidFill>
                <a:schemeClr val="dk1"/>
              </a:solidFill>
              <a:effectLst/>
              <a:latin typeface="+mn-lt"/>
              <a:ea typeface="+mn-ea"/>
              <a:cs typeface="+mn-cs"/>
            </a:rPr>
            <a:t>１５，４５０</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９８８</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６．４</a:t>
          </a:r>
          <a:r>
            <a:rPr lang="ja-JP" altLang="ja-JP" sz="1100" b="0" i="0" baseline="0">
              <a:solidFill>
                <a:schemeClr val="dk1"/>
              </a:solidFill>
              <a:effectLst/>
              <a:latin typeface="+mn-lt"/>
              <a:ea typeface="+mn-ea"/>
              <a:cs typeface="+mn-cs"/>
            </a:rPr>
            <a:t>％の増となった。これは、児童や障害者への扶助費の増加が原因である。類似団体との比較では、過去７年間にわたり平均値を大きく下回っている。これは生活保護費（該当なし）や生活弱者等への扶助費のうち、経常一般財源充当額が低いことが原因と思われる。今後も引き続き低い水準が維持されるものと推測され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151493</xdr:rowOff>
    </xdr:from>
    <xdr:to>
      <xdr:col>7</xdr:col>
      <xdr:colOff>15875</xdr:colOff>
      <xdr:row>53</xdr:row>
      <xdr:rowOff>167822</xdr:rowOff>
    </xdr:to>
    <xdr:cxnSp macro="">
      <xdr:nvCxnSpPr>
        <xdr:cNvPr id="186" name="直線コネクタ 185"/>
        <xdr:cNvCxnSpPr/>
      </xdr:nvCxnSpPr>
      <xdr:spPr>
        <a:xfrm>
          <a:off x="3987800" y="92383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97262</xdr:rowOff>
    </xdr:from>
    <xdr:ext cx="762000" cy="259045"/>
    <xdr:sp macro="" textlink="">
      <xdr:nvSpPr>
        <xdr:cNvPr id="187" name="扶助費平均値テキスト"/>
        <xdr:cNvSpPr txBox="1"/>
      </xdr:nvSpPr>
      <xdr:spPr>
        <a:xfrm>
          <a:off x="4914900" y="9355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53</xdr:row>
      <xdr:rowOff>151493</xdr:rowOff>
    </xdr:to>
    <xdr:cxnSp macro="">
      <xdr:nvCxnSpPr>
        <xdr:cNvPr id="189" name="直線コネクタ 188"/>
        <xdr:cNvCxnSpPr/>
      </xdr:nvCxnSpPr>
      <xdr:spPr>
        <a:xfrm>
          <a:off x="3098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1" name="テキスト ボックス 190"/>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102507</xdr:rowOff>
    </xdr:from>
    <xdr:to>
      <xdr:col>4</xdr:col>
      <xdr:colOff>346075</xdr:colOff>
      <xdr:row>53</xdr:row>
      <xdr:rowOff>135165</xdr:rowOff>
    </xdr:to>
    <xdr:cxnSp macro="">
      <xdr:nvCxnSpPr>
        <xdr:cNvPr id="192" name="直線コネクタ 191"/>
        <xdr:cNvCxnSpPr/>
      </xdr:nvCxnSpPr>
      <xdr:spPr>
        <a:xfrm>
          <a:off x="2209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4" name="テキスト ボックス 193"/>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53522</xdr:rowOff>
    </xdr:from>
    <xdr:to>
      <xdr:col>3</xdr:col>
      <xdr:colOff>142875</xdr:colOff>
      <xdr:row>53</xdr:row>
      <xdr:rowOff>102507</xdr:rowOff>
    </xdr:to>
    <xdr:cxnSp macro="">
      <xdr:nvCxnSpPr>
        <xdr:cNvPr id="195" name="直線コネクタ 194"/>
        <xdr:cNvCxnSpPr/>
      </xdr:nvCxnSpPr>
      <xdr:spPr>
        <a:xfrm>
          <a:off x="1320800" y="91403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146249</xdr:rowOff>
    </xdr:from>
    <xdr:ext cx="762000" cy="259045"/>
    <xdr:sp macro="" textlink="">
      <xdr:nvSpPr>
        <xdr:cNvPr id="199" name="テキスト ボックス 198"/>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117022</xdr:rowOff>
    </xdr:from>
    <xdr:to>
      <xdr:col>7</xdr:col>
      <xdr:colOff>66675</xdr:colOff>
      <xdr:row>54</xdr:row>
      <xdr:rowOff>47172</xdr:rowOff>
    </xdr:to>
    <xdr:sp macro="" textlink="">
      <xdr:nvSpPr>
        <xdr:cNvPr id="205" name="円/楕円 204"/>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133549</xdr:rowOff>
    </xdr:from>
    <xdr:ext cx="762000" cy="259045"/>
    <xdr:sp macro="" textlink="">
      <xdr:nvSpPr>
        <xdr:cNvPr id="206" name="扶助費該当値テキスト"/>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100693</xdr:rowOff>
    </xdr:from>
    <xdr:to>
      <xdr:col>5</xdr:col>
      <xdr:colOff>600075</xdr:colOff>
      <xdr:row>54</xdr:row>
      <xdr:rowOff>30843</xdr:rowOff>
    </xdr:to>
    <xdr:sp macro="" textlink="">
      <xdr:nvSpPr>
        <xdr:cNvPr id="207" name="円/楕円 206"/>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41020</xdr:rowOff>
    </xdr:from>
    <xdr:ext cx="736600" cy="259045"/>
    <xdr:sp macro="" textlink="">
      <xdr:nvSpPr>
        <xdr:cNvPr id="208" name="テキスト ボックス 207"/>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09" name="円/楕円 208"/>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0" name="テキスト ボックス 209"/>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51707</xdr:rowOff>
    </xdr:from>
    <xdr:to>
      <xdr:col>3</xdr:col>
      <xdr:colOff>193675</xdr:colOff>
      <xdr:row>53</xdr:row>
      <xdr:rowOff>153307</xdr:rowOff>
    </xdr:to>
    <xdr:sp macro="" textlink="">
      <xdr:nvSpPr>
        <xdr:cNvPr id="211" name="円/楕円 210"/>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163484</xdr:rowOff>
    </xdr:from>
    <xdr:ext cx="762000" cy="259045"/>
    <xdr:sp macro="" textlink="">
      <xdr:nvSpPr>
        <xdr:cNvPr id="212" name="テキスト ボックス 211"/>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2722</xdr:rowOff>
    </xdr:from>
    <xdr:to>
      <xdr:col>1</xdr:col>
      <xdr:colOff>676275</xdr:colOff>
      <xdr:row>53</xdr:row>
      <xdr:rowOff>104322</xdr:rowOff>
    </xdr:to>
    <xdr:sp macro="" textlink="">
      <xdr:nvSpPr>
        <xdr:cNvPr id="213" name="円/楕円 212"/>
        <xdr:cNvSpPr/>
      </xdr:nvSpPr>
      <xdr:spPr>
        <a:xfrm>
          <a:off x="1270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114499</xdr:rowOff>
    </xdr:from>
    <xdr:ext cx="762000" cy="259045"/>
    <xdr:sp macro="" textlink="">
      <xdr:nvSpPr>
        <xdr:cNvPr id="214" name="テキスト ボックス 213"/>
        <xdr:cNvSpPr txBox="1"/>
      </xdr:nvSpPr>
      <xdr:spPr>
        <a:xfrm>
          <a:off x="939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維持補修費充当経常一般財源のＨ２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年度決算額は</a:t>
          </a:r>
          <a:r>
            <a:rPr lang="ja-JP" altLang="en-US" sz="1100" b="0" i="0" baseline="0">
              <a:solidFill>
                <a:schemeClr val="dk1"/>
              </a:solidFill>
              <a:effectLst/>
              <a:latin typeface="+mn-lt"/>
              <a:ea typeface="+mn-ea"/>
              <a:cs typeface="+mn-cs"/>
            </a:rPr>
            <a:t>２１，０９５</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４，６７９</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２２．２</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となった。これは道路や橋梁の維持補修費の減少であるが、一時的なものであり、今後も施設や設備に係る補修費の増加が見込まれる。また、繰出金充当経常一般財源のＨ２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年度決算額は</a:t>
          </a:r>
          <a:r>
            <a:rPr lang="ja-JP" altLang="en-US" sz="1100" b="0" i="0" baseline="0">
              <a:solidFill>
                <a:schemeClr val="dk1"/>
              </a:solidFill>
              <a:effectLst/>
              <a:latin typeface="+mn-lt"/>
              <a:ea typeface="+mn-ea"/>
              <a:cs typeface="+mn-cs"/>
            </a:rPr>
            <a:t>９１，２２９</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２７，１５６</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２９．８</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となった。国民健康保険事業や介護保険事業における財政負担が年々増加しており、今後も過大な繰り出しとならないよう引き続き留意する必要がある。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46990</xdr:rowOff>
    </xdr:from>
    <xdr:to>
      <xdr:col>24</xdr:col>
      <xdr:colOff>31750</xdr:colOff>
      <xdr:row>56</xdr:row>
      <xdr:rowOff>26416</xdr:rowOff>
    </xdr:to>
    <xdr:cxnSp macro="">
      <xdr:nvCxnSpPr>
        <xdr:cNvPr id="244" name="直線コネクタ 243"/>
        <xdr:cNvCxnSpPr/>
      </xdr:nvCxnSpPr>
      <xdr:spPr>
        <a:xfrm>
          <a:off x="15671800" y="9476740"/>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5"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46990</xdr:rowOff>
    </xdr:from>
    <xdr:to>
      <xdr:col>22</xdr:col>
      <xdr:colOff>565150</xdr:colOff>
      <xdr:row>55</xdr:row>
      <xdr:rowOff>78994</xdr:rowOff>
    </xdr:to>
    <xdr:cxnSp macro="">
      <xdr:nvCxnSpPr>
        <xdr:cNvPr id="247" name="直線コネクタ 246"/>
        <xdr:cNvCxnSpPr/>
      </xdr:nvCxnSpPr>
      <xdr:spPr>
        <a:xfrm flipV="1">
          <a:off x="14782800" y="94767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71137</xdr:rowOff>
    </xdr:from>
    <xdr:ext cx="736600" cy="259045"/>
    <xdr:sp macro="" textlink="">
      <xdr:nvSpPr>
        <xdr:cNvPr id="249" name="テキスト ボックス 248"/>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78994</xdr:rowOff>
    </xdr:from>
    <xdr:to>
      <xdr:col>21</xdr:col>
      <xdr:colOff>361950</xdr:colOff>
      <xdr:row>55</xdr:row>
      <xdr:rowOff>88138</xdr:rowOff>
    </xdr:to>
    <xdr:cxnSp macro="">
      <xdr:nvCxnSpPr>
        <xdr:cNvPr id="250" name="直線コネクタ 249"/>
        <xdr:cNvCxnSpPr/>
      </xdr:nvCxnSpPr>
      <xdr:spPr>
        <a:xfrm flipV="1">
          <a:off x="13893800" y="95087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57421</xdr:rowOff>
    </xdr:from>
    <xdr:ext cx="762000" cy="259045"/>
    <xdr:sp macro="" textlink="">
      <xdr:nvSpPr>
        <xdr:cNvPr id="252" name="テキスト ボックス 251"/>
        <xdr:cNvSpPr txBox="1"/>
      </xdr:nvSpPr>
      <xdr:spPr>
        <a:xfrm>
          <a:off x="14401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168148</xdr:rowOff>
    </xdr:from>
    <xdr:to>
      <xdr:col>20</xdr:col>
      <xdr:colOff>158750</xdr:colOff>
      <xdr:row>55</xdr:row>
      <xdr:rowOff>88138</xdr:rowOff>
    </xdr:to>
    <xdr:cxnSp macro="">
      <xdr:nvCxnSpPr>
        <xdr:cNvPr id="253" name="直線コネクタ 252"/>
        <xdr:cNvCxnSpPr/>
      </xdr:nvCxnSpPr>
      <xdr:spPr>
        <a:xfrm>
          <a:off x="13004800" y="942644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29989</xdr:rowOff>
    </xdr:from>
    <xdr:ext cx="762000" cy="259045"/>
    <xdr:sp macro="" textlink="">
      <xdr:nvSpPr>
        <xdr:cNvPr id="255" name="テキスト ボックス 254"/>
        <xdr:cNvSpPr txBox="1"/>
      </xdr:nvSpPr>
      <xdr:spPr>
        <a:xfrm>
          <a:off x="13512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39133</xdr:rowOff>
    </xdr:from>
    <xdr:ext cx="762000" cy="259045"/>
    <xdr:sp macro="" textlink="">
      <xdr:nvSpPr>
        <xdr:cNvPr id="257" name="テキスト ボックス 256"/>
        <xdr:cNvSpPr txBox="1"/>
      </xdr:nvSpPr>
      <xdr:spPr>
        <a:xfrm>
          <a:off x="12623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147066</xdr:rowOff>
    </xdr:from>
    <xdr:to>
      <xdr:col>24</xdr:col>
      <xdr:colOff>82550</xdr:colOff>
      <xdr:row>56</xdr:row>
      <xdr:rowOff>77216</xdr:rowOff>
    </xdr:to>
    <xdr:sp macro="" textlink="">
      <xdr:nvSpPr>
        <xdr:cNvPr id="263" name="円/楕円 262"/>
        <xdr:cNvSpPr/>
      </xdr:nvSpPr>
      <xdr:spPr>
        <a:xfrm>
          <a:off x="164592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163593</xdr:rowOff>
    </xdr:from>
    <xdr:ext cx="762000" cy="259045"/>
    <xdr:sp macro="" textlink="">
      <xdr:nvSpPr>
        <xdr:cNvPr id="264" name="その他該当値テキスト"/>
        <xdr:cNvSpPr txBox="1"/>
      </xdr:nvSpPr>
      <xdr:spPr>
        <a:xfrm>
          <a:off x="16598900" y="942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167640</xdr:rowOff>
    </xdr:from>
    <xdr:to>
      <xdr:col>22</xdr:col>
      <xdr:colOff>615950</xdr:colOff>
      <xdr:row>55</xdr:row>
      <xdr:rowOff>97790</xdr:rowOff>
    </xdr:to>
    <xdr:sp macro="" textlink="">
      <xdr:nvSpPr>
        <xdr:cNvPr id="265" name="円/楕円 264"/>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107967</xdr:rowOff>
    </xdr:from>
    <xdr:ext cx="736600" cy="259045"/>
    <xdr:sp macro="" textlink="">
      <xdr:nvSpPr>
        <xdr:cNvPr id="266" name="テキスト ボックス 265"/>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28194</xdr:rowOff>
    </xdr:from>
    <xdr:to>
      <xdr:col>21</xdr:col>
      <xdr:colOff>412750</xdr:colOff>
      <xdr:row>55</xdr:row>
      <xdr:rowOff>129794</xdr:rowOff>
    </xdr:to>
    <xdr:sp macro="" textlink="">
      <xdr:nvSpPr>
        <xdr:cNvPr id="267" name="円/楕円 266"/>
        <xdr:cNvSpPr/>
      </xdr:nvSpPr>
      <xdr:spPr>
        <a:xfrm>
          <a:off x="14732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139971</xdr:rowOff>
    </xdr:from>
    <xdr:ext cx="762000" cy="259045"/>
    <xdr:sp macro="" textlink="">
      <xdr:nvSpPr>
        <xdr:cNvPr id="268" name="テキスト ボックス 267"/>
        <xdr:cNvSpPr txBox="1"/>
      </xdr:nvSpPr>
      <xdr:spPr>
        <a:xfrm>
          <a:off x="14401800" y="9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37338</xdr:rowOff>
    </xdr:from>
    <xdr:to>
      <xdr:col>20</xdr:col>
      <xdr:colOff>209550</xdr:colOff>
      <xdr:row>55</xdr:row>
      <xdr:rowOff>138938</xdr:rowOff>
    </xdr:to>
    <xdr:sp macro="" textlink="">
      <xdr:nvSpPr>
        <xdr:cNvPr id="269" name="円/楕円 268"/>
        <xdr:cNvSpPr/>
      </xdr:nvSpPr>
      <xdr:spPr>
        <a:xfrm>
          <a:off x="138430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149115</xdr:rowOff>
    </xdr:from>
    <xdr:ext cx="762000" cy="259045"/>
    <xdr:sp macro="" textlink="">
      <xdr:nvSpPr>
        <xdr:cNvPr id="270" name="テキスト ボックス 269"/>
        <xdr:cNvSpPr txBox="1"/>
      </xdr:nvSpPr>
      <xdr:spPr>
        <a:xfrm>
          <a:off x="13512800" y="923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117348</xdr:rowOff>
    </xdr:from>
    <xdr:to>
      <xdr:col>19</xdr:col>
      <xdr:colOff>6350</xdr:colOff>
      <xdr:row>55</xdr:row>
      <xdr:rowOff>47498</xdr:rowOff>
    </xdr:to>
    <xdr:sp macro="" textlink="">
      <xdr:nvSpPr>
        <xdr:cNvPr id="271" name="円/楕円 270"/>
        <xdr:cNvSpPr/>
      </xdr:nvSpPr>
      <xdr:spPr>
        <a:xfrm>
          <a:off x="12954000" y="93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57675</xdr:rowOff>
    </xdr:from>
    <xdr:ext cx="762000" cy="259045"/>
    <xdr:sp macro="" textlink="">
      <xdr:nvSpPr>
        <xdr:cNvPr id="272" name="テキスト ボックス 271"/>
        <xdr:cNvSpPr txBox="1"/>
      </xdr:nvSpPr>
      <xdr:spPr>
        <a:xfrm>
          <a:off x="12623800" y="914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補助費等充当経常一般財源のＨ２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年度決算額は</a:t>
          </a:r>
          <a:r>
            <a:rPr lang="ja-JP" altLang="en-US" sz="1100" b="0" i="0" baseline="0">
              <a:solidFill>
                <a:schemeClr val="dk1"/>
              </a:solidFill>
              <a:effectLst/>
              <a:latin typeface="+mn-lt"/>
              <a:ea typeface="+mn-ea"/>
              <a:cs typeface="+mn-cs"/>
            </a:rPr>
            <a:t>１１９，０９６</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１，２０１</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南相木村ではＨ１８年度に策定した「行政改革プラン」に基づき補助金等の見直しを図り、類似した補助金の一本化や段階的削減などを実施し、補助金支出の削減に努めてきた。今後も引き続き適切な執行に努め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35560</xdr:rowOff>
    </xdr:from>
    <xdr:to>
      <xdr:col>24</xdr:col>
      <xdr:colOff>31750</xdr:colOff>
      <xdr:row>36</xdr:row>
      <xdr:rowOff>53848</xdr:rowOff>
    </xdr:to>
    <xdr:cxnSp macro="">
      <xdr:nvCxnSpPr>
        <xdr:cNvPr id="302" name="直線コネクタ 301"/>
        <xdr:cNvCxnSpPr/>
      </xdr:nvCxnSpPr>
      <xdr:spPr>
        <a:xfrm>
          <a:off x="15671800" y="62077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3"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30988</xdr:rowOff>
    </xdr:from>
    <xdr:to>
      <xdr:col>22</xdr:col>
      <xdr:colOff>565150</xdr:colOff>
      <xdr:row>36</xdr:row>
      <xdr:rowOff>35560</xdr:rowOff>
    </xdr:to>
    <xdr:cxnSp macro="">
      <xdr:nvCxnSpPr>
        <xdr:cNvPr id="305" name="直線コネクタ 304"/>
        <xdr:cNvCxnSpPr/>
      </xdr:nvCxnSpPr>
      <xdr:spPr>
        <a:xfrm>
          <a:off x="14782800" y="6203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7" name="テキスト ボックス 30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147574</xdr:rowOff>
    </xdr:from>
    <xdr:to>
      <xdr:col>21</xdr:col>
      <xdr:colOff>361950</xdr:colOff>
      <xdr:row>36</xdr:row>
      <xdr:rowOff>30988</xdr:rowOff>
    </xdr:to>
    <xdr:cxnSp macro="">
      <xdr:nvCxnSpPr>
        <xdr:cNvPr id="308" name="直線コネクタ 307"/>
        <xdr:cNvCxnSpPr/>
      </xdr:nvCxnSpPr>
      <xdr:spPr>
        <a:xfrm>
          <a:off x="13893800" y="61483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10" name="テキスト ボックス 309"/>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147574</xdr:rowOff>
    </xdr:from>
    <xdr:to>
      <xdr:col>20</xdr:col>
      <xdr:colOff>158750</xdr:colOff>
      <xdr:row>35</xdr:row>
      <xdr:rowOff>147574</xdr:rowOff>
    </xdr:to>
    <xdr:cxnSp macro="">
      <xdr:nvCxnSpPr>
        <xdr:cNvPr id="311" name="直線コネクタ 310"/>
        <xdr:cNvCxnSpPr/>
      </xdr:nvCxnSpPr>
      <xdr:spPr>
        <a:xfrm>
          <a:off x="13004800" y="6148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13" name="テキスト ボックス 312"/>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3048</xdr:rowOff>
    </xdr:from>
    <xdr:to>
      <xdr:col>24</xdr:col>
      <xdr:colOff>82550</xdr:colOff>
      <xdr:row>36</xdr:row>
      <xdr:rowOff>104648</xdr:rowOff>
    </xdr:to>
    <xdr:sp macro="" textlink="">
      <xdr:nvSpPr>
        <xdr:cNvPr id="321" name="円/楕円 320"/>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19575</xdr:rowOff>
    </xdr:from>
    <xdr:ext cx="762000" cy="259045"/>
    <xdr:sp macro="" textlink="">
      <xdr:nvSpPr>
        <xdr:cNvPr id="322" name="補助費等該当値テキスト"/>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156210</xdr:rowOff>
    </xdr:from>
    <xdr:to>
      <xdr:col>22</xdr:col>
      <xdr:colOff>615950</xdr:colOff>
      <xdr:row>36</xdr:row>
      <xdr:rowOff>86360</xdr:rowOff>
    </xdr:to>
    <xdr:sp macro="" textlink="">
      <xdr:nvSpPr>
        <xdr:cNvPr id="323" name="円/楕円 322"/>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96537</xdr:rowOff>
    </xdr:from>
    <xdr:ext cx="736600" cy="259045"/>
    <xdr:sp macro="" textlink="">
      <xdr:nvSpPr>
        <xdr:cNvPr id="324" name="テキスト ボックス 323"/>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151638</xdr:rowOff>
    </xdr:from>
    <xdr:to>
      <xdr:col>21</xdr:col>
      <xdr:colOff>412750</xdr:colOff>
      <xdr:row>36</xdr:row>
      <xdr:rowOff>81788</xdr:rowOff>
    </xdr:to>
    <xdr:sp macro="" textlink="">
      <xdr:nvSpPr>
        <xdr:cNvPr id="325" name="円/楕円 324"/>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26" name="テキスト ボックス 325"/>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96774</xdr:rowOff>
    </xdr:from>
    <xdr:to>
      <xdr:col>20</xdr:col>
      <xdr:colOff>209550</xdr:colOff>
      <xdr:row>36</xdr:row>
      <xdr:rowOff>26924</xdr:rowOff>
    </xdr:to>
    <xdr:sp macro="" textlink="">
      <xdr:nvSpPr>
        <xdr:cNvPr id="327" name="円/楕円 326"/>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37101</xdr:rowOff>
    </xdr:from>
    <xdr:ext cx="762000" cy="259045"/>
    <xdr:sp macro="" textlink="">
      <xdr:nvSpPr>
        <xdr:cNvPr id="328" name="テキスト ボックス 327"/>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96774</xdr:rowOff>
    </xdr:from>
    <xdr:to>
      <xdr:col>19</xdr:col>
      <xdr:colOff>6350</xdr:colOff>
      <xdr:row>36</xdr:row>
      <xdr:rowOff>26924</xdr:rowOff>
    </xdr:to>
    <xdr:sp macro="" textlink="">
      <xdr:nvSpPr>
        <xdr:cNvPr id="329" name="円/楕円 328"/>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37101</xdr:rowOff>
    </xdr:from>
    <xdr:ext cx="762000" cy="259045"/>
    <xdr:sp macro="" textlink="">
      <xdr:nvSpPr>
        <xdr:cNvPr id="330" name="テキスト ボックス 329"/>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公債費充当経常一般財源のＨ２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年度決算額は１</a:t>
          </a:r>
          <a:r>
            <a:rPr lang="ja-JP" altLang="en-US" sz="1100" b="0" i="0" baseline="0">
              <a:solidFill>
                <a:schemeClr val="dk1"/>
              </a:solidFill>
              <a:effectLst/>
              <a:latin typeface="+mn-lt"/>
              <a:ea typeface="+mn-ea"/>
              <a:cs typeface="+mn-cs"/>
            </a:rPr>
            <a:t>２９，７００</a:t>
          </a:r>
          <a:r>
            <a:rPr lang="ja-JP" altLang="ja-JP" sz="1100" b="0" i="0" baseline="0">
              <a:solidFill>
                <a:schemeClr val="dk1"/>
              </a:solidFill>
              <a:effectLst/>
              <a:latin typeface="+mn-lt"/>
              <a:ea typeface="+mn-ea"/>
              <a:cs typeface="+mn-cs"/>
            </a:rPr>
            <a:t>千円で、前年度比</a:t>
          </a:r>
          <a:r>
            <a:rPr lang="ja-JP" altLang="en-US" sz="1100" b="0" i="0" baseline="0">
              <a:solidFill>
                <a:schemeClr val="dk1"/>
              </a:solidFill>
              <a:effectLst/>
              <a:latin typeface="+mn-lt"/>
              <a:ea typeface="+mn-ea"/>
              <a:cs typeface="+mn-cs"/>
            </a:rPr>
            <a:t>３８，５６９</a:t>
          </a:r>
          <a:r>
            <a:rPr lang="ja-JP" altLang="ja-JP" sz="1100" b="0" i="0" baseline="0">
              <a:solidFill>
                <a:schemeClr val="dk1"/>
              </a:solidFill>
              <a:effectLst/>
              <a:latin typeface="+mn-lt"/>
              <a:ea typeface="+mn-ea"/>
              <a:cs typeface="+mn-cs"/>
            </a:rPr>
            <a:t>千円（２</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．７％）の減となった。これはＨ１７年度に９９，０００千円、Ｈ１９年度に２１２，０００千円の起債を発行した以外、新たな起債の発行を抑制してきた成果が表れている。Ｈ２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年度末の起債現在高は、普通会計で</a:t>
          </a:r>
          <a:r>
            <a:rPr lang="ja-JP" altLang="en-US" sz="1100" b="0" i="0" baseline="0">
              <a:solidFill>
                <a:schemeClr val="dk1"/>
              </a:solidFill>
              <a:effectLst/>
              <a:latin typeface="+mn-lt"/>
              <a:ea typeface="+mn-ea"/>
              <a:cs typeface="+mn-cs"/>
            </a:rPr>
            <a:t>８８２，６９７</a:t>
          </a:r>
          <a:r>
            <a:rPr lang="ja-JP" altLang="ja-JP" sz="1100" b="0" i="0" baseline="0">
              <a:solidFill>
                <a:schemeClr val="dk1"/>
              </a:solidFill>
              <a:effectLst/>
              <a:latin typeface="+mn-lt"/>
              <a:ea typeface="+mn-ea"/>
              <a:cs typeface="+mn-cs"/>
            </a:rPr>
            <a:t>千円、特別会計を含んだ全会計で</a:t>
          </a:r>
          <a:r>
            <a:rPr lang="ja-JP" altLang="en-US" sz="1100" b="0" i="0" baseline="0">
              <a:solidFill>
                <a:schemeClr val="dk1"/>
              </a:solidFill>
              <a:effectLst/>
              <a:latin typeface="+mn-lt"/>
              <a:ea typeface="+mn-ea"/>
              <a:cs typeface="+mn-cs"/>
            </a:rPr>
            <a:t>９２８，７３９</a:t>
          </a:r>
          <a:r>
            <a:rPr lang="ja-JP" altLang="ja-JP" sz="1100" b="0" i="0" baseline="0">
              <a:solidFill>
                <a:schemeClr val="dk1"/>
              </a:solidFill>
              <a:effectLst/>
              <a:latin typeface="+mn-lt"/>
              <a:ea typeface="+mn-ea"/>
              <a:cs typeface="+mn-cs"/>
            </a:rPr>
            <a:t>千円となっている。今後も大型公共事業の執行には国県補助金など財源確保を前提とし、起債の発行には引き続き留意していく。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156718</xdr:rowOff>
    </xdr:from>
    <xdr:to>
      <xdr:col>7</xdr:col>
      <xdr:colOff>15875</xdr:colOff>
      <xdr:row>74</xdr:row>
      <xdr:rowOff>117856</xdr:rowOff>
    </xdr:to>
    <xdr:cxnSp macro="">
      <xdr:nvCxnSpPr>
        <xdr:cNvPr id="361" name="直線コネクタ 360"/>
        <xdr:cNvCxnSpPr/>
      </xdr:nvCxnSpPr>
      <xdr:spPr>
        <a:xfrm flipV="1">
          <a:off x="3987800" y="1267256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36847</xdr:rowOff>
    </xdr:from>
    <xdr:ext cx="762000" cy="259045"/>
    <xdr:sp macro="" textlink="">
      <xdr:nvSpPr>
        <xdr:cNvPr id="362" name="公債費平均値テキスト"/>
        <xdr:cNvSpPr txBox="1"/>
      </xdr:nvSpPr>
      <xdr:spPr>
        <a:xfrm>
          <a:off x="4914900" y="12895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117856</xdr:rowOff>
    </xdr:from>
    <xdr:to>
      <xdr:col>5</xdr:col>
      <xdr:colOff>549275</xdr:colOff>
      <xdr:row>75</xdr:row>
      <xdr:rowOff>115570</xdr:rowOff>
    </xdr:to>
    <xdr:cxnSp macro="">
      <xdr:nvCxnSpPr>
        <xdr:cNvPr id="364" name="直線コネクタ 363"/>
        <xdr:cNvCxnSpPr/>
      </xdr:nvCxnSpPr>
      <xdr:spPr>
        <a:xfrm flipV="1">
          <a:off x="3098800" y="1280515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160290</xdr:rowOff>
    </xdr:from>
    <xdr:ext cx="736600" cy="259045"/>
    <xdr:sp macro="" textlink="">
      <xdr:nvSpPr>
        <xdr:cNvPr id="366" name="テキスト ボックス 365"/>
        <xdr:cNvSpPr txBox="1"/>
      </xdr:nvSpPr>
      <xdr:spPr>
        <a:xfrm>
          <a:off x="3606800" y="1301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115570</xdr:rowOff>
    </xdr:from>
    <xdr:to>
      <xdr:col>4</xdr:col>
      <xdr:colOff>346075</xdr:colOff>
      <xdr:row>76</xdr:row>
      <xdr:rowOff>21844</xdr:rowOff>
    </xdr:to>
    <xdr:cxnSp macro="">
      <xdr:nvCxnSpPr>
        <xdr:cNvPr id="367" name="直線コネクタ 366"/>
        <xdr:cNvCxnSpPr/>
      </xdr:nvCxnSpPr>
      <xdr:spPr>
        <a:xfrm flipV="1">
          <a:off x="2209800" y="129743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75709</xdr:rowOff>
    </xdr:from>
    <xdr:ext cx="762000" cy="259045"/>
    <xdr:sp macro="" textlink="">
      <xdr:nvSpPr>
        <xdr:cNvPr id="369" name="テキスト ボックス 368"/>
        <xdr:cNvSpPr txBox="1"/>
      </xdr:nvSpPr>
      <xdr:spPr>
        <a:xfrm>
          <a:off x="2717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21844</xdr:rowOff>
    </xdr:from>
    <xdr:to>
      <xdr:col>3</xdr:col>
      <xdr:colOff>142875</xdr:colOff>
      <xdr:row>76</xdr:row>
      <xdr:rowOff>145287</xdr:rowOff>
    </xdr:to>
    <xdr:cxnSp macro="">
      <xdr:nvCxnSpPr>
        <xdr:cNvPr id="370" name="直線コネクタ 369"/>
        <xdr:cNvCxnSpPr/>
      </xdr:nvCxnSpPr>
      <xdr:spPr>
        <a:xfrm flipV="1">
          <a:off x="1320800" y="13052044"/>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93997</xdr:rowOff>
    </xdr:from>
    <xdr:ext cx="762000" cy="259045"/>
    <xdr:sp macro="" textlink="">
      <xdr:nvSpPr>
        <xdr:cNvPr id="372" name="テキスト ボックス 371"/>
        <xdr:cNvSpPr txBox="1"/>
      </xdr:nvSpPr>
      <xdr:spPr>
        <a:xfrm>
          <a:off x="1828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36847</xdr:rowOff>
    </xdr:from>
    <xdr:ext cx="762000" cy="259045"/>
    <xdr:sp macro="" textlink="">
      <xdr:nvSpPr>
        <xdr:cNvPr id="374" name="テキスト ボックス 373"/>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73</xdr:row>
      <xdr:rowOff>105918</xdr:rowOff>
    </xdr:from>
    <xdr:to>
      <xdr:col>7</xdr:col>
      <xdr:colOff>66675</xdr:colOff>
      <xdr:row>74</xdr:row>
      <xdr:rowOff>36068</xdr:rowOff>
    </xdr:to>
    <xdr:sp macro="" textlink="">
      <xdr:nvSpPr>
        <xdr:cNvPr id="380" name="円/楕円 379"/>
        <xdr:cNvSpPr/>
      </xdr:nvSpPr>
      <xdr:spPr>
        <a:xfrm>
          <a:off x="4775200" y="1262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122445</xdr:rowOff>
    </xdr:from>
    <xdr:ext cx="762000" cy="259045"/>
    <xdr:sp macro="" textlink="">
      <xdr:nvSpPr>
        <xdr:cNvPr id="381" name="公債費該当値テキスト"/>
        <xdr:cNvSpPr txBox="1"/>
      </xdr:nvSpPr>
      <xdr:spPr>
        <a:xfrm>
          <a:off x="4914900" y="1246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67056</xdr:rowOff>
    </xdr:from>
    <xdr:to>
      <xdr:col>5</xdr:col>
      <xdr:colOff>600075</xdr:colOff>
      <xdr:row>74</xdr:row>
      <xdr:rowOff>168656</xdr:rowOff>
    </xdr:to>
    <xdr:sp macro="" textlink="">
      <xdr:nvSpPr>
        <xdr:cNvPr id="382" name="円/楕円 381"/>
        <xdr:cNvSpPr/>
      </xdr:nvSpPr>
      <xdr:spPr>
        <a:xfrm>
          <a:off x="3937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7383</xdr:rowOff>
    </xdr:from>
    <xdr:ext cx="736600" cy="259045"/>
    <xdr:sp macro="" textlink="">
      <xdr:nvSpPr>
        <xdr:cNvPr id="383" name="テキスト ボックス 382"/>
        <xdr:cNvSpPr txBox="1"/>
      </xdr:nvSpPr>
      <xdr:spPr>
        <a:xfrm>
          <a:off x="3606800" y="12523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64770</xdr:rowOff>
    </xdr:from>
    <xdr:to>
      <xdr:col>4</xdr:col>
      <xdr:colOff>396875</xdr:colOff>
      <xdr:row>75</xdr:row>
      <xdr:rowOff>166370</xdr:rowOff>
    </xdr:to>
    <xdr:sp macro="" textlink="">
      <xdr:nvSpPr>
        <xdr:cNvPr id="384" name="円/楕円 383"/>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5097</xdr:rowOff>
    </xdr:from>
    <xdr:ext cx="762000" cy="259045"/>
    <xdr:sp macro="" textlink="">
      <xdr:nvSpPr>
        <xdr:cNvPr id="385" name="テキスト ボックス 384"/>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142494</xdr:rowOff>
    </xdr:from>
    <xdr:to>
      <xdr:col>3</xdr:col>
      <xdr:colOff>193675</xdr:colOff>
      <xdr:row>76</xdr:row>
      <xdr:rowOff>72644</xdr:rowOff>
    </xdr:to>
    <xdr:sp macro="" textlink="">
      <xdr:nvSpPr>
        <xdr:cNvPr id="386" name="円/楕円 385"/>
        <xdr:cNvSpPr/>
      </xdr:nvSpPr>
      <xdr:spPr>
        <a:xfrm>
          <a:off x="2159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82821</xdr:rowOff>
    </xdr:from>
    <xdr:ext cx="762000" cy="259045"/>
    <xdr:sp macro="" textlink="">
      <xdr:nvSpPr>
        <xdr:cNvPr id="387" name="テキスト ボックス 386"/>
        <xdr:cNvSpPr txBox="1"/>
      </xdr:nvSpPr>
      <xdr:spPr>
        <a:xfrm>
          <a:off x="1828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94487</xdr:rowOff>
    </xdr:from>
    <xdr:to>
      <xdr:col>1</xdr:col>
      <xdr:colOff>676275</xdr:colOff>
      <xdr:row>77</xdr:row>
      <xdr:rowOff>24637</xdr:rowOff>
    </xdr:to>
    <xdr:sp macro="" textlink="">
      <xdr:nvSpPr>
        <xdr:cNvPr id="388" name="円/楕円 387"/>
        <xdr:cNvSpPr/>
      </xdr:nvSpPr>
      <xdr:spPr>
        <a:xfrm>
          <a:off x="1270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34815</xdr:rowOff>
    </xdr:from>
    <xdr:ext cx="762000" cy="259045"/>
    <xdr:sp macro="" textlink="">
      <xdr:nvSpPr>
        <xdr:cNvPr id="389" name="テキスト ボックス 388"/>
        <xdr:cNvSpPr txBox="1"/>
      </xdr:nvSpPr>
      <xdr:spPr>
        <a:xfrm>
          <a:off x="939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を除く経常経費充当一般財源の額は、過去６年間にわたり増加している。これは人件費や維持補修費に充当される経常一般財源の額が増加したことによる影響が大きいものと考えられる。全体から見ると経常経費の額は抑制されているものの、経常一般財源として村税、特にダムに係る固定資産税が毎年度４千万円以上減収となるため、今後も経常収支比率は増加の傾向に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85852</xdr:rowOff>
    </xdr:from>
    <xdr:to>
      <xdr:col>24</xdr:col>
      <xdr:colOff>31750</xdr:colOff>
      <xdr:row>77</xdr:row>
      <xdr:rowOff>81280</xdr:rowOff>
    </xdr:to>
    <xdr:cxnSp macro="">
      <xdr:nvCxnSpPr>
        <xdr:cNvPr id="420" name="直線コネクタ 419"/>
        <xdr:cNvCxnSpPr/>
      </xdr:nvCxnSpPr>
      <xdr:spPr>
        <a:xfrm>
          <a:off x="15671800" y="13116052"/>
          <a:ext cx="8382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154449</xdr:rowOff>
    </xdr:from>
    <xdr:ext cx="762000" cy="259045"/>
    <xdr:sp macro="" textlink="">
      <xdr:nvSpPr>
        <xdr:cNvPr id="421" name="公債費以外平均値テキスト"/>
        <xdr:cNvSpPr txBox="1"/>
      </xdr:nvSpPr>
      <xdr:spPr>
        <a:xfrm>
          <a:off x="16598900" y="1284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51563</xdr:rowOff>
    </xdr:from>
    <xdr:to>
      <xdr:col>22</xdr:col>
      <xdr:colOff>565150</xdr:colOff>
      <xdr:row>76</xdr:row>
      <xdr:rowOff>85852</xdr:rowOff>
    </xdr:to>
    <xdr:cxnSp macro="">
      <xdr:nvCxnSpPr>
        <xdr:cNvPr id="423" name="直線コネクタ 422"/>
        <xdr:cNvCxnSpPr/>
      </xdr:nvCxnSpPr>
      <xdr:spPr>
        <a:xfrm>
          <a:off x="14782800" y="1308176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71391</xdr:rowOff>
    </xdr:from>
    <xdr:ext cx="736600" cy="259045"/>
    <xdr:sp macro="" textlink="">
      <xdr:nvSpPr>
        <xdr:cNvPr id="425" name="テキスト ボックス 424"/>
        <xdr:cNvSpPr txBox="1"/>
      </xdr:nvSpPr>
      <xdr:spPr>
        <a:xfrm>
          <a:off x="15290800" y="127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101854</xdr:rowOff>
    </xdr:from>
    <xdr:to>
      <xdr:col>21</xdr:col>
      <xdr:colOff>361950</xdr:colOff>
      <xdr:row>76</xdr:row>
      <xdr:rowOff>51563</xdr:rowOff>
    </xdr:to>
    <xdr:cxnSp macro="">
      <xdr:nvCxnSpPr>
        <xdr:cNvPr id="426" name="直線コネクタ 425"/>
        <xdr:cNvCxnSpPr/>
      </xdr:nvCxnSpPr>
      <xdr:spPr>
        <a:xfrm>
          <a:off x="13893800" y="12960604"/>
          <a:ext cx="889000" cy="12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87393</xdr:rowOff>
    </xdr:from>
    <xdr:ext cx="762000" cy="259045"/>
    <xdr:sp macro="" textlink="">
      <xdr:nvSpPr>
        <xdr:cNvPr id="428" name="テキスト ボックス 427"/>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65278</xdr:rowOff>
    </xdr:from>
    <xdr:to>
      <xdr:col>20</xdr:col>
      <xdr:colOff>158750</xdr:colOff>
      <xdr:row>75</xdr:row>
      <xdr:rowOff>101854</xdr:rowOff>
    </xdr:to>
    <xdr:cxnSp macro="">
      <xdr:nvCxnSpPr>
        <xdr:cNvPr id="429" name="直線コネクタ 428"/>
        <xdr:cNvCxnSpPr/>
      </xdr:nvCxnSpPr>
      <xdr:spPr>
        <a:xfrm>
          <a:off x="13004800" y="129240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144290</xdr:rowOff>
    </xdr:from>
    <xdr:ext cx="762000" cy="259045"/>
    <xdr:sp macro="" textlink="">
      <xdr:nvSpPr>
        <xdr:cNvPr id="431" name="テキスト ボックス 430"/>
        <xdr:cNvSpPr txBox="1"/>
      </xdr:nvSpPr>
      <xdr:spPr>
        <a:xfrm>
          <a:off x="13512800" y="1300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11701</xdr:rowOff>
    </xdr:from>
    <xdr:ext cx="762000" cy="259045"/>
    <xdr:sp macro="" textlink="">
      <xdr:nvSpPr>
        <xdr:cNvPr id="433" name="テキスト ボックス 432"/>
        <xdr:cNvSpPr txBox="1"/>
      </xdr:nvSpPr>
      <xdr:spPr>
        <a:xfrm>
          <a:off x="12623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39" name="円/楕円 438"/>
        <xdr:cNvSpPr/>
      </xdr:nvSpPr>
      <xdr:spPr>
        <a:xfrm>
          <a:off x="16459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2557</xdr:rowOff>
    </xdr:from>
    <xdr:ext cx="762000" cy="259045"/>
    <xdr:sp macro="" textlink="">
      <xdr:nvSpPr>
        <xdr:cNvPr id="440" name="公債費以外該当値テキスト"/>
        <xdr:cNvSpPr txBox="1"/>
      </xdr:nvSpPr>
      <xdr:spPr>
        <a:xfrm>
          <a:off x="165989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35052</xdr:rowOff>
    </xdr:from>
    <xdr:to>
      <xdr:col>22</xdr:col>
      <xdr:colOff>615950</xdr:colOff>
      <xdr:row>76</xdr:row>
      <xdr:rowOff>136652</xdr:rowOff>
    </xdr:to>
    <xdr:sp macro="" textlink="">
      <xdr:nvSpPr>
        <xdr:cNvPr id="441" name="円/楕円 440"/>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121429</xdr:rowOff>
    </xdr:from>
    <xdr:ext cx="736600" cy="259045"/>
    <xdr:sp macro="" textlink="">
      <xdr:nvSpPr>
        <xdr:cNvPr id="442" name="テキスト ボックス 441"/>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763</xdr:rowOff>
    </xdr:from>
    <xdr:to>
      <xdr:col>21</xdr:col>
      <xdr:colOff>412750</xdr:colOff>
      <xdr:row>76</xdr:row>
      <xdr:rowOff>102363</xdr:rowOff>
    </xdr:to>
    <xdr:sp macro="" textlink="">
      <xdr:nvSpPr>
        <xdr:cNvPr id="443" name="円/楕円 442"/>
        <xdr:cNvSpPr/>
      </xdr:nvSpPr>
      <xdr:spPr>
        <a:xfrm>
          <a:off x="14732000" y="130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87140</xdr:rowOff>
    </xdr:from>
    <xdr:ext cx="762000" cy="259045"/>
    <xdr:sp macro="" textlink="">
      <xdr:nvSpPr>
        <xdr:cNvPr id="444" name="テキスト ボックス 443"/>
        <xdr:cNvSpPr txBox="1"/>
      </xdr:nvSpPr>
      <xdr:spPr>
        <a:xfrm>
          <a:off x="14401800" y="1311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51054</xdr:rowOff>
    </xdr:from>
    <xdr:to>
      <xdr:col>20</xdr:col>
      <xdr:colOff>209550</xdr:colOff>
      <xdr:row>75</xdr:row>
      <xdr:rowOff>152654</xdr:rowOff>
    </xdr:to>
    <xdr:sp macro="" textlink="">
      <xdr:nvSpPr>
        <xdr:cNvPr id="445" name="円/楕円 444"/>
        <xdr:cNvSpPr/>
      </xdr:nvSpPr>
      <xdr:spPr>
        <a:xfrm>
          <a:off x="13843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162831</xdr:rowOff>
    </xdr:from>
    <xdr:ext cx="762000" cy="259045"/>
    <xdr:sp macro="" textlink="">
      <xdr:nvSpPr>
        <xdr:cNvPr id="446" name="テキスト ボックス 445"/>
        <xdr:cNvSpPr txBox="1"/>
      </xdr:nvSpPr>
      <xdr:spPr>
        <a:xfrm>
          <a:off x="13512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14478</xdr:rowOff>
    </xdr:from>
    <xdr:to>
      <xdr:col>19</xdr:col>
      <xdr:colOff>6350</xdr:colOff>
      <xdr:row>75</xdr:row>
      <xdr:rowOff>116078</xdr:rowOff>
    </xdr:to>
    <xdr:sp macro="" textlink="">
      <xdr:nvSpPr>
        <xdr:cNvPr id="447" name="円/楕円 446"/>
        <xdr:cNvSpPr/>
      </xdr:nvSpPr>
      <xdr:spPr>
        <a:xfrm>
          <a:off x="12954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126255</xdr:rowOff>
    </xdr:from>
    <xdr:ext cx="762000" cy="259045"/>
    <xdr:sp macro="" textlink="">
      <xdr:nvSpPr>
        <xdr:cNvPr id="448" name="テキスト ボックス 447"/>
        <xdr:cNvSpPr txBox="1"/>
      </xdr:nvSpPr>
      <xdr:spPr>
        <a:xfrm>
          <a:off x="12623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長野県南相木村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130551</xdr:rowOff>
    </xdr:from>
    <xdr:to>
      <xdr:col>4</xdr:col>
      <xdr:colOff>1117600</xdr:colOff>
      <xdr:row>16</xdr:row>
      <xdr:rowOff>18419</xdr:rowOff>
    </xdr:to>
    <xdr:cxnSp macro="">
      <xdr:nvCxnSpPr>
        <xdr:cNvPr id="52" name="直線コネクタ 51"/>
        <xdr:cNvCxnSpPr/>
      </xdr:nvCxnSpPr>
      <xdr:spPr bwMode="auto">
        <a:xfrm>
          <a:off x="5003800" y="2749926"/>
          <a:ext cx="647700" cy="59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170684</xdr:rowOff>
    </xdr:from>
    <xdr:ext cx="762000" cy="259045"/>
    <xdr:sp macro="" textlink="">
      <xdr:nvSpPr>
        <xdr:cNvPr id="53" name="人口1人当たり決算額の推移平均値テキスト130"/>
        <xdr:cNvSpPr txBox="1"/>
      </xdr:nvSpPr>
      <xdr:spPr>
        <a:xfrm>
          <a:off x="5740400" y="313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130551</xdr:rowOff>
    </xdr:from>
    <xdr:to>
      <xdr:col>4</xdr:col>
      <xdr:colOff>469900</xdr:colOff>
      <xdr:row>15</xdr:row>
      <xdr:rowOff>156304</xdr:rowOff>
    </xdr:to>
    <xdr:cxnSp macro="">
      <xdr:nvCxnSpPr>
        <xdr:cNvPr id="55" name="直線コネクタ 54"/>
        <xdr:cNvCxnSpPr/>
      </xdr:nvCxnSpPr>
      <xdr:spPr bwMode="auto">
        <a:xfrm flipV="1">
          <a:off x="4305300" y="2749926"/>
          <a:ext cx="698500" cy="25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123291</xdr:rowOff>
    </xdr:from>
    <xdr:ext cx="736600" cy="259045"/>
    <xdr:sp macro="" textlink="">
      <xdr:nvSpPr>
        <xdr:cNvPr id="57" name="テキスト ボックス 56"/>
        <xdr:cNvSpPr txBox="1"/>
      </xdr:nvSpPr>
      <xdr:spPr>
        <a:xfrm>
          <a:off x="4622800" y="325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156304</xdr:rowOff>
    </xdr:from>
    <xdr:to>
      <xdr:col>3</xdr:col>
      <xdr:colOff>904875</xdr:colOff>
      <xdr:row>16</xdr:row>
      <xdr:rowOff>98697</xdr:rowOff>
    </xdr:to>
    <xdr:cxnSp macro="">
      <xdr:nvCxnSpPr>
        <xdr:cNvPr id="58" name="直線コネクタ 57"/>
        <xdr:cNvCxnSpPr/>
      </xdr:nvCxnSpPr>
      <xdr:spPr bwMode="auto">
        <a:xfrm flipV="1">
          <a:off x="3606800" y="2775679"/>
          <a:ext cx="698500" cy="113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120428</xdr:rowOff>
    </xdr:from>
    <xdr:ext cx="762000" cy="259045"/>
    <xdr:sp macro="" textlink="">
      <xdr:nvSpPr>
        <xdr:cNvPr id="60" name="テキスト ボックス 59"/>
        <xdr:cNvSpPr txBox="1"/>
      </xdr:nvSpPr>
      <xdr:spPr>
        <a:xfrm>
          <a:off x="3924300" y="325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98697</xdr:rowOff>
    </xdr:from>
    <xdr:to>
      <xdr:col>3</xdr:col>
      <xdr:colOff>206375</xdr:colOff>
      <xdr:row>16</xdr:row>
      <xdr:rowOff>104925</xdr:rowOff>
    </xdr:to>
    <xdr:cxnSp macro="">
      <xdr:nvCxnSpPr>
        <xdr:cNvPr id="61" name="直線コネクタ 60"/>
        <xdr:cNvCxnSpPr/>
      </xdr:nvCxnSpPr>
      <xdr:spPr bwMode="auto">
        <a:xfrm flipV="1">
          <a:off x="2908300" y="2889522"/>
          <a:ext cx="698500" cy="6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131397</xdr:rowOff>
    </xdr:from>
    <xdr:ext cx="762000" cy="259045"/>
    <xdr:sp macro="" textlink="">
      <xdr:nvSpPr>
        <xdr:cNvPr id="63" name="テキスト ボックス 62"/>
        <xdr:cNvSpPr txBox="1"/>
      </xdr:nvSpPr>
      <xdr:spPr>
        <a:xfrm>
          <a:off x="3225800" y="32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141145</xdr:rowOff>
    </xdr:from>
    <xdr:ext cx="762000" cy="259045"/>
    <xdr:sp macro="" textlink="">
      <xdr:nvSpPr>
        <xdr:cNvPr id="65" name="テキスト ボックス 64"/>
        <xdr:cNvSpPr txBox="1"/>
      </xdr:nvSpPr>
      <xdr:spPr>
        <a:xfrm>
          <a:off x="2527300" y="32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139069</xdr:rowOff>
    </xdr:from>
    <xdr:to>
      <xdr:col>5</xdr:col>
      <xdr:colOff>34925</xdr:colOff>
      <xdr:row>16</xdr:row>
      <xdr:rowOff>69219</xdr:rowOff>
    </xdr:to>
    <xdr:sp macro="" textlink="">
      <xdr:nvSpPr>
        <xdr:cNvPr id="71" name="円/楕円 70"/>
        <xdr:cNvSpPr/>
      </xdr:nvSpPr>
      <xdr:spPr bwMode="auto">
        <a:xfrm>
          <a:off x="5600700" y="2758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155596</xdr:rowOff>
    </xdr:from>
    <xdr:ext cx="762000" cy="259045"/>
    <xdr:sp macro="" textlink="">
      <xdr:nvSpPr>
        <xdr:cNvPr id="72" name="人口1人当たり決算額の推移該当値テキスト130"/>
        <xdr:cNvSpPr txBox="1"/>
      </xdr:nvSpPr>
      <xdr:spPr>
        <a:xfrm>
          <a:off x="5740400" y="260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345,332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79751</xdr:rowOff>
    </xdr:from>
    <xdr:to>
      <xdr:col>4</xdr:col>
      <xdr:colOff>520700</xdr:colOff>
      <xdr:row>16</xdr:row>
      <xdr:rowOff>9901</xdr:rowOff>
    </xdr:to>
    <xdr:sp macro="" textlink="">
      <xdr:nvSpPr>
        <xdr:cNvPr id="73" name="円/楕円 72"/>
        <xdr:cNvSpPr/>
      </xdr:nvSpPr>
      <xdr:spPr bwMode="auto">
        <a:xfrm>
          <a:off x="4953000" y="2699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20078</xdr:rowOff>
    </xdr:from>
    <xdr:ext cx="736600" cy="259045"/>
    <xdr:sp macro="" textlink="">
      <xdr:nvSpPr>
        <xdr:cNvPr id="74" name="テキスト ボックス 73"/>
        <xdr:cNvSpPr txBox="1"/>
      </xdr:nvSpPr>
      <xdr:spPr>
        <a:xfrm>
          <a:off x="4622800" y="2468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363,496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105504</xdr:rowOff>
    </xdr:from>
    <xdr:to>
      <xdr:col>3</xdr:col>
      <xdr:colOff>955675</xdr:colOff>
      <xdr:row>16</xdr:row>
      <xdr:rowOff>35654</xdr:rowOff>
    </xdr:to>
    <xdr:sp macro="" textlink="">
      <xdr:nvSpPr>
        <xdr:cNvPr id="75" name="円/楕円 74"/>
        <xdr:cNvSpPr/>
      </xdr:nvSpPr>
      <xdr:spPr bwMode="auto">
        <a:xfrm>
          <a:off x="4254500" y="2724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45831</xdr:rowOff>
    </xdr:from>
    <xdr:ext cx="762000" cy="259045"/>
    <xdr:sp macro="" textlink="">
      <xdr:nvSpPr>
        <xdr:cNvPr id="76" name="テキスト ボックス 75"/>
        <xdr:cNvSpPr txBox="1"/>
      </xdr:nvSpPr>
      <xdr:spPr>
        <a:xfrm>
          <a:off x="3924300" y="249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355,610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47897</xdr:rowOff>
    </xdr:from>
    <xdr:to>
      <xdr:col>3</xdr:col>
      <xdr:colOff>257175</xdr:colOff>
      <xdr:row>16</xdr:row>
      <xdr:rowOff>149497</xdr:rowOff>
    </xdr:to>
    <xdr:sp macro="" textlink="">
      <xdr:nvSpPr>
        <xdr:cNvPr id="77" name="円/楕円 76"/>
        <xdr:cNvSpPr/>
      </xdr:nvSpPr>
      <xdr:spPr bwMode="auto">
        <a:xfrm>
          <a:off x="3556000" y="2838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159674</xdr:rowOff>
    </xdr:from>
    <xdr:ext cx="762000" cy="259045"/>
    <xdr:sp macro="" textlink="">
      <xdr:nvSpPr>
        <xdr:cNvPr id="78" name="テキスト ボックス 77"/>
        <xdr:cNvSpPr txBox="1"/>
      </xdr:nvSpPr>
      <xdr:spPr>
        <a:xfrm>
          <a:off x="3225800" y="260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320,750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54125</xdr:rowOff>
    </xdr:from>
    <xdr:to>
      <xdr:col>2</xdr:col>
      <xdr:colOff>692150</xdr:colOff>
      <xdr:row>16</xdr:row>
      <xdr:rowOff>155725</xdr:rowOff>
    </xdr:to>
    <xdr:sp macro="" textlink="">
      <xdr:nvSpPr>
        <xdr:cNvPr id="79" name="円/楕円 78"/>
        <xdr:cNvSpPr/>
      </xdr:nvSpPr>
      <xdr:spPr bwMode="auto">
        <a:xfrm>
          <a:off x="2857500" y="2844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165902</xdr:rowOff>
    </xdr:from>
    <xdr:ext cx="762000" cy="259045"/>
    <xdr:sp macro="" textlink="">
      <xdr:nvSpPr>
        <xdr:cNvPr id="80" name="テキスト ボックス 79"/>
        <xdr:cNvSpPr txBox="1"/>
      </xdr:nvSpPr>
      <xdr:spPr>
        <a:xfrm>
          <a:off x="2527300" y="261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318,843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29976</xdr:rowOff>
    </xdr:from>
    <xdr:to>
      <xdr:col>4</xdr:col>
      <xdr:colOff>1117600</xdr:colOff>
      <xdr:row>37</xdr:row>
      <xdr:rowOff>101568</xdr:rowOff>
    </xdr:to>
    <xdr:cxnSp macro="">
      <xdr:nvCxnSpPr>
        <xdr:cNvPr id="110" name="直線コネクタ 109"/>
        <xdr:cNvCxnSpPr/>
      </xdr:nvCxnSpPr>
      <xdr:spPr bwMode="auto">
        <a:xfrm>
          <a:off x="5003800" y="7154676"/>
          <a:ext cx="647700" cy="71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260680</xdr:rowOff>
    </xdr:from>
    <xdr:ext cx="762000" cy="259045"/>
    <xdr:sp macro="" textlink="">
      <xdr:nvSpPr>
        <xdr:cNvPr id="111" name="人口1人当たり決算額の推移平均値テキスト445"/>
        <xdr:cNvSpPr txBox="1"/>
      </xdr:nvSpPr>
      <xdr:spPr>
        <a:xfrm>
          <a:off x="5740400" y="6871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54876</xdr:rowOff>
    </xdr:from>
    <xdr:to>
      <xdr:col>4</xdr:col>
      <xdr:colOff>469900</xdr:colOff>
      <xdr:row>37</xdr:row>
      <xdr:rowOff>29976</xdr:rowOff>
    </xdr:to>
    <xdr:cxnSp macro="">
      <xdr:nvCxnSpPr>
        <xdr:cNvPr id="113" name="直線コネクタ 112"/>
        <xdr:cNvCxnSpPr/>
      </xdr:nvCxnSpPr>
      <xdr:spPr bwMode="auto">
        <a:xfrm>
          <a:off x="4305300" y="7008126"/>
          <a:ext cx="698500" cy="146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171849</xdr:rowOff>
    </xdr:from>
    <xdr:ext cx="736600" cy="259045"/>
    <xdr:sp macro="" textlink="">
      <xdr:nvSpPr>
        <xdr:cNvPr id="115" name="テキスト ボックス 114"/>
        <xdr:cNvSpPr txBox="1"/>
      </xdr:nvSpPr>
      <xdr:spPr>
        <a:xfrm>
          <a:off x="4622800" y="6782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334214</xdr:rowOff>
    </xdr:from>
    <xdr:to>
      <xdr:col>3</xdr:col>
      <xdr:colOff>904875</xdr:colOff>
      <xdr:row>36</xdr:row>
      <xdr:rowOff>54876</xdr:rowOff>
    </xdr:to>
    <xdr:cxnSp macro="">
      <xdr:nvCxnSpPr>
        <xdr:cNvPr id="116" name="直線コネクタ 115"/>
        <xdr:cNvCxnSpPr/>
      </xdr:nvCxnSpPr>
      <xdr:spPr bwMode="auto">
        <a:xfrm>
          <a:off x="3606800" y="6944564"/>
          <a:ext cx="698500" cy="63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109914</xdr:rowOff>
    </xdr:from>
    <xdr:ext cx="762000" cy="259045"/>
    <xdr:sp macro="" textlink="">
      <xdr:nvSpPr>
        <xdr:cNvPr id="118" name="テキスト ボックス 117"/>
        <xdr:cNvSpPr txBox="1"/>
      </xdr:nvSpPr>
      <xdr:spPr>
        <a:xfrm>
          <a:off x="3924300" y="706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242015</xdr:rowOff>
    </xdr:from>
    <xdr:to>
      <xdr:col>3</xdr:col>
      <xdr:colOff>206375</xdr:colOff>
      <xdr:row>35</xdr:row>
      <xdr:rowOff>334214</xdr:rowOff>
    </xdr:to>
    <xdr:cxnSp macro="">
      <xdr:nvCxnSpPr>
        <xdr:cNvPr id="119" name="直線コネクタ 118"/>
        <xdr:cNvCxnSpPr/>
      </xdr:nvCxnSpPr>
      <xdr:spPr bwMode="auto">
        <a:xfrm>
          <a:off x="2908300" y="6852365"/>
          <a:ext cx="698500" cy="921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76932</xdr:rowOff>
    </xdr:from>
    <xdr:ext cx="762000" cy="259045"/>
    <xdr:sp macro="" textlink="">
      <xdr:nvSpPr>
        <xdr:cNvPr id="121" name="テキスト ボックス 120"/>
        <xdr:cNvSpPr txBox="1"/>
      </xdr:nvSpPr>
      <xdr:spPr>
        <a:xfrm>
          <a:off x="3225800" y="703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43711</xdr:rowOff>
    </xdr:from>
    <xdr:ext cx="762000" cy="259045"/>
    <xdr:sp macro="" textlink="">
      <xdr:nvSpPr>
        <xdr:cNvPr id="123" name="テキスト ボックス 122"/>
        <xdr:cNvSpPr txBox="1"/>
      </xdr:nvSpPr>
      <xdr:spPr>
        <a:xfrm>
          <a:off x="2527300" y="699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50768</xdr:rowOff>
    </xdr:from>
    <xdr:to>
      <xdr:col>5</xdr:col>
      <xdr:colOff>34925</xdr:colOff>
      <xdr:row>37</xdr:row>
      <xdr:rowOff>152368</xdr:rowOff>
    </xdr:to>
    <xdr:sp macro="" textlink="">
      <xdr:nvSpPr>
        <xdr:cNvPr id="129" name="円/楕円 128"/>
        <xdr:cNvSpPr/>
      </xdr:nvSpPr>
      <xdr:spPr bwMode="auto">
        <a:xfrm>
          <a:off x="5600700" y="7175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22845</xdr:rowOff>
    </xdr:from>
    <xdr:ext cx="762000" cy="259045"/>
    <xdr:sp macro="" textlink="">
      <xdr:nvSpPr>
        <xdr:cNvPr id="130" name="人口1人当たり決算額の推移該当値テキスト445"/>
        <xdr:cNvSpPr txBox="1"/>
      </xdr:nvSpPr>
      <xdr:spPr>
        <a:xfrm>
          <a:off x="5740400" y="714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24,450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150626</xdr:rowOff>
    </xdr:from>
    <xdr:to>
      <xdr:col>4</xdr:col>
      <xdr:colOff>520700</xdr:colOff>
      <xdr:row>37</xdr:row>
      <xdr:rowOff>80776</xdr:rowOff>
    </xdr:to>
    <xdr:sp macro="" textlink="">
      <xdr:nvSpPr>
        <xdr:cNvPr id="131" name="円/楕円 130"/>
        <xdr:cNvSpPr/>
      </xdr:nvSpPr>
      <xdr:spPr bwMode="auto">
        <a:xfrm>
          <a:off x="4953000" y="7103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65553</xdr:rowOff>
    </xdr:from>
    <xdr:ext cx="736600" cy="259045"/>
    <xdr:sp macro="" textlink="">
      <xdr:nvSpPr>
        <xdr:cNvPr id="132" name="テキスト ボックス 131"/>
        <xdr:cNvSpPr txBox="1"/>
      </xdr:nvSpPr>
      <xdr:spPr>
        <a:xfrm>
          <a:off x="4622800" y="7190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36,977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4076</xdr:rowOff>
    </xdr:from>
    <xdr:to>
      <xdr:col>3</xdr:col>
      <xdr:colOff>955675</xdr:colOff>
      <xdr:row>36</xdr:row>
      <xdr:rowOff>105676</xdr:rowOff>
    </xdr:to>
    <xdr:sp macro="" textlink="">
      <xdr:nvSpPr>
        <xdr:cNvPr id="133" name="円/楕円 132"/>
        <xdr:cNvSpPr/>
      </xdr:nvSpPr>
      <xdr:spPr bwMode="auto">
        <a:xfrm>
          <a:off x="4254500" y="6957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115853</xdr:rowOff>
    </xdr:from>
    <xdr:ext cx="762000" cy="259045"/>
    <xdr:sp macro="" textlink="">
      <xdr:nvSpPr>
        <xdr:cNvPr id="134" name="テキスト ボックス 133"/>
        <xdr:cNvSpPr txBox="1"/>
      </xdr:nvSpPr>
      <xdr:spPr>
        <a:xfrm>
          <a:off x="3924300" y="672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62,620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283414</xdr:rowOff>
    </xdr:from>
    <xdr:to>
      <xdr:col>3</xdr:col>
      <xdr:colOff>257175</xdr:colOff>
      <xdr:row>36</xdr:row>
      <xdr:rowOff>42114</xdr:rowOff>
    </xdr:to>
    <xdr:sp macro="" textlink="">
      <xdr:nvSpPr>
        <xdr:cNvPr id="135" name="円/楕円 134"/>
        <xdr:cNvSpPr/>
      </xdr:nvSpPr>
      <xdr:spPr bwMode="auto">
        <a:xfrm>
          <a:off x="3556000" y="6893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52291</xdr:rowOff>
    </xdr:from>
    <xdr:ext cx="762000" cy="259045"/>
    <xdr:sp macro="" textlink="">
      <xdr:nvSpPr>
        <xdr:cNvPr id="136" name="テキスト ボックス 135"/>
        <xdr:cNvSpPr txBox="1"/>
      </xdr:nvSpPr>
      <xdr:spPr>
        <a:xfrm>
          <a:off x="3225800" y="666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73,742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191215</xdr:rowOff>
    </xdr:from>
    <xdr:to>
      <xdr:col>2</xdr:col>
      <xdr:colOff>692150</xdr:colOff>
      <xdr:row>35</xdr:row>
      <xdr:rowOff>292815</xdr:rowOff>
    </xdr:to>
    <xdr:sp macro="" textlink="">
      <xdr:nvSpPr>
        <xdr:cNvPr id="137" name="円/楕円 136"/>
        <xdr:cNvSpPr/>
      </xdr:nvSpPr>
      <xdr:spPr bwMode="auto">
        <a:xfrm>
          <a:off x="2857500" y="6801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302992</xdr:rowOff>
    </xdr:from>
    <xdr:ext cx="762000" cy="259045"/>
    <xdr:sp macro="" textlink="">
      <xdr:nvSpPr>
        <xdr:cNvPr id="138" name="テキスト ボックス 137"/>
        <xdr:cNvSpPr txBox="1"/>
      </xdr:nvSpPr>
      <xdr:spPr>
        <a:xfrm>
          <a:off x="2527300" y="657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過去６年にわたり実質収支額は黒字を計上し、余剰金を基金として積み立てを行ってきたため、Ｈ２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年度末の基金残高は４，５</a:t>
          </a:r>
          <a:r>
            <a:rPr lang="ja-JP" altLang="en-US" sz="1100" b="0" i="0" baseline="0">
              <a:solidFill>
                <a:schemeClr val="dk1"/>
              </a:solidFill>
              <a:effectLst/>
              <a:latin typeface="+mn-lt"/>
              <a:ea typeface="+mn-ea"/>
              <a:cs typeface="+mn-cs"/>
            </a:rPr>
            <a:t>８９，３２４</a:t>
          </a:r>
          <a:r>
            <a:rPr lang="ja-JP" altLang="ja-JP" sz="1100" b="0" i="0" baseline="0">
              <a:solidFill>
                <a:schemeClr val="dk1"/>
              </a:solidFill>
              <a:effectLst/>
              <a:latin typeface="+mn-lt"/>
              <a:ea typeface="+mn-ea"/>
              <a:cs typeface="+mn-cs"/>
            </a:rPr>
            <a:t>千円となった。これはＨ２</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年度末の</a:t>
          </a:r>
          <a:r>
            <a:rPr lang="ja-JP" altLang="en-US" sz="1100" b="0" i="0" baseline="0">
              <a:solidFill>
                <a:schemeClr val="dk1"/>
              </a:solidFill>
              <a:effectLst/>
              <a:latin typeface="+mn-lt"/>
              <a:ea typeface="+mn-ea"/>
              <a:cs typeface="+mn-cs"/>
            </a:rPr>
            <a:t>４，１１６，４９１</a:t>
          </a:r>
          <a:r>
            <a:rPr lang="ja-JP" altLang="ja-JP" sz="1100" b="0" i="0" baseline="0">
              <a:solidFill>
                <a:schemeClr val="dk1"/>
              </a:solidFill>
              <a:effectLst/>
              <a:latin typeface="+mn-lt"/>
              <a:ea typeface="+mn-ea"/>
              <a:cs typeface="+mn-cs"/>
            </a:rPr>
            <a:t>千円から比較して、</a:t>
          </a:r>
          <a:r>
            <a:rPr lang="ja-JP" altLang="en-US" sz="1100" b="0" i="0" baseline="0">
              <a:solidFill>
                <a:schemeClr val="dk1"/>
              </a:solidFill>
              <a:effectLst/>
              <a:latin typeface="+mn-lt"/>
              <a:ea typeface="+mn-ea"/>
              <a:cs typeface="+mn-cs"/>
            </a:rPr>
            <a:t>４７２，８３３</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１０．２</a:t>
          </a:r>
          <a:r>
            <a:rPr lang="ja-JP" altLang="ja-JP" sz="1100" b="0" i="0" baseline="0">
              <a:solidFill>
                <a:schemeClr val="dk1"/>
              </a:solidFill>
              <a:effectLst/>
              <a:latin typeface="+mn-lt"/>
              <a:ea typeface="+mn-ea"/>
              <a:cs typeface="+mn-cs"/>
            </a:rPr>
            <a:t>％の増である。決算収支は安定を保っているものの、今後は安易に財政調整基金に積み立てるのではなく、予算の適正な計上と執行に努め、余剰額の発生を抑制する必要がある。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「一般会計等」における「実質赤字比率」、公営事業会計を含んだ全会計における「連結実質赤字比率」とも、過去５年間においてすべて黒字を計上している。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元利償還金等」及び「算入公債費等」とも毎年度減少している。このため「実質公債費比率の分子」の数値も毎年度減少している。これは新たな起債の発行を抑制し、元利の償還が進んだことによるもの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長野県南相木村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将来負担額」は低く抑えられ、少しずつではあるが毎年度減少している。一方、「充当可能財源等」の額は、横ばいもしくは微増傾向にあり、過去５年間は「将来負担額」を大きく上回り、「将来負担比率の分子」はマイナスとなっている。今後も引き続き「将来負担額」の発生の抑制に留意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1843698</v>
      </c>
      <c r="BO4" s="379"/>
      <c r="BP4" s="379"/>
      <c r="BQ4" s="379"/>
      <c r="BR4" s="379"/>
      <c r="BS4" s="379"/>
      <c r="BT4" s="379"/>
      <c r="BU4" s="380"/>
      <c r="BV4" s="378">
        <v>1730905</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8.3000000000000007</v>
      </c>
      <c r="CU4" s="554"/>
      <c r="CV4" s="554"/>
      <c r="CW4" s="554"/>
      <c r="CX4" s="554"/>
      <c r="CY4" s="554"/>
      <c r="CZ4" s="554"/>
      <c r="DA4" s="555"/>
      <c r="DB4" s="553">
        <v>9.1</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1731578</v>
      </c>
      <c r="BO5" s="384"/>
      <c r="BP5" s="384"/>
      <c r="BQ5" s="384"/>
      <c r="BR5" s="384"/>
      <c r="BS5" s="384"/>
      <c r="BT5" s="384"/>
      <c r="BU5" s="385"/>
      <c r="BV5" s="383">
        <v>1587042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82.4</v>
      </c>
      <c r="CU5" s="354"/>
      <c r="CV5" s="354"/>
      <c r="CW5" s="354"/>
      <c r="CX5" s="354"/>
      <c r="CY5" s="354"/>
      <c r="CZ5" s="354"/>
      <c r="DA5" s="355"/>
      <c r="DB5" s="353">
        <v>78</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112120</v>
      </c>
      <c r="BO6" s="384"/>
      <c r="BP6" s="384"/>
      <c r="BQ6" s="384"/>
      <c r="BR6" s="384"/>
      <c r="BS6" s="384"/>
      <c r="BT6" s="384"/>
      <c r="BU6" s="385"/>
      <c r="BV6" s="383">
        <v>143863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82.4</v>
      </c>
      <c r="CU6" s="528"/>
      <c r="CV6" s="528"/>
      <c r="CW6" s="528"/>
      <c r="CX6" s="528"/>
      <c r="CY6" s="528"/>
      <c r="CZ6" s="528"/>
      <c r="DA6" s="529"/>
      <c r="DB6" s="527">
        <v>78</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14108</v>
      </c>
      <c r="BO7" s="384"/>
      <c r="BP7" s="384"/>
      <c r="BQ7" s="384"/>
      <c r="BR7" s="384"/>
      <c r="BS7" s="384"/>
      <c r="BT7" s="384"/>
      <c r="BU7" s="385"/>
      <c r="BV7" s="383">
        <v>32577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1187319</v>
      </c>
      <c r="CU7" s="384"/>
      <c r="CV7" s="384"/>
      <c r="CW7" s="384"/>
      <c r="CX7" s="384"/>
      <c r="CY7" s="384"/>
      <c r="CZ7" s="384"/>
      <c r="DA7" s="385"/>
      <c r="DB7" s="383">
        <v>1217805</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98012</v>
      </c>
      <c r="BO8" s="384"/>
      <c r="BP8" s="384"/>
      <c r="BQ8" s="384"/>
      <c r="BR8" s="384"/>
      <c r="BS8" s="384"/>
      <c r="BT8" s="384"/>
      <c r="BU8" s="385"/>
      <c r="BV8" s="383">
        <v>111286</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0.95</v>
      </c>
      <c r="CU8" s="491"/>
      <c r="CV8" s="491"/>
      <c r="CW8" s="491"/>
      <c r="CX8" s="491"/>
      <c r="CY8" s="491"/>
      <c r="CZ8" s="491"/>
      <c r="DA8" s="492"/>
      <c r="DB8" s="490">
        <v>0.96</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1121</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-13274</v>
      </c>
      <c r="BO9" s="384"/>
      <c r="BP9" s="384"/>
      <c r="BQ9" s="384"/>
      <c r="BR9" s="384"/>
      <c r="BS9" s="384"/>
      <c r="BT9" s="384"/>
      <c r="BU9" s="385"/>
      <c r="BV9" s="383">
        <v>-15246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9.3000000000000007</v>
      </c>
      <c r="CU9" s="354"/>
      <c r="CV9" s="354"/>
      <c r="CW9" s="354"/>
      <c r="CX9" s="354"/>
      <c r="CY9" s="354"/>
      <c r="CZ9" s="354"/>
      <c r="DA9" s="355"/>
      <c r="DB9" s="353">
        <v>11.6</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1151</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902</v>
      </c>
      <c r="BO10" s="384"/>
      <c r="BP10" s="384"/>
      <c r="BQ10" s="384"/>
      <c r="BR10" s="384"/>
      <c r="BS10" s="384"/>
      <c r="BT10" s="384"/>
      <c r="BU10" s="385"/>
      <c r="BV10" s="383">
        <v>1626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6834</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1112</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8000</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1097</v>
      </c>
      <c r="S13" s="483"/>
      <c r="T13" s="483"/>
      <c r="U13" s="483"/>
      <c r="V13" s="484"/>
      <c r="W13" s="470" t="s">
        <v>124</v>
      </c>
      <c r="X13" s="396"/>
      <c r="Y13" s="396"/>
      <c r="Z13" s="396"/>
      <c r="AA13" s="396"/>
      <c r="AB13" s="397"/>
      <c r="AC13" s="359">
        <v>173</v>
      </c>
      <c r="AD13" s="360"/>
      <c r="AE13" s="360"/>
      <c r="AF13" s="360"/>
      <c r="AG13" s="361"/>
      <c r="AH13" s="359">
        <v>239</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-20372</v>
      </c>
      <c r="BO13" s="384"/>
      <c r="BP13" s="384"/>
      <c r="BQ13" s="384"/>
      <c r="BR13" s="384"/>
      <c r="BS13" s="384"/>
      <c r="BT13" s="384"/>
      <c r="BU13" s="385"/>
      <c r="BV13" s="383">
        <v>-6786</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4.3</v>
      </c>
      <c r="CU13" s="354"/>
      <c r="CV13" s="354"/>
      <c r="CW13" s="354"/>
      <c r="CX13" s="354"/>
      <c r="CY13" s="354"/>
      <c r="CZ13" s="354"/>
      <c r="DA13" s="355"/>
      <c r="DB13" s="353">
        <v>6</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1114</v>
      </c>
      <c r="S14" s="483"/>
      <c r="T14" s="483"/>
      <c r="U14" s="483"/>
      <c r="V14" s="484"/>
      <c r="W14" s="485"/>
      <c r="X14" s="399"/>
      <c r="Y14" s="399"/>
      <c r="Z14" s="399"/>
      <c r="AA14" s="399"/>
      <c r="AB14" s="400"/>
      <c r="AC14" s="475">
        <v>33.799999999999997</v>
      </c>
      <c r="AD14" s="476"/>
      <c r="AE14" s="476"/>
      <c r="AF14" s="476"/>
      <c r="AG14" s="477"/>
      <c r="AH14" s="475">
        <v>41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1092</v>
      </c>
      <c r="S15" s="483"/>
      <c r="T15" s="483"/>
      <c r="U15" s="483"/>
      <c r="V15" s="484"/>
      <c r="W15" s="470" t="s">
        <v>131</v>
      </c>
      <c r="X15" s="396"/>
      <c r="Y15" s="396"/>
      <c r="Z15" s="396"/>
      <c r="AA15" s="396"/>
      <c r="AB15" s="397"/>
      <c r="AC15" s="359">
        <v>96</v>
      </c>
      <c r="AD15" s="360"/>
      <c r="AE15" s="360"/>
      <c r="AF15" s="360"/>
      <c r="AG15" s="361"/>
      <c r="AH15" s="359">
        <v>98</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785990</v>
      </c>
      <c r="BO15" s="379"/>
      <c r="BP15" s="379"/>
      <c r="BQ15" s="379"/>
      <c r="BR15" s="379"/>
      <c r="BS15" s="379"/>
      <c r="BT15" s="379"/>
      <c r="BU15" s="380"/>
      <c r="BV15" s="378">
        <v>819497</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18.8</v>
      </c>
      <c r="AD16" s="476"/>
      <c r="AE16" s="476"/>
      <c r="AF16" s="476"/>
      <c r="AG16" s="477"/>
      <c r="AH16" s="475">
        <v>16.8</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838790</v>
      </c>
      <c r="BO16" s="384"/>
      <c r="BP16" s="384"/>
      <c r="BQ16" s="384"/>
      <c r="BR16" s="384"/>
      <c r="BS16" s="384"/>
      <c r="BT16" s="384"/>
      <c r="BU16" s="385"/>
      <c r="BV16" s="383">
        <v>869980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138</v>
      </c>
      <c r="S17" s="468"/>
      <c r="T17" s="468"/>
      <c r="U17" s="468"/>
      <c r="V17" s="469"/>
      <c r="W17" s="470" t="s">
        <v>139</v>
      </c>
      <c r="X17" s="396"/>
      <c r="Y17" s="396"/>
      <c r="Z17" s="396"/>
      <c r="AA17" s="396"/>
      <c r="AB17" s="397"/>
      <c r="AC17" s="359">
        <v>243</v>
      </c>
      <c r="AD17" s="360"/>
      <c r="AE17" s="360"/>
      <c r="AF17" s="360"/>
      <c r="AG17" s="361"/>
      <c r="AH17" s="359">
        <v>244</v>
      </c>
      <c r="AI17" s="360"/>
      <c r="AJ17" s="360"/>
      <c r="AK17" s="360"/>
      <c r="AL17" s="362"/>
      <c r="AM17" s="450"/>
      <c r="AN17" s="357"/>
      <c r="AO17" s="357"/>
      <c r="AP17" s="357"/>
      <c r="AQ17" s="357"/>
      <c r="AR17" s="357"/>
      <c r="AS17" s="357"/>
      <c r="AT17" s="358"/>
      <c r="AU17" s="438"/>
      <c r="AV17" s="439"/>
      <c r="AW17" s="439"/>
      <c r="AX17" s="439"/>
      <c r="AY17" s="363" t="s">
        <v>140</v>
      </c>
      <c r="AZ17" s="364"/>
      <c r="BA17" s="364"/>
      <c r="BB17" s="364"/>
      <c r="BC17" s="364"/>
      <c r="BD17" s="364"/>
      <c r="BE17" s="364"/>
      <c r="BF17" s="364"/>
      <c r="BG17" s="364"/>
      <c r="BH17" s="364"/>
      <c r="BI17" s="364"/>
      <c r="BJ17" s="364"/>
      <c r="BK17" s="364"/>
      <c r="BL17" s="364"/>
      <c r="BM17" s="365"/>
      <c r="BN17" s="383">
        <v>1029201</v>
      </c>
      <c r="BO17" s="384"/>
      <c r="BP17" s="384"/>
      <c r="BQ17" s="384"/>
      <c r="BR17" s="384"/>
      <c r="BS17" s="384"/>
      <c r="BT17" s="384"/>
      <c r="BU17" s="385"/>
      <c r="BV17" s="383">
        <v>1073295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141</v>
      </c>
      <c r="C18" s="444"/>
      <c r="D18" s="444"/>
      <c r="E18" s="445"/>
      <c r="F18" s="445"/>
      <c r="G18" s="445"/>
      <c r="H18" s="445"/>
      <c r="I18" s="445"/>
      <c r="J18" s="445"/>
      <c r="K18" s="445"/>
      <c r="L18" s="446">
        <v>66.03</v>
      </c>
      <c r="M18" s="446"/>
      <c r="N18" s="446"/>
      <c r="O18" s="446"/>
      <c r="P18" s="446"/>
      <c r="Q18" s="446"/>
      <c r="R18" s="447"/>
      <c r="S18" s="447"/>
      <c r="T18" s="447"/>
      <c r="U18" s="447"/>
      <c r="V18" s="448"/>
      <c r="W18" s="462"/>
      <c r="X18" s="463"/>
      <c r="Y18" s="463"/>
      <c r="Z18" s="463"/>
      <c r="AA18" s="463"/>
      <c r="AB18" s="471"/>
      <c r="AC18" s="347">
        <v>47.5</v>
      </c>
      <c r="AD18" s="348"/>
      <c r="AE18" s="348"/>
      <c r="AF18" s="348"/>
      <c r="AG18" s="449"/>
      <c r="AH18" s="347">
        <v>41.9</v>
      </c>
      <c r="AI18" s="348"/>
      <c r="AJ18" s="348"/>
      <c r="AK18" s="348"/>
      <c r="AL18" s="349"/>
      <c r="AM18" s="450"/>
      <c r="AN18" s="357"/>
      <c r="AO18" s="357"/>
      <c r="AP18" s="357"/>
      <c r="AQ18" s="357"/>
      <c r="AR18" s="357"/>
      <c r="AS18" s="357"/>
      <c r="AT18" s="358"/>
      <c r="AU18" s="438"/>
      <c r="AV18" s="439"/>
      <c r="AW18" s="439"/>
      <c r="AX18" s="439"/>
      <c r="AY18" s="363" t="s">
        <v>142</v>
      </c>
      <c r="AZ18" s="364"/>
      <c r="BA18" s="364"/>
      <c r="BB18" s="364"/>
      <c r="BC18" s="364"/>
      <c r="BD18" s="364"/>
      <c r="BE18" s="364"/>
      <c r="BF18" s="364"/>
      <c r="BG18" s="364"/>
      <c r="BH18" s="364"/>
      <c r="BI18" s="364"/>
      <c r="BJ18" s="364"/>
      <c r="BK18" s="364"/>
      <c r="BL18" s="364"/>
      <c r="BM18" s="365"/>
      <c r="BN18" s="383">
        <v>898973</v>
      </c>
      <c r="BO18" s="384"/>
      <c r="BP18" s="384"/>
      <c r="BQ18" s="384"/>
      <c r="BR18" s="384"/>
      <c r="BS18" s="384"/>
      <c r="BT18" s="384"/>
      <c r="BU18" s="385"/>
      <c r="BV18" s="383">
        <v>889807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143</v>
      </c>
      <c r="C19" s="444"/>
      <c r="D19" s="444"/>
      <c r="E19" s="445"/>
      <c r="F19" s="445"/>
      <c r="G19" s="445"/>
      <c r="H19" s="445"/>
      <c r="I19" s="445"/>
      <c r="J19" s="445"/>
      <c r="K19" s="445"/>
      <c r="L19" s="451">
        <v>17</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144</v>
      </c>
      <c r="AZ19" s="364"/>
      <c r="BA19" s="364"/>
      <c r="BB19" s="364"/>
      <c r="BC19" s="364"/>
      <c r="BD19" s="364"/>
      <c r="BE19" s="364"/>
      <c r="BF19" s="364"/>
      <c r="BG19" s="364"/>
      <c r="BH19" s="364"/>
      <c r="BI19" s="364"/>
      <c r="BJ19" s="364"/>
      <c r="BK19" s="364"/>
      <c r="BL19" s="364"/>
      <c r="BM19" s="365"/>
      <c r="BN19" s="383">
        <v>1390923</v>
      </c>
      <c r="BO19" s="384"/>
      <c r="BP19" s="384"/>
      <c r="BQ19" s="384"/>
      <c r="BR19" s="384"/>
      <c r="BS19" s="384"/>
      <c r="BT19" s="384"/>
      <c r="BU19" s="385"/>
      <c r="BV19" s="383">
        <v>1450831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145</v>
      </c>
      <c r="C20" s="444"/>
      <c r="D20" s="444"/>
      <c r="E20" s="445"/>
      <c r="F20" s="445"/>
      <c r="G20" s="445"/>
      <c r="H20" s="445"/>
      <c r="I20" s="445"/>
      <c r="J20" s="445"/>
      <c r="K20" s="445"/>
      <c r="L20" s="451">
        <v>433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146</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882697</v>
      </c>
      <c r="BO23" s="384"/>
      <c r="BP23" s="384"/>
      <c r="BQ23" s="384"/>
      <c r="BR23" s="384"/>
      <c r="BS23" s="384"/>
      <c r="BT23" s="384"/>
      <c r="BU23" s="385"/>
      <c r="BV23" s="383">
        <v>836226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154</v>
      </c>
      <c r="F24" s="357"/>
      <c r="G24" s="357"/>
      <c r="H24" s="357"/>
      <c r="I24" s="357"/>
      <c r="J24" s="357"/>
      <c r="K24" s="358"/>
      <c r="L24" s="359">
        <v>1</v>
      </c>
      <c r="M24" s="360"/>
      <c r="N24" s="360"/>
      <c r="O24" s="360"/>
      <c r="P24" s="361"/>
      <c r="Q24" s="359">
        <v>6850</v>
      </c>
      <c r="R24" s="360"/>
      <c r="S24" s="360"/>
      <c r="T24" s="360"/>
      <c r="U24" s="360"/>
      <c r="V24" s="361"/>
      <c r="W24" s="425"/>
      <c r="X24" s="416"/>
      <c r="Y24" s="417"/>
      <c r="Z24" s="356" t="s">
        <v>155</v>
      </c>
      <c r="AA24" s="357"/>
      <c r="AB24" s="357"/>
      <c r="AC24" s="357"/>
      <c r="AD24" s="357"/>
      <c r="AE24" s="357"/>
      <c r="AF24" s="357"/>
      <c r="AG24" s="358"/>
      <c r="AH24" s="359">
        <v>40</v>
      </c>
      <c r="AI24" s="360"/>
      <c r="AJ24" s="360"/>
      <c r="AK24" s="360"/>
      <c r="AL24" s="361"/>
      <c r="AM24" s="359">
        <v>117160</v>
      </c>
      <c r="AN24" s="360"/>
      <c r="AO24" s="360"/>
      <c r="AP24" s="360"/>
      <c r="AQ24" s="360"/>
      <c r="AR24" s="361"/>
      <c r="AS24" s="359">
        <v>2929</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705509</v>
      </c>
      <c r="BO24" s="384"/>
      <c r="BP24" s="384"/>
      <c r="BQ24" s="384"/>
      <c r="BR24" s="384"/>
      <c r="BS24" s="384"/>
      <c r="BT24" s="384"/>
      <c r="BU24" s="385"/>
      <c r="BV24" s="383">
        <v>635314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157</v>
      </c>
      <c r="F25" s="357"/>
      <c r="G25" s="357"/>
      <c r="H25" s="357"/>
      <c r="I25" s="357"/>
      <c r="J25" s="357"/>
      <c r="K25" s="358"/>
      <c r="L25" s="359">
        <v>1</v>
      </c>
      <c r="M25" s="360"/>
      <c r="N25" s="360"/>
      <c r="O25" s="360"/>
      <c r="P25" s="361"/>
      <c r="Q25" s="359">
        <v>5650</v>
      </c>
      <c r="R25" s="360"/>
      <c r="S25" s="360"/>
      <c r="T25" s="360"/>
      <c r="U25" s="360"/>
      <c r="V25" s="361"/>
      <c r="W25" s="425"/>
      <c r="X25" s="416"/>
      <c r="Y25" s="417"/>
      <c r="Z25" s="356" t="s">
        <v>158</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t="s">
        <v>121</v>
      </c>
      <c r="BO25" s="379"/>
      <c r="BP25" s="379"/>
      <c r="BQ25" s="379"/>
      <c r="BR25" s="379"/>
      <c r="BS25" s="379"/>
      <c r="BT25" s="379"/>
      <c r="BU25" s="380"/>
      <c r="BV25" s="378" t="s">
        <v>121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160</v>
      </c>
      <c r="F26" s="357"/>
      <c r="G26" s="357"/>
      <c r="H26" s="357"/>
      <c r="I26" s="357"/>
      <c r="J26" s="357"/>
      <c r="K26" s="358"/>
      <c r="L26" s="359">
        <v>1</v>
      </c>
      <c r="M26" s="360"/>
      <c r="N26" s="360"/>
      <c r="O26" s="360"/>
      <c r="P26" s="361"/>
      <c r="Q26" s="359">
        <v>5300</v>
      </c>
      <c r="R26" s="360"/>
      <c r="S26" s="360"/>
      <c r="T26" s="360"/>
      <c r="U26" s="360"/>
      <c r="V26" s="361"/>
      <c r="W26" s="425"/>
      <c r="X26" s="416"/>
      <c r="Y26" s="417"/>
      <c r="Z26" s="356" t="s">
        <v>161</v>
      </c>
      <c r="AA26" s="436"/>
      <c r="AB26" s="436"/>
      <c r="AC26" s="436"/>
      <c r="AD26" s="436"/>
      <c r="AE26" s="436"/>
      <c r="AF26" s="436"/>
      <c r="AG26" s="437"/>
      <c r="AH26" s="359">
        <v>7</v>
      </c>
      <c r="AI26" s="360"/>
      <c r="AJ26" s="360"/>
      <c r="AK26" s="360"/>
      <c r="AL26" s="361"/>
      <c r="AM26" s="359">
        <v>19859</v>
      </c>
      <c r="AN26" s="360"/>
      <c r="AO26" s="360"/>
      <c r="AP26" s="360"/>
      <c r="AQ26" s="360"/>
      <c r="AR26" s="361"/>
      <c r="AS26" s="359">
        <v>2837</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163</v>
      </c>
      <c r="F27" s="357"/>
      <c r="G27" s="357"/>
      <c r="H27" s="357"/>
      <c r="I27" s="357"/>
      <c r="J27" s="357"/>
      <c r="K27" s="358"/>
      <c r="L27" s="359">
        <v>1</v>
      </c>
      <c r="M27" s="360"/>
      <c r="N27" s="360"/>
      <c r="O27" s="360"/>
      <c r="P27" s="361"/>
      <c r="Q27" s="359">
        <v>2400</v>
      </c>
      <c r="R27" s="360"/>
      <c r="S27" s="360"/>
      <c r="T27" s="360"/>
      <c r="U27" s="360"/>
      <c r="V27" s="361"/>
      <c r="W27" s="425"/>
      <c r="X27" s="416"/>
      <c r="Y27" s="417"/>
      <c r="Z27" s="356" t="s">
        <v>164</v>
      </c>
      <c r="AA27" s="357"/>
      <c r="AB27" s="357"/>
      <c r="AC27" s="357"/>
      <c r="AD27" s="357"/>
      <c r="AE27" s="357"/>
      <c r="AF27" s="357"/>
      <c r="AG27" s="358"/>
      <c r="AH27" s="359" t="s">
        <v>121</v>
      </c>
      <c r="AI27" s="360"/>
      <c r="AJ27" s="360"/>
      <c r="AK27" s="360"/>
      <c r="AL27" s="361"/>
      <c r="AM27" s="359" t="s">
        <v>121</v>
      </c>
      <c r="AN27" s="360"/>
      <c r="AO27" s="360"/>
      <c r="AP27" s="360"/>
      <c r="AQ27" s="360"/>
      <c r="AR27" s="361"/>
      <c r="AS27" s="359" t="s">
        <v>121</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44000</v>
      </c>
      <c r="BO27" s="387"/>
      <c r="BP27" s="387"/>
      <c r="BQ27" s="387"/>
      <c r="BR27" s="387"/>
      <c r="BS27" s="387"/>
      <c r="BT27" s="387"/>
      <c r="BU27" s="388"/>
      <c r="BV27" s="386">
        <v>44000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166</v>
      </c>
      <c r="F28" s="357"/>
      <c r="G28" s="357"/>
      <c r="H28" s="357"/>
      <c r="I28" s="357"/>
      <c r="J28" s="357"/>
      <c r="K28" s="358"/>
      <c r="L28" s="359">
        <v>1</v>
      </c>
      <c r="M28" s="360"/>
      <c r="N28" s="360"/>
      <c r="O28" s="360"/>
      <c r="P28" s="361"/>
      <c r="Q28" s="359">
        <v>1570</v>
      </c>
      <c r="R28" s="360"/>
      <c r="S28" s="360"/>
      <c r="T28" s="360"/>
      <c r="U28" s="360"/>
      <c r="V28" s="361"/>
      <c r="W28" s="425"/>
      <c r="X28" s="416"/>
      <c r="Y28" s="417"/>
      <c r="Z28" s="356" t="s">
        <v>167</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710101</v>
      </c>
      <c r="BO28" s="379"/>
      <c r="BP28" s="379"/>
      <c r="BQ28" s="379"/>
      <c r="BR28" s="379"/>
      <c r="BS28" s="379"/>
      <c r="BT28" s="379"/>
      <c r="BU28" s="380"/>
      <c r="BV28" s="378">
        <v>717199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170</v>
      </c>
      <c r="F29" s="357"/>
      <c r="G29" s="357"/>
      <c r="H29" s="357"/>
      <c r="I29" s="357"/>
      <c r="J29" s="357"/>
      <c r="K29" s="358"/>
      <c r="L29" s="359">
        <v>6</v>
      </c>
      <c r="M29" s="360"/>
      <c r="N29" s="360"/>
      <c r="O29" s="360"/>
      <c r="P29" s="361"/>
      <c r="Q29" s="359">
        <v>1400</v>
      </c>
      <c r="R29" s="360"/>
      <c r="S29" s="360"/>
      <c r="T29" s="360"/>
      <c r="U29" s="360"/>
      <c r="V29" s="361"/>
      <c r="W29" s="425"/>
      <c r="X29" s="416"/>
      <c r="Y29" s="417"/>
      <c r="Z29" s="356" t="s">
        <v>171</v>
      </c>
      <c r="AA29" s="357"/>
      <c r="AB29" s="357"/>
      <c r="AC29" s="357"/>
      <c r="AD29" s="357"/>
      <c r="AE29" s="357"/>
      <c r="AF29" s="357"/>
      <c r="AG29" s="358"/>
      <c r="AH29" s="359">
        <v>40</v>
      </c>
      <c r="AI29" s="360"/>
      <c r="AJ29" s="360"/>
      <c r="AK29" s="360"/>
      <c r="AL29" s="361"/>
      <c r="AM29" s="359">
        <v>117160</v>
      </c>
      <c r="AN29" s="360"/>
      <c r="AO29" s="360"/>
      <c r="AP29" s="360"/>
      <c r="AQ29" s="360"/>
      <c r="AR29" s="361"/>
      <c r="AS29" s="359">
        <v>2929</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211189</v>
      </c>
      <c r="BO29" s="384"/>
      <c r="BP29" s="384"/>
      <c r="BQ29" s="384"/>
      <c r="BR29" s="384"/>
      <c r="BS29" s="384"/>
      <c r="BT29" s="384"/>
      <c r="BU29" s="385"/>
      <c r="BV29" s="383">
        <v>151156</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173</v>
      </c>
      <c r="AA30" s="434"/>
      <c r="AB30" s="434"/>
      <c r="AC30" s="434"/>
      <c r="AD30" s="434"/>
      <c r="AE30" s="434"/>
      <c r="AF30" s="434"/>
      <c r="AG30" s="435"/>
      <c r="AH30" s="347">
        <v>88.6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3668034</v>
      </c>
      <c r="BO30" s="387"/>
      <c r="BP30" s="387"/>
      <c r="BQ30" s="387"/>
      <c r="BR30" s="387"/>
      <c r="BS30" s="387"/>
      <c r="BT30" s="387"/>
      <c r="BU30" s="388"/>
      <c r="BV30" s="386">
        <v>3659590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国民健康保険事業（施設勘定）会計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簡易水道事業会計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佐久広域連合（一般会計）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(有)南相木村故郷ふれあい公社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国民健康保険事業（事業勘定）会計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宅地造成事業会計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佐久広域連合（消防特別会計）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介護保険事業会計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佐久広域連合（特別養護老人ホーム特別会計）　</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後期高齢者医療事業会計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佐久広域連合（救護施設特別会計）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佐久広域連合（養護老人ホーム特別会計）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佐久広域連合（食肉流通センター特別会計）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南佐久環境衛生組合（一般会計）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南佐久環境衛生組合（公共下水道事業特別会計）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小海町北相木村南相木村中学校組合（一般会計）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17</v>
      </c>
      <c r="BX43" s="343"/>
      <c r="BY43" s="342" t="str">
        <f>IF('各会計、関係団体の財政状況及び健全化判断比率'!B77="","",'各会計、関係団体の財政状況及び健全化判断比率'!B77)</f>
        <v>東信地区交通災害共済組合（一般会計）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F1" zoomScale="90" zoomScaleNormal="90" zoomScaleSheetLayoutView="100" workbookViewId="0">
      <selection activeCell="R47" sqref="R47"/>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79" t="s">
        <v>24</v>
      </c>
      <c r="C41" s="1180"/>
      <c r="D41" s="81"/>
      <c r="E41" s="1181" t="s">
        <v>25</v>
      </c>
      <c r="F41" s="1181"/>
      <c r="G41" s="1181"/>
      <c r="H41" s="1182"/>
      <c r="I41" s="82">
        <v>1266</v>
      </c>
      <c r="J41" s="83">
        <v>1044</v>
      </c>
      <c r="K41" s="83">
        <v>949</v>
      </c>
      <c r="L41" s="83">
        <v>836</v>
      </c>
      <c r="M41" s="84">
        <v>883</v>
      </c>
    </row>
    <row r="42" spans="2:13" ht="27.75" customHeight="1">
      <c r="B42" s="1169"/>
      <c r="C42" s="1170"/>
      <c r="D42" s="85"/>
      <c r="E42" s="1173" t="s">
        <v>26</v>
      </c>
      <c r="F42" s="1173"/>
      <c r="G42" s="1173"/>
      <c r="H42" s="1174"/>
      <c r="I42" s="86" t="s">
        <v>474</v>
      </c>
      <c r="J42" s="87" t="s">
        <v>474</v>
      </c>
      <c r="K42" s="87" t="s">
        <v>474</v>
      </c>
      <c r="L42" s="87" t="s">
        <v>474</v>
      </c>
      <c r="M42" s="88" t="s">
        <v>474</v>
      </c>
    </row>
    <row r="43" spans="2:13" ht="27.75" customHeight="1">
      <c r="B43" s="1169"/>
      <c r="C43" s="1170"/>
      <c r="D43" s="85"/>
      <c r="E43" s="1173" t="s">
        <v>27</v>
      </c>
      <c r="F43" s="1173"/>
      <c r="G43" s="1173"/>
      <c r="H43" s="1174"/>
      <c r="I43" s="86">
        <v>58</v>
      </c>
      <c r="J43" s="87">
        <v>45</v>
      </c>
      <c r="K43" s="87">
        <v>42</v>
      </c>
      <c r="L43" s="87">
        <v>37</v>
      </c>
      <c r="M43" s="88">
        <v>44</v>
      </c>
    </row>
    <row r="44" spans="2:13" ht="27.75" customHeight="1">
      <c r="B44" s="1169"/>
      <c r="C44" s="1170"/>
      <c r="D44" s="85"/>
      <c r="E44" s="1173" t="s">
        <v>28</v>
      </c>
      <c r="F44" s="1173"/>
      <c r="G44" s="1173"/>
      <c r="H44" s="1174"/>
      <c r="I44" s="86">
        <v>5</v>
      </c>
      <c r="J44" s="87">
        <v>5</v>
      </c>
      <c r="K44" s="87">
        <v>4</v>
      </c>
      <c r="L44" s="87">
        <v>4</v>
      </c>
      <c r="M44" s="88">
        <v>3</v>
      </c>
    </row>
    <row r="45" spans="2:13" ht="27.75" customHeight="1">
      <c r="B45" s="1169"/>
      <c r="C45" s="1170"/>
      <c r="D45" s="85"/>
      <c r="E45" s="1173" t="s">
        <v>29</v>
      </c>
      <c r="F45" s="1173"/>
      <c r="G45" s="1173"/>
      <c r="H45" s="1174"/>
      <c r="I45" s="86">
        <v>144</v>
      </c>
      <c r="J45" s="87">
        <v>125</v>
      </c>
      <c r="K45" s="87">
        <v>141</v>
      </c>
      <c r="L45" s="87">
        <v>118</v>
      </c>
      <c r="M45" s="88">
        <v>85</v>
      </c>
    </row>
    <row r="46" spans="2:13" ht="27.75" customHeight="1">
      <c r="B46" s="1169"/>
      <c r="C46" s="1170"/>
      <c r="D46" s="85"/>
      <c r="E46" s="1173" t="s">
        <v>30</v>
      </c>
      <c r="F46" s="1173"/>
      <c r="G46" s="1173"/>
      <c r="H46" s="1174"/>
      <c r="I46" s="86" t="s">
        <v>474</v>
      </c>
      <c r="J46" s="87" t="s">
        <v>474</v>
      </c>
      <c r="K46" s="87" t="s">
        <v>474</v>
      </c>
      <c r="L46" s="87" t="s">
        <v>474</v>
      </c>
      <c r="M46" s="88" t="s">
        <v>474</v>
      </c>
    </row>
    <row r="47" spans="2:13" ht="27.75" customHeight="1">
      <c r="B47" s="1169"/>
      <c r="C47" s="1170"/>
      <c r="D47" s="85"/>
      <c r="E47" s="1173" t="s">
        <v>31</v>
      </c>
      <c r="F47" s="1173"/>
      <c r="G47" s="1173"/>
      <c r="H47" s="1174"/>
      <c r="I47" s="86" t="s">
        <v>474</v>
      </c>
      <c r="J47" s="87" t="s">
        <v>474</v>
      </c>
      <c r="K47" s="87" t="s">
        <v>474</v>
      </c>
      <c r="L47" s="87" t="s">
        <v>474</v>
      </c>
      <c r="M47" s="88" t="s">
        <v>474</v>
      </c>
    </row>
    <row r="48" spans="2:13" ht="27.75" customHeight="1">
      <c r="B48" s="1171"/>
      <c r="C48" s="1172"/>
      <c r="D48" s="85"/>
      <c r="E48" s="1173" t="s">
        <v>32</v>
      </c>
      <c r="F48" s="1173"/>
      <c r="G48" s="1173"/>
      <c r="H48" s="1174"/>
      <c r="I48" s="86" t="s">
        <v>474</v>
      </c>
      <c r="J48" s="87" t="s">
        <v>474</v>
      </c>
      <c r="K48" s="87" t="s">
        <v>474</v>
      </c>
      <c r="L48" s="87" t="s">
        <v>474</v>
      </c>
      <c r="M48" s="88" t="s">
        <v>474</v>
      </c>
    </row>
    <row r="49" spans="2:13" ht="27.75" customHeight="1">
      <c r="B49" s="1167" t="s">
        <v>33</v>
      </c>
      <c r="C49" s="1168"/>
      <c r="D49" s="89"/>
      <c r="E49" s="1173" t="s">
        <v>34</v>
      </c>
      <c r="F49" s="1173"/>
      <c r="G49" s="1173"/>
      <c r="H49" s="1174"/>
      <c r="I49" s="86">
        <v>4264</v>
      </c>
      <c r="J49" s="87">
        <v>4488</v>
      </c>
      <c r="K49" s="87">
        <v>4490</v>
      </c>
      <c r="L49" s="87">
        <v>4621</v>
      </c>
      <c r="M49" s="88">
        <v>4694</v>
      </c>
    </row>
    <row r="50" spans="2:13" ht="27.75" customHeight="1">
      <c r="B50" s="1169"/>
      <c r="C50" s="1170"/>
      <c r="D50" s="85"/>
      <c r="E50" s="1173" t="s">
        <v>35</v>
      </c>
      <c r="F50" s="1173"/>
      <c r="G50" s="1173"/>
      <c r="H50" s="1174"/>
      <c r="I50" s="86">
        <v>28</v>
      </c>
      <c r="J50" s="87">
        <v>25</v>
      </c>
      <c r="K50" s="87">
        <v>21</v>
      </c>
      <c r="L50" s="87">
        <v>18</v>
      </c>
      <c r="M50" s="88">
        <v>14</v>
      </c>
    </row>
    <row r="51" spans="2:13" ht="27.75" customHeight="1">
      <c r="B51" s="1171"/>
      <c r="C51" s="1172"/>
      <c r="D51" s="85"/>
      <c r="E51" s="1173" t="s">
        <v>36</v>
      </c>
      <c r="F51" s="1173"/>
      <c r="G51" s="1173"/>
      <c r="H51" s="1174"/>
      <c r="I51" s="86">
        <v>1055</v>
      </c>
      <c r="J51" s="87">
        <v>951</v>
      </c>
      <c r="K51" s="87">
        <v>878</v>
      </c>
      <c r="L51" s="87">
        <v>1015</v>
      </c>
      <c r="M51" s="88">
        <v>1144</v>
      </c>
    </row>
    <row r="52" spans="2:13" ht="27.75" customHeight="1" thickBot="1">
      <c r="B52" s="1175" t="s">
        <v>37</v>
      </c>
      <c r="C52" s="1176"/>
      <c r="D52" s="90"/>
      <c r="E52" s="1177" t="s">
        <v>38</v>
      </c>
      <c r="F52" s="1177"/>
      <c r="G52" s="1177"/>
      <c r="H52" s="1178"/>
      <c r="I52" s="91">
        <v>-3874</v>
      </c>
      <c r="J52" s="92">
        <v>-4245</v>
      </c>
      <c r="K52" s="92">
        <v>-4254</v>
      </c>
      <c r="L52" s="92">
        <v>-4659</v>
      </c>
      <c r="M52" s="93">
        <v>-4838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366076</v>
      </c>
      <c r="E3" s="116"/>
      <c r="F3" s="117">
        <v>262834</v>
      </c>
      <c r="G3" s="118"/>
      <c r="H3" s="119"/>
    </row>
    <row r="4" spans="1:8">
      <c r="A4" s="120"/>
      <c r="B4" s="121"/>
      <c r="C4" s="122"/>
      <c r="D4" s="123">
        <v>205891</v>
      </c>
      <c r="E4" s="124"/>
      <c r="F4" s="125">
        <v>147509</v>
      </c>
      <c r="G4" s="126"/>
      <c r="H4" s="127"/>
    </row>
    <row r="5" spans="1:8">
      <c r="A5" s="108" t="s">
        <v>508</v>
      </c>
      <c r="B5" s="113"/>
      <c r="C5" s="114"/>
      <c r="D5" s="115">
        <v>167370</v>
      </c>
      <c r="E5" s="116"/>
      <c r="F5" s="117">
        <v>334234</v>
      </c>
      <c r="G5" s="118"/>
      <c r="H5" s="119"/>
    </row>
    <row r="6" spans="1:8">
      <c r="A6" s="120"/>
      <c r="B6" s="121"/>
      <c r="C6" s="122"/>
      <c r="D6" s="123">
        <v>121480</v>
      </c>
      <c r="E6" s="124"/>
      <c r="F6" s="125">
        <v>135366</v>
      </c>
      <c r="G6" s="126"/>
      <c r="H6" s="127"/>
    </row>
    <row r="7" spans="1:8">
      <c r="A7" s="108" t="s">
        <v>509</v>
      </c>
      <c r="B7" s="113"/>
      <c r="C7" s="114"/>
      <c r="D7" s="115">
        <v>253775</v>
      </c>
      <c r="E7" s="116"/>
      <c r="F7" s="117">
        <v>216155</v>
      </c>
      <c r="G7" s="118"/>
      <c r="H7" s="119"/>
    </row>
    <row r="8" spans="1:8">
      <c r="A8" s="120"/>
      <c r="B8" s="121"/>
      <c r="C8" s="122"/>
      <c r="D8" s="123">
        <v>141127</v>
      </c>
      <c r="E8" s="124"/>
      <c r="F8" s="125">
        <v>108827</v>
      </c>
      <c r="G8" s="126"/>
      <c r="H8" s="127"/>
    </row>
    <row r="9" spans="1:8">
      <c r="A9" s="108" t="s">
        <v>510</v>
      </c>
      <c r="B9" s="113"/>
      <c r="C9" s="114"/>
      <c r="D9" s="115">
        <v>251614</v>
      </c>
      <c r="E9" s="116"/>
      <c r="F9" s="117">
        <v>228305</v>
      </c>
      <c r="G9" s="118"/>
      <c r="H9" s="119"/>
    </row>
    <row r="10" spans="1:8">
      <c r="A10" s="120"/>
      <c r="B10" s="121"/>
      <c r="C10" s="122"/>
      <c r="D10" s="123">
        <v>120452</v>
      </c>
      <c r="E10" s="124"/>
      <c r="F10" s="125">
        <v>86611</v>
      </c>
      <c r="G10" s="126"/>
      <c r="H10" s="127"/>
    </row>
    <row r="11" spans="1:8">
      <c r="A11" s="108" t="s">
        <v>511</v>
      </c>
      <c r="B11" s="113"/>
      <c r="C11" s="114"/>
      <c r="D11" s="115">
        <v>440087</v>
      </c>
      <c r="E11" s="116"/>
      <c r="F11" s="117">
        <v>316331</v>
      </c>
      <c r="G11" s="118"/>
      <c r="H11" s="119"/>
    </row>
    <row r="12" spans="1:8">
      <c r="A12" s="120"/>
      <c r="B12" s="121"/>
      <c r="C12" s="128"/>
      <c r="D12" s="123">
        <v>163889</v>
      </c>
      <c r="E12" s="124"/>
      <c r="F12" s="125">
        <v>106387</v>
      </c>
      <c r="G12" s="126"/>
      <c r="H12" s="127"/>
    </row>
    <row r="13" spans="1:8">
      <c r="A13" s="108"/>
      <c r="B13" s="113"/>
      <c r="C13" s="129"/>
      <c r="D13" s="130">
        <v>295784</v>
      </c>
      <c r="E13" s="131"/>
      <c r="F13" s="132">
        <v>271572</v>
      </c>
      <c r="G13" s="133"/>
      <c r="H13" s="119"/>
    </row>
    <row r="14" spans="1:8">
      <c r="A14" s="120"/>
      <c r="B14" s="121"/>
      <c r="C14" s="122"/>
      <c r="D14" s="123">
        <v>150568</v>
      </c>
      <c r="E14" s="124"/>
      <c r="F14" s="125">
        <v>116940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5.58</v>
      </c>
      <c r="C19" s="134">
        <f>ROUND(VALUE(SUBSTITUTE(実質収支比率等に係る経年分析!G$48,"▲","-")),2)</f>
        <v>5.21</v>
      </c>
      <c r="D19" s="134">
        <f>ROUND(VALUE(SUBSTITUTE(実質収支比率等に係る経年分析!H$48,"▲","-")),2)</f>
        <v>10.63</v>
      </c>
      <c r="E19" s="134">
        <f>ROUND(VALUE(SUBSTITUTE(実質収支比率等に係る経年分析!I$48,"▲","-")),2)</f>
        <v>9.14</v>
      </c>
      <c r="F19" s="134">
        <f>ROUND(VALUE(SUBSTITUTE(実質収支比率等に係る経年分析!J$48,"▲","-")),2)</f>
        <v>8.25</v>
      </c>
    </row>
    <row r="20" spans="1:11">
      <c r="A20" s="134" t="s">
        <v>43</v>
      </c>
      <c r="B20" s="134">
        <f>ROUND(VALUE(SUBSTITUTE(実質収支比率等に係る経年分析!F$47,"▲","-")),2)</f>
        <v>42.66</v>
      </c>
      <c r="C20" s="134">
        <f>ROUND(VALUE(SUBSTITUTE(実質収支比率等に係る経年分析!G$47,"▲","-")),2)</f>
        <v>56.54</v>
      </c>
      <c r="D20" s="134">
        <f>ROUND(VALUE(SUBSTITUTE(実質収支比率等に係る経年分析!H$47,"▲","-")),2)</f>
        <v>60.09</v>
      </c>
      <c r="E20" s="134">
        <f>ROUND(VALUE(SUBSTITUTE(実質収支比率等に係る経年分析!I$47,"▲","-")),2)</f>
        <v>58.89</v>
      </c>
      <c r="F20" s="134">
        <f>ROUND(VALUE(SUBSTITUTE(実質収支比率等に係る経年分析!J$47,"▲","-")),2)</f>
        <v>59.81</v>
      </c>
    </row>
    <row r="21" spans="1:11">
      <c r="A21" s="134" t="s">
        <v>44</v>
      </c>
      <c r="B21" s="134">
        <f>IF(ISNUMBER(VALUE(SUBSTITUTE(実質収支比率等に係る経年分析!F$49,"▲","-"))),ROUND(VALUE(SUBSTITUTE(実質収支比率等に係る経年分析!F$49,"▲","-")),2),NA())</f>
        <v>3.31</v>
      </c>
      <c r="C21" s="134">
        <f>IF(ISNUMBER(VALUE(SUBSTITUTE(実質収支比率等に係る経年分析!G$49,"▲","-"))),ROUND(VALUE(SUBSTITUTE(実質収支比率等に係る経年分析!G$49,"▲","-")),2),NA())</f>
        <v>12.8</v>
      </c>
      <c r="D21" s="134">
        <f>IF(ISNUMBER(VALUE(SUBSTITUTE(実質収支比率等に係る経年分析!H$49,"▲","-"))),ROUND(VALUE(SUBSTITUTE(実質収支比率等に係る経年分析!H$49,"▲","-")),2),NA())</f>
        <v>5.18</v>
      </c>
      <c r="E21" s="134">
        <f>IF(ISNUMBER(VALUE(SUBSTITUTE(実質収支比率等に係る経年分析!I$49,"▲","-"))),ROUND(VALUE(SUBSTITUTE(実質収支比率等に係る経年分析!I$49,"▲","-")),2),NA())</f>
        <v>-0.56000000000000005</v>
      </c>
      <c r="F21" s="134">
        <f>IF(ISNUMBER(VALUE(SUBSTITUTE(実質収支比率等に係る経年分析!J$49,"▲","-"))),ROUND(VALUE(SUBSTITUTE(実質収支比率等に係る経年分析!J$49,"▲","-")),2),NA())</f>
        <v>-1.72</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宅地造成事業会計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国民健康保険事業（施設勘定）会計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0.57999999999999996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c r="A33" s="135" t="str">
        <f>IF(連結実質赤字比率に係る赤字・黒字の構成分析!C$37="",NA(),連結実質赤字比率に係る赤字・黒字の構成分析!C$37)</f>
        <v>簡易水道事業会計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0.24</v>
      </c>
    </row>
    <row r="34" spans="1:16">
      <c r="A34" s="135" t="str">
        <f>IF(連結実質赤字比率に係る赤字・黒字の構成分析!C$36="",NA(),連結実質赤字比率に係る赤字・黒字の構成分析!C$36)</f>
        <v>介護保険事業会計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0.42</v>
      </c>
    </row>
    <row r="35" spans="1:16">
      <c r="A35" s="135" t="str">
        <f>IF(連結実質赤字比率に係る赤字・黒字の構成分析!C$35="",NA(),連結実質赤字比率に係る赤字・黒字の構成分析!C$35)</f>
        <v>国民健康保険事業（事業勘定）会計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0.38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0.15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0.62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2.5</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5.52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5.16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10.63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9.14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8.25</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193</v>
      </c>
      <c r="E42" s="136"/>
      <c r="F42" s="136"/>
      <c r="G42" s="136">
        <f>'実質公債費比率（分子）の構造'!L$52</f>
        <v>169</v>
      </c>
      <c r="H42" s="136"/>
      <c r="I42" s="136"/>
      <c r="J42" s="136">
        <f>'実質公債費比率（分子）の構造'!M$52</f>
        <v>153</v>
      </c>
      <c r="K42" s="136"/>
      <c r="L42" s="136"/>
      <c r="M42" s="136">
        <f>'実質公債費比率（分子）の構造'!N$52</f>
        <v>129</v>
      </c>
      <c r="N42" s="136"/>
      <c r="O42" s="136"/>
      <c r="P42" s="136">
        <f>'実質公債費比率（分子）の構造'!O$52</f>
        <v>111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3</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f>'実質公債費比率（分子）の構造'!O$49</f>
        <v>0</v>
      </c>
      <c r="O45" s="136"/>
      <c r="P45" s="136"/>
    </row>
    <row r="46" spans="1:16">
      <c r="A46" s="136" t="s">
        <v>55</v>
      </c>
      <c r="B46" s="136">
        <f>'実質公債費比率（分子）の構造'!K$48</f>
        <v>9</v>
      </c>
      <c r="C46" s="136"/>
      <c r="D46" s="136"/>
      <c r="E46" s="136">
        <f>'実質公債費比率（分子）の構造'!L$48</f>
        <v>5</v>
      </c>
      <c r="F46" s="136"/>
      <c r="G46" s="136"/>
      <c r="H46" s="136">
        <f>'実質公債費比率（分子）の構造'!M$48</f>
        <v>5</v>
      </c>
      <c r="I46" s="136"/>
      <c r="J46" s="136"/>
      <c r="K46" s="136">
        <f>'実質公債費比率（分子）の構造'!N$48</f>
        <v>4</v>
      </c>
      <c r="L46" s="136"/>
      <c r="M46" s="136"/>
      <c r="N46" s="136">
        <f>'実質公債費比率（分子）の構造'!O$48</f>
        <v>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285</v>
      </c>
      <c r="C49" s="136"/>
      <c r="D49" s="136"/>
      <c r="E49" s="136">
        <f>'実質公債費比率（分子）の構造'!L$45</f>
        <v>249</v>
      </c>
      <c r="F49" s="136"/>
      <c r="G49" s="136"/>
      <c r="H49" s="136">
        <f>'実質公債費比率（分子）の構造'!M$45</f>
        <v>217</v>
      </c>
      <c r="I49" s="136"/>
      <c r="J49" s="136"/>
      <c r="K49" s="136">
        <f>'実質公債費比率（分子）の構造'!N$45</f>
        <v>166</v>
      </c>
      <c r="L49" s="136"/>
      <c r="M49" s="136"/>
      <c r="N49" s="136">
        <f>'実質公債費比率（分子）の構造'!O$45</f>
        <v>134</v>
      </c>
      <c r="O49" s="136"/>
      <c r="P49" s="136"/>
    </row>
    <row r="50" spans="1:16">
      <c r="A50" s="136" t="s">
        <v>59</v>
      </c>
      <c r="B50" s="136" t="e">
        <f>NA()</f>
        <v>#N/A</v>
      </c>
      <c r="C50" s="136">
        <f>IF(ISNUMBER('実質公債費比率（分子）の構造'!K$53),'実質公債費比率（分子）の構造'!K$53,NA())</f>
        <v>104</v>
      </c>
      <c r="D50" s="136" t="e">
        <f>NA()</f>
        <v>#N/A</v>
      </c>
      <c r="E50" s="136" t="e">
        <f>NA()</f>
        <v>#N/A</v>
      </c>
      <c r="F50" s="136">
        <f>IF(ISNUMBER('実質公債費比率（分子）の構造'!L$53),'実質公債費比率（分子）の構造'!L$53,NA())</f>
        <v>85</v>
      </c>
      <c r="G50" s="136" t="e">
        <f>NA()</f>
        <v>#N/A</v>
      </c>
      <c r="H50" s="136" t="e">
        <f>NA()</f>
        <v>#N/A</v>
      </c>
      <c r="I50" s="136">
        <f>IF(ISNUMBER('実質公債費比率（分子）の構造'!M$53),'実質公債費比率（分子）の構造'!M$53,NA())</f>
        <v>69</v>
      </c>
      <c r="J50" s="136" t="e">
        <f>NA()</f>
        <v>#N/A</v>
      </c>
      <c r="K50" s="136" t="e">
        <f>NA()</f>
        <v>#N/A</v>
      </c>
      <c r="L50" s="136">
        <f>IF(ISNUMBER('実質公債費比率（分子）の構造'!N$53),'実質公債費比率（分子）の構造'!N$53,NA())</f>
        <v>41</v>
      </c>
      <c r="M50" s="136" t="e">
        <f>NA()</f>
        <v>#N/A</v>
      </c>
      <c r="N50" s="136" t="e">
        <f>NA()</f>
        <v>#N/A</v>
      </c>
      <c r="O50" s="136">
        <f>IF(ISNUMBER('実質公債費比率（分子）の構造'!O$53),'実質公債費比率（分子）の構造'!O$53,NA())</f>
        <v>28</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1055</v>
      </c>
      <c r="E56" s="135"/>
      <c r="F56" s="135"/>
      <c r="G56" s="135">
        <f>'将来負担比率（分子）の構造'!J$51</f>
        <v>951</v>
      </c>
      <c r="H56" s="135"/>
      <c r="I56" s="135"/>
      <c r="J56" s="135">
        <f>'将来負担比率（分子）の構造'!K$51</f>
        <v>878</v>
      </c>
      <c r="K56" s="135"/>
      <c r="L56" s="135"/>
      <c r="M56" s="135">
        <f>'将来負担比率（分子）の構造'!L$51</f>
        <v>1015</v>
      </c>
      <c r="N56" s="135"/>
      <c r="O56" s="135"/>
      <c r="P56" s="135">
        <f>'将来負担比率（分子）の構造'!M$51</f>
        <v>1144</v>
      </c>
    </row>
    <row r="57" spans="1:16">
      <c r="A57" s="135" t="s">
        <v>35</v>
      </c>
      <c r="B57" s="135"/>
      <c r="C57" s="135"/>
      <c r="D57" s="135">
        <f>'将来負担比率（分子）の構造'!I$50</f>
        <v>28</v>
      </c>
      <c r="E57" s="135"/>
      <c r="F57" s="135"/>
      <c r="G57" s="135">
        <f>'将来負担比率（分子）の構造'!J$50</f>
        <v>25</v>
      </c>
      <c r="H57" s="135"/>
      <c r="I57" s="135"/>
      <c r="J57" s="135">
        <f>'将来負担比率（分子）の構造'!K$50</f>
        <v>21</v>
      </c>
      <c r="K57" s="135"/>
      <c r="L57" s="135"/>
      <c r="M57" s="135">
        <f>'将来負担比率（分子）の構造'!L$50</f>
        <v>18</v>
      </c>
      <c r="N57" s="135"/>
      <c r="O57" s="135"/>
      <c r="P57" s="135">
        <f>'将来負担比率（分子）の構造'!M$50</f>
        <v>14</v>
      </c>
    </row>
    <row r="58" spans="1:16">
      <c r="A58" s="135" t="s">
        <v>34</v>
      </c>
      <c r="B58" s="135"/>
      <c r="C58" s="135"/>
      <c r="D58" s="135">
        <f>'将来負担比率（分子）の構造'!I$49</f>
        <v>4264</v>
      </c>
      <c r="E58" s="135"/>
      <c r="F58" s="135"/>
      <c r="G58" s="135">
        <f>'将来負担比率（分子）の構造'!J$49</f>
        <v>4488</v>
      </c>
      <c r="H58" s="135"/>
      <c r="I58" s="135"/>
      <c r="J58" s="135">
        <f>'将来負担比率（分子）の構造'!K$49</f>
        <v>4490</v>
      </c>
      <c r="K58" s="135"/>
      <c r="L58" s="135"/>
      <c r="M58" s="135">
        <f>'将来負担比率（分子）の構造'!L$49</f>
        <v>4621</v>
      </c>
      <c r="N58" s="135"/>
      <c r="O58" s="135"/>
      <c r="P58" s="135">
        <f>'将来負担比率（分子）の構造'!M$49</f>
        <v>4694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144</v>
      </c>
      <c r="C62" s="135"/>
      <c r="D62" s="135"/>
      <c r="E62" s="135">
        <f>'将来負担比率（分子）の構造'!J$45</f>
        <v>125</v>
      </c>
      <c r="F62" s="135"/>
      <c r="G62" s="135"/>
      <c r="H62" s="135">
        <f>'将来負担比率（分子）の構造'!K$45</f>
        <v>141</v>
      </c>
      <c r="I62" s="135"/>
      <c r="J62" s="135"/>
      <c r="K62" s="135">
        <f>'将来負担比率（分子）の構造'!L$45</f>
        <v>118</v>
      </c>
      <c r="L62" s="135"/>
      <c r="M62" s="135"/>
      <c r="N62" s="135">
        <f>'将来負担比率（分子）の構造'!M$45</f>
        <v>85</v>
      </c>
      <c r="O62" s="135"/>
      <c r="P62" s="135"/>
    </row>
    <row r="63" spans="1:16">
      <c r="A63" s="135" t="s">
        <v>28</v>
      </c>
      <c r="B63" s="135">
        <f>'将来負担比率（分子）の構造'!I$44</f>
        <v>5</v>
      </c>
      <c r="C63" s="135"/>
      <c r="D63" s="135"/>
      <c r="E63" s="135">
        <f>'将来負担比率（分子）の構造'!J$44</f>
        <v>5</v>
      </c>
      <c r="F63" s="135"/>
      <c r="G63" s="135"/>
      <c r="H63" s="135">
        <f>'将来負担比率（分子）の構造'!K$44</f>
        <v>4</v>
      </c>
      <c r="I63" s="135"/>
      <c r="J63" s="135"/>
      <c r="K63" s="135">
        <f>'将来負担比率（分子）の構造'!L$44</f>
        <v>4</v>
      </c>
      <c r="L63" s="135"/>
      <c r="M63" s="135"/>
      <c r="N63" s="135">
        <f>'将来負担比率（分子）の構造'!M$44</f>
        <v>3</v>
      </c>
      <c r="O63" s="135"/>
      <c r="P63" s="135"/>
    </row>
    <row r="64" spans="1:16">
      <c r="A64" s="135" t="s">
        <v>27</v>
      </c>
      <c r="B64" s="135">
        <f>'将来負担比率（分子）の構造'!I$43</f>
        <v>58</v>
      </c>
      <c r="C64" s="135"/>
      <c r="D64" s="135"/>
      <c r="E64" s="135">
        <f>'将来負担比率（分子）の構造'!J$43</f>
        <v>45</v>
      </c>
      <c r="F64" s="135"/>
      <c r="G64" s="135"/>
      <c r="H64" s="135">
        <f>'将来負担比率（分子）の構造'!K$43</f>
        <v>42</v>
      </c>
      <c r="I64" s="135"/>
      <c r="J64" s="135"/>
      <c r="K64" s="135">
        <f>'将来負担比率（分子）の構造'!L$43</f>
        <v>37</v>
      </c>
      <c r="L64" s="135"/>
      <c r="M64" s="135"/>
      <c r="N64" s="135">
        <f>'将来負担比率（分子）の構造'!M$43</f>
        <v>44</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1266</v>
      </c>
      <c r="C66" s="135"/>
      <c r="D66" s="135"/>
      <c r="E66" s="135">
        <f>'将来負担比率（分子）の構造'!J$41</f>
        <v>1044</v>
      </c>
      <c r="F66" s="135"/>
      <c r="G66" s="135"/>
      <c r="H66" s="135">
        <f>'将来負担比率（分子）の構造'!K$41</f>
        <v>949</v>
      </c>
      <c r="I66" s="135"/>
      <c r="J66" s="135"/>
      <c r="K66" s="135">
        <f>'将来負担比率（分子）の構造'!L$41</f>
        <v>836</v>
      </c>
      <c r="L66" s="135"/>
      <c r="M66" s="135"/>
      <c r="N66" s="135">
        <f>'将来負担比率（分子）の構造'!M$41</f>
        <v>883</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34"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195</v>
      </c>
      <c r="DI1" s="700"/>
      <c r="DJ1" s="700"/>
      <c r="DK1" s="700"/>
      <c r="DL1" s="700"/>
      <c r="DM1" s="700"/>
      <c r="DN1" s="701"/>
      <c r="DP1" s="699" t="s">
        <v>196</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198</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199</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200</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201</v>
      </c>
      <c r="S4" s="647"/>
      <c r="T4" s="647"/>
      <c r="U4" s="647"/>
      <c r="V4" s="647"/>
      <c r="W4" s="647"/>
      <c r="X4" s="647"/>
      <c r="Y4" s="648"/>
      <c r="Z4" s="646" t="s">
        <v>202</v>
      </c>
      <c r="AA4" s="647"/>
      <c r="AB4" s="647"/>
      <c r="AC4" s="648"/>
      <c r="AD4" s="646" t="s">
        <v>203</v>
      </c>
      <c r="AE4" s="647"/>
      <c r="AF4" s="647"/>
      <c r="AG4" s="647"/>
      <c r="AH4" s="647"/>
      <c r="AI4" s="647"/>
      <c r="AJ4" s="647"/>
      <c r="AK4" s="648"/>
      <c r="AL4" s="646" t="s">
        <v>202</v>
      </c>
      <c r="AM4" s="647"/>
      <c r="AN4" s="647"/>
      <c r="AO4" s="648"/>
      <c r="AP4" s="702" t="s">
        <v>204</v>
      </c>
      <c r="AQ4" s="702"/>
      <c r="AR4" s="702"/>
      <c r="AS4" s="702"/>
      <c r="AT4" s="702"/>
      <c r="AU4" s="702"/>
      <c r="AV4" s="702"/>
      <c r="AW4" s="702"/>
      <c r="AX4" s="702"/>
      <c r="AY4" s="702"/>
      <c r="AZ4" s="702"/>
      <c r="BA4" s="702"/>
      <c r="BB4" s="702"/>
      <c r="BC4" s="702"/>
      <c r="BD4" s="702"/>
      <c r="BE4" s="702"/>
      <c r="BF4" s="702"/>
      <c r="BG4" s="702" t="s">
        <v>205</v>
      </c>
      <c r="BH4" s="702"/>
      <c r="BI4" s="702"/>
      <c r="BJ4" s="702"/>
      <c r="BK4" s="702"/>
      <c r="BL4" s="702"/>
      <c r="BM4" s="702"/>
      <c r="BN4" s="702"/>
      <c r="BO4" s="702" t="s">
        <v>202</v>
      </c>
      <c r="BP4" s="702"/>
      <c r="BQ4" s="702"/>
      <c r="BR4" s="702"/>
      <c r="BS4" s="702" t="s">
        <v>206</v>
      </c>
      <c r="BT4" s="702"/>
      <c r="BU4" s="702"/>
      <c r="BV4" s="702"/>
      <c r="BW4" s="702"/>
      <c r="BX4" s="702"/>
      <c r="BY4" s="702"/>
      <c r="BZ4" s="702"/>
      <c r="CA4" s="702"/>
      <c r="CB4" s="702"/>
      <c r="CD4" s="691" t="s">
        <v>207</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208</v>
      </c>
      <c r="C5" s="674"/>
      <c r="D5" s="674"/>
      <c r="E5" s="674"/>
      <c r="F5" s="674"/>
      <c r="G5" s="674"/>
      <c r="H5" s="674"/>
      <c r="I5" s="674"/>
      <c r="J5" s="674"/>
      <c r="K5" s="674"/>
      <c r="L5" s="674"/>
      <c r="M5" s="674"/>
      <c r="N5" s="674"/>
      <c r="O5" s="674"/>
      <c r="P5" s="674"/>
      <c r="Q5" s="675"/>
      <c r="R5" s="636">
        <v>956366</v>
      </c>
      <c r="S5" s="637"/>
      <c r="T5" s="637"/>
      <c r="U5" s="637"/>
      <c r="V5" s="637"/>
      <c r="W5" s="637"/>
      <c r="X5" s="637"/>
      <c r="Y5" s="684"/>
      <c r="Z5" s="697">
        <v>51.9</v>
      </c>
      <c r="AA5" s="697"/>
      <c r="AB5" s="697"/>
      <c r="AC5" s="697"/>
      <c r="AD5" s="698">
        <v>956366</v>
      </c>
      <c r="AE5" s="698"/>
      <c r="AF5" s="698"/>
      <c r="AG5" s="698"/>
      <c r="AH5" s="698"/>
      <c r="AI5" s="698"/>
      <c r="AJ5" s="698"/>
      <c r="AK5" s="698"/>
      <c r="AL5" s="685">
        <v>87.7</v>
      </c>
      <c r="AM5" s="654"/>
      <c r="AN5" s="654"/>
      <c r="AO5" s="686"/>
      <c r="AP5" s="673" t="s">
        <v>209</v>
      </c>
      <c r="AQ5" s="674"/>
      <c r="AR5" s="674"/>
      <c r="AS5" s="674"/>
      <c r="AT5" s="674"/>
      <c r="AU5" s="674"/>
      <c r="AV5" s="674"/>
      <c r="AW5" s="674"/>
      <c r="AX5" s="674"/>
      <c r="AY5" s="674"/>
      <c r="AZ5" s="674"/>
      <c r="BA5" s="674"/>
      <c r="BB5" s="674"/>
      <c r="BC5" s="674"/>
      <c r="BD5" s="674"/>
      <c r="BE5" s="674"/>
      <c r="BF5" s="675"/>
      <c r="BG5" s="586">
        <v>953349</v>
      </c>
      <c r="BH5" s="587"/>
      <c r="BI5" s="587"/>
      <c r="BJ5" s="587"/>
      <c r="BK5" s="587"/>
      <c r="BL5" s="587"/>
      <c r="BM5" s="587"/>
      <c r="BN5" s="588"/>
      <c r="BO5" s="639">
        <v>99.7</v>
      </c>
      <c r="BP5" s="639"/>
      <c r="BQ5" s="639"/>
      <c r="BR5" s="639"/>
      <c r="BS5" s="640">
        <v>16</v>
      </c>
      <c r="BT5" s="640"/>
      <c r="BU5" s="640"/>
      <c r="BV5" s="640"/>
      <c r="BW5" s="640"/>
      <c r="BX5" s="640"/>
      <c r="BY5" s="640"/>
      <c r="BZ5" s="640"/>
      <c r="CA5" s="640"/>
      <c r="CB5" s="676"/>
      <c r="CD5" s="691" t="s">
        <v>204</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202</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47166</v>
      </c>
      <c r="S6" s="587"/>
      <c r="T6" s="587"/>
      <c r="U6" s="587"/>
      <c r="V6" s="587"/>
      <c r="W6" s="587"/>
      <c r="X6" s="587"/>
      <c r="Y6" s="588"/>
      <c r="Z6" s="639">
        <v>2.6</v>
      </c>
      <c r="AA6" s="639"/>
      <c r="AB6" s="639"/>
      <c r="AC6" s="639"/>
      <c r="AD6" s="640">
        <v>47166</v>
      </c>
      <c r="AE6" s="640"/>
      <c r="AF6" s="640"/>
      <c r="AG6" s="640"/>
      <c r="AH6" s="640"/>
      <c r="AI6" s="640"/>
      <c r="AJ6" s="640"/>
      <c r="AK6" s="640"/>
      <c r="AL6" s="609">
        <v>4.3</v>
      </c>
      <c r="AM6" s="641"/>
      <c r="AN6" s="641"/>
      <c r="AO6" s="642"/>
      <c r="AP6" s="583" t="s">
        <v>214</v>
      </c>
      <c r="AQ6" s="584"/>
      <c r="AR6" s="584"/>
      <c r="AS6" s="584"/>
      <c r="AT6" s="584"/>
      <c r="AU6" s="584"/>
      <c r="AV6" s="584"/>
      <c r="AW6" s="584"/>
      <c r="AX6" s="584"/>
      <c r="AY6" s="584"/>
      <c r="AZ6" s="584"/>
      <c r="BA6" s="584"/>
      <c r="BB6" s="584"/>
      <c r="BC6" s="584"/>
      <c r="BD6" s="584"/>
      <c r="BE6" s="584"/>
      <c r="BF6" s="585"/>
      <c r="BG6" s="586">
        <v>953349</v>
      </c>
      <c r="BH6" s="587"/>
      <c r="BI6" s="587"/>
      <c r="BJ6" s="587"/>
      <c r="BK6" s="587"/>
      <c r="BL6" s="587"/>
      <c r="BM6" s="587"/>
      <c r="BN6" s="588"/>
      <c r="BO6" s="639">
        <v>99.7</v>
      </c>
      <c r="BP6" s="639"/>
      <c r="BQ6" s="639"/>
      <c r="BR6" s="639"/>
      <c r="BS6" s="640">
        <v>16</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39374</v>
      </c>
      <c r="CS6" s="587"/>
      <c r="CT6" s="587"/>
      <c r="CU6" s="587"/>
      <c r="CV6" s="587"/>
      <c r="CW6" s="587"/>
      <c r="CX6" s="587"/>
      <c r="CY6" s="588"/>
      <c r="CZ6" s="639">
        <v>2.2999999999999998</v>
      </c>
      <c r="DA6" s="639"/>
      <c r="DB6" s="639"/>
      <c r="DC6" s="639"/>
      <c r="DD6" s="592" t="s">
        <v>216</v>
      </c>
      <c r="DE6" s="587"/>
      <c r="DF6" s="587"/>
      <c r="DG6" s="587"/>
      <c r="DH6" s="587"/>
      <c r="DI6" s="587"/>
      <c r="DJ6" s="587"/>
      <c r="DK6" s="587"/>
      <c r="DL6" s="587"/>
      <c r="DM6" s="587"/>
      <c r="DN6" s="587"/>
      <c r="DO6" s="587"/>
      <c r="DP6" s="588"/>
      <c r="DQ6" s="592">
        <v>39374</v>
      </c>
      <c r="DR6" s="587"/>
      <c r="DS6" s="587"/>
      <c r="DT6" s="587"/>
      <c r="DU6" s="587"/>
      <c r="DV6" s="587"/>
      <c r="DW6" s="587"/>
      <c r="DX6" s="587"/>
      <c r="DY6" s="587"/>
      <c r="DZ6" s="587"/>
      <c r="EA6" s="587"/>
      <c r="EB6" s="587"/>
      <c r="EC6" s="622"/>
    </row>
    <row r="7" spans="2:143" ht="11.25" customHeight="1">
      <c r="B7" s="583" t="s">
        <v>217</v>
      </c>
      <c r="C7" s="584"/>
      <c r="D7" s="584"/>
      <c r="E7" s="584"/>
      <c r="F7" s="584"/>
      <c r="G7" s="584"/>
      <c r="H7" s="584"/>
      <c r="I7" s="584"/>
      <c r="J7" s="584"/>
      <c r="K7" s="584"/>
      <c r="L7" s="584"/>
      <c r="M7" s="584"/>
      <c r="N7" s="584"/>
      <c r="O7" s="584"/>
      <c r="P7" s="584"/>
      <c r="Q7" s="585"/>
      <c r="R7" s="586">
        <v>161</v>
      </c>
      <c r="S7" s="587"/>
      <c r="T7" s="587"/>
      <c r="U7" s="587"/>
      <c r="V7" s="587"/>
      <c r="W7" s="587"/>
      <c r="X7" s="587"/>
      <c r="Y7" s="588"/>
      <c r="Z7" s="639">
        <v>0</v>
      </c>
      <c r="AA7" s="639"/>
      <c r="AB7" s="639"/>
      <c r="AC7" s="639"/>
      <c r="AD7" s="640">
        <v>161</v>
      </c>
      <c r="AE7" s="640"/>
      <c r="AF7" s="640"/>
      <c r="AG7" s="640"/>
      <c r="AH7" s="640"/>
      <c r="AI7" s="640"/>
      <c r="AJ7" s="640"/>
      <c r="AK7" s="640"/>
      <c r="AL7" s="609">
        <v>0</v>
      </c>
      <c r="AM7" s="641"/>
      <c r="AN7" s="641"/>
      <c r="AO7" s="642"/>
      <c r="AP7" s="583" t="s">
        <v>218</v>
      </c>
      <c r="AQ7" s="584"/>
      <c r="AR7" s="584"/>
      <c r="AS7" s="584"/>
      <c r="AT7" s="584"/>
      <c r="AU7" s="584"/>
      <c r="AV7" s="584"/>
      <c r="AW7" s="584"/>
      <c r="AX7" s="584"/>
      <c r="AY7" s="584"/>
      <c r="AZ7" s="584"/>
      <c r="BA7" s="584"/>
      <c r="BB7" s="584"/>
      <c r="BC7" s="584"/>
      <c r="BD7" s="584"/>
      <c r="BE7" s="584"/>
      <c r="BF7" s="585"/>
      <c r="BG7" s="586">
        <v>29760</v>
      </c>
      <c r="BH7" s="587"/>
      <c r="BI7" s="587"/>
      <c r="BJ7" s="587"/>
      <c r="BK7" s="587"/>
      <c r="BL7" s="587"/>
      <c r="BM7" s="587"/>
      <c r="BN7" s="588"/>
      <c r="BO7" s="639">
        <v>3.1</v>
      </c>
      <c r="BP7" s="639"/>
      <c r="BQ7" s="639"/>
      <c r="BR7" s="639"/>
      <c r="BS7" s="640">
        <v>16</v>
      </c>
      <c r="BT7" s="640"/>
      <c r="BU7" s="640"/>
      <c r="BV7" s="640"/>
      <c r="BW7" s="640"/>
      <c r="BX7" s="640"/>
      <c r="BY7" s="640"/>
      <c r="BZ7" s="640"/>
      <c r="CA7" s="640"/>
      <c r="CB7" s="676"/>
      <c r="CD7" s="623" t="s">
        <v>219</v>
      </c>
      <c r="CE7" s="620"/>
      <c r="CF7" s="620"/>
      <c r="CG7" s="620"/>
      <c r="CH7" s="620"/>
      <c r="CI7" s="620"/>
      <c r="CJ7" s="620"/>
      <c r="CK7" s="620"/>
      <c r="CL7" s="620"/>
      <c r="CM7" s="620"/>
      <c r="CN7" s="620"/>
      <c r="CO7" s="620"/>
      <c r="CP7" s="620"/>
      <c r="CQ7" s="621"/>
      <c r="CR7" s="586">
        <v>400330</v>
      </c>
      <c r="CS7" s="587"/>
      <c r="CT7" s="587"/>
      <c r="CU7" s="587"/>
      <c r="CV7" s="587"/>
      <c r="CW7" s="587"/>
      <c r="CX7" s="587"/>
      <c r="CY7" s="588"/>
      <c r="CZ7" s="639">
        <v>23.1</v>
      </c>
      <c r="DA7" s="639"/>
      <c r="DB7" s="639"/>
      <c r="DC7" s="639"/>
      <c r="DD7" s="592">
        <v>5910</v>
      </c>
      <c r="DE7" s="587"/>
      <c r="DF7" s="587"/>
      <c r="DG7" s="587"/>
      <c r="DH7" s="587"/>
      <c r="DI7" s="587"/>
      <c r="DJ7" s="587"/>
      <c r="DK7" s="587"/>
      <c r="DL7" s="587"/>
      <c r="DM7" s="587"/>
      <c r="DN7" s="587"/>
      <c r="DO7" s="587"/>
      <c r="DP7" s="588"/>
      <c r="DQ7" s="592">
        <v>365354</v>
      </c>
      <c r="DR7" s="587"/>
      <c r="DS7" s="587"/>
      <c r="DT7" s="587"/>
      <c r="DU7" s="587"/>
      <c r="DV7" s="587"/>
      <c r="DW7" s="587"/>
      <c r="DX7" s="587"/>
      <c r="DY7" s="587"/>
      <c r="DZ7" s="587"/>
      <c r="EA7" s="587"/>
      <c r="EB7" s="587"/>
      <c r="EC7" s="622"/>
    </row>
    <row r="8" spans="2:143" ht="11.25" customHeight="1">
      <c r="B8" s="583" t="s">
        <v>220</v>
      </c>
      <c r="C8" s="584"/>
      <c r="D8" s="584"/>
      <c r="E8" s="584"/>
      <c r="F8" s="584"/>
      <c r="G8" s="584"/>
      <c r="H8" s="584"/>
      <c r="I8" s="584"/>
      <c r="J8" s="584"/>
      <c r="K8" s="584"/>
      <c r="L8" s="584"/>
      <c r="M8" s="584"/>
      <c r="N8" s="584"/>
      <c r="O8" s="584"/>
      <c r="P8" s="584"/>
      <c r="Q8" s="585"/>
      <c r="R8" s="586">
        <v>237</v>
      </c>
      <c r="S8" s="587"/>
      <c r="T8" s="587"/>
      <c r="U8" s="587"/>
      <c r="V8" s="587"/>
      <c r="W8" s="587"/>
      <c r="X8" s="587"/>
      <c r="Y8" s="588"/>
      <c r="Z8" s="639">
        <v>0</v>
      </c>
      <c r="AA8" s="639"/>
      <c r="AB8" s="639"/>
      <c r="AC8" s="639"/>
      <c r="AD8" s="640">
        <v>237</v>
      </c>
      <c r="AE8" s="640"/>
      <c r="AF8" s="640"/>
      <c r="AG8" s="640"/>
      <c r="AH8" s="640"/>
      <c r="AI8" s="640"/>
      <c r="AJ8" s="640"/>
      <c r="AK8" s="640"/>
      <c r="AL8" s="609">
        <v>0</v>
      </c>
      <c r="AM8" s="641"/>
      <c r="AN8" s="641"/>
      <c r="AO8" s="642"/>
      <c r="AP8" s="583" t="s">
        <v>221</v>
      </c>
      <c r="AQ8" s="584"/>
      <c r="AR8" s="584"/>
      <c r="AS8" s="584"/>
      <c r="AT8" s="584"/>
      <c r="AU8" s="584"/>
      <c r="AV8" s="584"/>
      <c r="AW8" s="584"/>
      <c r="AX8" s="584"/>
      <c r="AY8" s="584"/>
      <c r="AZ8" s="584"/>
      <c r="BA8" s="584"/>
      <c r="BB8" s="584"/>
      <c r="BC8" s="584"/>
      <c r="BD8" s="584"/>
      <c r="BE8" s="584"/>
      <c r="BF8" s="585"/>
      <c r="BG8" s="586">
        <v>1678</v>
      </c>
      <c r="BH8" s="587"/>
      <c r="BI8" s="587"/>
      <c r="BJ8" s="587"/>
      <c r="BK8" s="587"/>
      <c r="BL8" s="587"/>
      <c r="BM8" s="587"/>
      <c r="BN8" s="588"/>
      <c r="BO8" s="639">
        <v>0.2</v>
      </c>
      <c r="BP8" s="639"/>
      <c r="BQ8" s="639"/>
      <c r="BR8" s="639"/>
      <c r="BS8" s="592" t="s">
        <v>112</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415411</v>
      </c>
      <c r="CS8" s="587"/>
      <c r="CT8" s="587"/>
      <c r="CU8" s="587"/>
      <c r="CV8" s="587"/>
      <c r="CW8" s="587"/>
      <c r="CX8" s="587"/>
      <c r="CY8" s="588"/>
      <c r="CZ8" s="639">
        <v>24</v>
      </c>
      <c r="DA8" s="639"/>
      <c r="DB8" s="639"/>
      <c r="DC8" s="639"/>
      <c r="DD8" s="592">
        <v>164791</v>
      </c>
      <c r="DE8" s="587"/>
      <c r="DF8" s="587"/>
      <c r="DG8" s="587"/>
      <c r="DH8" s="587"/>
      <c r="DI8" s="587"/>
      <c r="DJ8" s="587"/>
      <c r="DK8" s="587"/>
      <c r="DL8" s="587"/>
      <c r="DM8" s="587"/>
      <c r="DN8" s="587"/>
      <c r="DO8" s="587"/>
      <c r="DP8" s="588"/>
      <c r="DQ8" s="592">
        <v>227028</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403</v>
      </c>
      <c r="S9" s="587"/>
      <c r="T9" s="587"/>
      <c r="U9" s="587"/>
      <c r="V9" s="587"/>
      <c r="W9" s="587"/>
      <c r="X9" s="587"/>
      <c r="Y9" s="588"/>
      <c r="Z9" s="639">
        <v>0</v>
      </c>
      <c r="AA9" s="639"/>
      <c r="AB9" s="639"/>
      <c r="AC9" s="639"/>
      <c r="AD9" s="640">
        <v>403</v>
      </c>
      <c r="AE9" s="640"/>
      <c r="AF9" s="640"/>
      <c r="AG9" s="640"/>
      <c r="AH9" s="640"/>
      <c r="AI9" s="640"/>
      <c r="AJ9" s="640"/>
      <c r="AK9" s="640"/>
      <c r="AL9" s="609">
        <v>0</v>
      </c>
      <c r="AM9" s="641"/>
      <c r="AN9" s="641"/>
      <c r="AO9" s="642"/>
      <c r="AP9" s="583" t="s">
        <v>224</v>
      </c>
      <c r="AQ9" s="584"/>
      <c r="AR9" s="584"/>
      <c r="AS9" s="584"/>
      <c r="AT9" s="584"/>
      <c r="AU9" s="584"/>
      <c r="AV9" s="584"/>
      <c r="AW9" s="584"/>
      <c r="AX9" s="584"/>
      <c r="AY9" s="584"/>
      <c r="AZ9" s="584"/>
      <c r="BA9" s="584"/>
      <c r="BB9" s="584"/>
      <c r="BC9" s="584"/>
      <c r="BD9" s="584"/>
      <c r="BE9" s="584"/>
      <c r="BF9" s="585"/>
      <c r="BG9" s="586">
        <v>25398</v>
      </c>
      <c r="BH9" s="587"/>
      <c r="BI9" s="587"/>
      <c r="BJ9" s="587"/>
      <c r="BK9" s="587"/>
      <c r="BL9" s="587"/>
      <c r="BM9" s="587"/>
      <c r="BN9" s="588"/>
      <c r="BO9" s="639">
        <v>2.7</v>
      </c>
      <c r="BP9" s="639"/>
      <c r="BQ9" s="639"/>
      <c r="BR9" s="639"/>
      <c r="BS9" s="592" t="s">
        <v>112</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96280</v>
      </c>
      <c r="CS9" s="587"/>
      <c r="CT9" s="587"/>
      <c r="CU9" s="587"/>
      <c r="CV9" s="587"/>
      <c r="CW9" s="587"/>
      <c r="CX9" s="587"/>
      <c r="CY9" s="588"/>
      <c r="CZ9" s="639">
        <v>5.6</v>
      </c>
      <c r="DA9" s="639"/>
      <c r="DB9" s="639"/>
      <c r="DC9" s="639"/>
      <c r="DD9" s="592">
        <v>2489</v>
      </c>
      <c r="DE9" s="587"/>
      <c r="DF9" s="587"/>
      <c r="DG9" s="587"/>
      <c r="DH9" s="587"/>
      <c r="DI9" s="587"/>
      <c r="DJ9" s="587"/>
      <c r="DK9" s="587"/>
      <c r="DL9" s="587"/>
      <c r="DM9" s="587"/>
      <c r="DN9" s="587"/>
      <c r="DO9" s="587"/>
      <c r="DP9" s="588"/>
      <c r="DQ9" s="592">
        <v>63760</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8711</v>
      </c>
      <c r="S10" s="587"/>
      <c r="T10" s="587"/>
      <c r="U10" s="587"/>
      <c r="V10" s="587"/>
      <c r="W10" s="587"/>
      <c r="X10" s="587"/>
      <c r="Y10" s="588"/>
      <c r="Z10" s="639">
        <v>0.5</v>
      </c>
      <c r="AA10" s="639"/>
      <c r="AB10" s="639"/>
      <c r="AC10" s="639"/>
      <c r="AD10" s="640">
        <v>8711</v>
      </c>
      <c r="AE10" s="640"/>
      <c r="AF10" s="640"/>
      <c r="AG10" s="640"/>
      <c r="AH10" s="640"/>
      <c r="AI10" s="640"/>
      <c r="AJ10" s="640"/>
      <c r="AK10" s="640"/>
      <c r="AL10" s="609">
        <v>0.8</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2447</v>
      </c>
      <c r="BH10" s="587"/>
      <c r="BI10" s="587"/>
      <c r="BJ10" s="587"/>
      <c r="BK10" s="587"/>
      <c r="BL10" s="587"/>
      <c r="BM10" s="587"/>
      <c r="BN10" s="588"/>
      <c r="BO10" s="639">
        <v>0.3</v>
      </c>
      <c r="BP10" s="639"/>
      <c r="BQ10" s="639"/>
      <c r="BR10" s="639"/>
      <c r="BS10" s="592" t="s">
        <v>112</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t="s">
        <v>112</v>
      </c>
      <c r="CS10" s="587"/>
      <c r="CT10" s="587"/>
      <c r="CU10" s="587"/>
      <c r="CV10" s="587"/>
      <c r="CW10" s="587"/>
      <c r="CX10" s="587"/>
      <c r="CY10" s="588"/>
      <c r="CZ10" s="639" t="s">
        <v>112</v>
      </c>
      <c r="DA10" s="639"/>
      <c r="DB10" s="639"/>
      <c r="DC10" s="639"/>
      <c r="DD10" s="592" t="s">
        <v>112</v>
      </c>
      <c r="DE10" s="587"/>
      <c r="DF10" s="587"/>
      <c r="DG10" s="587"/>
      <c r="DH10" s="587"/>
      <c r="DI10" s="587"/>
      <c r="DJ10" s="587"/>
      <c r="DK10" s="587"/>
      <c r="DL10" s="587"/>
      <c r="DM10" s="587"/>
      <c r="DN10" s="587"/>
      <c r="DO10" s="587"/>
      <c r="DP10" s="588"/>
      <c r="DQ10" s="592" t="s">
        <v>112</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237</v>
      </c>
      <c r="BH11" s="587"/>
      <c r="BI11" s="587"/>
      <c r="BJ11" s="587"/>
      <c r="BK11" s="587"/>
      <c r="BL11" s="587"/>
      <c r="BM11" s="587"/>
      <c r="BN11" s="588"/>
      <c r="BO11" s="639">
        <v>0</v>
      </c>
      <c r="BP11" s="639"/>
      <c r="BQ11" s="639"/>
      <c r="BR11" s="639"/>
      <c r="BS11" s="592">
        <v>16</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196628</v>
      </c>
      <c r="CS11" s="587"/>
      <c r="CT11" s="587"/>
      <c r="CU11" s="587"/>
      <c r="CV11" s="587"/>
      <c r="CW11" s="587"/>
      <c r="CX11" s="587"/>
      <c r="CY11" s="588"/>
      <c r="CZ11" s="639">
        <v>11.4</v>
      </c>
      <c r="DA11" s="639"/>
      <c r="DB11" s="639"/>
      <c r="DC11" s="639"/>
      <c r="DD11" s="592">
        <v>129263</v>
      </c>
      <c r="DE11" s="587"/>
      <c r="DF11" s="587"/>
      <c r="DG11" s="587"/>
      <c r="DH11" s="587"/>
      <c r="DI11" s="587"/>
      <c r="DJ11" s="587"/>
      <c r="DK11" s="587"/>
      <c r="DL11" s="587"/>
      <c r="DM11" s="587"/>
      <c r="DN11" s="587"/>
      <c r="DO11" s="587"/>
      <c r="DP11" s="588"/>
      <c r="DQ11" s="592">
        <v>117242</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917215</v>
      </c>
      <c r="BH12" s="587"/>
      <c r="BI12" s="587"/>
      <c r="BJ12" s="587"/>
      <c r="BK12" s="587"/>
      <c r="BL12" s="587"/>
      <c r="BM12" s="587"/>
      <c r="BN12" s="588"/>
      <c r="BO12" s="639">
        <v>95.9</v>
      </c>
      <c r="BP12" s="639"/>
      <c r="BQ12" s="639"/>
      <c r="BR12" s="639"/>
      <c r="BS12" s="592" t="s">
        <v>112</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24284</v>
      </c>
      <c r="CS12" s="587"/>
      <c r="CT12" s="587"/>
      <c r="CU12" s="587"/>
      <c r="CV12" s="587"/>
      <c r="CW12" s="587"/>
      <c r="CX12" s="587"/>
      <c r="CY12" s="588"/>
      <c r="CZ12" s="639">
        <v>1.4</v>
      </c>
      <c r="DA12" s="639"/>
      <c r="DB12" s="639"/>
      <c r="DC12" s="639"/>
      <c r="DD12" s="592">
        <v>3338</v>
      </c>
      <c r="DE12" s="587"/>
      <c r="DF12" s="587"/>
      <c r="DG12" s="587"/>
      <c r="DH12" s="587"/>
      <c r="DI12" s="587"/>
      <c r="DJ12" s="587"/>
      <c r="DK12" s="587"/>
      <c r="DL12" s="587"/>
      <c r="DM12" s="587"/>
      <c r="DN12" s="587"/>
      <c r="DO12" s="587"/>
      <c r="DP12" s="588"/>
      <c r="DQ12" s="592">
        <v>22698</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13186</v>
      </c>
      <c r="S13" s="587"/>
      <c r="T13" s="587"/>
      <c r="U13" s="587"/>
      <c r="V13" s="587"/>
      <c r="W13" s="587"/>
      <c r="X13" s="587"/>
      <c r="Y13" s="588"/>
      <c r="Z13" s="639">
        <v>0.7</v>
      </c>
      <c r="AA13" s="639"/>
      <c r="AB13" s="639"/>
      <c r="AC13" s="639"/>
      <c r="AD13" s="640">
        <v>13186</v>
      </c>
      <c r="AE13" s="640"/>
      <c r="AF13" s="640"/>
      <c r="AG13" s="640"/>
      <c r="AH13" s="640"/>
      <c r="AI13" s="640"/>
      <c r="AJ13" s="640"/>
      <c r="AK13" s="640"/>
      <c r="AL13" s="609">
        <v>1.2</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915616</v>
      </c>
      <c r="BH13" s="587"/>
      <c r="BI13" s="587"/>
      <c r="BJ13" s="587"/>
      <c r="BK13" s="587"/>
      <c r="BL13" s="587"/>
      <c r="BM13" s="587"/>
      <c r="BN13" s="588"/>
      <c r="BO13" s="639">
        <v>95.7</v>
      </c>
      <c r="BP13" s="639"/>
      <c r="BQ13" s="639"/>
      <c r="BR13" s="639"/>
      <c r="BS13" s="592" t="s">
        <v>112</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221388</v>
      </c>
      <c r="CS13" s="587"/>
      <c r="CT13" s="587"/>
      <c r="CU13" s="587"/>
      <c r="CV13" s="587"/>
      <c r="CW13" s="587"/>
      <c r="CX13" s="587"/>
      <c r="CY13" s="588"/>
      <c r="CZ13" s="639">
        <v>12.8</v>
      </c>
      <c r="DA13" s="639"/>
      <c r="DB13" s="639"/>
      <c r="DC13" s="639"/>
      <c r="DD13" s="592">
        <v>181060</v>
      </c>
      <c r="DE13" s="587"/>
      <c r="DF13" s="587"/>
      <c r="DG13" s="587"/>
      <c r="DH13" s="587"/>
      <c r="DI13" s="587"/>
      <c r="DJ13" s="587"/>
      <c r="DK13" s="587"/>
      <c r="DL13" s="587"/>
      <c r="DM13" s="587"/>
      <c r="DN13" s="587"/>
      <c r="DO13" s="587"/>
      <c r="DP13" s="588"/>
      <c r="DQ13" s="592">
        <v>125913</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3478</v>
      </c>
      <c r="BH14" s="587"/>
      <c r="BI14" s="587"/>
      <c r="BJ14" s="587"/>
      <c r="BK14" s="587"/>
      <c r="BL14" s="587"/>
      <c r="BM14" s="587"/>
      <c r="BN14" s="588"/>
      <c r="BO14" s="639">
        <v>0.4</v>
      </c>
      <c r="BP14" s="639"/>
      <c r="BQ14" s="639"/>
      <c r="BR14" s="639"/>
      <c r="BS14" s="592" t="s">
        <v>112</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48187</v>
      </c>
      <c r="CS14" s="587"/>
      <c r="CT14" s="587"/>
      <c r="CU14" s="587"/>
      <c r="CV14" s="587"/>
      <c r="CW14" s="587"/>
      <c r="CX14" s="587"/>
      <c r="CY14" s="588"/>
      <c r="CZ14" s="639">
        <v>2.8</v>
      </c>
      <c r="DA14" s="639"/>
      <c r="DB14" s="639"/>
      <c r="DC14" s="639"/>
      <c r="DD14" s="592">
        <v>1397</v>
      </c>
      <c r="DE14" s="587"/>
      <c r="DF14" s="587"/>
      <c r="DG14" s="587"/>
      <c r="DH14" s="587"/>
      <c r="DI14" s="587"/>
      <c r="DJ14" s="587"/>
      <c r="DK14" s="587"/>
      <c r="DL14" s="587"/>
      <c r="DM14" s="587"/>
      <c r="DN14" s="587"/>
      <c r="DO14" s="587"/>
      <c r="DP14" s="588"/>
      <c r="DQ14" s="592">
        <v>47186</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207</v>
      </c>
      <c r="S15" s="587"/>
      <c r="T15" s="587"/>
      <c r="U15" s="587"/>
      <c r="V15" s="587"/>
      <c r="W15" s="587"/>
      <c r="X15" s="587"/>
      <c r="Y15" s="588"/>
      <c r="Z15" s="639">
        <v>0</v>
      </c>
      <c r="AA15" s="639"/>
      <c r="AB15" s="639"/>
      <c r="AC15" s="639"/>
      <c r="AD15" s="640">
        <v>207</v>
      </c>
      <c r="AE15" s="640"/>
      <c r="AF15" s="640"/>
      <c r="AG15" s="640"/>
      <c r="AH15" s="640"/>
      <c r="AI15" s="640"/>
      <c r="AJ15" s="640"/>
      <c r="AK15" s="640"/>
      <c r="AL15" s="609">
        <v>0</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2896</v>
      </c>
      <c r="BH15" s="587"/>
      <c r="BI15" s="587"/>
      <c r="BJ15" s="587"/>
      <c r="BK15" s="587"/>
      <c r="BL15" s="587"/>
      <c r="BM15" s="587"/>
      <c r="BN15" s="588"/>
      <c r="BO15" s="639">
        <v>0.3</v>
      </c>
      <c r="BP15" s="639"/>
      <c r="BQ15" s="639"/>
      <c r="BR15" s="639"/>
      <c r="BS15" s="592" t="s">
        <v>112</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148991</v>
      </c>
      <c r="CS15" s="587"/>
      <c r="CT15" s="587"/>
      <c r="CU15" s="587"/>
      <c r="CV15" s="587"/>
      <c r="CW15" s="587"/>
      <c r="CX15" s="587"/>
      <c r="CY15" s="588"/>
      <c r="CZ15" s="639">
        <v>8.6</v>
      </c>
      <c r="DA15" s="639"/>
      <c r="DB15" s="639"/>
      <c r="DC15" s="639"/>
      <c r="DD15" s="592">
        <v>1129</v>
      </c>
      <c r="DE15" s="587"/>
      <c r="DF15" s="587"/>
      <c r="DG15" s="587"/>
      <c r="DH15" s="587"/>
      <c r="DI15" s="587"/>
      <c r="DJ15" s="587"/>
      <c r="DK15" s="587"/>
      <c r="DL15" s="587"/>
      <c r="DM15" s="587"/>
      <c r="DN15" s="587"/>
      <c r="DO15" s="587"/>
      <c r="DP15" s="588"/>
      <c r="DQ15" s="592">
        <v>136801</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149427</v>
      </c>
      <c r="S16" s="587"/>
      <c r="T16" s="587"/>
      <c r="U16" s="587"/>
      <c r="V16" s="587"/>
      <c r="W16" s="587"/>
      <c r="X16" s="587"/>
      <c r="Y16" s="588"/>
      <c r="Z16" s="639">
        <v>8.1</v>
      </c>
      <c r="AA16" s="639"/>
      <c r="AB16" s="639"/>
      <c r="AC16" s="639"/>
      <c r="AD16" s="640">
        <v>52800</v>
      </c>
      <c r="AE16" s="640"/>
      <c r="AF16" s="640"/>
      <c r="AG16" s="640"/>
      <c r="AH16" s="640"/>
      <c r="AI16" s="640"/>
      <c r="AJ16" s="640"/>
      <c r="AK16" s="640"/>
      <c r="AL16" s="609">
        <v>4.8</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6794</v>
      </c>
      <c r="CS16" s="587"/>
      <c r="CT16" s="587"/>
      <c r="CU16" s="587"/>
      <c r="CV16" s="587"/>
      <c r="CW16" s="587"/>
      <c r="CX16" s="587"/>
      <c r="CY16" s="588"/>
      <c r="CZ16" s="639">
        <v>0.4</v>
      </c>
      <c r="DA16" s="639"/>
      <c r="DB16" s="639"/>
      <c r="DC16" s="639"/>
      <c r="DD16" s="592" t="s">
        <v>112</v>
      </c>
      <c r="DE16" s="587"/>
      <c r="DF16" s="587"/>
      <c r="DG16" s="587"/>
      <c r="DH16" s="587"/>
      <c r="DI16" s="587"/>
      <c r="DJ16" s="587"/>
      <c r="DK16" s="587"/>
      <c r="DL16" s="587"/>
      <c r="DM16" s="587"/>
      <c r="DN16" s="587"/>
      <c r="DO16" s="587"/>
      <c r="DP16" s="588"/>
      <c r="DQ16" s="592">
        <v>3747</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52800</v>
      </c>
      <c r="S17" s="587"/>
      <c r="T17" s="587"/>
      <c r="U17" s="587"/>
      <c r="V17" s="587"/>
      <c r="W17" s="587"/>
      <c r="X17" s="587"/>
      <c r="Y17" s="588"/>
      <c r="Z17" s="639">
        <v>2.9</v>
      </c>
      <c r="AA17" s="639"/>
      <c r="AB17" s="639"/>
      <c r="AC17" s="639"/>
      <c r="AD17" s="640">
        <v>52800</v>
      </c>
      <c r="AE17" s="640"/>
      <c r="AF17" s="640"/>
      <c r="AG17" s="640"/>
      <c r="AH17" s="640"/>
      <c r="AI17" s="640"/>
      <c r="AJ17" s="640"/>
      <c r="AK17" s="640"/>
      <c r="AL17" s="609">
        <v>4.8</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133911</v>
      </c>
      <c r="CS17" s="587"/>
      <c r="CT17" s="587"/>
      <c r="CU17" s="587"/>
      <c r="CV17" s="587"/>
      <c r="CW17" s="587"/>
      <c r="CX17" s="587"/>
      <c r="CY17" s="588"/>
      <c r="CZ17" s="639">
        <v>7.7</v>
      </c>
      <c r="DA17" s="639"/>
      <c r="DB17" s="639"/>
      <c r="DC17" s="639"/>
      <c r="DD17" s="592" t="s">
        <v>112</v>
      </c>
      <c r="DE17" s="587"/>
      <c r="DF17" s="587"/>
      <c r="DG17" s="587"/>
      <c r="DH17" s="587"/>
      <c r="DI17" s="587"/>
      <c r="DJ17" s="587"/>
      <c r="DK17" s="587"/>
      <c r="DL17" s="587"/>
      <c r="DM17" s="587"/>
      <c r="DN17" s="587"/>
      <c r="DO17" s="587"/>
      <c r="DP17" s="588"/>
      <c r="DQ17" s="592">
        <v>129700</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96627</v>
      </c>
      <c r="S18" s="587"/>
      <c r="T18" s="587"/>
      <c r="U18" s="587"/>
      <c r="V18" s="587"/>
      <c r="W18" s="587"/>
      <c r="X18" s="587"/>
      <c r="Y18" s="588"/>
      <c r="Z18" s="639">
        <v>5.2</v>
      </c>
      <c r="AA18" s="639"/>
      <c r="AB18" s="639"/>
      <c r="AC18" s="639"/>
      <c r="AD18" s="640" t="s">
        <v>112</v>
      </c>
      <c r="AE18" s="640"/>
      <c r="AF18" s="640"/>
      <c r="AG18" s="640"/>
      <c r="AH18" s="640"/>
      <c r="AI18" s="640"/>
      <c r="AJ18" s="640"/>
      <c r="AK18" s="640"/>
      <c r="AL18" s="609" t="s">
        <v>112</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t="s">
        <v>112</v>
      </c>
      <c r="S19" s="587"/>
      <c r="T19" s="587"/>
      <c r="U19" s="587"/>
      <c r="V19" s="587"/>
      <c r="W19" s="587"/>
      <c r="X19" s="587"/>
      <c r="Y19" s="588"/>
      <c r="Z19" s="639" t="s">
        <v>112</v>
      </c>
      <c r="AA19" s="639"/>
      <c r="AB19" s="639"/>
      <c r="AC19" s="639"/>
      <c r="AD19" s="640" t="s">
        <v>112</v>
      </c>
      <c r="AE19" s="640"/>
      <c r="AF19" s="640"/>
      <c r="AG19" s="640"/>
      <c r="AH19" s="640"/>
      <c r="AI19" s="640"/>
      <c r="AJ19" s="640"/>
      <c r="AK19" s="640"/>
      <c r="AL19" s="609" t="s">
        <v>112</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3017</v>
      </c>
      <c r="BH19" s="587"/>
      <c r="BI19" s="587"/>
      <c r="BJ19" s="587"/>
      <c r="BK19" s="587"/>
      <c r="BL19" s="587"/>
      <c r="BM19" s="587"/>
      <c r="BN19" s="588"/>
      <c r="BO19" s="639">
        <v>0.3</v>
      </c>
      <c r="BP19" s="639"/>
      <c r="BQ19" s="639"/>
      <c r="BR19" s="639"/>
      <c r="BS19" s="592" t="s">
        <v>112</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1175864</v>
      </c>
      <c r="S20" s="587"/>
      <c r="T20" s="587"/>
      <c r="U20" s="587"/>
      <c r="V20" s="587"/>
      <c r="W20" s="587"/>
      <c r="X20" s="587"/>
      <c r="Y20" s="588"/>
      <c r="Z20" s="639">
        <v>63.8</v>
      </c>
      <c r="AA20" s="639"/>
      <c r="AB20" s="639"/>
      <c r="AC20" s="639"/>
      <c r="AD20" s="640">
        <v>1079237</v>
      </c>
      <c r="AE20" s="640"/>
      <c r="AF20" s="640"/>
      <c r="AG20" s="640"/>
      <c r="AH20" s="640"/>
      <c r="AI20" s="640"/>
      <c r="AJ20" s="640"/>
      <c r="AK20" s="640"/>
      <c r="AL20" s="609">
        <v>98.9</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3017</v>
      </c>
      <c r="BH20" s="587"/>
      <c r="BI20" s="587"/>
      <c r="BJ20" s="587"/>
      <c r="BK20" s="587"/>
      <c r="BL20" s="587"/>
      <c r="BM20" s="587"/>
      <c r="BN20" s="588"/>
      <c r="BO20" s="639">
        <v>0.3</v>
      </c>
      <c r="BP20" s="639"/>
      <c r="BQ20" s="639"/>
      <c r="BR20" s="639"/>
      <c r="BS20" s="592" t="s">
        <v>112</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1731578</v>
      </c>
      <c r="CS20" s="587"/>
      <c r="CT20" s="587"/>
      <c r="CU20" s="587"/>
      <c r="CV20" s="587"/>
      <c r="CW20" s="587"/>
      <c r="CX20" s="587"/>
      <c r="CY20" s="588"/>
      <c r="CZ20" s="639">
        <v>100</v>
      </c>
      <c r="DA20" s="639"/>
      <c r="DB20" s="639"/>
      <c r="DC20" s="639"/>
      <c r="DD20" s="592">
        <v>489377</v>
      </c>
      <c r="DE20" s="587"/>
      <c r="DF20" s="587"/>
      <c r="DG20" s="587"/>
      <c r="DH20" s="587"/>
      <c r="DI20" s="587"/>
      <c r="DJ20" s="587"/>
      <c r="DK20" s="587"/>
      <c r="DL20" s="587"/>
      <c r="DM20" s="587"/>
      <c r="DN20" s="587"/>
      <c r="DO20" s="587"/>
      <c r="DP20" s="588"/>
      <c r="DQ20" s="592">
        <v>1278803</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t="s">
        <v>112</v>
      </c>
      <c r="S21" s="587"/>
      <c r="T21" s="587"/>
      <c r="U21" s="587"/>
      <c r="V21" s="587"/>
      <c r="W21" s="587"/>
      <c r="X21" s="587"/>
      <c r="Y21" s="588"/>
      <c r="Z21" s="639" t="s">
        <v>112</v>
      </c>
      <c r="AA21" s="639"/>
      <c r="AB21" s="639"/>
      <c r="AC21" s="639"/>
      <c r="AD21" s="640" t="s">
        <v>112</v>
      </c>
      <c r="AE21" s="640"/>
      <c r="AF21" s="640"/>
      <c r="AG21" s="640"/>
      <c r="AH21" s="640"/>
      <c r="AI21" s="640"/>
      <c r="AJ21" s="640"/>
      <c r="AK21" s="640"/>
      <c r="AL21" s="609" t="s">
        <v>112</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3017</v>
      </c>
      <c r="BH21" s="587"/>
      <c r="BI21" s="587"/>
      <c r="BJ21" s="587"/>
      <c r="BK21" s="587"/>
      <c r="BL21" s="587"/>
      <c r="BM21" s="587"/>
      <c r="BN21" s="588"/>
      <c r="BO21" s="639">
        <v>0.3</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2675</v>
      </c>
      <c r="S22" s="587"/>
      <c r="T22" s="587"/>
      <c r="U22" s="587"/>
      <c r="V22" s="587"/>
      <c r="W22" s="587"/>
      <c r="X22" s="587"/>
      <c r="Y22" s="588"/>
      <c r="Z22" s="639">
        <v>0.1</v>
      </c>
      <c r="AA22" s="639"/>
      <c r="AB22" s="639"/>
      <c r="AC22" s="639"/>
      <c r="AD22" s="640" t="s">
        <v>112</v>
      </c>
      <c r="AE22" s="640"/>
      <c r="AF22" s="640"/>
      <c r="AG22" s="640"/>
      <c r="AH22" s="640"/>
      <c r="AI22" s="640"/>
      <c r="AJ22" s="640"/>
      <c r="AK22" s="640"/>
      <c r="AL22" s="609" t="s">
        <v>112</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32676</v>
      </c>
      <c r="S23" s="587"/>
      <c r="T23" s="587"/>
      <c r="U23" s="587"/>
      <c r="V23" s="587"/>
      <c r="W23" s="587"/>
      <c r="X23" s="587"/>
      <c r="Y23" s="588"/>
      <c r="Z23" s="639">
        <v>1.8</v>
      </c>
      <c r="AA23" s="639"/>
      <c r="AB23" s="639"/>
      <c r="AC23" s="639"/>
      <c r="AD23" s="640" t="s">
        <v>112</v>
      </c>
      <c r="AE23" s="640"/>
      <c r="AF23" s="640"/>
      <c r="AG23" s="640"/>
      <c r="AH23" s="640"/>
      <c r="AI23" s="640"/>
      <c r="AJ23" s="640"/>
      <c r="AK23" s="640"/>
      <c r="AL23" s="609" t="s">
        <v>112</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204</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1061</v>
      </c>
      <c r="S24" s="587"/>
      <c r="T24" s="587"/>
      <c r="U24" s="587"/>
      <c r="V24" s="587"/>
      <c r="W24" s="587"/>
      <c r="X24" s="587"/>
      <c r="Y24" s="588"/>
      <c r="Z24" s="639">
        <v>0.1</v>
      </c>
      <c r="AA24" s="639"/>
      <c r="AB24" s="639"/>
      <c r="AC24" s="639"/>
      <c r="AD24" s="640" t="s">
        <v>112</v>
      </c>
      <c r="AE24" s="640"/>
      <c r="AF24" s="640"/>
      <c r="AG24" s="640"/>
      <c r="AH24" s="640"/>
      <c r="AI24" s="640"/>
      <c r="AJ24" s="640"/>
      <c r="AK24" s="640"/>
      <c r="AL24" s="609" t="s">
        <v>112</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531896</v>
      </c>
      <c r="CS24" s="637"/>
      <c r="CT24" s="637"/>
      <c r="CU24" s="637"/>
      <c r="CV24" s="637"/>
      <c r="CW24" s="637"/>
      <c r="CX24" s="637"/>
      <c r="CY24" s="684"/>
      <c r="CZ24" s="688">
        <v>30.7</v>
      </c>
      <c r="DA24" s="689"/>
      <c r="DB24" s="689"/>
      <c r="DC24" s="690"/>
      <c r="DD24" s="683">
        <v>479588</v>
      </c>
      <c r="DE24" s="637"/>
      <c r="DF24" s="637"/>
      <c r="DG24" s="637"/>
      <c r="DH24" s="637"/>
      <c r="DI24" s="637"/>
      <c r="DJ24" s="637"/>
      <c r="DK24" s="684"/>
      <c r="DL24" s="683">
        <v>464079</v>
      </c>
      <c r="DM24" s="637"/>
      <c r="DN24" s="637"/>
      <c r="DO24" s="637"/>
      <c r="DP24" s="637"/>
      <c r="DQ24" s="637"/>
      <c r="DR24" s="637"/>
      <c r="DS24" s="637"/>
      <c r="DT24" s="637"/>
      <c r="DU24" s="637"/>
      <c r="DV24" s="684"/>
      <c r="DW24" s="685">
        <v>42.5</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115214</v>
      </c>
      <c r="S25" s="587"/>
      <c r="T25" s="587"/>
      <c r="U25" s="587"/>
      <c r="V25" s="587"/>
      <c r="W25" s="587"/>
      <c r="X25" s="587"/>
      <c r="Y25" s="588"/>
      <c r="Z25" s="639">
        <v>6.2</v>
      </c>
      <c r="AA25" s="639"/>
      <c r="AB25" s="639"/>
      <c r="AC25" s="639"/>
      <c r="AD25" s="640" t="s">
        <v>112</v>
      </c>
      <c r="AE25" s="640"/>
      <c r="AF25" s="640"/>
      <c r="AG25" s="640"/>
      <c r="AH25" s="640"/>
      <c r="AI25" s="640"/>
      <c r="AJ25" s="640"/>
      <c r="AK25" s="640"/>
      <c r="AL25" s="609" t="s">
        <v>112</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342584</v>
      </c>
      <c r="CS25" s="605"/>
      <c r="CT25" s="605"/>
      <c r="CU25" s="605"/>
      <c r="CV25" s="605"/>
      <c r="CW25" s="605"/>
      <c r="CX25" s="605"/>
      <c r="CY25" s="606"/>
      <c r="CZ25" s="589">
        <v>19.8</v>
      </c>
      <c r="DA25" s="607"/>
      <c r="DB25" s="607"/>
      <c r="DC25" s="608"/>
      <c r="DD25" s="592">
        <v>334132</v>
      </c>
      <c r="DE25" s="605"/>
      <c r="DF25" s="605"/>
      <c r="DG25" s="605"/>
      <c r="DH25" s="605"/>
      <c r="DI25" s="605"/>
      <c r="DJ25" s="605"/>
      <c r="DK25" s="606"/>
      <c r="DL25" s="592">
        <v>318929</v>
      </c>
      <c r="DM25" s="605"/>
      <c r="DN25" s="605"/>
      <c r="DO25" s="605"/>
      <c r="DP25" s="605"/>
      <c r="DQ25" s="605"/>
      <c r="DR25" s="605"/>
      <c r="DS25" s="605"/>
      <c r="DT25" s="605"/>
      <c r="DU25" s="605"/>
      <c r="DV25" s="606"/>
      <c r="DW25" s="609">
        <v>29.2</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203528</v>
      </c>
      <c r="CS26" s="587"/>
      <c r="CT26" s="587"/>
      <c r="CU26" s="587"/>
      <c r="CV26" s="587"/>
      <c r="CW26" s="587"/>
      <c r="CX26" s="587"/>
      <c r="CY26" s="588"/>
      <c r="CZ26" s="589">
        <v>11.8</v>
      </c>
      <c r="DA26" s="607"/>
      <c r="DB26" s="607"/>
      <c r="DC26" s="608"/>
      <c r="DD26" s="592">
        <v>197100</v>
      </c>
      <c r="DE26" s="587"/>
      <c r="DF26" s="587"/>
      <c r="DG26" s="587"/>
      <c r="DH26" s="587"/>
      <c r="DI26" s="587"/>
      <c r="DJ26" s="587"/>
      <c r="DK26" s="588"/>
      <c r="DL26" s="592" t="s">
        <v>216</v>
      </c>
      <c r="DM26" s="587"/>
      <c r="DN26" s="587"/>
      <c r="DO26" s="587"/>
      <c r="DP26" s="587"/>
      <c r="DQ26" s="587"/>
      <c r="DR26" s="587"/>
      <c r="DS26" s="587"/>
      <c r="DT26" s="587"/>
      <c r="DU26" s="587"/>
      <c r="DV26" s="588"/>
      <c r="DW26" s="609" t="s">
        <v>216</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134178</v>
      </c>
      <c r="S27" s="587"/>
      <c r="T27" s="587"/>
      <c r="U27" s="587"/>
      <c r="V27" s="587"/>
      <c r="W27" s="587"/>
      <c r="X27" s="587"/>
      <c r="Y27" s="588"/>
      <c r="Z27" s="639">
        <v>7.3</v>
      </c>
      <c r="AA27" s="639"/>
      <c r="AB27" s="639"/>
      <c r="AC27" s="639"/>
      <c r="AD27" s="640" t="s">
        <v>112</v>
      </c>
      <c r="AE27" s="640"/>
      <c r="AF27" s="640"/>
      <c r="AG27" s="640"/>
      <c r="AH27" s="640"/>
      <c r="AI27" s="640"/>
      <c r="AJ27" s="640"/>
      <c r="AK27" s="640"/>
      <c r="AL27" s="609" t="s">
        <v>112</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956366</v>
      </c>
      <c r="BH27" s="587"/>
      <c r="BI27" s="587"/>
      <c r="BJ27" s="587"/>
      <c r="BK27" s="587"/>
      <c r="BL27" s="587"/>
      <c r="BM27" s="587"/>
      <c r="BN27" s="588"/>
      <c r="BO27" s="639">
        <v>100</v>
      </c>
      <c r="BP27" s="639"/>
      <c r="BQ27" s="639"/>
      <c r="BR27" s="639"/>
      <c r="BS27" s="592">
        <v>16</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55401</v>
      </c>
      <c r="CS27" s="605"/>
      <c r="CT27" s="605"/>
      <c r="CU27" s="605"/>
      <c r="CV27" s="605"/>
      <c r="CW27" s="605"/>
      <c r="CX27" s="605"/>
      <c r="CY27" s="606"/>
      <c r="CZ27" s="589">
        <v>3.2</v>
      </c>
      <c r="DA27" s="607"/>
      <c r="DB27" s="607"/>
      <c r="DC27" s="608"/>
      <c r="DD27" s="592">
        <v>15756</v>
      </c>
      <c r="DE27" s="605"/>
      <c r="DF27" s="605"/>
      <c r="DG27" s="605"/>
      <c r="DH27" s="605"/>
      <c r="DI27" s="605"/>
      <c r="DJ27" s="605"/>
      <c r="DK27" s="606"/>
      <c r="DL27" s="592">
        <v>15450</v>
      </c>
      <c r="DM27" s="605"/>
      <c r="DN27" s="605"/>
      <c r="DO27" s="605"/>
      <c r="DP27" s="605"/>
      <c r="DQ27" s="605"/>
      <c r="DR27" s="605"/>
      <c r="DS27" s="605"/>
      <c r="DT27" s="605"/>
      <c r="DU27" s="605"/>
      <c r="DV27" s="606"/>
      <c r="DW27" s="609">
        <v>1.4</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29569</v>
      </c>
      <c r="S28" s="587"/>
      <c r="T28" s="587"/>
      <c r="U28" s="587"/>
      <c r="V28" s="587"/>
      <c r="W28" s="587"/>
      <c r="X28" s="587"/>
      <c r="Y28" s="588"/>
      <c r="Z28" s="639">
        <v>1.6</v>
      </c>
      <c r="AA28" s="639"/>
      <c r="AB28" s="639"/>
      <c r="AC28" s="639"/>
      <c r="AD28" s="640">
        <v>11598</v>
      </c>
      <c r="AE28" s="640"/>
      <c r="AF28" s="640"/>
      <c r="AG28" s="640"/>
      <c r="AH28" s="640"/>
      <c r="AI28" s="640"/>
      <c r="AJ28" s="640"/>
      <c r="AK28" s="640"/>
      <c r="AL28" s="609">
        <v>1.1000000000000001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133911</v>
      </c>
      <c r="CS28" s="587"/>
      <c r="CT28" s="587"/>
      <c r="CU28" s="587"/>
      <c r="CV28" s="587"/>
      <c r="CW28" s="587"/>
      <c r="CX28" s="587"/>
      <c r="CY28" s="588"/>
      <c r="CZ28" s="589">
        <v>7.7</v>
      </c>
      <c r="DA28" s="607"/>
      <c r="DB28" s="607"/>
      <c r="DC28" s="608"/>
      <c r="DD28" s="592">
        <v>129700</v>
      </c>
      <c r="DE28" s="587"/>
      <c r="DF28" s="587"/>
      <c r="DG28" s="587"/>
      <c r="DH28" s="587"/>
      <c r="DI28" s="587"/>
      <c r="DJ28" s="587"/>
      <c r="DK28" s="588"/>
      <c r="DL28" s="592">
        <v>129700</v>
      </c>
      <c r="DM28" s="587"/>
      <c r="DN28" s="587"/>
      <c r="DO28" s="587"/>
      <c r="DP28" s="587"/>
      <c r="DQ28" s="587"/>
      <c r="DR28" s="587"/>
      <c r="DS28" s="587"/>
      <c r="DT28" s="587"/>
      <c r="DU28" s="587"/>
      <c r="DV28" s="588"/>
      <c r="DW28" s="609">
        <v>11.9</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1762</v>
      </c>
      <c r="S29" s="587"/>
      <c r="T29" s="587"/>
      <c r="U29" s="587"/>
      <c r="V29" s="587"/>
      <c r="W29" s="587"/>
      <c r="X29" s="587"/>
      <c r="Y29" s="588"/>
      <c r="Z29" s="639">
        <v>0.1</v>
      </c>
      <c r="AA29" s="639"/>
      <c r="AB29" s="639"/>
      <c r="AC29" s="639"/>
      <c r="AD29" s="640" t="s">
        <v>112</v>
      </c>
      <c r="AE29" s="640"/>
      <c r="AF29" s="640"/>
      <c r="AG29" s="640"/>
      <c r="AH29" s="640"/>
      <c r="AI29" s="640"/>
      <c r="AJ29" s="640"/>
      <c r="AK29" s="640"/>
      <c r="AL29" s="609" t="s">
        <v>112</v>
      </c>
      <c r="AM29" s="641"/>
      <c r="AN29" s="641"/>
      <c r="AO29" s="642"/>
      <c r="AP29" s="646" t="s">
        <v>204</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289</v>
      </c>
      <c r="CG29" s="620"/>
      <c r="CH29" s="620"/>
      <c r="CI29" s="620"/>
      <c r="CJ29" s="620"/>
      <c r="CK29" s="620"/>
      <c r="CL29" s="620"/>
      <c r="CM29" s="620"/>
      <c r="CN29" s="620"/>
      <c r="CO29" s="620"/>
      <c r="CP29" s="620"/>
      <c r="CQ29" s="621"/>
      <c r="CR29" s="586">
        <v>133911</v>
      </c>
      <c r="CS29" s="605"/>
      <c r="CT29" s="605"/>
      <c r="CU29" s="605"/>
      <c r="CV29" s="605"/>
      <c r="CW29" s="605"/>
      <c r="CX29" s="605"/>
      <c r="CY29" s="606"/>
      <c r="CZ29" s="589">
        <v>7.7</v>
      </c>
      <c r="DA29" s="607"/>
      <c r="DB29" s="607"/>
      <c r="DC29" s="608"/>
      <c r="DD29" s="592">
        <v>129700</v>
      </c>
      <c r="DE29" s="605"/>
      <c r="DF29" s="605"/>
      <c r="DG29" s="605"/>
      <c r="DH29" s="605"/>
      <c r="DI29" s="605"/>
      <c r="DJ29" s="605"/>
      <c r="DK29" s="606"/>
      <c r="DL29" s="592">
        <v>129700</v>
      </c>
      <c r="DM29" s="605"/>
      <c r="DN29" s="605"/>
      <c r="DO29" s="605"/>
      <c r="DP29" s="605"/>
      <c r="DQ29" s="605"/>
      <c r="DR29" s="605"/>
      <c r="DS29" s="605"/>
      <c r="DT29" s="605"/>
      <c r="DU29" s="605"/>
      <c r="DV29" s="606"/>
      <c r="DW29" s="609">
        <v>11.9</v>
      </c>
      <c r="DX29" s="610"/>
      <c r="DY29" s="610"/>
      <c r="DZ29" s="610"/>
      <c r="EA29" s="610"/>
      <c r="EB29" s="610"/>
      <c r="EC29" s="611"/>
    </row>
    <row r="30" spans="2:133" ht="11.25" customHeight="1">
      <c r="B30" s="583" t="s">
        <v>290</v>
      </c>
      <c r="C30" s="584"/>
      <c r="D30" s="584"/>
      <c r="E30" s="584"/>
      <c r="F30" s="584"/>
      <c r="G30" s="584"/>
      <c r="H30" s="584"/>
      <c r="I30" s="584"/>
      <c r="J30" s="584"/>
      <c r="K30" s="584"/>
      <c r="L30" s="584"/>
      <c r="M30" s="584"/>
      <c r="N30" s="584"/>
      <c r="O30" s="584"/>
      <c r="P30" s="584"/>
      <c r="Q30" s="585"/>
      <c r="R30" s="586">
        <v>12200</v>
      </c>
      <c r="S30" s="587"/>
      <c r="T30" s="587"/>
      <c r="U30" s="587"/>
      <c r="V30" s="587"/>
      <c r="W30" s="587"/>
      <c r="X30" s="587"/>
      <c r="Y30" s="588"/>
      <c r="Z30" s="639">
        <v>0.7</v>
      </c>
      <c r="AA30" s="639"/>
      <c r="AB30" s="639"/>
      <c r="AC30" s="639"/>
      <c r="AD30" s="640" t="s">
        <v>112</v>
      </c>
      <c r="AE30" s="640"/>
      <c r="AF30" s="640"/>
      <c r="AG30" s="640"/>
      <c r="AH30" s="640"/>
      <c r="AI30" s="640"/>
      <c r="AJ30" s="640"/>
      <c r="AK30" s="640"/>
      <c r="AL30" s="609" t="s">
        <v>112</v>
      </c>
      <c r="AM30" s="641"/>
      <c r="AN30" s="641"/>
      <c r="AO30" s="642"/>
      <c r="AP30" s="664" t="s">
        <v>291</v>
      </c>
      <c r="AQ30" s="665"/>
      <c r="AR30" s="665"/>
      <c r="AS30" s="665"/>
      <c r="AT30" s="670" t="s">
        <v>292</v>
      </c>
      <c r="AU30" s="182"/>
      <c r="AV30" s="182"/>
      <c r="AW30" s="182"/>
      <c r="AX30" s="673" t="s">
        <v>171</v>
      </c>
      <c r="AY30" s="674"/>
      <c r="AZ30" s="674"/>
      <c r="BA30" s="674"/>
      <c r="BB30" s="674"/>
      <c r="BC30" s="674"/>
      <c r="BD30" s="674"/>
      <c r="BE30" s="674"/>
      <c r="BF30" s="675"/>
      <c r="BG30" s="652">
        <v>99.9</v>
      </c>
      <c r="BH30" s="653"/>
      <c r="BI30" s="653"/>
      <c r="BJ30" s="653"/>
      <c r="BK30" s="653"/>
      <c r="BL30" s="653"/>
      <c r="BM30" s="654">
        <v>99.8</v>
      </c>
      <c r="BN30" s="653"/>
      <c r="BO30" s="653"/>
      <c r="BP30" s="653"/>
      <c r="BQ30" s="655"/>
      <c r="BR30" s="652">
        <v>99.9</v>
      </c>
      <c r="BS30" s="653"/>
      <c r="BT30" s="653"/>
      <c r="BU30" s="653"/>
      <c r="BV30" s="653"/>
      <c r="BW30" s="653"/>
      <c r="BX30" s="654">
        <v>99.9</v>
      </c>
      <c r="BY30" s="653"/>
      <c r="BZ30" s="653"/>
      <c r="CA30" s="653"/>
      <c r="CB30" s="655"/>
      <c r="CD30" s="658"/>
      <c r="CE30" s="659"/>
      <c r="CF30" s="623" t="s">
        <v>293</v>
      </c>
      <c r="CG30" s="620"/>
      <c r="CH30" s="620"/>
      <c r="CI30" s="620"/>
      <c r="CJ30" s="620"/>
      <c r="CK30" s="620"/>
      <c r="CL30" s="620"/>
      <c r="CM30" s="620"/>
      <c r="CN30" s="620"/>
      <c r="CO30" s="620"/>
      <c r="CP30" s="620"/>
      <c r="CQ30" s="621"/>
      <c r="CR30" s="586">
        <v>122829</v>
      </c>
      <c r="CS30" s="587"/>
      <c r="CT30" s="587"/>
      <c r="CU30" s="587"/>
      <c r="CV30" s="587"/>
      <c r="CW30" s="587"/>
      <c r="CX30" s="587"/>
      <c r="CY30" s="588"/>
      <c r="CZ30" s="589">
        <v>7.1</v>
      </c>
      <c r="DA30" s="607"/>
      <c r="DB30" s="607"/>
      <c r="DC30" s="608"/>
      <c r="DD30" s="592">
        <v>119241</v>
      </c>
      <c r="DE30" s="587"/>
      <c r="DF30" s="587"/>
      <c r="DG30" s="587"/>
      <c r="DH30" s="587"/>
      <c r="DI30" s="587"/>
      <c r="DJ30" s="587"/>
      <c r="DK30" s="588"/>
      <c r="DL30" s="592">
        <v>119241</v>
      </c>
      <c r="DM30" s="587"/>
      <c r="DN30" s="587"/>
      <c r="DO30" s="587"/>
      <c r="DP30" s="587"/>
      <c r="DQ30" s="587"/>
      <c r="DR30" s="587"/>
      <c r="DS30" s="587"/>
      <c r="DT30" s="587"/>
      <c r="DU30" s="587"/>
      <c r="DV30" s="588"/>
      <c r="DW30" s="609">
        <v>10.9</v>
      </c>
      <c r="DX30" s="610"/>
      <c r="DY30" s="610"/>
      <c r="DZ30" s="610"/>
      <c r="EA30" s="610"/>
      <c r="EB30" s="610"/>
      <c r="EC30" s="611"/>
    </row>
    <row r="31" spans="2:133" ht="11.25" customHeight="1">
      <c r="B31" s="583" t="s">
        <v>294</v>
      </c>
      <c r="C31" s="584"/>
      <c r="D31" s="584"/>
      <c r="E31" s="584"/>
      <c r="F31" s="584"/>
      <c r="G31" s="584"/>
      <c r="H31" s="584"/>
      <c r="I31" s="584"/>
      <c r="J31" s="584"/>
      <c r="K31" s="584"/>
      <c r="L31" s="584"/>
      <c r="M31" s="584"/>
      <c r="N31" s="584"/>
      <c r="O31" s="584"/>
      <c r="P31" s="584"/>
      <c r="Q31" s="585"/>
      <c r="R31" s="586">
        <v>143863</v>
      </c>
      <c r="S31" s="587"/>
      <c r="T31" s="587"/>
      <c r="U31" s="587"/>
      <c r="V31" s="587"/>
      <c r="W31" s="587"/>
      <c r="X31" s="587"/>
      <c r="Y31" s="588"/>
      <c r="Z31" s="639">
        <v>7.8</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295</v>
      </c>
      <c r="AV31" s="181"/>
      <c r="AW31" s="181"/>
      <c r="AX31" s="583" t="s">
        <v>296</v>
      </c>
      <c r="AY31" s="584"/>
      <c r="AZ31" s="584"/>
      <c r="BA31" s="584"/>
      <c r="BB31" s="584"/>
      <c r="BC31" s="584"/>
      <c r="BD31" s="584"/>
      <c r="BE31" s="584"/>
      <c r="BF31" s="585"/>
      <c r="BG31" s="650">
        <v>98.9</v>
      </c>
      <c r="BH31" s="605"/>
      <c r="BI31" s="605"/>
      <c r="BJ31" s="605"/>
      <c r="BK31" s="605"/>
      <c r="BL31" s="605"/>
      <c r="BM31" s="641">
        <v>98.1</v>
      </c>
      <c r="BN31" s="651"/>
      <c r="BO31" s="651"/>
      <c r="BP31" s="651"/>
      <c r="BQ31" s="615"/>
      <c r="BR31" s="650">
        <v>99.6</v>
      </c>
      <c r="BS31" s="605"/>
      <c r="BT31" s="605"/>
      <c r="BU31" s="605"/>
      <c r="BV31" s="605"/>
      <c r="BW31" s="605"/>
      <c r="BX31" s="641">
        <v>98.4</v>
      </c>
      <c r="BY31" s="651"/>
      <c r="BZ31" s="651"/>
      <c r="CA31" s="651"/>
      <c r="CB31" s="615"/>
      <c r="CD31" s="658"/>
      <c r="CE31" s="659"/>
      <c r="CF31" s="623" t="s">
        <v>297</v>
      </c>
      <c r="CG31" s="620"/>
      <c r="CH31" s="620"/>
      <c r="CI31" s="620"/>
      <c r="CJ31" s="620"/>
      <c r="CK31" s="620"/>
      <c r="CL31" s="620"/>
      <c r="CM31" s="620"/>
      <c r="CN31" s="620"/>
      <c r="CO31" s="620"/>
      <c r="CP31" s="620"/>
      <c r="CQ31" s="621"/>
      <c r="CR31" s="586">
        <v>11082</v>
      </c>
      <c r="CS31" s="605"/>
      <c r="CT31" s="605"/>
      <c r="CU31" s="605"/>
      <c r="CV31" s="605"/>
      <c r="CW31" s="605"/>
      <c r="CX31" s="605"/>
      <c r="CY31" s="606"/>
      <c r="CZ31" s="589">
        <v>0.6</v>
      </c>
      <c r="DA31" s="607"/>
      <c r="DB31" s="607"/>
      <c r="DC31" s="608"/>
      <c r="DD31" s="592">
        <v>10459</v>
      </c>
      <c r="DE31" s="605"/>
      <c r="DF31" s="605"/>
      <c r="DG31" s="605"/>
      <c r="DH31" s="605"/>
      <c r="DI31" s="605"/>
      <c r="DJ31" s="605"/>
      <c r="DK31" s="606"/>
      <c r="DL31" s="592">
        <v>10459</v>
      </c>
      <c r="DM31" s="605"/>
      <c r="DN31" s="605"/>
      <c r="DO31" s="605"/>
      <c r="DP31" s="605"/>
      <c r="DQ31" s="605"/>
      <c r="DR31" s="605"/>
      <c r="DS31" s="605"/>
      <c r="DT31" s="605"/>
      <c r="DU31" s="605"/>
      <c r="DV31" s="606"/>
      <c r="DW31" s="609">
        <v>1</v>
      </c>
      <c r="DX31" s="610"/>
      <c r="DY31" s="610"/>
      <c r="DZ31" s="610"/>
      <c r="EA31" s="610"/>
      <c r="EB31" s="610"/>
      <c r="EC31" s="611"/>
    </row>
    <row r="32" spans="2:133" ht="11.25" customHeight="1">
      <c r="B32" s="583" t="s">
        <v>298</v>
      </c>
      <c r="C32" s="584"/>
      <c r="D32" s="584"/>
      <c r="E32" s="584"/>
      <c r="F32" s="584"/>
      <c r="G32" s="584"/>
      <c r="H32" s="584"/>
      <c r="I32" s="584"/>
      <c r="J32" s="584"/>
      <c r="K32" s="584"/>
      <c r="L32" s="584"/>
      <c r="M32" s="584"/>
      <c r="N32" s="584"/>
      <c r="O32" s="584"/>
      <c r="P32" s="584"/>
      <c r="Q32" s="585"/>
      <c r="R32" s="586">
        <v>25336</v>
      </c>
      <c r="S32" s="587"/>
      <c r="T32" s="587"/>
      <c r="U32" s="587"/>
      <c r="V32" s="587"/>
      <c r="W32" s="587"/>
      <c r="X32" s="587"/>
      <c r="Y32" s="588"/>
      <c r="Z32" s="639">
        <v>1.4</v>
      </c>
      <c r="AA32" s="639"/>
      <c r="AB32" s="639"/>
      <c r="AC32" s="639"/>
      <c r="AD32" s="640">
        <v>160</v>
      </c>
      <c r="AE32" s="640"/>
      <c r="AF32" s="640"/>
      <c r="AG32" s="640"/>
      <c r="AH32" s="640"/>
      <c r="AI32" s="640"/>
      <c r="AJ32" s="640"/>
      <c r="AK32" s="640"/>
      <c r="AL32" s="609">
        <v>0</v>
      </c>
      <c r="AM32" s="641"/>
      <c r="AN32" s="641"/>
      <c r="AO32" s="642"/>
      <c r="AP32" s="668"/>
      <c r="AQ32" s="669"/>
      <c r="AR32" s="669"/>
      <c r="AS32" s="669"/>
      <c r="AT32" s="672"/>
      <c r="AU32" s="183"/>
      <c r="AV32" s="183"/>
      <c r="AW32" s="183"/>
      <c r="AX32" s="567" t="s">
        <v>299</v>
      </c>
      <c r="AY32" s="568"/>
      <c r="AZ32" s="568"/>
      <c r="BA32" s="568"/>
      <c r="BB32" s="568"/>
      <c r="BC32" s="568"/>
      <c r="BD32" s="568"/>
      <c r="BE32" s="568"/>
      <c r="BF32" s="569"/>
      <c r="BG32" s="649">
        <v>99.9</v>
      </c>
      <c r="BH32" s="571"/>
      <c r="BI32" s="571"/>
      <c r="BJ32" s="571"/>
      <c r="BK32" s="571"/>
      <c r="BL32" s="571"/>
      <c r="BM32" s="634">
        <v>99.9</v>
      </c>
      <c r="BN32" s="571"/>
      <c r="BO32" s="571"/>
      <c r="BP32" s="571"/>
      <c r="BQ32" s="628"/>
      <c r="BR32" s="649">
        <v>100</v>
      </c>
      <c r="BS32" s="571"/>
      <c r="BT32" s="571"/>
      <c r="BU32" s="571"/>
      <c r="BV32" s="571"/>
      <c r="BW32" s="571"/>
      <c r="BX32" s="634">
        <v>99.9</v>
      </c>
      <c r="BY32" s="571"/>
      <c r="BZ32" s="571"/>
      <c r="CA32" s="571"/>
      <c r="CB32" s="628"/>
      <c r="CD32" s="660"/>
      <c r="CE32" s="661"/>
      <c r="CF32" s="623" t="s">
        <v>300</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301</v>
      </c>
      <c r="C33" s="584"/>
      <c r="D33" s="584"/>
      <c r="E33" s="584"/>
      <c r="F33" s="584"/>
      <c r="G33" s="584"/>
      <c r="H33" s="584"/>
      <c r="I33" s="584"/>
      <c r="J33" s="584"/>
      <c r="K33" s="584"/>
      <c r="L33" s="584"/>
      <c r="M33" s="584"/>
      <c r="N33" s="584"/>
      <c r="O33" s="584"/>
      <c r="P33" s="584"/>
      <c r="Q33" s="585"/>
      <c r="R33" s="586">
        <v>169300</v>
      </c>
      <c r="S33" s="587"/>
      <c r="T33" s="587"/>
      <c r="U33" s="587"/>
      <c r="V33" s="587"/>
      <c r="W33" s="587"/>
      <c r="X33" s="587"/>
      <c r="Y33" s="588"/>
      <c r="Z33" s="639">
        <v>9.1999999999999993</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302</v>
      </c>
      <c r="CE33" s="620"/>
      <c r="CF33" s="620"/>
      <c r="CG33" s="620"/>
      <c r="CH33" s="620"/>
      <c r="CI33" s="620"/>
      <c r="CJ33" s="620"/>
      <c r="CK33" s="620"/>
      <c r="CL33" s="620"/>
      <c r="CM33" s="620"/>
      <c r="CN33" s="620"/>
      <c r="CO33" s="620"/>
      <c r="CP33" s="620"/>
      <c r="CQ33" s="621"/>
      <c r="CR33" s="586">
        <v>703511</v>
      </c>
      <c r="CS33" s="605"/>
      <c r="CT33" s="605"/>
      <c r="CU33" s="605"/>
      <c r="CV33" s="605"/>
      <c r="CW33" s="605"/>
      <c r="CX33" s="605"/>
      <c r="CY33" s="606"/>
      <c r="CZ33" s="589">
        <v>40.6</v>
      </c>
      <c r="DA33" s="607"/>
      <c r="DB33" s="607"/>
      <c r="DC33" s="608"/>
      <c r="DD33" s="592">
        <v>560381</v>
      </c>
      <c r="DE33" s="605"/>
      <c r="DF33" s="605"/>
      <c r="DG33" s="605"/>
      <c r="DH33" s="605"/>
      <c r="DI33" s="605"/>
      <c r="DJ33" s="605"/>
      <c r="DK33" s="606"/>
      <c r="DL33" s="592">
        <v>434894</v>
      </c>
      <c r="DM33" s="605"/>
      <c r="DN33" s="605"/>
      <c r="DO33" s="605"/>
      <c r="DP33" s="605"/>
      <c r="DQ33" s="605"/>
      <c r="DR33" s="605"/>
      <c r="DS33" s="605"/>
      <c r="DT33" s="605"/>
      <c r="DU33" s="605"/>
      <c r="DV33" s="606"/>
      <c r="DW33" s="609">
        <v>39.9</v>
      </c>
      <c r="DX33" s="610"/>
      <c r="DY33" s="610"/>
      <c r="DZ33" s="610"/>
      <c r="EA33" s="610"/>
      <c r="EB33" s="610"/>
      <c r="EC33" s="611"/>
    </row>
    <row r="34" spans="2:133" ht="11.25" customHeight="1">
      <c r="B34" s="583" t="s">
        <v>303</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304</v>
      </c>
      <c r="AR34" s="647"/>
      <c r="AS34" s="647"/>
      <c r="AT34" s="647"/>
      <c r="AU34" s="647"/>
      <c r="AV34" s="647"/>
      <c r="AW34" s="647"/>
      <c r="AX34" s="647"/>
      <c r="AY34" s="647"/>
      <c r="AZ34" s="647"/>
      <c r="BA34" s="647"/>
      <c r="BB34" s="647"/>
      <c r="BC34" s="647"/>
      <c r="BD34" s="647"/>
      <c r="BE34" s="647"/>
      <c r="BF34" s="648"/>
      <c r="BG34" s="646" t="s">
        <v>305</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306</v>
      </c>
      <c r="CE34" s="620"/>
      <c r="CF34" s="620"/>
      <c r="CG34" s="620"/>
      <c r="CH34" s="620"/>
      <c r="CI34" s="620"/>
      <c r="CJ34" s="620"/>
      <c r="CK34" s="620"/>
      <c r="CL34" s="620"/>
      <c r="CM34" s="620"/>
      <c r="CN34" s="620"/>
      <c r="CO34" s="620"/>
      <c r="CP34" s="620"/>
      <c r="CQ34" s="621"/>
      <c r="CR34" s="586">
        <v>291483</v>
      </c>
      <c r="CS34" s="587"/>
      <c r="CT34" s="587"/>
      <c r="CU34" s="587"/>
      <c r="CV34" s="587"/>
      <c r="CW34" s="587"/>
      <c r="CX34" s="587"/>
      <c r="CY34" s="588"/>
      <c r="CZ34" s="589">
        <v>16.8</v>
      </c>
      <c r="DA34" s="607"/>
      <c r="DB34" s="607"/>
      <c r="DC34" s="608"/>
      <c r="DD34" s="592">
        <v>234523</v>
      </c>
      <c r="DE34" s="587"/>
      <c r="DF34" s="587"/>
      <c r="DG34" s="587"/>
      <c r="DH34" s="587"/>
      <c r="DI34" s="587"/>
      <c r="DJ34" s="587"/>
      <c r="DK34" s="588"/>
      <c r="DL34" s="592">
        <v>203474</v>
      </c>
      <c r="DM34" s="587"/>
      <c r="DN34" s="587"/>
      <c r="DO34" s="587"/>
      <c r="DP34" s="587"/>
      <c r="DQ34" s="587"/>
      <c r="DR34" s="587"/>
      <c r="DS34" s="587"/>
      <c r="DT34" s="587"/>
      <c r="DU34" s="587"/>
      <c r="DV34" s="588"/>
      <c r="DW34" s="609">
        <v>18.7</v>
      </c>
      <c r="DX34" s="610"/>
      <c r="DY34" s="610"/>
      <c r="DZ34" s="610"/>
      <c r="EA34" s="610"/>
      <c r="EB34" s="610"/>
      <c r="EC34" s="611"/>
    </row>
    <row r="35" spans="2:133" ht="11.25" customHeight="1">
      <c r="B35" s="583" t="s">
        <v>307</v>
      </c>
      <c r="C35" s="584"/>
      <c r="D35" s="584"/>
      <c r="E35" s="584"/>
      <c r="F35" s="584"/>
      <c r="G35" s="584"/>
      <c r="H35" s="584"/>
      <c r="I35" s="584"/>
      <c r="J35" s="584"/>
      <c r="K35" s="584"/>
      <c r="L35" s="584"/>
      <c r="M35" s="584"/>
      <c r="N35" s="584"/>
      <c r="O35" s="584"/>
      <c r="P35" s="584"/>
      <c r="Q35" s="585"/>
      <c r="R35" s="586" t="s">
        <v>112</v>
      </c>
      <c r="S35" s="587"/>
      <c r="T35" s="587"/>
      <c r="U35" s="587"/>
      <c r="V35" s="587"/>
      <c r="W35" s="587"/>
      <c r="X35" s="587"/>
      <c r="Y35" s="588"/>
      <c r="Z35" s="639" t="s">
        <v>112</v>
      </c>
      <c r="AA35" s="639"/>
      <c r="AB35" s="639"/>
      <c r="AC35" s="639"/>
      <c r="AD35" s="640" t="s">
        <v>112</v>
      </c>
      <c r="AE35" s="640"/>
      <c r="AF35" s="640"/>
      <c r="AG35" s="640"/>
      <c r="AH35" s="640"/>
      <c r="AI35" s="640"/>
      <c r="AJ35" s="640"/>
      <c r="AK35" s="640"/>
      <c r="AL35" s="609" t="s">
        <v>112</v>
      </c>
      <c r="AM35" s="641"/>
      <c r="AN35" s="641"/>
      <c r="AO35" s="642"/>
      <c r="AP35" s="186"/>
      <c r="AQ35" s="643" t="s">
        <v>308</v>
      </c>
      <c r="AR35" s="644"/>
      <c r="AS35" s="644"/>
      <c r="AT35" s="644"/>
      <c r="AU35" s="644"/>
      <c r="AV35" s="644"/>
      <c r="AW35" s="644"/>
      <c r="AX35" s="644"/>
      <c r="AY35" s="645"/>
      <c r="AZ35" s="636">
        <v>120081</v>
      </c>
      <c r="BA35" s="637"/>
      <c r="BB35" s="637"/>
      <c r="BC35" s="637"/>
      <c r="BD35" s="637"/>
      <c r="BE35" s="637"/>
      <c r="BF35" s="638"/>
      <c r="BG35" s="643" t="s">
        <v>309</v>
      </c>
      <c r="BH35" s="644"/>
      <c r="BI35" s="644"/>
      <c r="BJ35" s="644"/>
      <c r="BK35" s="644"/>
      <c r="BL35" s="644"/>
      <c r="BM35" s="644"/>
      <c r="BN35" s="644"/>
      <c r="BO35" s="644"/>
      <c r="BP35" s="644"/>
      <c r="BQ35" s="644"/>
      <c r="BR35" s="644"/>
      <c r="BS35" s="644"/>
      <c r="BT35" s="644"/>
      <c r="BU35" s="645"/>
      <c r="BV35" s="636">
        <v>29736</v>
      </c>
      <c r="BW35" s="637"/>
      <c r="BX35" s="637"/>
      <c r="BY35" s="637"/>
      <c r="BZ35" s="637"/>
      <c r="CA35" s="637"/>
      <c r="CB35" s="638"/>
      <c r="CD35" s="623" t="s">
        <v>310</v>
      </c>
      <c r="CE35" s="620"/>
      <c r="CF35" s="620"/>
      <c r="CG35" s="620"/>
      <c r="CH35" s="620"/>
      <c r="CI35" s="620"/>
      <c r="CJ35" s="620"/>
      <c r="CK35" s="620"/>
      <c r="CL35" s="620"/>
      <c r="CM35" s="620"/>
      <c r="CN35" s="620"/>
      <c r="CO35" s="620"/>
      <c r="CP35" s="620"/>
      <c r="CQ35" s="621"/>
      <c r="CR35" s="586">
        <v>22829</v>
      </c>
      <c r="CS35" s="605"/>
      <c r="CT35" s="605"/>
      <c r="CU35" s="605"/>
      <c r="CV35" s="605"/>
      <c r="CW35" s="605"/>
      <c r="CX35" s="605"/>
      <c r="CY35" s="606"/>
      <c r="CZ35" s="589">
        <v>1.3</v>
      </c>
      <c r="DA35" s="607"/>
      <c r="DB35" s="607"/>
      <c r="DC35" s="608"/>
      <c r="DD35" s="592">
        <v>21095</v>
      </c>
      <c r="DE35" s="605"/>
      <c r="DF35" s="605"/>
      <c r="DG35" s="605"/>
      <c r="DH35" s="605"/>
      <c r="DI35" s="605"/>
      <c r="DJ35" s="605"/>
      <c r="DK35" s="606"/>
      <c r="DL35" s="592">
        <v>21095</v>
      </c>
      <c r="DM35" s="605"/>
      <c r="DN35" s="605"/>
      <c r="DO35" s="605"/>
      <c r="DP35" s="605"/>
      <c r="DQ35" s="605"/>
      <c r="DR35" s="605"/>
      <c r="DS35" s="605"/>
      <c r="DT35" s="605"/>
      <c r="DU35" s="605"/>
      <c r="DV35" s="606"/>
      <c r="DW35" s="609">
        <v>1.9</v>
      </c>
      <c r="DX35" s="610"/>
      <c r="DY35" s="610"/>
      <c r="DZ35" s="610"/>
      <c r="EA35" s="610"/>
      <c r="EB35" s="610"/>
      <c r="EC35" s="611"/>
    </row>
    <row r="36" spans="2:133" ht="11.25" customHeight="1">
      <c r="B36" s="567" t="s">
        <v>311</v>
      </c>
      <c r="C36" s="568"/>
      <c r="D36" s="568"/>
      <c r="E36" s="568"/>
      <c r="F36" s="568"/>
      <c r="G36" s="568"/>
      <c r="H36" s="568"/>
      <c r="I36" s="568"/>
      <c r="J36" s="568"/>
      <c r="K36" s="568"/>
      <c r="L36" s="568"/>
      <c r="M36" s="568"/>
      <c r="N36" s="568"/>
      <c r="O36" s="568"/>
      <c r="P36" s="568"/>
      <c r="Q36" s="569"/>
      <c r="R36" s="570">
        <v>1843698</v>
      </c>
      <c r="S36" s="627"/>
      <c r="T36" s="627"/>
      <c r="U36" s="627"/>
      <c r="V36" s="627"/>
      <c r="W36" s="627"/>
      <c r="X36" s="627"/>
      <c r="Y36" s="630"/>
      <c r="Z36" s="631">
        <v>100</v>
      </c>
      <c r="AA36" s="631"/>
      <c r="AB36" s="631"/>
      <c r="AC36" s="631"/>
      <c r="AD36" s="632">
        <v>1090995</v>
      </c>
      <c r="AE36" s="632"/>
      <c r="AF36" s="632"/>
      <c r="AG36" s="632"/>
      <c r="AH36" s="632"/>
      <c r="AI36" s="632"/>
      <c r="AJ36" s="632"/>
      <c r="AK36" s="632"/>
      <c r="AL36" s="633">
        <v>100</v>
      </c>
      <c r="AM36" s="634"/>
      <c r="AN36" s="634"/>
      <c r="AO36" s="635"/>
      <c r="AQ36" s="612" t="s">
        <v>312</v>
      </c>
      <c r="AR36" s="613"/>
      <c r="AS36" s="613"/>
      <c r="AT36" s="613"/>
      <c r="AU36" s="613"/>
      <c r="AV36" s="613"/>
      <c r="AW36" s="613"/>
      <c r="AX36" s="613"/>
      <c r="AY36" s="614"/>
      <c r="AZ36" s="586">
        <v>8974</v>
      </c>
      <c r="BA36" s="587"/>
      <c r="BB36" s="587"/>
      <c r="BC36" s="587"/>
      <c r="BD36" s="605"/>
      <c r="BE36" s="605"/>
      <c r="BF36" s="615"/>
      <c r="BG36" s="623" t="s">
        <v>313</v>
      </c>
      <c r="BH36" s="620"/>
      <c r="BI36" s="620"/>
      <c r="BJ36" s="620"/>
      <c r="BK36" s="620"/>
      <c r="BL36" s="620"/>
      <c r="BM36" s="620"/>
      <c r="BN36" s="620"/>
      <c r="BO36" s="620"/>
      <c r="BP36" s="620"/>
      <c r="BQ36" s="620"/>
      <c r="BR36" s="620"/>
      <c r="BS36" s="620"/>
      <c r="BT36" s="620"/>
      <c r="BU36" s="621"/>
      <c r="BV36" s="586">
        <v>17736</v>
      </c>
      <c r="BW36" s="587"/>
      <c r="BX36" s="587"/>
      <c r="BY36" s="587"/>
      <c r="BZ36" s="587"/>
      <c r="CA36" s="587"/>
      <c r="CB36" s="622"/>
      <c r="CD36" s="623" t="s">
        <v>314</v>
      </c>
      <c r="CE36" s="620"/>
      <c r="CF36" s="620"/>
      <c r="CG36" s="620"/>
      <c r="CH36" s="620"/>
      <c r="CI36" s="620"/>
      <c r="CJ36" s="620"/>
      <c r="CK36" s="620"/>
      <c r="CL36" s="620"/>
      <c r="CM36" s="620"/>
      <c r="CN36" s="620"/>
      <c r="CO36" s="620"/>
      <c r="CP36" s="620"/>
      <c r="CQ36" s="621"/>
      <c r="CR36" s="586">
        <v>178733</v>
      </c>
      <c r="CS36" s="587"/>
      <c r="CT36" s="587"/>
      <c r="CU36" s="587"/>
      <c r="CV36" s="587"/>
      <c r="CW36" s="587"/>
      <c r="CX36" s="587"/>
      <c r="CY36" s="588"/>
      <c r="CZ36" s="589">
        <v>10.3</v>
      </c>
      <c r="DA36" s="607"/>
      <c r="DB36" s="607"/>
      <c r="DC36" s="608"/>
      <c r="DD36" s="592">
        <v>136155</v>
      </c>
      <c r="DE36" s="587"/>
      <c r="DF36" s="587"/>
      <c r="DG36" s="587"/>
      <c r="DH36" s="587"/>
      <c r="DI36" s="587"/>
      <c r="DJ36" s="587"/>
      <c r="DK36" s="588"/>
      <c r="DL36" s="592">
        <v>119096</v>
      </c>
      <c r="DM36" s="587"/>
      <c r="DN36" s="587"/>
      <c r="DO36" s="587"/>
      <c r="DP36" s="587"/>
      <c r="DQ36" s="587"/>
      <c r="DR36" s="587"/>
      <c r="DS36" s="587"/>
      <c r="DT36" s="587"/>
      <c r="DU36" s="587"/>
      <c r="DV36" s="588"/>
      <c r="DW36" s="609">
        <v>10.9</v>
      </c>
      <c r="DX36" s="610"/>
      <c r="DY36" s="610"/>
      <c r="DZ36" s="610"/>
      <c r="EA36" s="610"/>
      <c r="EB36" s="610"/>
      <c r="EC36" s="611"/>
    </row>
    <row r="37" spans="2:133" ht="11.25" customHeight="1">
      <c r="AQ37" s="612" t="s">
        <v>315</v>
      </c>
      <c r="AR37" s="613"/>
      <c r="AS37" s="613"/>
      <c r="AT37" s="613"/>
      <c r="AU37" s="613"/>
      <c r="AV37" s="613"/>
      <c r="AW37" s="613"/>
      <c r="AX37" s="613"/>
      <c r="AY37" s="614"/>
      <c r="AZ37" s="586">
        <v>1322</v>
      </c>
      <c r="BA37" s="587"/>
      <c r="BB37" s="587"/>
      <c r="BC37" s="587"/>
      <c r="BD37" s="605"/>
      <c r="BE37" s="605"/>
      <c r="BF37" s="615"/>
      <c r="BG37" s="623" t="s">
        <v>316</v>
      </c>
      <c r="BH37" s="620"/>
      <c r="BI37" s="620"/>
      <c r="BJ37" s="620"/>
      <c r="BK37" s="620"/>
      <c r="BL37" s="620"/>
      <c r="BM37" s="620"/>
      <c r="BN37" s="620"/>
      <c r="BO37" s="620"/>
      <c r="BP37" s="620"/>
      <c r="BQ37" s="620"/>
      <c r="BR37" s="620"/>
      <c r="BS37" s="620"/>
      <c r="BT37" s="620"/>
      <c r="BU37" s="621"/>
      <c r="BV37" s="586">
        <v>189</v>
      </c>
      <c r="BW37" s="587"/>
      <c r="BX37" s="587"/>
      <c r="BY37" s="587"/>
      <c r="BZ37" s="587"/>
      <c r="CA37" s="587"/>
      <c r="CB37" s="622"/>
      <c r="CD37" s="623" t="s">
        <v>317</v>
      </c>
      <c r="CE37" s="620"/>
      <c r="CF37" s="620"/>
      <c r="CG37" s="620"/>
      <c r="CH37" s="620"/>
      <c r="CI37" s="620"/>
      <c r="CJ37" s="620"/>
      <c r="CK37" s="620"/>
      <c r="CL37" s="620"/>
      <c r="CM37" s="620"/>
      <c r="CN37" s="620"/>
      <c r="CO37" s="620"/>
      <c r="CP37" s="620"/>
      <c r="CQ37" s="621"/>
      <c r="CR37" s="586">
        <v>86902</v>
      </c>
      <c r="CS37" s="605"/>
      <c r="CT37" s="605"/>
      <c r="CU37" s="605"/>
      <c r="CV37" s="605"/>
      <c r="CW37" s="605"/>
      <c r="CX37" s="605"/>
      <c r="CY37" s="606"/>
      <c r="CZ37" s="589">
        <v>5</v>
      </c>
      <c r="DA37" s="607"/>
      <c r="DB37" s="607"/>
      <c r="DC37" s="608"/>
      <c r="DD37" s="592">
        <v>60502</v>
      </c>
      <c r="DE37" s="605"/>
      <c r="DF37" s="605"/>
      <c r="DG37" s="605"/>
      <c r="DH37" s="605"/>
      <c r="DI37" s="605"/>
      <c r="DJ37" s="605"/>
      <c r="DK37" s="606"/>
      <c r="DL37" s="592">
        <v>52838</v>
      </c>
      <c r="DM37" s="605"/>
      <c r="DN37" s="605"/>
      <c r="DO37" s="605"/>
      <c r="DP37" s="605"/>
      <c r="DQ37" s="605"/>
      <c r="DR37" s="605"/>
      <c r="DS37" s="605"/>
      <c r="DT37" s="605"/>
      <c r="DU37" s="605"/>
      <c r="DV37" s="606"/>
      <c r="DW37" s="609">
        <v>4.8</v>
      </c>
      <c r="DX37" s="610"/>
      <c r="DY37" s="610"/>
      <c r="DZ37" s="610"/>
      <c r="EA37" s="610"/>
      <c r="EB37" s="610"/>
      <c r="EC37" s="611"/>
    </row>
    <row r="38" spans="2:133" ht="11.25" customHeight="1">
      <c r="AQ38" s="612" t="s">
        <v>318</v>
      </c>
      <c r="AR38" s="613"/>
      <c r="AS38" s="613"/>
      <c r="AT38" s="613"/>
      <c r="AU38" s="613"/>
      <c r="AV38" s="613"/>
      <c r="AW38" s="613"/>
      <c r="AX38" s="613"/>
      <c r="AY38" s="614"/>
      <c r="AZ38" s="586">
        <v>110</v>
      </c>
      <c r="BA38" s="587"/>
      <c r="BB38" s="587"/>
      <c r="BC38" s="587"/>
      <c r="BD38" s="605"/>
      <c r="BE38" s="605"/>
      <c r="BF38" s="615"/>
      <c r="BG38" s="623" t="s">
        <v>319</v>
      </c>
      <c r="BH38" s="620"/>
      <c r="BI38" s="620"/>
      <c r="BJ38" s="620"/>
      <c r="BK38" s="620"/>
      <c r="BL38" s="620"/>
      <c r="BM38" s="620"/>
      <c r="BN38" s="620"/>
      <c r="BO38" s="620"/>
      <c r="BP38" s="620"/>
      <c r="BQ38" s="620"/>
      <c r="BR38" s="620"/>
      <c r="BS38" s="620"/>
      <c r="BT38" s="620"/>
      <c r="BU38" s="621"/>
      <c r="BV38" s="586">
        <v>369</v>
      </c>
      <c r="BW38" s="587"/>
      <c r="BX38" s="587"/>
      <c r="BY38" s="587"/>
      <c r="BZ38" s="587"/>
      <c r="CA38" s="587"/>
      <c r="CB38" s="622"/>
      <c r="CD38" s="623" t="s">
        <v>320</v>
      </c>
      <c r="CE38" s="620"/>
      <c r="CF38" s="620"/>
      <c r="CG38" s="620"/>
      <c r="CH38" s="620"/>
      <c r="CI38" s="620"/>
      <c r="CJ38" s="620"/>
      <c r="CK38" s="620"/>
      <c r="CL38" s="620"/>
      <c r="CM38" s="620"/>
      <c r="CN38" s="620"/>
      <c r="CO38" s="620"/>
      <c r="CP38" s="620"/>
      <c r="CQ38" s="621"/>
      <c r="CR38" s="586">
        <v>120081</v>
      </c>
      <c r="CS38" s="587"/>
      <c r="CT38" s="587"/>
      <c r="CU38" s="587"/>
      <c r="CV38" s="587"/>
      <c r="CW38" s="587"/>
      <c r="CX38" s="587"/>
      <c r="CY38" s="588"/>
      <c r="CZ38" s="589">
        <v>6.9</v>
      </c>
      <c r="DA38" s="607"/>
      <c r="DB38" s="607"/>
      <c r="DC38" s="608"/>
      <c r="DD38" s="592">
        <v>98751</v>
      </c>
      <c r="DE38" s="587"/>
      <c r="DF38" s="587"/>
      <c r="DG38" s="587"/>
      <c r="DH38" s="587"/>
      <c r="DI38" s="587"/>
      <c r="DJ38" s="587"/>
      <c r="DK38" s="588"/>
      <c r="DL38" s="592">
        <v>91229</v>
      </c>
      <c r="DM38" s="587"/>
      <c r="DN38" s="587"/>
      <c r="DO38" s="587"/>
      <c r="DP38" s="587"/>
      <c r="DQ38" s="587"/>
      <c r="DR38" s="587"/>
      <c r="DS38" s="587"/>
      <c r="DT38" s="587"/>
      <c r="DU38" s="587"/>
      <c r="DV38" s="588"/>
      <c r="DW38" s="609">
        <v>8.4</v>
      </c>
      <c r="DX38" s="610"/>
      <c r="DY38" s="610"/>
      <c r="DZ38" s="610"/>
      <c r="EA38" s="610"/>
      <c r="EB38" s="610"/>
      <c r="EC38" s="611"/>
    </row>
    <row r="39" spans="2:133" ht="11.25" customHeight="1">
      <c r="AQ39" s="612" t="s">
        <v>321</v>
      </c>
      <c r="AR39" s="613"/>
      <c r="AS39" s="613"/>
      <c r="AT39" s="613"/>
      <c r="AU39" s="613"/>
      <c r="AV39" s="613"/>
      <c r="AW39" s="613"/>
      <c r="AX39" s="613"/>
      <c r="AY39" s="614"/>
      <c r="AZ39" s="586">
        <v>101</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80</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73579</v>
      </c>
      <c r="CS39" s="605"/>
      <c r="CT39" s="605"/>
      <c r="CU39" s="605"/>
      <c r="CV39" s="605"/>
      <c r="CW39" s="605"/>
      <c r="CX39" s="605"/>
      <c r="CY39" s="606"/>
      <c r="CZ39" s="589">
        <v>4.2</v>
      </c>
      <c r="DA39" s="607"/>
      <c r="DB39" s="607"/>
      <c r="DC39" s="608"/>
      <c r="DD39" s="592">
        <v>65677</v>
      </c>
      <c r="DE39" s="605"/>
      <c r="DF39" s="605"/>
      <c r="DG39" s="605"/>
      <c r="DH39" s="605"/>
      <c r="DI39" s="605"/>
      <c r="DJ39" s="605"/>
      <c r="DK39" s="606"/>
      <c r="DL39" s="592" t="s">
        <v>325</v>
      </c>
      <c r="DM39" s="605"/>
      <c r="DN39" s="605"/>
      <c r="DO39" s="605"/>
      <c r="DP39" s="605"/>
      <c r="DQ39" s="605"/>
      <c r="DR39" s="605"/>
      <c r="DS39" s="605"/>
      <c r="DT39" s="605"/>
      <c r="DU39" s="605"/>
      <c r="DV39" s="606"/>
      <c r="DW39" s="609" t="s">
        <v>325</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326</v>
      </c>
      <c r="AR40" s="613"/>
      <c r="AS40" s="613"/>
      <c r="AT40" s="613"/>
      <c r="AU40" s="613"/>
      <c r="AV40" s="613"/>
      <c r="AW40" s="613"/>
      <c r="AX40" s="613"/>
      <c r="AY40" s="614"/>
      <c r="AZ40" s="586">
        <v>41021</v>
      </c>
      <c r="BA40" s="587"/>
      <c r="BB40" s="587"/>
      <c r="BC40" s="587"/>
      <c r="BD40" s="605"/>
      <c r="BE40" s="605"/>
      <c r="BF40" s="615"/>
      <c r="BG40" s="616"/>
      <c r="BH40" s="617"/>
      <c r="BI40" s="617"/>
      <c r="BJ40" s="617"/>
      <c r="BK40" s="617"/>
      <c r="BL40" s="187"/>
      <c r="BM40" s="620" t="s">
        <v>327</v>
      </c>
      <c r="BN40" s="620"/>
      <c r="BO40" s="620"/>
      <c r="BP40" s="620"/>
      <c r="BQ40" s="620"/>
      <c r="BR40" s="620"/>
      <c r="BS40" s="620"/>
      <c r="BT40" s="620"/>
      <c r="BU40" s="621"/>
      <c r="BV40" s="586">
        <v>101</v>
      </c>
      <c r="BW40" s="587"/>
      <c r="BX40" s="587"/>
      <c r="BY40" s="587"/>
      <c r="BZ40" s="587"/>
      <c r="CA40" s="587"/>
      <c r="CB40" s="622"/>
      <c r="CD40" s="623" t="s">
        <v>328</v>
      </c>
      <c r="CE40" s="620"/>
      <c r="CF40" s="620"/>
      <c r="CG40" s="620"/>
      <c r="CH40" s="620"/>
      <c r="CI40" s="620"/>
      <c r="CJ40" s="620"/>
      <c r="CK40" s="620"/>
      <c r="CL40" s="620"/>
      <c r="CM40" s="620"/>
      <c r="CN40" s="620"/>
      <c r="CO40" s="620"/>
      <c r="CP40" s="620"/>
      <c r="CQ40" s="621"/>
      <c r="CR40" s="586">
        <v>16806</v>
      </c>
      <c r="CS40" s="587"/>
      <c r="CT40" s="587"/>
      <c r="CU40" s="587"/>
      <c r="CV40" s="587"/>
      <c r="CW40" s="587"/>
      <c r="CX40" s="587"/>
      <c r="CY40" s="588"/>
      <c r="CZ40" s="589">
        <v>1</v>
      </c>
      <c r="DA40" s="607"/>
      <c r="DB40" s="607"/>
      <c r="DC40" s="608"/>
      <c r="DD40" s="592">
        <v>4180</v>
      </c>
      <c r="DE40" s="587"/>
      <c r="DF40" s="587"/>
      <c r="DG40" s="587"/>
      <c r="DH40" s="587"/>
      <c r="DI40" s="587"/>
      <c r="DJ40" s="587"/>
      <c r="DK40" s="588"/>
      <c r="DL40" s="592" t="s">
        <v>325</v>
      </c>
      <c r="DM40" s="587"/>
      <c r="DN40" s="587"/>
      <c r="DO40" s="587"/>
      <c r="DP40" s="587"/>
      <c r="DQ40" s="587"/>
      <c r="DR40" s="587"/>
      <c r="DS40" s="587"/>
      <c r="DT40" s="587"/>
      <c r="DU40" s="587"/>
      <c r="DV40" s="588"/>
      <c r="DW40" s="609" t="s">
        <v>325</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318</v>
      </c>
      <c r="AR41" s="625"/>
      <c r="AS41" s="625"/>
      <c r="AT41" s="625"/>
      <c r="AU41" s="625"/>
      <c r="AV41" s="625"/>
      <c r="AW41" s="625"/>
      <c r="AX41" s="625"/>
      <c r="AY41" s="626"/>
      <c r="AZ41" s="570">
        <v>68553</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288</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496171</v>
      </c>
      <c r="CS42" s="587"/>
      <c r="CT42" s="587"/>
      <c r="CU42" s="587"/>
      <c r="CV42" s="587"/>
      <c r="CW42" s="587"/>
      <c r="CX42" s="587"/>
      <c r="CY42" s="588"/>
      <c r="CZ42" s="589">
        <v>28.7</v>
      </c>
      <c r="DA42" s="590"/>
      <c r="DB42" s="590"/>
      <c r="DC42" s="591"/>
      <c r="DD42" s="592">
        <v>238834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25606</v>
      </c>
      <c r="CS43" s="605"/>
      <c r="CT43" s="605"/>
      <c r="CU43" s="605"/>
      <c r="CV43" s="605"/>
      <c r="CW43" s="605"/>
      <c r="CX43" s="605"/>
      <c r="CY43" s="606"/>
      <c r="CZ43" s="589">
        <v>1.5</v>
      </c>
      <c r="DA43" s="607"/>
      <c r="DB43" s="607"/>
      <c r="DC43" s="608"/>
      <c r="DD43" s="592">
        <v>25606</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288</v>
      </c>
      <c r="CE44" s="600"/>
      <c r="CF44" s="583" t="s">
        <v>337</v>
      </c>
      <c r="CG44" s="584"/>
      <c r="CH44" s="584"/>
      <c r="CI44" s="584"/>
      <c r="CJ44" s="584"/>
      <c r="CK44" s="584"/>
      <c r="CL44" s="584"/>
      <c r="CM44" s="584"/>
      <c r="CN44" s="584"/>
      <c r="CO44" s="584"/>
      <c r="CP44" s="584"/>
      <c r="CQ44" s="585"/>
      <c r="CR44" s="586">
        <v>489377</v>
      </c>
      <c r="CS44" s="587"/>
      <c r="CT44" s="587"/>
      <c r="CU44" s="587"/>
      <c r="CV44" s="587"/>
      <c r="CW44" s="587"/>
      <c r="CX44" s="587"/>
      <c r="CY44" s="588"/>
      <c r="CZ44" s="589">
        <v>28.3</v>
      </c>
      <c r="DA44" s="590"/>
      <c r="DB44" s="590"/>
      <c r="DC44" s="591"/>
      <c r="DD44" s="592">
        <v>235087</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307132</v>
      </c>
      <c r="CS45" s="605"/>
      <c r="CT45" s="605"/>
      <c r="CU45" s="605"/>
      <c r="CV45" s="605"/>
      <c r="CW45" s="605"/>
      <c r="CX45" s="605"/>
      <c r="CY45" s="606"/>
      <c r="CZ45" s="589">
        <v>17.7</v>
      </c>
      <c r="DA45" s="607"/>
      <c r="DB45" s="607"/>
      <c r="DC45" s="608"/>
      <c r="DD45" s="592">
        <v>74778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182245</v>
      </c>
      <c r="CS46" s="587"/>
      <c r="CT46" s="587"/>
      <c r="CU46" s="587"/>
      <c r="CV46" s="587"/>
      <c r="CW46" s="587"/>
      <c r="CX46" s="587"/>
      <c r="CY46" s="588"/>
      <c r="CZ46" s="589">
        <v>10.5</v>
      </c>
      <c r="DA46" s="590"/>
      <c r="DB46" s="590"/>
      <c r="DC46" s="591"/>
      <c r="DD46" s="592">
        <v>160309</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6794</v>
      </c>
      <c r="CS47" s="605"/>
      <c r="CT47" s="605"/>
      <c r="CU47" s="605"/>
      <c r="CV47" s="605"/>
      <c r="CW47" s="605"/>
      <c r="CX47" s="605"/>
      <c r="CY47" s="606"/>
      <c r="CZ47" s="589">
        <v>0.4</v>
      </c>
      <c r="DA47" s="607"/>
      <c r="DB47" s="607"/>
      <c r="DC47" s="608"/>
      <c r="DD47" s="592">
        <v>3747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325</v>
      </c>
      <c r="CS48" s="587"/>
      <c r="CT48" s="587"/>
      <c r="CU48" s="587"/>
      <c r="CV48" s="587"/>
      <c r="CW48" s="587"/>
      <c r="CX48" s="587"/>
      <c r="CY48" s="588"/>
      <c r="CZ48" s="589" t="s">
        <v>325</v>
      </c>
      <c r="DA48" s="590"/>
      <c r="DB48" s="590"/>
      <c r="DC48" s="591"/>
      <c r="DD48" s="592" t="s">
        <v>325</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1731578</v>
      </c>
      <c r="CS49" s="571"/>
      <c r="CT49" s="571"/>
      <c r="CU49" s="571"/>
      <c r="CV49" s="571"/>
      <c r="CW49" s="571"/>
      <c r="CX49" s="571"/>
      <c r="CY49" s="572"/>
      <c r="CZ49" s="573">
        <v>100</v>
      </c>
      <c r="DA49" s="574"/>
      <c r="DB49" s="574"/>
      <c r="DC49" s="575"/>
      <c r="DD49" s="576">
        <v>1278803</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K73" zoomScale="70" zoomScaleNormal="25" zoomScaleSheetLayoutView="70" workbookViewId="0">
      <selection activeCell="AZ63" sqref="AZ63:BD6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1844</v>
      </c>
      <c r="R7" s="1099"/>
      <c r="S7" s="1099"/>
      <c r="T7" s="1099"/>
      <c r="U7" s="1099"/>
      <c r="V7" s="1099">
        <v>1732</v>
      </c>
      <c r="W7" s="1099"/>
      <c r="X7" s="1099"/>
      <c r="Y7" s="1099"/>
      <c r="Z7" s="1099"/>
      <c r="AA7" s="1099">
        <v>112</v>
      </c>
      <c r="AB7" s="1099"/>
      <c r="AC7" s="1099"/>
      <c r="AD7" s="1099"/>
      <c r="AE7" s="1100"/>
      <c r="AF7" s="1101">
        <v>98</v>
      </c>
      <c r="AG7" s="1102"/>
      <c r="AH7" s="1102"/>
      <c r="AI7" s="1102"/>
      <c r="AJ7" s="1103"/>
      <c r="AK7" s="1085" t="s">
        <v>530</v>
      </c>
      <c r="AL7" s="1086"/>
      <c r="AM7" s="1086"/>
      <c r="AN7" s="1086"/>
      <c r="AO7" s="1086"/>
      <c r="AP7" s="1086">
        <v>883</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552</v>
      </c>
      <c r="BT7" s="1090"/>
      <c r="BU7" s="1090"/>
      <c r="BV7" s="1090"/>
      <c r="BW7" s="1090"/>
      <c r="BX7" s="1090"/>
      <c r="BY7" s="1090"/>
      <c r="BZ7" s="1090"/>
      <c r="CA7" s="1090"/>
      <c r="CB7" s="1090"/>
      <c r="CC7" s="1090"/>
      <c r="CD7" s="1090"/>
      <c r="CE7" s="1090"/>
      <c r="CF7" s="1090"/>
      <c r="CG7" s="1091"/>
      <c r="CH7" s="1082">
        <v>-1</v>
      </c>
      <c r="CI7" s="1083"/>
      <c r="CJ7" s="1083"/>
      <c r="CK7" s="1083"/>
      <c r="CL7" s="1084"/>
      <c r="CM7" s="1082">
        <v>-3</v>
      </c>
      <c r="CN7" s="1083"/>
      <c r="CO7" s="1083"/>
      <c r="CP7" s="1083"/>
      <c r="CQ7" s="1084"/>
      <c r="CR7" s="1082">
        <v>3</v>
      </c>
      <c r="CS7" s="1083"/>
      <c r="CT7" s="1083"/>
      <c r="CU7" s="1083"/>
      <c r="CV7" s="1084"/>
      <c r="CW7" s="1082" t="s">
        <v>553</v>
      </c>
      <c r="CX7" s="1083"/>
      <c r="CY7" s="1083"/>
      <c r="CZ7" s="1083"/>
      <c r="DA7" s="1084"/>
      <c r="DB7" s="1082" t="s">
        <v>553</v>
      </c>
      <c r="DC7" s="1083"/>
      <c r="DD7" s="1083"/>
      <c r="DE7" s="1083"/>
      <c r="DF7" s="1084"/>
      <c r="DG7" s="1082" t="s">
        <v>553</v>
      </c>
      <c r="DH7" s="1083"/>
      <c r="DI7" s="1083"/>
      <c r="DJ7" s="1083"/>
      <c r="DK7" s="1084"/>
      <c r="DL7" s="1082" t="s">
        <v>553</v>
      </c>
      <c r="DM7" s="1083"/>
      <c r="DN7" s="1083"/>
      <c r="DO7" s="1083"/>
      <c r="DP7" s="1084"/>
      <c r="DQ7" s="1082" t="s">
        <v>553</v>
      </c>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1844</v>
      </c>
      <c r="R23" s="1063"/>
      <c r="S23" s="1063"/>
      <c r="T23" s="1063"/>
      <c r="U23" s="1063"/>
      <c r="V23" s="1063">
        <v>1732</v>
      </c>
      <c r="W23" s="1063"/>
      <c r="X23" s="1063"/>
      <c r="Y23" s="1063"/>
      <c r="Z23" s="1063"/>
      <c r="AA23" s="1063">
        <v>112</v>
      </c>
      <c r="AB23" s="1063"/>
      <c r="AC23" s="1063"/>
      <c r="AD23" s="1063"/>
      <c r="AE23" s="1064"/>
      <c r="AF23" s="1065">
        <v>98</v>
      </c>
      <c r="AG23" s="1063"/>
      <c r="AH23" s="1063"/>
      <c r="AI23" s="1063"/>
      <c r="AJ23" s="1066"/>
      <c r="AK23" s="1067"/>
      <c r="AL23" s="1068"/>
      <c r="AM23" s="1068"/>
      <c r="AN23" s="1068"/>
      <c r="AO23" s="1068"/>
      <c r="AP23" s="1063">
        <v>883</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47</v>
      </c>
      <c r="R28" s="1048"/>
      <c r="S28" s="1048"/>
      <c r="T28" s="1048"/>
      <c r="U28" s="1048"/>
      <c r="V28" s="1048">
        <v>44</v>
      </c>
      <c r="W28" s="1048"/>
      <c r="X28" s="1048"/>
      <c r="Y28" s="1048"/>
      <c r="Z28" s="1048"/>
      <c r="AA28" s="1048">
        <v>3</v>
      </c>
      <c r="AB28" s="1048"/>
      <c r="AC28" s="1048"/>
      <c r="AD28" s="1048"/>
      <c r="AE28" s="1049"/>
      <c r="AF28" s="1050">
        <v>3</v>
      </c>
      <c r="AG28" s="1048"/>
      <c r="AH28" s="1048"/>
      <c r="AI28" s="1048"/>
      <c r="AJ28" s="1051"/>
      <c r="AK28" s="1052">
        <v>14</v>
      </c>
      <c r="AL28" s="1040"/>
      <c r="AM28" s="1040"/>
      <c r="AN28" s="1040"/>
      <c r="AO28" s="1040"/>
      <c r="AP28" s="1040">
        <v>0</v>
      </c>
      <c r="AQ28" s="1040"/>
      <c r="AR28" s="1040"/>
      <c r="AS28" s="1040"/>
      <c r="AT28" s="1040"/>
      <c r="AU28" s="1040">
        <v>0</v>
      </c>
      <c r="AV28" s="1040"/>
      <c r="AW28" s="1040"/>
      <c r="AX28" s="1040"/>
      <c r="AY28" s="1040"/>
      <c r="AZ28" s="1041" t="s">
        <v>531</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380</v>
      </c>
      <c r="C29" s="1032"/>
      <c r="D29" s="1032"/>
      <c r="E29" s="1032"/>
      <c r="F29" s="1032"/>
      <c r="G29" s="1032"/>
      <c r="H29" s="1032"/>
      <c r="I29" s="1032"/>
      <c r="J29" s="1032"/>
      <c r="K29" s="1032"/>
      <c r="L29" s="1032"/>
      <c r="M29" s="1032"/>
      <c r="N29" s="1032"/>
      <c r="O29" s="1032"/>
      <c r="P29" s="1033"/>
      <c r="Q29" s="1037">
        <v>202</v>
      </c>
      <c r="R29" s="1038"/>
      <c r="S29" s="1038"/>
      <c r="T29" s="1038"/>
      <c r="U29" s="1038"/>
      <c r="V29" s="1038">
        <v>172</v>
      </c>
      <c r="W29" s="1038"/>
      <c r="X29" s="1038"/>
      <c r="Y29" s="1038"/>
      <c r="Z29" s="1038"/>
      <c r="AA29" s="1038">
        <v>30</v>
      </c>
      <c r="AB29" s="1038"/>
      <c r="AC29" s="1038"/>
      <c r="AD29" s="1038"/>
      <c r="AE29" s="1039"/>
      <c r="AF29" s="1013">
        <v>30</v>
      </c>
      <c r="AG29" s="1014"/>
      <c r="AH29" s="1014"/>
      <c r="AI29" s="1014"/>
      <c r="AJ29" s="1015"/>
      <c r="AK29" s="974">
        <v>28</v>
      </c>
      <c r="AL29" s="965"/>
      <c r="AM29" s="965"/>
      <c r="AN29" s="965"/>
      <c r="AO29" s="965"/>
      <c r="AP29" s="965">
        <v>0</v>
      </c>
      <c r="AQ29" s="965"/>
      <c r="AR29" s="965"/>
      <c r="AS29" s="965"/>
      <c r="AT29" s="965"/>
      <c r="AU29" s="965">
        <v>0</v>
      </c>
      <c r="AV29" s="965"/>
      <c r="AW29" s="965"/>
      <c r="AX29" s="965"/>
      <c r="AY29" s="965"/>
      <c r="AZ29" s="1036" t="s">
        <v>530</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381</v>
      </c>
      <c r="C30" s="1032"/>
      <c r="D30" s="1032"/>
      <c r="E30" s="1032"/>
      <c r="F30" s="1032"/>
      <c r="G30" s="1032"/>
      <c r="H30" s="1032"/>
      <c r="I30" s="1032"/>
      <c r="J30" s="1032"/>
      <c r="K30" s="1032"/>
      <c r="L30" s="1032"/>
      <c r="M30" s="1032"/>
      <c r="N30" s="1032"/>
      <c r="O30" s="1032"/>
      <c r="P30" s="1033"/>
      <c r="Q30" s="1037">
        <v>178</v>
      </c>
      <c r="R30" s="1038"/>
      <c r="S30" s="1038"/>
      <c r="T30" s="1038"/>
      <c r="U30" s="1038"/>
      <c r="V30" s="1038">
        <v>173</v>
      </c>
      <c r="W30" s="1038"/>
      <c r="X30" s="1038"/>
      <c r="Y30" s="1038"/>
      <c r="Z30" s="1038"/>
      <c r="AA30" s="1038">
        <v>5</v>
      </c>
      <c r="AB30" s="1038"/>
      <c r="AC30" s="1038"/>
      <c r="AD30" s="1038"/>
      <c r="AE30" s="1039"/>
      <c r="AF30" s="1013">
        <v>5</v>
      </c>
      <c r="AG30" s="1014"/>
      <c r="AH30" s="1014"/>
      <c r="AI30" s="1014"/>
      <c r="AJ30" s="1015"/>
      <c r="AK30" s="974">
        <v>44</v>
      </c>
      <c r="AL30" s="965"/>
      <c r="AM30" s="965"/>
      <c r="AN30" s="965"/>
      <c r="AO30" s="965"/>
      <c r="AP30" s="965">
        <v>0</v>
      </c>
      <c r="AQ30" s="965"/>
      <c r="AR30" s="965"/>
      <c r="AS30" s="965"/>
      <c r="AT30" s="965"/>
      <c r="AU30" s="965">
        <v>0</v>
      </c>
      <c r="AV30" s="965"/>
      <c r="AW30" s="965"/>
      <c r="AX30" s="965"/>
      <c r="AY30" s="965"/>
      <c r="AZ30" s="1036" t="s">
        <v>532</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382</v>
      </c>
      <c r="C31" s="1032"/>
      <c r="D31" s="1032"/>
      <c r="E31" s="1032"/>
      <c r="F31" s="1032"/>
      <c r="G31" s="1032"/>
      <c r="H31" s="1032"/>
      <c r="I31" s="1032"/>
      <c r="J31" s="1032"/>
      <c r="K31" s="1032"/>
      <c r="L31" s="1032"/>
      <c r="M31" s="1032"/>
      <c r="N31" s="1032"/>
      <c r="O31" s="1032"/>
      <c r="P31" s="1033"/>
      <c r="Q31" s="1037">
        <v>14</v>
      </c>
      <c r="R31" s="1038"/>
      <c r="S31" s="1038"/>
      <c r="T31" s="1038"/>
      <c r="U31" s="1038"/>
      <c r="V31" s="1038">
        <v>13</v>
      </c>
      <c r="W31" s="1038"/>
      <c r="X31" s="1038"/>
      <c r="Y31" s="1038"/>
      <c r="Z31" s="1038"/>
      <c r="AA31" s="1038">
        <v>1</v>
      </c>
      <c r="AB31" s="1038"/>
      <c r="AC31" s="1038"/>
      <c r="AD31" s="1038"/>
      <c r="AE31" s="1039"/>
      <c r="AF31" s="1013">
        <v>1</v>
      </c>
      <c r="AG31" s="1014"/>
      <c r="AH31" s="1014"/>
      <c r="AI31" s="1014"/>
      <c r="AJ31" s="1015"/>
      <c r="AK31" s="974">
        <v>6</v>
      </c>
      <c r="AL31" s="965"/>
      <c r="AM31" s="965"/>
      <c r="AN31" s="965"/>
      <c r="AO31" s="965"/>
      <c r="AP31" s="965">
        <v>0</v>
      </c>
      <c r="AQ31" s="965"/>
      <c r="AR31" s="965"/>
      <c r="AS31" s="965"/>
      <c r="AT31" s="965"/>
      <c r="AU31" s="965">
        <v>0</v>
      </c>
      <c r="AV31" s="965"/>
      <c r="AW31" s="965"/>
      <c r="AX31" s="965"/>
      <c r="AY31" s="965"/>
      <c r="AZ31" s="1036" t="s">
        <v>534</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383</v>
      </c>
      <c r="C32" s="1032"/>
      <c r="D32" s="1032"/>
      <c r="E32" s="1032"/>
      <c r="F32" s="1032"/>
      <c r="G32" s="1032"/>
      <c r="H32" s="1032"/>
      <c r="I32" s="1032"/>
      <c r="J32" s="1032"/>
      <c r="K32" s="1032"/>
      <c r="L32" s="1032"/>
      <c r="M32" s="1032"/>
      <c r="N32" s="1032"/>
      <c r="O32" s="1032"/>
      <c r="P32" s="1033"/>
      <c r="Q32" s="1037">
        <v>12</v>
      </c>
      <c r="R32" s="1038"/>
      <c r="S32" s="1038"/>
      <c r="T32" s="1038"/>
      <c r="U32" s="1038"/>
      <c r="V32" s="1038">
        <v>12</v>
      </c>
      <c r="W32" s="1038"/>
      <c r="X32" s="1038"/>
      <c r="Y32" s="1038"/>
      <c r="Z32" s="1038"/>
      <c r="AA32" s="1038">
        <v>0</v>
      </c>
      <c r="AB32" s="1038"/>
      <c r="AC32" s="1038"/>
      <c r="AD32" s="1038"/>
      <c r="AE32" s="1039"/>
      <c r="AF32" s="1013">
        <v>3</v>
      </c>
      <c r="AG32" s="1014"/>
      <c r="AH32" s="1014"/>
      <c r="AI32" s="1014"/>
      <c r="AJ32" s="1015"/>
      <c r="AK32" s="974">
        <v>3</v>
      </c>
      <c r="AL32" s="965"/>
      <c r="AM32" s="965"/>
      <c r="AN32" s="965"/>
      <c r="AO32" s="965"/>
      <c r="AP32" s="965">
        <v>50</v>
      </c>
      <c r="AQ32" s="965"/>
      <c r="AR32" s="965"/>
      <c r="AS32" s="965"/>
      <c r="AT32" s="965"/>
      <c r="AU32" s="965">
        <v>50</v>
      </c>
      <c r="AV32" s="965"/>
      <c r="AW32" s="965"/>
      <c r="AX32" s="965"/>
      <c r="AY32" s="965"/>
      <c r="AZ32" s="1036" t="s">
        <v>533</v>
      </c>
      <c r="BA32" s="1036"/>
      <c r="BB32" s="1036"/>
      <c r="BC32" s="1036"/>
      <c r="BD32" s="1036"/>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385</v>
      </c>
      <c r="C33" s="1032"/>
      <c r="D33" s="1032"/>
      <c r="E33" s="1032"/>
      <c r="F33" s="1032"/>
      <c r="G33" s="1032"/>
      <c r="H33" s="1032"/>
      <c r="I33" s="1032"/>
      <c r="J33" s="1032"/>
      <c r="K33" s="1032"/>
      <c r="L33" s="1032"/>
      <c r="M33" s="1032"/>
      <c r="N33" s="1032"/>
      <c r="O33" s="1032"/>
      <c r="P33" s="1033"/>
      <c r="Q33" s="1037" t="s">
        <v>533</v>
      </c>
      <c r="R33" s="1038"/>
      <c r="S33" s="1038"/>
      <c r="T33" s="1038"/>
      <c r="U33" s="1038"/>
      <c r="V33" s="1038" t="s">
        <v>534</v>
      </c>
      <c r="W33" s="1038"/>
      <c r="X33" s="1038"/>
      <c r="Y33" s="1038"/>
      <c r="Z33" s="1038"/>
      <c r="AA33" s="1038" t="s">
        <v>534</v>
      </c>
      <c r="AB33" s="1038"/>
      <c r="AC33" s="1038"/>
      <c r="AD33" s="1038"/>
      <c r="AE33" s="1039"/>
      <c r="AF33" s="1013" t="s">
        <v>112</v>
      </c>
      <c r="AG33" s="1014"/>
      <c r="AH33" s="1014"/>
      <c r="AI33" s="1014"/>
      <c r="AJ33" s="1015"/>
      <c r="AK33" s="974" t="s">
        <v>534</v>
      </c>
      <c r="AL33" s="965"/>
      <c r="AM33" s="965"/>
      <c r="AN33" s="965"/>
      <c r="AO33" s="965"/>
      <c r="AP33" s="965" t="s">
        <v>534</v>
      </c>
      <c r="AQ33" s="965"/>
      <c r="AR33" s="965"/>
      <c r="AS33" s="965"/>
      <c r="AT33" s="965"/>
      <c r="AU33" s="965" t="s">
        <v>534</v>
      </c>
      <c r="AV33" s="965"/>
      <c r="AW33" s="965"/>
      <c r="AX33" s="965"/>
      <c r="AY33" s="965"/>
      <c r="AZ33" s="1036" t="s">
        <v>534</v>
      </c>
      <c r="BA33" s="1036"/>
      <c r="BB33" s="1036"/>
      <c r="BC33" s="1036"/>
      <c r="BD33" s="1036"/>
      <c r="BE33" s="1026" t="s">
        <v>384</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535</v>
      </c>
      <c r="C34" s="1032"/>
      <c r="D34" s="1032"/>
      <c r="E34" s="1032"/>
      <c r="F34" s="1032"/>
      <c r="G34" s="1032"/>
      <c r="H34" s="1032"/>
      <c r="I34" s="1032"/>
      <c r="J34" s="1032"/>
      <c r="K34" s="1032"/>
      <c r="L34" s="1032"/>
      <c r="M34" s="1032"/>
      <c r="N34" s="1032"/>
      <c r="O34" s="1032"/>
      <c r="P34" s="1033"/>
      <c r="Q34" s="1037">
        <v>26</v>
      </c>
      <c r="R34" s="1038"/>
      <c r="S34" s="1038"/>
      <c r="T34" s="1038"/>
      <c r="U34" s="1038"/>
      <c r="V34" s="1038">
        <v>26</v>
      </c>
      <c r="W34" s="1038"/>
      <c r="X34" s="1038"/>
      <c r="Y34" s="1038"/>
      <c r="Z34" s="1038"/>
      <c r="AA34" s="1038">
        <v>0</v>
      </c>
      <c r="AB34" s="1038"/>
      <c r="AC34" s="1038"/>
      <c r="AD34" s="1038"/>
      <c r="AE34" s="1039"/>
      <c r="AF34" s="1013">
        <v>0</v>
      </c>
      <c r="AG34" s="1014"/>
      <c r="AH34" s="1014"/>
      <c r="AI34" s="1014"/>
      <c r="AJ34" s="1015"/>
      <c r="AK34" s="974">
        <v>26</v>
      </c>
      <c r="AL34" s="965"/>
      <c r="AM34" s="965"/>
      <c r="AN34" s="965"/>
      <c r="AO34" s="965"/>
      <c r="AP34" s="965">
        <v>0</v>
      </c>
      <c r="AQ34" s="965"/>
      <c r="AR34" s="965"/>
      <c r="AS34" s="965"/>
      <c r="AT34" s="965"/>
      <c r="AU34" s="965">
        <v>0</v>
      </c>
      <c r="AV34" s="965"/>
      <c r="AW34" s="965"/>
      <c r="AX34" s="965"/>
      <c r="AY34" s="965"/>
      <c r="AZ34" s="1036" t="s">
        <v>533</v>
      </c>
      <c r="BA34" s="1036"/>
      <c r="BB34" s="1036"/>
      <c r="BC34" s="1036"/>
      <c r="BD34" s="1036"/>
      <c r="BE34" s="1026" t="s">
        <v>384</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386</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41</v>
      </c>
      <c r="AG63" s="953"/>
      <c r="AH63" s="953"/>
      <c r="AI63" s="953"/>
      <c r="AJ63" s="1024"/>
      <c r="AK63" s="1025"/>
      <c r="AL63" s="957"/>
      <c r="AM63" s="957"/>
      <c r="AN63" s="957"/>
      <c r="AO63" s="957"/>
      <c r="AP63" s="953">
        <v>50</v>
      </c>
      <c r="AQ63" s="953"/>
      <c r="AR63" s="953"/>
      <c r="AS63" s="953"/>
      <c r="AT63" s="953"/>
      <c r="AU63" s="953">
        <v>50</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389</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390</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536</v>
      </c>
      <c r="C68" s="980"/>
      <c r="D68" s="980"/>
      <c r="E68" s="980"/>
      <c r="F68" s="980"/>
      <c r="G68" s="980"/>
      <c r="H68" s="980"/>
      <c r="I68" s="980"/>
      <c r="J68" s="980"/>
      <c r="K68" s="980"/>
      <c r="L68" s="980"/>
      <c r="M68" s="980"/>
      <c r="N68" s="980"/>
      <c r="O68" s="980"/>
      <c r="P68" s="981"/>
      <c r="Q68" s="982">
        <v>1739</v>
      </c>
      <c r="R68" s="976"/>
      <c r="S68" s="976"/>
      <c r="T68" s="976"/>
      <c r="U68" s="976"/>
      <c r="V68" s="965">
        <v>1738</v>
      </c>
      <c r="W68" s="965"/>
      <c r="X68" s="965"/>
      <c r="Y68" s="965"/>
      <c r="Z68" s="965"/>
      <c r="AA68" s="965">
        <v>1</v>
      </c>
      <c r="AB68" s="965"/>
      <c r="AC68" s="965"/>
      <c r="AD68" s="965"/>
      <c r="AE68" s="965"/>
      <c r="AF68" s="976">
        <v>1</v>
      </c>
      <c r="AG68" s="976"/>
      <c r="AH68" s="976"/>
      <c r="AI68" s="976"/>
      <c r="AJ68" s="976"/>
      <c r="AK68" s="976">
        <v>0</v>
      </c>
      <c r="AL68" s="976"/>
      <c r="AM68" s="976"/>
      <c r="AN68" s="976"/>
      <c r="AO68" s="976"/>
      <c r="AP68" s="976" t="s">
        <v>554</v>
      </c>
      <c r="AQ68" s="976"/>
      <c r="AR68" s="976"/>
      <c r="AS68" s="976"/>
      <c r="AT68" s="976"/>
      <c r="AU68" s="976" t="s">
        <v>555</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537</v>
      </c>
      <c r="C69" s="969"/>
      <c r="D69" s="969"/>
      <c r="E69" s="969"/>
      <c r="F69" s="969"/>
      <c r="G69" s="969"/>
      <c r="H69" s="969"/>
      <c r="I69" s="969"/>
      <c r="J69" s="969"/>
      <c r="K69" s="969"/>
      <c r="L69" s="969"/>
      <c r="M69" s="969"/>
      <c r="N69" s="969"/>
      <c r="O69" s="969"/>
      <c r="P69" s="970"/>
      <c r="Q69" s="971">
        <v>2464</v>
      </c>
      <c r="R69" s="965"/>
      <c r="S69" s="965"/>
      <c r="T69" s="965"/>
      <c r="U69" s="965"/>
      <c r="V69" s="965">
        <v>2355</v>
      </c>
      <c r="W69" s="965"/>
      <c r="X69" s="965"/>
      <c r="Y69" s="965"/>
      <c r="Z69" s="965"/>
      <c r="AA69" s="965">
        <v>109</v>
      </c>
      <c r="AB69" s="965"/>
      <c r="AC69" s="965"/>
      <c r="AD69" s="965"/>
      <c r="AE69" s="965"/>
      <c r="AF69" s="965">
        <v>3</v>
      </c>
      <c r="AG69" s="965"/>
      <c r="AH69" s="965"/>
      <c r="AI69" s="965"/>
      <c r="AJ69" s="965"/>
      <c r="AK69" s="965">
        <v>0</v>
      </c>
      <c r="AL69" s="965"/>
      <c r="AM69" s="965"/>
      <c r="AN69" s="965"/>
      <c r="AO69" s="965"/>
      <c r="AP69" s="965" t="s">
        <v>559</v>
      </c>
      <c r="AQ69" s="965"/>
      <c r="AR69" s="965"/>
      <c r="AS69" s="965"/>
      <c r="AT69" s="965"/>
      <c r="AU69" s="965" t="s">
        <v>559</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538</v>
      </c>
      <c r="C70" s="969"/>
      <c r="D70" s="969"/>
      <c r="E70" s="969"/>
      <c r="F70" s="969"/>
      <c r="G70" s="969"/>
      <c r="H70" s="969"/>
      <c r="I70" s="969"/>
      <c r="J70" s="969"/>
      <c r="K70" s="969"/>
      <c r="L70" s="969"/>
      <c r="M70" s="969"/>
      <c r="N70" s="969"/>
      <c r="O70" s="969"/>
      <c r="P70" s="970"/>
      <c r="Q70" s="971">
        <v>920</v>
      </c>
      <c r="R70" s="965"/>
      <c r="S70" s="965"/>
      <c r="T70" s="965"/>
      <c r="U70" s="965"/>
      <c r="V70" s="965">
        <v>916</v>
      </c>
      <c r="W70" s="965"/>
      <c r="X70" s="965"/>
      <c r="Y70" s="965"/>
      <c r="Z70" s="965"/>
      <c r="AA70" s="965">
        <v>4</v>
      </c>
      <c r="AB70" s="965"/>
      <c r="AC70" s="965"/>
      <c r="AD70" s="965"/>
      <c r="AE70" s="965"/>
      <c r="AF70" s="965">
        <v>4</v>
      </c>
      <c r="AG70" s="965"/>
      <c r="AH70" s="965"/>
      <c r="AI70" s="965"/>
      <c r="AJ70" s="965"/>
      <c r="AK70" s="965">
        <v>22</v>
      </c>
      <c r="AL70" s="965"/>
      <c r="AM70" s="965"/>
      <c r="AN70" s="965"/>
      <c r="AO70" s="965"/>
      <c r="AP70" s="965" t="s">
        <v>556</v>
      </c>
      <c r="AQ70" s="965"/>
      <c r="AR70" s="965"/>
      <c r="AS70" s="965"/>
      <c r="AT70" s="965"/>
      <c r="AU70" s="965" t="s">
        <v>556</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539</v>
      </c>
      <c r="C71" s="969"/>
      <c r="D71" s="969"/>
      <c r="E71" s="969"/>
      <c r="F71" s="969"/>
      <c r="G71" s="969"/>
      <c r="H71" s="969"/>
      <c r="I71" s="969"/>
      <c r="J71" s="969"/>
      <c r="K71" s="969"/>
      <c r="L71" s="969"/>
      <c r="M71" s="969"/>
      <c r="N71" s="969"/>
      <c r="O71" s="969"/>
      <c r="P71" s="970"/>
      <c r="Q71" s="971">
        <v>196</v>
      </c>
      <c r="R71" s="965"/>
      <c r="S71" s="965"/>
      <c r="T71" s="965"/>
      <c r="U71" s="965"/>
      <c r="V71" s="965">
        <v>195</v>
      </c>
      <c r="W71" s="965"/>
      <c r="X71" s="965"/>
      <c r="Y71" s="965"/>
      <c r="Z71" s="965"/>
      <c r="AA71" s="965">
        <v>1</v>
      </c>
      <c r="AB71" s="965"/>
      <c r="AC71" s="965"/>
      <c r="AD71" s="965"/>
      <c r="AE71" s="965"/>
      <c r="AF71" s="965">
        <v>1</v>
      </c>
      <c r="AG71" s="965"/>
      <c r="AH71" s="965"/>
      <c r="AI71" s="965"/>
      <c r="AJ71" s="965"/>
      <c r="AK71" s="965">
        <v>0</v>
      </c>
      <c r="AL71" s="965"/>
      <c r="AM71" s="965"/>
      <c r="AN71" s="965"/>
      <c r="AO71" s="965"/>
      <c r="AP71" s="965" t="s">
        <v>556</v>
      </c>
      <c r="AQ71" s="965"/>
      <c r="AR71" s="965"/>
      <c r="AS71" s="965"/>
      <c r="AT71" s="965"/>
      <c r="AU71" s="965" t="s">
        <v>556</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540</v>
      </c>
      <c r="C72" s="969"/>
      <c r="D72" s="969"/>
      <c r="E72" s="969"/>
      <c r="F72" s="969"/>
      <c r="G72" s="969"/>
      <c r="H72" s="969"/>
      <c r="I72" s="969"/>
      <c r="J72" s="969"/>
      <c r="K72" s="969"/>
      <c r="L72" s="969"/>
      <c r="M72" s="969"/>
      <c r="N72" s="969"/>
      <c r="O72" s="969"/>
      <c r="P72" s="970"/>
      <c r="Q72" s="971">
        <v>224</v>
      </c>
      <c r="R72" s="965"/>
      <c r="S72" s="965"/>
      <c r="T72" s="965"/>
      <c r="U72" s="965"/>
      <c r="V72" s="965">
        <v>223</v>
      </c>
      <c r="W72" s="965"/>
      <c r="X72" s="965"/>
      <c r="Y72" s="965"/>
      <c r="Z72" s="965"/>
      <c r="AA72" s="965">
        <v>1</v>
      </c>
      <c r="AB72" s="965"/>
      <c r="AC72" s="965"/>
      <c r="AD72" s="965"/>
      <c r="AE72" s="965"/>
      <c r="AF72" s="965">
        <v>1</v>
      </c>
      <c r="AG72" s="965"/>
      <c r="AH72" s="965"/>
      <c r="AI72" s="965"/>
      <c r="AJ72" s="965"/>
      <c r="AK72" s="965">
        <v>0</v>
      </c>
      <c r="AL72" s="965"/>
      <c r="AM72" s="965"/>
      <c r="AN72" s="965"/>
      <c r="AO72" s="965"/>
      <c r="AP72" s="965" t="s">
        <v>556</v>
      </c>
      <c r="AQ72" s="965"/>
      <c r="AR72" s="965"/>
      <c r="AS72" s="965"/>
      <c r="AT72" s="965"/>
      <c r="AU72" s="965" t="s">
        <v>556</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541</v>
      </c>
      <c r="C73" s="969"/>
      <c r="D73" s="969"/>
      <c r="E73" s="969"/>
      <c r="F73" s="969"/>
      <c r="G73" s="969"/>
      <c r="H73" s="969"/>
      <c r="I73" s="969"/>
      <c r="J73" s="969"/>
      <c r="K73" s="969"/>
      <c r="L73" s="969"/>
      <c r="M73" s="969"/>
      <c r="N73" s="969"/>
      <c r="O73" s="969"/>
      <c r="P73" s="970"/>
      <c r="Q73" s="971">
        <v>131</v>
      </c>
      <c r="R73" s="965"/>
      <c r="S73" s="965"/>
      <c r="T73" s="965"/>
      <c r="U73" s="965"/>
      <c r="V73" s="965">
        <v>131</v>
      </c>
      <c r="W73" s="965"/>
      <c r="X73" s="965"/>
      <c r="Y73" s="965"/>
      <c r="Z73" s="965"/>
      <c r="AA73" s="965">
        <v>0</v>
      </c>
      <c r="AB73" s="965"/>
      <c r="AC73" s="965"/>
      <c r="AD73" s="965"/>
      <c r="AE73" s="965"/>
      <c r="AF73" s="965">
        <v>0</v>
      </c>
      <c r="AG73" s="965"/>
      <c r="AH73" s="965"/>
      <c r="AI73" s="965"/>
      <c r="AJ73" s="965"/>
      <c r="AK73" s="965">
        <v>83</v>
      </c>
      <c r="AL73" s="965"/>
      <c r="AM73" s="965"/>
      <c r="AN73" s="965"/>
      <c r="AO73" s="965"/>
      <c r="AP73" s="965">
        <v>165</v>
      </c>
      <c r="AQ73" s="965"/>
      <c r="AR73" s="965"/>
      <c r="AS73" s="965"/>
      <c r="AT73" s="965"/>
      <c r="AU73" s="965">
        <v>1</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542</v>
      </c>
      <c r="C74" s="969"/>
      <c r="D74" s="969"/>
      <c r="E74" s="969"/>
      <c r="F74" s="969"/>
      <c r="G74" s="969"/>
      <c r="H74" s="969"/>
      <c r="I74" s="969"/>
      <c r="J74" s="969"/>
      <c r="K74" s="969"/>
      <c r="L74" s="969"/>
      <c r="M74" s="969"/>
      <c r="N74" s="969"/>
      <c r="O74" s="969"/>
      <c r="P74" s="970"/>
      <c r="Q74" s="971">
        <v>139</v>
      </c>
      <c r="R74" s="965"/>
      <c r="S74" s="965"/>
      <c r="T74" s="965"/>
      <c r="U74" s="965"/>
      <c r="V74" s="965">
        <v>132</v>
      </c>
      <c r="W74" s="965"/>
      <c r="X74" s="965"/>
      <c r="Y74" s="965"/>
      <c r="Z74" s="965"/>
      <c r="AA74" s="965">
        <v>7</v>
      </c>
      <c r="AB74" s="965"/>
      <c r="AC74" s="965"/>
      <c r="AD74" s="965"/>
      <c r="AE74" s="965"/>
      <c r="AF74" s="965">
        <v>7</v>
      </c>
      <c r="AG74" s="965"/>
      <c r="AH74" s="965"/>
      <c r="AI74" s="965"/>
      <c r="AJ74" s="965"/>
      <c r="AK74" s="965">
        <v>22</v>
      </c>
      <c r="AL74" s="965"/>
      <c r="AM74" s="965"/>
      <c r="AN74" s="965"/>
      <c r="AO74" s="965"/>
      <c r="AP74" s="965" t="s">
        <v>558</v>
      </c>
      <c r="AQ74" s="965"/>
      <c r="AR74" s="965"/>
      <c r="AS74" s="965"/>
      <c r="AT74" s="965"/>
      <c r="AU74" s="965" t="s">
        <v>558</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543</v>
      </c>
      <c r="C75" s="969"/>
      <c r="D75" s="969"/>
      <c r="E75" s="969"/>
      <c r="F75" s="969"/>
      <c r="G75" s="969"/>
      <c r="H75" s="969"/>
      <c r="I75" s="969"/>
      <c r="J75" s="969"/>
      <c r="K75" s="969"/>
      <c r="L75" s="969"/>
      <c r="M75" s="969"/>
      <c r="N75" s="969"/>
      <c r="O75" s="969"/>
      <c r="P75" s="970"/>
      <c r="Q75" s="972">
        <v>990</v>
      </c>
      <c r="R75" s="973"/>
      <c r="S75" s="973"/>
      <c r="T75" s="973"/>
      <c r="U75" s="974"/>
      <c r="V75" s="975">
        <v>983</v>
      </c>
      <c r="W75" s="973"/>
      <c r="X75" s="973"/>
      <c r="Y75" s="973"/>
      <c r="Z75" s="974"/>
      <c r="AA75" s="975">
        <v>7</v>
      </c>
      <c r="AB75" s="973"/>
      <c r="AC75" s="973"/>
      <c r="AD75" s="973"/>
      <c r="AE75" s="974"/>
      <c r="AF75" s="975">
        <v>7</v>
      </c>
      <c r="AG75" s="973"/>
      <c r="AH75" s="973"/>
      <c r="AI75" s="973"/>
      <c r="AJ75" s="974"/>
      <c r="AK75" s="975">
        <v>1</v>
      </c>
      <c r="AL75" s="973"/>
      <c r="AM75" s="973"/>
      <c r="AN75" s="973"/>
      <c r="AO75" s="974"/>
      <c r="AP75" s="965" t="s">
        <v>558</v>
      </c>
      <c r="AQ75" s="965"/>
      <c r="AR75" s="965"/>
      <c r="AS75" s="965"/>
      <c r="AT75" s="965"/>
      <c r="AU75" s="965" t="s">
        <v>558</v>
      </c>
      <c r="AV75" s="965"/>
      <c r="AW75" s="965"/>
      <c r="AX75" s="965"/>
      <c r="AY75" s="965"/>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544</v>
      </c>
      <c r="C76" s="969"/>
      <c r="D76" s="969"/>
      <c r="E76" s="969"/>
      <c r="F76" s="969"/>
      <c r="G76" s="969"/>
      <c r="H76" s="969"/>
      <c r="I76" s="969"/>
      <c r="J76" s="969"/>
      <c r="K76" s="969"/>
      <c r="L76" s="969"/>
      <c r="M76" s="969"/>
      <c r="N76" s="969"/>
      <c r="O76" s="969"/>
      <c r="P76" s="970"/>
      <c r="Q76" s="972">
        <v>116</v>
      </c>
      <c r="R76" s="973"/>
      <c r="S76" s="973"/>
      <c r="T76" s="973"/>
      <c r="U76" s="974"/>
      <c r="V76" s="975">
        <v>108</v>
      </c>
      <c r="W76" s="973"/>
      <c r="X76" s="973"/>
      <c r="Y76" s="973"/>
      <c r="Z76" s="974"/>
      <c r="AA76" s="975">
        <v>8</v>
      </c>
      <c r="AB76" s="973"/>
      <c r="AC76" s="973"/>
      <c r="AD76" s="973"/>
      <c r="AE76" s="974"/>
      <c r="AF76" s="975">
        <v>8</v>
      </c>
      <c r="AG76" s="973"/>
      <c r="AH76" s="973"/>
      <c r="AI76" s="973"/>
      <c r="AJ76" s="974"/>
      <c r="AK76" s="975">
        <v>0</v>
      </c>
      <c r="AL76" s="973"/>
      <c r="AM76" s="973"/>
      <c r="AN76" s="973"/>
      <c r="AO76" s="974"/>
      <c r="AP76" s="975">
        <v>10</v>
      </c>
      <c r="AQ76" s="973"/>
      <c r="AR76" s="973"/>
      <c r="AS76" s="973"/>
      <c r="AT76" s="974"/>
      <c r="AU76" s="975">
        <v>2</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545</v>
      </c>
      <c r="C77" s="969"/>
      <c r="D77" s="969"/>
      <c r="E77" s="969"/>
      <c r="F77" s="969"/>
      <c r="G77" s="969"/>
      <c r="H77" s="969"/>
      <c r="I77" s="969"/>
      <c r="J77" s="969"/>
      <c r="K77" s="969"/>
      <c r="L77" s="969"/>
      <c r="M77" s="969"/>
      <c r="N77" s="969"/>
      <c r="O77" s="969"/>
      <c r="P77" s="970"/>
      <c r="Q77" s="972">
        <v>55</v>
      </c>
      <c r="R77" s="973"/>
      <c r="S77" s="973"/>
      <c r="T77" s="973"/>
      <c r="U77" s="974"/>
      <c r="V77" s="975">
        <v>28</v>
      </c>
      <c r="W77" s="973"/>
      <c r="X77" s="973"/>
      <c r="Y77" s="973"/>
      <c r="Z77" s="974"/>
      <c r="AA77" s="975">
        <v>27</v>
      </c>
      <c r="AB77" s="973"/>
      <c r="AC77" s="973"/>
      <c r="AD77" s="973"/>
      <c r="AE77" s="974"/>
      <c r="AF77" s="975">
        <v>27</v>
      </c>
      <c r="AG77" s="973"/>
      <c r="AH77" s="973"/>
      <c r="AI77" s="973"/>
      <c r="AJ77" s="974"/>
      <c r="AK77" s="975">
        <v>0</v>
      </c>
      <c r="AL77" s="973"/>
      <c r="AM77" s="973"/>
      <c r="AN77" s="973"/>
      <c r="AO77" s="974"/>
      <c r="AP77" s="975" t="s">
        <v>558</v>
      </c>
      <c r="AQ77" s="973"/>
      <c r="AR77" s="973"/>
      <c r="AS77" s="973"/>
      <c r="AT77" s="974"/>
      <c r="AU77" s="975" t="s">
        <v>558</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546</v>
      </c>
      <c r="C78" s="969"/>
      <c r="D78" s="969"/>
      <c r="E78" s="969"/>
      <c r="F78" s="969"/>
      <c r="G78" s="969"/>
      <c r="H78" s="969"/>
      <c r="I78" s="969"/>
      <c r="J78" s="969"/>
      <c r="K78" s="969"/>
      <c r="L78" s="969"/>
      <c r="M78" s="969"/>
      <c r="N78" s="969"/>
      <c r="O78" s="969"/>
      <c r="P78" s="970"/>
      <c r="Q78" s="971">
        <v>195</v>
      </c>
      <c r="R78" s="965"/>
      <c r="S78" s="965"/>
      <c r="T78" s="965"/>
      <c r="U78" s="965"/>
      <c r="V78" s="965">
        <v>192</v>
      </c>
      <c r="W78" s="965"/>
      <c r="X78" s="965"/>
      <c r="Y78" s="965"/>
      <c r="Z78" s="965"/>
      <c r="AA78" s="965">
        <v>3</v>
      </c>
      <c r="AB78" s="965"/>
      <c r="AC78" s="965"/>
      <c r="AD78" s="965"/>
      <c r="AE78" s="965"/>
      <c r="AF78" s="965">
        <v>3</v>
      </c>
      <c r="AG78" s="965"/>
      <c r="AH78" s="965"/>
      <c r="AI78" s="965"/>
      <c r="AJ78" s="965"/>
      <c r="AK78" s="965" t="s">
        <v>554</v>
      </c>
      <c r="AL78" s="965"/>
      <c r="AM78" s="965"/>
      <c r="AN78" s="965"/>
      <c r="AO78" s="965"/>
      <c r="AP78" s="965" t="s">
        <v>556</v>
      </c>
      <c r="AQ78" s="965"/>
      <c r="AR78" s="965"/>
      <c r="AS78" s="965"/>
      <c r="AT78" s="965"/>
      <c r="AU78" s="965" t="s">
        <v>556</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547</v>
      </c>
      <c r="C79" s="969"/>
      <c r="D79" s="969"/>
      <c r="E79" s="969"/>
      <c r="F79" s="969"/>
      <c r="G79" s="969"/>
      <c r="H79" s="969"/>
      <c r="I79" s="969"/>
      <c r="J79" s="969"/>
      <c r="K79" s="969"/>
      <c r="L79" s="969"/>
      <c r="M79" s="969"/>
      <c r="N79" s="969"/>
      <c r="O79" s="969"/>
      <c r="P79" s="970"/>
      <c r="Q79" s="971">
        <v>8349</v>
      </c>
      <c r="R79" s="965"/>
      <c r="S79" s="965"/>
      <c r="T79" s="965"/>
      <c r="U79" s="965"/>
      <c r="V79" s="965">
        <v>8162</v>
      </c>
      <c r="W79" s="965"/>
      <c r="X79" s="965"/>
      <c r="Y79" s="965"/>
      <c r="Z79" s="965"/>
      <c r="AA79" s="965">
        <v>187</v>
      </c>
      <c r="AB79" s="965"/>
      <c r="AC79" s="965"/>
      <c r="AD79" s="965"/>
      <c r="AE79" s="965"/>
      <c r="AF79" s="965">
        <v>187</v>
      </c>
      <c r="AG79" s="965"/>
      <c r="AH79" s="965"/>
      <c r="AI79" s="965"/>
      <c r="AJ79" s="965"/>
      <c r="AK79" s="965">
        <v>1670</v>
      </c>
      <c r="AL79" s="965"/>
      <c r="AM79" s="965"/>
      <c r="AN79" s="965"/>
      <c r="AO79" s="965"/>
      <c r="AP79" s="965" t="s">
        <v>556</v>
      </c>
      <c r="AQ79" s="965"/>
      <c r="AR79" s="965"/>
      <c r="AS79" s="965"/>
      <c r="AT79" s="965"/>
      <c r="AU79" s="965" t="s">
        <v>556</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548</v>
      </c>
      <c r="C80" s="969"/>
      <c r="D80" s="969"/>
      <c r="E80" s="969"/>
      <c r="F80" s="969"/>
      <c r="G80" s="969"/>
      <c r="H80" s="969"/>
      <c r="I80" s="969"/>
      <c r="J80" s="969"/>
      <c r="K80" s="969"/>
      <c r="L80" s="969"/>
      <c r="M80" s="969"/>
      <c r="N80" s="969"/>
      <c r="O80" s="969"/>
      <c r="P80" s="970"/>
      <c r="Q80" s="971">
        <v>13</v>
      </c>
      <c r="R80" s="965"/>
      <c r="S80" s="965"/>
      <c r="T80" s="965"/>
      <c r="U80" s="965"/>
      <c r="V80" s="965">
        <v>12</v>
      </c>
      <c r="W80" s="965"/>
      <c r="X80" s="965"/>
      <c r="Y80" s="965"/>
      <c r="Z80" s="965"/>
      <c r="AA80" s="965">
        <v>2</v>
      </c>
      <c r="AB80" s="965"/>
      <c r="AC80" s="965"/>
      <c r="AD80" s="965"/>
      <c r="AE80" s="965"/>
      <c r="AF80" s="965">
        <v>2</v>
      </c>
      <c r="AG80" s="965"/>
      <c r="AH80" s="965"/>
      <c r="AI80" s="965"/>
      <c r="AJ80" s="965"/>
      <c r="AK80" s="965">
        <v>7</v>
      </c>
      <c r="AL80" s="965"/>
      <c r="AM80" s="965"/>
      <c r="AN80" s="965"/>
      <c r="AO80" s="965"/>
      <c r="AP80" s="965" t="s">
        <v>556</v>
      </c>
      <c r="AQ80" s="965"/>
      <c r="AR80" s="965"/>
      <c r="AS80" s="965"/>
      <c r="AT80" s="965"/>
      <c r="AU80" s="965" t="s">
        <v>556</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549</v>
      </c>
      <c r="C81" s="969"/>
      <c r="D81" s="969"/>
      <c r="E81" s="969"/>
      <c r="F81" s="969"/>
      <c r="G81" s="969"/>
      <c r="H81" s="969"/>
      <c r="I81" s="969"/>
      <c r="J81" s="969"/>
      <c r="K81" s="969"/>
      <c r="L81" s="969"/>
      <c r="M81" s="969"/>
      <c r="N81" s="969"/>
      <c r="O81" s="969"/>
      <c r="P81" s="970"/>
      <c r="Q81" s="971">
        <v>388</v>
      </c>
      <c r="R81" s="965"/>
      <c r="S81" s="965"/>
      <c r="T81" s="965"/>
      <c r="U81" s="965"/>
      <c r="V81" s="965">
        <v>283</v>
      </c>
      <c r="W81" s="965"/>
      <c r="X81" s="965"/>
      <c r="Y81" s="965"/>
      <c r="Z81" s="965"/>
      <c r="AA81" s="965">
        <v>104</v>
      </c>
      <c r="AB81" s="965"/>
      <c r="AC81" s="965"/>
      <c r="AD81" s="965"/>
      <c r="AE81" s="965"/>
      <c r="AF81" s="965">
        <v>104</v>
      </c>
      <c r="AG81" s="965"/>
      <c r="AH81" s="965"/>
      <c r="AI81" s="965"/>
      <c r="AJ81" s="965"/>
      <c r="AK81" s="965">
        <v>153</v>
      </c>
      <c r="AL81" s="965"/>
      <c r="AM81" s="965"/>
      <c r="AN81" s="965"/>
      <c r="AO81" s="965"/>
      <c r="AP81" s="965" t="s">
        <v>556</v>
      </c>
      <c r="AQ81" s="965"/>
      <c r="AR81" s="965"/>
      <c r="AS81" s="965"/>
      <c r="AT81" s="965"/>
      <c r="AU81" s="965" t="s">
        <v>556</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t="s">
        <v>550</v>
      </c>
      <c r="C82" s="969"/>
      <c r="D82" s="969"/>
      <c r="E82" s="969"/>
      <c r="F82" s="969"/>
      <c r="G82" s="969"/>
      <c r="H82" s="969"/>
      <c r="I82" s="969"/>
      <c r="J82" s="969"/>
      <c r="K82" s="969"/>
      <c r="L82" s="969"/>
      <c r="M82" s="969"/>
      <c r="N82" s="969"/>
      <c r="O82" s="969"/>
      <c r="P82" s="970"/>
      <c r="Q82" s="971">
        <v>256025</v>
      </c>
      <c r="R82" s="965"/>
      <c r="S82" s="965"/>
      <c r="T82" s="965"/>
      <c r="U82" s="965"/>
      <c r="V82" s="965">
        <v>245776</v>
      </c>
      <c r="W82" s="965"/>
      <c r="X82" s="965"/>
      <c r="Y82" s="965"/>
      <c r="Z82" s="965"/>
      <c r="AA82" s="965">
        <v>10249</v>
      </c>
      <c r="AB82" s="965"/>
      <c r="AC82" s="965"/>
      <c r="AD82" s="965"/>
      <c r="AE82" s="965"/>
      <c r="AF82" s="965">
        <v>10249</v>
      </c>
      <c r="AG82" s="965"/>
      <c r="AH82" s="965"/>
      <c r="AI82" s="965"/>
      <c r="AJ82" s="965"/>
      <c r="AK82" s="965">
        <v>1593</v>
      </c>
      <c r="AL82" s="965"/>
      <c r="AM82" s="965"/>
      <c r="AN82" s="965"/>
      <c r="AO82" s="965"/>
      <c r="AP82" s="965" t="s">
        <v>556</v>
      </c>
      <c r="AQ82" s="965"/>
      <c r="AR82" s="965"/>
      <c r="AS82" s="965"/>
      <c r="AT82" s="965"/>
      <c r="AU82" s="965" t="s">
        <v>556</v>
      </c>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t="s">
        <v>551</v>
      </c>
      <c r="C83" s="969"/>
      <c r="D83" s="969"/>
      <c r="E83" s="969"/>
      <c r="F83" s="969"/>
      <c r="G83" s="969"/>
      <c r="H83" s="969"/>
      <c r="I83" s="969"/>
      <c r="J83" s="969"/>
      <c r="K83" s="969"/>
      <c r="L83" s="969"/>
      <c r="M83" s="969"/>
      <c r="N83" s="969"/>
      <c r="O83" s="969"/>
      <c r="P83" s="970"/>
      <c r="Q83" s="971">
        <v>201</v>
      </c>
      <c r="R83" s="965"/>
      <c r="S83" s="965"/>
      <c r="T83" s="965"/>
      <c r="U83" s="965"/>
      <c r="V83" s="965">
        <v>175</v>
      </c>
      <c r="W83" s="965"/>
      <c r="X83" s="965"/>
      <c r="Y83" s="965"/>
      <c r="Z83" s="965"/>
      <c r="AA83" s="965">
        <v>26</v>
      </c>
      <c r="AB83" s="965"/>
      <c r="AC83" s="965"/>
      <c r="AD83" s="965"/>
      <c r="AE83" s="965"/>
      <c r="AF83" s="965">
        <v>26</v>
      </c>
      <c r="AG83" s="965"/>
      <c r="AH83" s="965"/>
      <c r="AI83" s="965"/>
      <c r="AJ83" s="965"/>
      <c r="AK83" s="965" t="s">
        <v>557</v>
      </c>
      <c r="AL83" s="965"/>
      <c r="AM83" s="965"/>
      <c r="AN83" s="965"/>
      <c r="AO83" s="965"/>
      <c r="AP83" s="965" t="s">
        <v>556</v>
      </c>
      <c r="AQ83" s="965"/>
      <c r="AR83" s="965"/>
      <c r="AS83" s="965"/>
      <c r="AT83" s="965"/>
      <c r="AU83" s="965" t="s">
        <v>556</v>
      </c>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10630</v>
      </c>
      <c r="AG88" s="953"/>
      <c r="AH88" s="953"/>
      <c r="AI88" s="953"/>
      <c r="AJ88" s="953"/>
      <c r="AK88" s="957"/>
      <c r="AL88" s="957"/>
      <c r="AM88" s="957"/>
      <c r="AN88" s="957"/>
      <c r="AO88" s="957"/>
      <c r="AP88" s="953">
        <v>175</v>
      </c>
      <c r="AQ88" s="953"/>
      <c r="AR88" s="953"/>
      <c r="AS88" s="953"/>
      <c r="AT88" s="953"/>
      <c r="AU88" s="953">
        <v>3</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3</v>
      </c>
      <c r="CS102" s="945"/>
      <c r="CT102" s="945"/>
      <c r="CU102" s="945"/>
      <c r="CV102" s="946"/>
      <c r="CW102" s="944" t="s">
        <v>553</v>
      </c>
      <c r="CX102" s="945"/>
      <c r="CY102" s="945"/>
      <c r="CZ102" s="945"/>
      <c r="DA102" s="946"/>
      <c r="DB102" s="944" t="s">
        <v>553</v>
      </c>
      <c r="DC102" s="945"/>
      <c r="DD102" s="945"/>
      <c r="DE102" s="945"/>
      <c r="DF102" s="946"/>
      <c r="DG102" s="944" t="s">
        <v>553</v>
      </c>
      <c r="DH102" s="945"/>
      <c r="DI102" s="945"/>
      <c r="DJ102" s="945"/>
      <c r="DK102" s="946"/>
      <c r="DL102" s="944" t="s">
        <v>553</v>
      </c>
      <c r="DM102" s="945"/>
      <c r="DN102" s="945"/>
      <c r="DO102" s="945"/>
      <c r="DP102" s="946"/>
      <c r="DQ102" s="944" t="s">
        <v>553</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400</v>
      </c>
      <c r="AB109" s="886"/>
      <c r="AC109" s="886"/>
      <c r="AD109" s="886"/>
      <c r="AE109" s="887"/>
      <c r="AF109" s="888" t="s">
        <v>287</v>
      </c>
      <c r="AG109" s="886"/>
      <c r="AH109" s="886"/>
      <c r="AI109" s="886"/>
      <c r="AJ109" s="887"/>
      <c r="AK109" s="888" t="s">
        <v>286</v>
      </c>
      <c r="AL109" s="886"/>
      <c r="AM109" s="886"/>
      <c r="AN109" s="886"/>
      <c r="AO109" s="887"/>
      <c r="AP109" s="888" t="s">
        <v>401</v>
      </c>
      <c r="AQ109" s="886"/>
      <c r="AR109" s="886"/>
      <c r="AS109" s="886"/>
      <c r="AT109" s="917"/>
      <c r="AU109" s="885"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400</v>
      </c>
      <c r="BR109" s="886"/>
      <c r="BS109" s="886"/>
      <c r="BT109" s="886"/>
      <c r="BU109" s="887"/>
      <c r="BV109" s="888" t="s">
        <v>287</v>
      </c>
      <c r="BW109" s="886"/>
      <c r="BX109" s="886"/>
      <c r="BY109" s="886"/>
      <c r="BZ109" s="887"/>
      <c r="CA109" s="888" t="s">
        <v>286</v>
      </c>
      <c r="CB109" s="886"/>
      <c r="CC109" s="886"/>
      <c r="CD109" s="886"/>
      <c r="CE109" s="887"/>
      <c r="CF109" s="926" t="s">
        <v>401</v>
      </c>
      <c r="CG109" s="926"/>
      <c r="CH109" s="926"/>
      <c r="CI109" s="926"/>
      <c r="CJ109" s="926"/>
      <c r="CK109" s="888"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400</v>
      </c>
      <c r="DH109" s="886"/>
      <c r="DI109" s="886"/>
      <c r="DJ109" s="886"/>
      <c r="DK109" s="887"/>
      <c r="DL109" s="888" t="s">
        <v>287</v>
      </c>
      <c r="DM109" s="886"/>
      <c r="DN109" s="886"/>
      <c r="DO109" s="886"/>
      <c r="DP109" s="887"/>
      <c r="DQ109" s="888" t="s">
        <v>286</v>
      </c>
      <c r="DR109" s="886"/>
      <c r="DS109" s="886"/>
      <c r="DT109" s="886"/>
      <c r="DU109" s="887"/>
      <c r="DV109" s="888" t="s">
        <v>401</v>
      </c>
      <c r="DW109" s="886"/>
      <c r="DX109" s="886"/>
      <c r="DY109" s="886"/>
      <c r="DZ109" s="917"/>
    </row>
    <row r="110" spans="1:131" s="197" customFormat="1" ht="26.25" customHeight="1">
      <c r="A110" s="755" t="s">
        <v>403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217440</v>
      </c>
      <c r="AB110" s="871"/>
      <c r="AC110" s="871"/>
      <c r="AD110" s="871"/>
      <c r="AE110" s="872"/>
      <c r="AF110" s="873">
        <v>165646</v>
      </c>
      <c r="AG110" s="871"/>
      <c r="AH110" s="871"/>
      <c r="AI110" s="871"/>
      <c r="AJ110" s="872"/>
      <c r="AK110" s="873">
        <v>133911</v>
      </c>
      <c r="AL110" s="871"/>
      <c r="AM110" s="871"/>
      <c r="AN110" s="871"/>
      <c r="AO110" s="872"/>
      <c r="AP110" s="874">
        <v>12.4</v>
      </c>
      <c r="AQ110" s="875"/>
      <c r="AR110" s="875"/>
      <c r="AS110" s="875"/>
      <c r="AT110" s="876"/>
      <c r="AU110" s="918" t="s">
        <v>61</v>
      </c>
      <c r="AV110" s="919"/>
      <c r="AW110" s="919"/>
      <c r="AX110" s="919"/>
      <c r="AY110" s="920"/>
      <c r="AZ110" s="814" t="s">
        <v>404</v>
      </c>
      <c r="BA110" s="756"/>
      <c r="BB110" s="756"/>
      <c r="BC110" s="756"/>
      <c r="BD110" s="756"/>
      <c r="BE110" s="756"/>
      <c r="BF110" s="756"/>
      <c r="BG110" s="756"/>
      <c r="BH110" s="756"/>
      <c r="BI110" s="756"/>
      <c r="BJ110" s="756"/>
      <c r="BK110" s="756"/>
      <c r="BL110" s="756"/>
      <c r="BM110" s="756"/>
      <c r="BN110" s="756"/>
      <c r="BO110" s="756"/>
      <c r="BP110" s="757"/>
      <c r="BQ110" s="797">
        <v>949156</v>
      </c>
      <c r="BR110" s="798"/>
      <c r="BS110" s="798"/>
      <c r="BT110" s="798"/>
      <c r="BU110" s="798"/>
      <c r="BV110" s="798">
        <v>836226</v>
      </c>
      <c r="BW110" s="798"/>
      <c r="BX110" s="798"/>
      <c r="BY110" s="798"/>
      <c r="BZ110" s="798"/>
      <c r="CA110" s="798">
        <v>882697</v>
      </c>
      <c r="CB110" s="798"/>
      <c r="CC110" s="798"/>
      <c r="CD110" s="798"/>
      <c r="CE110" s="798"/>
      <c r="CF110" s="859">
        <v>81.7</v>
      </c>
      <c r="CG110" s="860"/>
      <c r="CH110" s="860"/>
      <c r="CI110" s="860"/>
      <c r="CJ110" s="860"/>
      <c r="CK110" s="914" t="s">
        <v>405</v>
      </c>
      <c r="CL110" s="862"/>
      <c r="CM110" s="867" t="s">
        <v>406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408</v>
      </c>
      <c r="BA111" s="766"/>
      <c r="BB111" s="766"/>
      <c r="BC111" s="766"/>
      <c r="BD111" s="766"/>
      <c r="BE111" s="766"/>
      <c r="BF111" s="766"/>
      <c r="BG111" s="766"/>
      <c r="BH111" s="766"/>
      <c r="BI111" s="766"/>
      <c r="BJ111" s="766"/>
      <c r="BK111" s="766"/>
      <c r="BL111" s="766"/>
      <c r="BM111" s="766"/>
      <c r="BN111" s="766"/>
      <c r="BO111" s="766"/>
      <c r="BP111" s="767"/>
      <c r="BQ111" s="768" t="s">
        <v>112</v>
      </c>
      <c r="BR111" s="769"/>
      <c r="BS111" s="769"/>
      <c r="BT111" s="769"/>
      <c r="BU111" s="769"/>
      <c r="BV111" s="769" t="s">
        <v>112</v>
      </c>
      <c r="BW111" s="769"/>
      <c r="BX111" s="769"/>
      <c r="BY111" s="769"/>
      <c r="BZ111" s="769"/>
      <c r="CA111" s="769" t="s">
        <v>112</v>
      </c>
      <c r="CB111" s="769"/>
      <c r="CC111" s="769"/>
      <c r="CD111" s="769"/>
      <c r="CE111" s="769"/>
      <c r="CF111" s="846" t="s">
        <v>112</v>
      </c>
      <c r="CG111" s="847"/>
      <c r="CH111" s="847"/>
      <c r="CI111" s="847"/>
      <c r="CJ111" s="847"/>
      <c r="CK111" s="915"/>
      <c r="CL111" s="864"/>
      <c r="CM111" s="801" t="s">
        <v>409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410</v>
      </c>
      <c r="B112" s="901"/>
      <c r="C112" s="766" t="s">
        <v>411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412</v>
      </c>
      <c r="BA112" s="766"/>
      <c r="BB112" s="766"/>
      <c r="BC112" s="766"/>
      <c r="BD112" s="766"/>
      <c r="BE112" s="766"/>
      <c r="BF112" s="766"/>
      <c r="BG112" s="766"/>
      <c r="BH112" s="766"/>
      <c r="BI112" s="766"/>
      <c r="BJ112" s="766"/>
      <c r="BK112" s="766"/>
      <c r="BL112" s="766"/>
      <c r="BM112" s="766"/>
      <c r="BN112" s="766"/>
      <c r="BO112" s="766"/>
      <c r="BP112" s="767"/>
      <c r="BQ112" s="768">
        <v>41533</v>
      </c>
      <c r="BR112" s="769"/>
      <c r="BS112" s="769"/>
      <c r="BT112" s="769"/>
      <c r="BU112" s="769"/>
      <c r="BV112" s="769">
        <v>37174</v>
      </c>
      <c r="BW112" s="769"/>
      <c r="BX112" s="769"/>
      <c r="BY112" s="769"/>
      <c r="BZ112" s="769"/>
      <c r="CA112" s="769">
        <v>43576</v>
      </c>
      <c r="CB112" s="769"/>
      <c r="CC112" s="769"/>
      <c r="CD112" s="769"/>
      <c r="CE112" s="769"/>
      <c r="CF112" s="846">
        <v>4</v>
      </c>
      <c r="CG112" s="847"/>
      <c r="CH112" s="847"/>
      <c r="CI112" s="847"/>
      <c r="CJ112" s="847"/>
      <c r="CK112" s="915"/>
      <c r="CL112" s="864"/>
      <c r="CM112" s="801" t="s">
        <v>413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5287</v>
      </c>
      <c r="AB113" s="907"/>
      <c r="AC113" s="907"/>
      <c r="AD113" s="907"/>
      <c r="AE113" s="908"/>
      <c r="AF113" s="909">
        <v>4296</v>
      </c>
      <c r="AG113" s="907"/>
      <c r="AH113" s="907"/>
      <c r="AI113" s="907"/>
      <c r="AJ113" s="908"/>
      <c r="AK113" s="909">
        <v>4763</v>
      </c>
      <c r="AL113" s="907"/>
      <c r="AM113" s="907"/>
      <c r="AN113" s="907"/>
      <c r="AO113" s="908"/>
      <c r="AP113" s="910">
        <v>0.4</v>
      </c>
      <c r="AQ113" s="911"/>
      <c r="AR113" s="911"/>
      <c r="AS113" s="911"/>
      <c r="AT113" s="912"/>
      <c r="AU113" s="921"/>
      <c r="AV113" s="922"/>
      <c r="AW113" s="922"/>
      <c r="AX113" s="922"/>
      <c r="AY113" s="923"/>
      <c r="AZ113" s="765" t="s">
        <v>415</v>
      </c>
      <c r="BA113" s="766"/>
      <c r="BB113" s="766"/>
      <c r="BC113" s="766"/>
      <c r="BD113" s="766"/>
      <c r="BE113" s="766"/>
      <c r="BF113" s="766"/>
      <c r="BG113" s="766"/>
      <c r="BH113" s="766"/>
      <c r="BI113" s="766"/>
      <c r="BJ113" s="766"/>
      <c r="BK113" s="766"/>
      <c r="BL113" s="766"/>
      <c r="BM113" s="766"/>
      <c r="BN113" s="766"/>
      <c r="BO113" s="766"/>
      <c r="BP113" s="767"/>
      <c r="BQ113" s="768">
        <v>4076</v>
      </c>
      <c r="BR113" s="769"/>
      <c r="BS113" s="769"/>
      <c r="BT113" s="769"/>
      <c r="BU113" s="769"/>
      <c r="BV113" s="769">
        <v>3778</v>
      </c>
      <c r="BW113" s="769"/>
      <c r="BX113" s="769"/>
      <c r="BY113" s="769"/>
      <c r="BZ113" s="769"/>
      <c r="CA113" s="769">
        <v>3002</v>
      </c>
      <c r="CB113" s="769"/>
      <c r="CC113" s="769"/>
      <c r="CD113" s="769"/>
      <c r="CE113" s="769"/>
      <c r="CF113" s="846">
        <v>0.3</v>
      </c>
      <c r="CG113" s="847"/>
      <c r="CH113" s="847"/>
      <c r="CI113" s="847"/>
      <c r="CJ113" s="847"/>
      <c r="CK113" s="915"/>
      <c r="CL113" s="864"/>
      <c r="CM113" s="801" t="s">
        <v>416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361</v>
      </c>
      <c r="AB114" s="782"/>
      <c r="AC114" s="782"/>
      <c r="AD114" s="782"/>
      <c r="AE114" s="783"/>
      <c r="AF114" s="784">
        <v>343</v>
      </c>
      <c r="AG114" s="782"/>
      <c r="AH114" s="782"/>
      <c r="AI114" s="782"/>
      <c r="AJ114" s="783"/>
      <c r="AK114" s="784">
        <v>289</v>
      </c>
      <c r="AL114" s="782"/>
      <c r="AM114" s="782"/>
      <c r="AN114" s="782"/>
      <c r="AO114" s="783"/>
      <c r="AP114" s="752">
        <v>0</v>
      </c>
      <c r="AQ114" s="753"/>
      <c r="AR114" s="753"/>
      <c r="AS114" s="753"/>
      <c r="AT114" s="754"/>
      <c r="AU114" s="921"/>
      <c r="AV114" s="922"/>
      <c r="AW114" s="922"/>
      <c r="AX114" s="922"/>
      <c r="AY114" s="923"/>
      <c r="AZ114" s="765" t="s">
        <v>418</v>
      </c>
      <c r="BA114" s="766"/>
      <c r="BB114" s="766"/>
      <c r="BC114" s="766"/>
      <c r="BD114" s="766"/>
      <c r="BE114" s="766"/>
      <c r="BF114" s="766"/>
      <c r="BG114" s="766"/>
      <c r="BH114" s="766"/>
      <c r="BI114" s="766"/>
      <c r="BJ114" s="766"/>
      <c r="BK114" s="766"/>
      <c r="BL114" s="766"/>
      <c r="BM114" s="766"/>
      <c r="BN114" s="766"/>
      <c r="BO114" s="766"/>
      <c r="BP114" s="767"/>
      <c r="BQ114" s="768">
        <v>141453</v>
      </c>
      <c r="BR114" s="769"/>
      <c r="BS114" s="769"/>
      <c r="BT114" s="769"/>
      <c r="BU114" s="769"/>
      <c r="BV114" s="769">
        <v>118235</v>
      </c>
      <c r="BW114" s="769"/>
      <c r="BX114" s="769"/>
      <c r="BY114" s="769"/>
      <c r="BZ114" s="769"/>
      <c r="CA114" s="769">
        <v>85100</v>
      </c>
      <c r="CB114" s="769"/>
      <c r="CC114" s="769"/>
      <c r="CD114" s="769"/>
      <c r="CE114" s="769"/>
      <c r="CF114" s="846">
        <v>7.9</v>
      </c>
      <c r="CG114" s="847"/>
      <c r="CH114" s="847"/>
      <c r="CI114" s="847"/>
      <c r="CJ114" s="847"/>
      <c r="CK114" s="915"/>
      <c r="CL114" s="864"/>
      <c r="CM114" s="801" t="s">
        <v>419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112</v>
      </c>
      <c r="AB115" s="907"/>
      <c r="AC115" s="907"/>
      <c r="AD115" s="907"/>
      <c r="AE115" s="908"/>
      <c r="AF115" s="909" t="s">
        <v>112</v>
      </c>
      <c r="AG115" s="907"/>
      <c r="AH115" s="907"/>
      <c r="AI115" s="907"/>
      <c r="AJ115" s="908"/>
      <c r="AK115" s="909" t="s">
        <v>112</v>
      </c>
      <c r="AL115" s="907"/>
      <c r="AM115" s="907"/>
      <c r="AN115" s="907"/>
      <c r="AO115" s="908"/>
      <c r="AP115" s="910" t="s">
        <v>112</v>
      </c>
      <c r="AQ115" s="911"/>
      <c r="AR115" s="911"/>
      <c r="AS115" s="911"/>
      <c r="AT115" s="912"/>
      <c r="AU115" s="921"/>
      <c r="AV115" s="922"/>
      <c r="AW115" s="922"/>
      <c r="AX115" s="922"/>
      <c r="AY115" s="923"/>
      <c r="AZ115" s="765" t="s">
        <v>421</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424</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426</v>
      </c>
      <c r="Z117" s="887"/>
      <c r="AA117" s="892">
        <v>223088</v>
      </c>
      <c r="AB117" s="893"/>
      <c r="AC117" s="893"/>
      <c r="AD117" s="893"/>
      <c r="AE117" s="894"/>
      <c r="AF117" s="896">
        <v>170285</v>
      </c>
      <c r="AG117" s="893"/>
      <c r="AH117" s="893"/>
      <c r="AI117" s="893"/>
      <c r="AJ117" s="894"/>
      <c r="AK117" s="896">
        <v>138963</v>
      </c>
      <c r="AL117" s="893"/>
      <c r="AM117" s="893"/>
      <c r="AN117" s="893"/>
      <c r="AO117" s="894"/>
      <c r="AP117" s="897"/>
      <c r="AQ117" s="898"/>
      <c r="AR117" s="898"/>
      <c r="AS117" s="898"/>
      <c r="AT117" s="899"/>
      <c r="AU117" s="921"/>
      <c r="AV117" s="922"/>
      <c r="AW117" s="922"/>
      <c r="AX117" s="922"/>
      <c r="AY117" s="923"/>
      <c r="AZ117" s="843" t="s">
        <v>427</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400</v>
      </c>
      <c r="AB118" s="886"/>
      <c r="AC118" s="886"/>
      <c r="AD118" s="886"/>
      <c r="AE118" s="887"/>
      <c r="AF118" s="888" t="s">
        <v>287</v>
      </c>
      <c r="AG118" s="886"/>
      <c r="AH118" s="886"/>
      <c r="AI118" s="886"/>
      <c r="AJ118" s="887"/>
      <c r="AK118" s="888" t="s">
        <v>286</v>
      </c>
      <c r="AL118" s="886"/>
      <c r="AM118" s="886"/>
      <c r="AN118" s="886"/>
      <c r="AO118" s="887"/>
      <c r="AP118" s="889" t="s">
        <v>401</v>
      </c>
      <c r="AQ118" s="890"/>
      <c r="AR118" s="890"/>
      <c r="AS118" s="890"/>
      <c r="AT118" s="891"/>
      <c r="AU118" s="924"/>
      <c r="AV118" s="925"/>
      <c r="AW118" s="925"/>
      <c r="AX118" s="925"/>
      <c r="AY118" s="925"/>
      <c r="AZ118" s="228" t="s">
        <v>171</v>
      </c>
      <c r="BA118" s="228"/>
      <c r="BB118" s="228"/>
      <c r="BC118" s="228"/>
      <c r="BD118" s="228"/>
      <c r="BE118" s="228"/>
      <c r="BF118" s="228"/>
      <c r="BG118" s="228"/>
      <c r="BH118" s="228"/>
      <c r="BI118" s="228"/>
      <c r="BJ118" s="228"/>
      <c r="BK118" s="228"/>
      <c r="BL118" s="228"/>
      <c r="BM118" s="228"/>
      <c r="BN118" s="228"/>
      <c r="BO118" s="835" t="s">
        <v>429</v>
      </c>
      <c r="BP118" s="836"/>
      <c r="BQ118" s="855">
        <v>1136218</v>
      </c>
      <c r="BR118" s="856"/>
      <c r="BS118" s="856"/>
      <c r="BT118" s="856"/>
      <c r="BU118" s="856"/>
      <c r="BV118" s="856">
        <v>995413</v>
      </c>
      <c r="BW118" s="856"/>
      <c r="BX118" s="856"/>
      <c r="BY118" s="856"/>
      <c r="BZ118" s="856"/>
      <c r="CA118" s="856">
        <v>1014375</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405</v>
      </c>
      <c r="B119" s="862"/>
      <c r="C119" s="867" t="s">
        <v>406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4490314</v>
      </c>
      <c r="BR119" s="798"/>
      <c r="BS119" s="798"/>
      <c r="BT119" s="798"/>
      <c r="BU119" s="798"/>
      <c r="BV119" s="798">
        <v>4621256</v>
      </c>
      <c r="BW119" s="798"/>
      <c r="BX119" s="798"/>
      <c r="BY119" s="798"/>
      <c r="BZ119" s="798"/>
      <c r="CA119" s="798">
        <v>4694115</v>
      </c>
      <c r="CB119" s="798"/>
      <c r="CC119" s="798"/>
      <c r="CD119" s="798"/>
      <c r="CE119" s="798"/>
      <c r="CF119" s="859">
        <v>434.7</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c r="A120" s="863"/>
      <c r="B120" s="864"/>
      <c r="C120" s="801" t="s">
        <v>409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v>21224</v>
      </c>
      <c r="BR120" s="769"/>
      <c r="BS120" s="769"/>
      <c r="BT120" s="769"/>
      <c r="BU120" s="769"/>
      <c r="BV120" s="769">
        <v>17761</v>
      </c>
      <c r="BW120" s="769"/>
      <c r="BX120" s="769"/>
      <c r="BY120" s="769"/>
      <c r="BZ120" s="769"/>
      <c r="CA120" s="769">
        <v>14173</v>
      </c>
      <c r="CB120" s="769"/>
      <c r="CC120" s="769"/>
      <c r="CD120" s="769"/>
      <c r="CE120" s="769"/>
      <c r="CF120" s="846">
        <v>1.3</v>
      </c>
      <c r="CG120" s="847"/>
      <c r="CH120" s="847"/>
      <c r="CI120" s="847"/>
      <c r="CJ120" s="847"/>
      <c r="CK120" s="848" t="s">
        <v>435</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41533</v>
      </c>
      <c r="DH120" s="798"/>
      <c r="DI120" s="798"/>
      <c r="DJ120" s="798"/>
      <c r="DK120" s="798"/>
      <c r="DL120" s="798">
        <v>37174</v>
      </c>
      <c r="DM120" s="798"/>
      <c r="DN120" s="798"/>
      <c r="DO120" s="798"/>
      <c r="DP120" s="798"/>
      <c r="DQ120" s="798">
        <v>43576</v>
      </c>
      <c r="DR120" s="798"/>
      <c r="DS120" s="798"/>
      <c r="DT120" s="798"/>
      <c r="DU120" s="798"/>
      <c r="DV120" s="799">
        <v>4</v>
      </c>
      <c r="DW120" s="799"/>
      <c r="DX120" s="799"/>
      <c r="DY120" s="799"/>
      <c r="DZ120" s="800"/>
    </row>
    <row r="121" spans="1:130" s="197" customFormat="1" ht="26.25" customHeight="1">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878269</v>
      </c>
      <c r="BR121" s="856"/>
      <c r="BS121" s="856"/>
      <c r="BT121" s="856"/>
      <c r="BU121" s="856"/>
      <c r="BV121" s="856">
        <v>1015037</v>
      </c>
      <c r="BW121" s="856"/>
      <c r="BX121" s="856"/>
      <c r="BY121" s="856"/>
      <c r="BZ121" s="856"/>
      <c r="CA121" s="856">
        <v>1143693</v>
      </c>
      <c r="CB121" s="856"/>
      <c r="CC121" s="856"/>
      <c r="CD121" s="856"/>
      <c r="CE121" s="856"/>
      <c r="CF121" s="857">
        <v>105.9</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t="s">
        <v>112</v>
      </c>
      <c r="DH121" s="769"/>
      <c r="DI121" s="769"/>
      <c r="DJ121" s="769"/>
      <c r="DK121" s="769"/>
      <c r="DL121" s="769" t="s">
        <v>112</v>
      </c>
      <c r="DM121" s="769"/>
      <c r="DN121" s="769"/>
      <c r="DO121" s="769"/>
      <c r="DP121" s="769"/>
      <c r="DQ121" s="769" t="s">
        <v>112</v>
      </c>
      <c r="DR121" s="769"/>
      <c r="DS121" s="769"/>
      <c r="DT121" s="769"/>
      <c r="DU121" s="769"/>
      <c r="DV121" s="821" t="s">
        <v>112</v>
      </c>
      <c r="DW121" s="821"/>
      <c r="DX121" s="821"/>
      <c r="DY121" s="821"/>
      <c r="DZ121" s="822"/>
    </row>
    <row r="122" spans="1:130" s="197" customFormat="1" ht="26.25" customHeight="1">
      <c r="A122" s="863"/>
      <c r="B122" s="864"/>
      <c r="C122" s="801" t="s">
        <v>419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171</v>
      </c>
      <c r="BA122" s="228"/>
      <c r="BB122" s="228"/>
      <c r="BC122" s="228"/>
      <c r="BD122" s="228"/>
      <c r="BE122" s="228"/>
      <c r="BF122" s="228"/>
      <c r="BG122" s="228"/>
      <c r="BH122" s="228"/>
      <c r="BI122" s="228"/>
      <c r="BJ122" s="228"/>
      <c r="BK122" s="228"/>
      <c r="BL122" s="228"/>
      <c r="BM122" s="228"/>
      <c r="BN122" s="228"/>
      <c r="BO122" s="835" t="s">
        <v>438</v>
      </c>
      <c r="BP122" s="836"/>
      <c r="BQ122" s="837">
        <v>5389807</v>
      </c>
      <c r="BR122" s="838"/>
      <c r="BS122" s="838"/>
      <c r="BT122" s="838"/>
      <c r="BU122" s="838"/>
      <c r="BV122" s="838">
        <v>5654054</v>
      </c>
      <c r="BW122" s="838"/>
      <c r="BX122" s="838"/>
      <c r="BY122" s="838"/>
      <c r="BZ122" s="838"/>
      <c r="CA122" s="838">
        <v>5851981</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112</v>
      </c>
      <c r="BR123" s="830"/>
      <c r="BS123" s="830"/>
      <c r="BT123" s="830"/>
      <c r="BU123" s="830"/>
      <c r="BV123" s="830" t="s">
        <v>112</v>
      </c>
      <c r="BW123" s="830"/>
      <c r="BX123" s="830"/>
      <c r="BY123" s="830"/>
      <c r="BZ123" s="830"/>
      <c r="CA123" s="830" t="s">
        <v>112</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112</v>
      </c>
      <c r="AB126" s="782"/>
      <c r="AC126" s="782"/>
      <c r="AD126" s="782"/>
      <c r="AE126" s="783"/>
      <c r="AF126" s="784" t="s">
        <v>112</v>
      </c>
      <c r="AG126" s="782"/>
      <c r="AH126" s="782"/>
      <c r="AI126" s="782"/>
      <c r="AJ126" s="783"/>
      <c r="AK126" s="784" t="s">
        <v>112</v>
      </c>
      <c r="AL126" s="782"/>
      <c r="AM126" s="782"/>
      <c r="AN126" s="782"/>
      <c r="AO126" s="783"/>
      <c r="AP126" s="752" t="s">
        <v>112</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449</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452</v>
      </c>
      <c r="X128" s="795"/>
      <c r="Y128" s="795"/>
      <c r="Z128" s="796"/>
      <c r="AA128" s="721">
        <v>4211</v>
      </c>
      <c r="AB128" s="722"/>
      <c r="AC128" s="722"/>
      <c r="AD128" s="722"/>
      <c r="AE128" s="723"/>
      <c r="AF128" s="724">
        <v>4211</v>
      </c>
      <c r="AG128" s="722"/>
      <c r="AH128" s="722"/>
      <c r="AI128" s="722"/>
      <c r="AJ128" s="723"/>
      <c r="AK128" s="724">
        <v>4211</v>
      </c>
      <c r="AL128" s="722"/>
      <c r="AM128" s="722"/>
      <c r="AN128" s="722"/>
      <c r="AO128" s="723"/>
      <c r="AP128" s="725"/>
      <c r="AQ128" s="726"/>
      <c r="AR128" s="726"/>
      <c r="AS128" s="726"/>
      <c r="AT128" s="727"/>
      <c r="AU128" s="235"/>
      <c r="AV128" s="235"/>
      <c r="AW128" s="235"/>
      <c r="AX128" s="770" t="s">
        <v>453</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454</v>
      </c>
      <c r="X129" s="779"/>
      <c r="Y129" s="779"/>
      <c r="Z129" s="780"/>
      <c r="AA129" s="781">
        <v>1190830</v>
      </c>
      <c r="AB129" s="782"/>
      <c r="AC129" s="782"/>
      <c r="AD129" s="782"/>
      <c r="AE129" s="783"/>
      <c r="AF129" s="784">
        <v>1217805</v>
      </c>
      <c r="AG129" s="782"/>
      <c r="AH129" s="782"/>
      <c r="AI129" s="782"/>
      <c r="AJ129" s="783"/>
      <c r="AK129" s="784">
        <v>1187319</v>
      </c>
      <c r="AL129" s="782"/>
      <c r="AM129" s="782"/>
      <c r="AN129" s="782"/>
      <c r="AO129" s="783"/>
      <c r="AP129" s="785"/>
      <c r="AQ129" s="786"/>
      <c r="AR129" s="786"/>
      <c r="AS129" s="786"/>
      <c r="AT129" s="787"/>
      <c r="AU129" s="235"/>
      <c r="AV129" s="235"/>
      <c r="AW129" s="235"/>
      <c r="AX129" s="770" t="s">
        <v>455</v>
      </c>
      <c r="AY129" s="766"/>
      <c r="AZ129" s="766"/>
      <c r="BA129" s="766"/>
      <c r="BB129" s="766"/>
      <c r="BC129" s="766"/>
      <c r="BD129" s="766"/>
      <c r="BE129" s="767"/>
      <c r="BF129" s="771">
        <v>4.3</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457</v>
      </c>
      <c r="X130" s="779"/>
      <c r="Y130" s="779"/>
      <c r="Z130" s="780"/>
      <c r="AA130" s="781">
        <v>149494</v>
      </c>
      <c r="AB130" s="782"/>
      <c r="AC130" s="782"/>
      <c r="AD130" s="782"/>
      <c r="AE130" s="783"/>
      <c r="AF130" s="784">
        <v>124882</v>
      </c>
      <c r="AG130" s="782"/>
      <c r="AH130" s="782"/>
      <c r="AI130" s="782"/>
      <c r="AJ130" s="783"/>
      <c r="AK130" s="784">
        <v>107564</v>
      </c>
      <c r="AL130" s="782"/>
      <c r="AM130" s="782"/>
      <c r="AN130" s="782"/>
      <c r="AO130" s="783"/>
      <c r="AP130" s="785"/>
      <c r="AQ130" s="786"/>
      <c r="AR130" s="786"/>
      <c r="AS130" s="786"/>
      <c r="AT130" s="787"/>
      <c r="AU130" s="235"/>
      <c r="AV130" s="235"/>
      <c r="AW130" s="235"/>
      <c r="AX130" s="749" t="s">
        <v>458</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1041336</v>
      </c>
      <c r="AB131" s="715"/>
      <c r="AC131" s="715"/>
      <c r="AD131" s="715"/>
      <c r="AE131" s="716"/>
      <c r="AF131" s="717">
        <v>1092923</v>
      </c>
      <c r="AG131" s="715"/>
      <c r="AH131" s="715"/>
      <c r="AI131" s="715"/>
      <c r="AJ131" s="716"/>
      <c r="AK131" s="717">
        <v>1079755</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461</v>
      </c>
      <c r="W132" s="735"/>
      <c r="X132" s="735"/>
      <c r="Y132" s="735"/>
      <c r="Z132" s="736"/>
      <c r="AA132" s="737">
        <v>6.662883066</v>
      </c>
      <c r="AB132" s="738"/>
      <c r="AC132" s="738"/>
      <c r="AD132" s="738"/>
      <c r="AE132" s="739"/>
      <c r="AF132" s="740">
        <v>3.7689754899999999</v>
      </c>
      <c r="AG132" s="738"/>
      <c r="AH132" s="738"/>
      <c r="AI132" s="738"/>
      <c r="AJ132" s="739"/>
      <c r="AK132" s="740">
        <v>2.5179786160000002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462</v>
      </c>
      <c r="W133" s="744"/>
      <c r="X133" s="744"/>
      <c r="Y133" s="744"/>
      <c r="Z133" s="745"/>
      <c r="AA133" s="746">
        <v>7.8</v>
      </c>
      <c r="AB133" s="747"/>
      <c r="AC133" s="747"/>
      <c r="AD133" s="747"/>
      <c r="AE133" s="748"/>
      <c r="AF133" s="746">
        <v>6</v>
      </c>
      <c r="AG133" s="747"/>
      <c r="AH133" s="747"/>
      <c r="AI133" s="747"/>
      <c r="AJ133" s="748"/>
      <c r="AK133" s="746">
        <v>4.3</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85" zoomScaleNormal="85" zoomScaleSheetLayoutView="55" workbookViewId="0">
      <selection activeCell="AG95" sqref="AG9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4" zoomScaleNormal="40" zoomScaleSheetLayoutView="55" workbookViewId="0">
      <selection activeCell="P3" sqref="P3"/>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42" workbookViewId="0">
      <selection activeCell="P66" sqref="P66"/>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31" t="s">
        <v>470</v>
      </c>
      <c r="H9" s="1132"/>
      <c r="I9" s="1132"/>
      <c r="J9" s="1133"/>
      <c r="K9" s="263">
        <v>342584</v>
      </c>
      <c r="L9" s="264">
        <v>308079</v>
      </c>
      <c r="M9" s="265">
        <v>183831</v>
      </c>
      <c r="N9" s="266">
        <v>67.599999999999994</v>
      </c>
    </row>
    <row r="10" spans="1:16">
      <c r="A10" s="248"/>
      <c r="B10" s="244"/>
      <c r="C10" s="244"/>
      <c r="D10" s="244"/>
      <c r="E10" s="244"/>
      <c r="F10" s="244"/>
      <c r="G10" s="1131" t="s">
        <v>471</v>
      </c>
      <c r="H10" s="1132"/>
      <c r="I10" s="1132"/>
      <c r="J10" s="1133"/>
      <c r="K10" s="267">
        <v>14548</v>
      </c>
      <c r="L10" s="268">
        <v>13083</v>
      </c>
      <c r="M10" s="269">
        <v>17818</v>
      </c>
      <c r="N10" s="270">
        <v>-26.6</v>
      </c>
    </row>
    <row r="11" spans="1:16" ht="13.5" customHeight="1">
      <c r="A11" s="248"/>
      <c r="B11" s="244"/>
      <c r="C11" s="244"/>
      <c r="D11" s="244"/>
      <c r="E11" s="244"/>
      <c r="F11" s="244"/>
      <c r="G11" s="1131" t="s">
        <v>472</v>
      </c>
      <c r="H11" s="1132"/>
      <c r="I11" s="1132"/>
      <c r="J11" s="1133"/>
      <c r="K11" s="267">
        <v>26550</v>
      </c>
      <c r="L11" s="268">
        <v>23876</v>
      </c>
      <c r="M11" s="269">
        <v>26667</v>
      </c>
      <c r="N11" s="270">
        <v>-10.5</v>
      </c>
    </row>
    <row r="12" spans="1:16" ht="13.5" customHeight="1">
      <c r="A12" s="248"/>
      <c r="B12" s="244"/>
      <c r="C12" s="244"/>
      <c r="D12" s="244"/>
      <c r="E12" s="244"/>
      <c r="F12" s="244"/>
      <c r="G12" s="1131" t="s">
        <v>473</v>
      </c>
      <c r="H12" s="1132"/>
      <c r="I12" s="1132"/>
      <c r="J12" s="1133"/>
      <c r="K12" s="267" t="s">
        <v>474</v>
      </c>
      <c r="L12" s="268" t="s">
        <v>474</v>
      </c>
      <c r="M12" s="269">
        <v>2490</v>
      </c>
      <c r="N12" s="270" t="s">
        <v>474</v>
      </c>
    </row>
    <row r="13" spans="1:16" ht="13.5" customHeight="1">
      <c r="A13" s="248"/>
      <c r="B13" s="244"/>
      <c r="C13" s="244"/>
      <c r="D13" s="244"/>
      <c r="E13" s="244"/>
      <c r="F13" s="244"/>
      <c r="G13" s="1131" t="s">
        <v>475</v>
      </c>
      <c r="H13" s="1132"/>
      <c r="I13" s="1132"/>
      <c r="J13" s="1133"/>
      <c r="K13" s="267" t="s">
        <v>474</v>
      </c>
      <c r="L13" s="268" t="s">
        <v>474</v>
      </c>
      <c r="M13" s="269" t="s">
        <v>474</v>
      </c>
      <c r="N13" s="270" t="s">
        <v>474</v>
      </c>
    </row>
    <row r="14" spans="1:16" ht="13.5" customHeight="1">
      <c r="A14" s="248"/>
      <c r="B14" s="244"/>
      <c r="C14" s="244"/>
      <c r="D14" s="244"/>
      <c r="E14" s="244"/>
      <c r="F14" s="244"/>
      <c r="G14" s="1131" t="s">
        <v>476</v>
      </c>
      <c r="H14" s="1132"/>
      <c r="I14" s="1132"/>
      <c r="J14" s="1133"/>
      <c r="K14" s="267">
        <v>317</v>
      </c>
      <c r="L14" s="268">
        <v>285</v>
      </c>
      <c r="M14" s="269">
        <v>9105</v>
      </c>
      <c r="N14" s="270">
        <v>-96.9</v>
      </c>
    </row>
    <row r="15" spans="1:16" ht="13.5" customHeight="1">
      <c r="A15" s="248"/>
      <c r="B15" s="244"/>
      <c r="C15" s="244"/>
      <c r="D15" s="244"/>
      <c r="E15" s="244"/>
      <c r="F15" s="244"/>
      <c r="G15" s="1131" t="s">
        <v>477</v>
      </c>
      <c r="H15" s="1132"/>
      <c r="I15" s="1132"/>
      <c r="J15" s="1133"/>
      <c r="K15" s="267">
        <v>25606</v>
      </c>
      <c r="L15" s="268">
        <v>23027</v>
      </c>
      <c r="M15" s="269">
        <v>5055</v>
      </c>
      <c r="N15" s="270">
        <v>355.5</v>
      </c>
    </row>
    <row r="16" spans="1:16">
      <c r="A16" s="248"/>
      <c r="B16" s="244"/>
      <c r="C16" s="244"/>
      <c r="D16" s="244"/>
      <c r="E16" s="244"/>
      <c r="F16" s="244"/>
      <c r="G16" s="1134" t="s">
        <v>478</v>
      </c>
      <c r="H16" s="1135"/>
      <c r="I16" s="1135"/>
      <c r="J16" s="1136"/>
      <c r="K16" s="268">
        <v>-25596</v>
      </c>
      <c r="L16" s="268">
        <v>-23018</v>
      </c>
      <c r="M16" s="269">
        <v>-22864</v>
      </c>
      <c r="N16" s="270">
        <v>0.7</v>
      </c>
    </row>
    <row r="17" spans="1:16">
      <c r="A17" s="248"/>
      <c r="B17" s="244"/>
      <c r="C17" s="244"/>
      <c r="D17" s="244"/>
      <c r="E17" s="244"/>
      <c r="F17" s="244"/>
      <c r="G17" s="1134" t="s">
        <v>171</v>
      </c>
      <c r="H17" s="1135"/>
      <c r="I17" s="1135"/>
      <c r="J17" s="1136"/>
      <c r="K17" s="268">
        <v>384009</v>
      </c>
      <c r="L17" s="268">
        <v>345332</v>
      </c>
      <c r="M17" s="269">
        <v>222101</v>
      </c>
      <c r="N17" s="270">
        <v>55.5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28" t="s">
        <v>483</v>
      </c>
      <c r="H21" s="1129"/>
      <c r="I21" s="1129"/>
      <c r="J21" s="1130"/>
      <c r="K21" s="280">
        <v>35.97</v>
      </c>
      <c r="L21" s="281">
        <v>20.61</v>
      </c>
      <c r="M21" s="282">
        <v>15.36</v>
      </c>
      <c r="N21" s="249"/>
      <c r="O21" s="283"/>
      <c r="P21" s="279"/>
    </row>
    <row r="22" spans="1:16" s="284" customFormat="1">
      <c r="A22" s="279"/>
      <c r="B22" s="249"/>
      <c r="C22" s="249"/>
      <c r="D22" s="249"/>
      <c r="E22" s="249"/>
      <c r="F22" s="249"/>
      <c r="G22" s="1128" t="s">
        <v>484</v>
      </c>
      <c r="H22" s="1129"/>
      <c r="I22" s="1129"/>
      <c r="J22" s="1130"/>
      <c r="K22" s="285">
        <v>88.6</v>
      </c>
      <c r="L22" s="286">
        <v>94.6</v>
      </c>
      <c r="M22" s="287">
        <v>-6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19" t="s">
        <v>488</v>
      </c>
      <c r="H32" s="1120"/>
      <c r="I32" s="1120"/>
      <c r="J32" s="1121"/>
      <c r="K32" s="294">
        <v>133911</v>
      </c>
      <c r="L32" s="294">
        <v>120424</v>
      </c>
      <c r="M32" s="295">
        <v>144540</v>
      </c>
      <c r="N32" s="296">
        <v>-16.7</v>
      </c>
    </row>
    <row r="33" spans="1:16" ht="13.5" customHeight="1">
      <c r="A33" s="248"/>
      <c r="B33" s="244"/>
      <c r="C33" s="244"/>
      <c r="D33" s="244"/>
      <c r="E33" s="244"/>
      <c r="F33" s="244"/>
      <c r="G33" s="1119" t="s">
        <v>489</v>
      </c>
      <c r="H33" s="1120"/>
      <c r="I33" s="1120"/>
      <c r="J33" s="1121"/>
      <c r="K33" s="294" t="s">
        <v>474</v>
      </c>
      <c r="L33" s="294" t="s">
        <v>474</v>
      </c>
      <c r="M33" s="295" t="s">
        <v>474</v>
      </c>
      <c r="N33" s="296" t="s">
        <v>474</v>
      </c>
    </row>
    <row r="34" spans="1:16" ht="27" customHeight="1">
      <c r="A34" s="248"/>
      <c r="B34" s="244"/>
      <c r="C34" s="244"/>
      <c r="D34" s="244"/>
      <c r="E34" s="244"/>
      <c r="F34" s="244"/>
      <c r="G34" s="1119" t="s">
        <v>490</v>
      </c>
      <c r="H34" s="1120"/>
      <c r="I34" s="1120"/>
      <c r="J34" s="1121"/>
      <c r="K34" s="294" t="s">
        <v>474</v>
      </c>
      <c r="L34" s="294" t="s">
        <v>474</v>
      </c>
      <c r="M34" s="295" t="s">
        <v>474</v>
      </c>
      <c r="N34" s="296" t="s">
        <v>474</v>
      </c>
    </row>
    <row r="35" spans="1:16" ht="27" customHeight="1">
      <c r="A35" s="248"/>
      <c r="B35" s="244"/>
      <c r="C35" s="244"/>
      <c r="D35" s="244"/>
      <c r="E35" s="244"/>
      <c r="F35" s="244"/>
      <c r="G35" s="1119" t="s">
        <v>491</v>
      </c>
      <c r="H35" s="1120"/>
      <c r="I35" s="1120"/>
      <c r="J35" s="1121"/>
      <c r="K35" s="294">
        <v>4763</v>
      </c>
      <c r="L35" s="294">
        <v>4283</v>
      </c>
      <c r="M35" s="295">
        <v>29964</v>
      </c>
      <c r="N35" s="296">
        <v>-85.7</v>
      </c>
    </row>
    <row r="36" spans="1:16" ht="27" customHeight="1">
      <c r="A36" s="248"/>
      <c r="B36" s="244"/>
      <c r="C36" s="244"/>
      <c r="D36" s="244"/>
      <c r="E36" s="244"/>
      <c r="F36" s="244"/>
      <c r="G36" s="1119" t="s">
        <v>492</v>
      </c>
      <c r="H36" s="1120"/>
      <c r="I36" s="1120"/>
      <c r="J36" s="1121"/>
      <c r="K36" s="294">
        <v>289</v>
      </c>
      <c r="L36" s="294">
        <v>260</v>
      </c>
      <c r="M36" s="295">
        <v>6972</v>
      </c>
      <c r="N36" s="296">
        <v>-96.3</v>
      </c>
    </row>
    <row r="37" spans="1:16" ht="13.5" customHeight="1">
      <c r="A37" s="248"/>
      <c r="B37" s="244"/>
      <c r="C37" s="244"/>
      <c r="D37" s="244"/>
      <c r="E37" s="244"/>
      <c r="F37" s="244"/>
      <c r="G37" s="1119" t="s">
        <v>493</v>
      </c>
      <c r="H37" s="1120"/>
      <c r="I37" s="1120"/>
      <c r="J37" s="1121"/>
      <c r="K37" s="294" t="s">
        <v>474</v>
      </c>
      <c r="L37" s="294" t="s">
        <v>474</v>
      </c>
      <c r="M37" s="295">
        <v>2692</v>
      </c>
      <c r="N37" s="296" t="s">
        <v>474</v>
      </c>
    </row>
    <row r="38" spans="1:16" ht="27" customHeight="1">
      <c r="A38" s="248"/>
      <c r="B38" s="244"/>
      <c r="C38" s="244"/>
      <c r="D38" s="244"/>
      <c r="E38" s="244"/>
      <c r="F38" s="244"/>
      <c r="G38" s="1122" t="s">
        <v>494</v>
      </c>
      <c r="H38" s="1123"/>
      <c r="I38" s="1123"/>
      <c r="J38" s="1124"/>
      <c r="K38" s="297" t="s">
        <v>474</v>
      </c>
      <c r="L38" s="297" t="s">
        <v>474</v>
      </c>
      <c r="M38" s="298">
        <v>44</v>
      </c>
      <c r="N38" s="299" t="s">
        <v>474</v>
      </c>
      <c r="O38" s="293"/>
    </row>
    <row r="39" spans="1:16">
      <c r="A39" s="248"/>
      <c r="B39" s="244"/>
      <c r="C39" s="244"/>
      <c r="D39" s="244"/>
      <c r="E39" s="244"/>
      <c r="F39" s="244"/>
      <c r="G39" s="1122" t="s">
        <v>495</v>
      </c>
      <c r="H39" s="1123"/>
      <c r="I39" s="1123"/>
      <c r="J39" s="1124"/>
      <c r="K39" s="300">
        <v>-4211</v>
      </c>
      <c r="L39" s="300">
        <v>-3787</v>
      </c>
      <c r="M39" s="301">
        <v>-7752</v>
      </c>
      <c r="N39" s="302">
        <v>-51.1</v>
      </c>
      <c r="O39" s="293"/>
    </row>
    <row r="40" spans="1:16" ht="27" customHeight="1">
      <c r="A40" s="248"/>
      <c r="B40" s="244"/>
      <c r="C40" s="244"/>
      <c r="D40" s="244"/>
      <c r="E40" s="244"/>
      <c r="F40" s="244"/>
      <c r="G40" s="1119" t="s">
        <v>496</v>
      </c>
      <c r="H40" s="1120"/>
      <c r="I40" s="1120"/>
      <c r="J40" s="1121"/>
      <c r="K40" s="300">
        <v>-107564</v>
      </c>
      <c r="L40" s="300">
        <v>-96730</v>
      </c>
      <c r="M40" s="301">
        <v>-125847</v>
      </c>
      <c r="N40" s="302">
        <v>-23.1</v>
      </c>
      <c r="O40" s="293"/>
    </row>
    <row r="41" spans="1:16">
      <c r="A41" s="248"/>
      <c r="B41" s="244"/>
      <c r="C41" s="244"/>
      <c r="D41" s="244"/>
      <c r="E41" s="244"/>
      <c r="F41" s="244"/>
      <c r="G41" s="1125" t="s">
        <v>281</v>
      </c>
      <c r="H41" s="1126"/>
      <c r="I41" s="1126"/>
      <c r="J41" s="1127"/>
      <c r="K41" s="294">
        <v>27188</v>
      </c>
      <c r="L41" s="300">
        <v>24450</v>
      </c>
      <c r="M41" s="301">
        <v>50612</v>
      </c>
      <c r="N41" s="302">
        <v>-51.7</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2" t="s">
        <v>465</v>
      </c>
      <c r="J49" s="1114" t="s">
        <v>500</v>
      </c>
      <c r="K49" s="1115"/>
      <c r="L49" s="1115"/>
      <c r="M49" s="1115"/>
      <c r="N49" s="1116"/>
    </row>
    <row r="50" spans="1:14">
      <c r="A50" s="248"/>
      <c r="B50" s="244"/>
      <c r="C50" s="244"/>
      <c r="D50" s="244"/>
      <c r="E50" s="244"/>
      <c r="F50" s="244"/>
      <c r="G50" s="312"/>
      <c r="H50" s="313"/>
      <c r="I50" s="1113"/>
      <c r="J50" s="314" t="s">
        <v>501</v>
      </c>
      <c r="K50" s="315" t="s">
        <v>502</v>
      </c>
      <c r="L50" s="316" t="s">
        <v>503</v>
      </c>
      <c r="M50" s="317" t="s">
        <v>504</v>
      </c>
      <c r="N50" s="318" t="s">
        <v>505</v>
      </c>
    </row>
    <row r="51" spans="1:14">
      <c r="A51" s="248"/>
      <c r="B51" s="244"/>
      <c r="C51" s="244"/>
      <c r="D51" s="244"/>
      <c r="E51" s="244"/>
      <c r="F51" s="244"/>
      <c r="G51" s="310" t="s">
        <v>506</v>
      </c>
      <c r="H51" s="311"/>
      <c r="I51" s="319">
        <v>421354</v>
      </c>
      <c r="J51" s="320">
        <v>366076</v>
      </c>
      <c r="K51" s="321">
        <v>113</v>
      </c>
      <c r="L51" s="322">
        <v>262834</v>
      </c>
      <c r="M51" s="323">
        <v>48.9</v>
      </c>
      <c r="N51" s="324">
        <v>64.099999999999994</v>
      </c>
    </row>
    <row r="52" spans="1:14">
      <c r="A52" s="248"/>
      <c r="B52" s="244"/>
      <c r="C52" s="244"/>
      <c r="D52" s="244"/>
      <c r="E52" s="244"/>
      <c r="F52" s="244"/>
      <c r="G52" s="325"/>
      <c r="H52" s="326" t="s">
        <v>507</v>
      </c>
      <c r="I52" s="327">
        <v>236981</v>
      </c>
      <c r="J52" s="328">
        <v>205891</v>
      </c>
      <c r="K52" s="329">
        <v>81.2</v>
      </c>
      <c r="L52" s="330">
        <v>147509</v>
      </c>
      <c r="M52" s="331">
        <v>95.6</v>
      </c>
      <c r="N52" s="332">
        <v>-14.4</v>
      </c>
    </row>
    <row r="53" spans="1:14">
      <c r="A53" s="248"/>
      <c r="B53" s="244"/>
      <c r="C53" s="244"/>
      <c r="D53" s="244"/>
      <c r="E53" s="244"/>
      <c r="F53" s="244"/>
      <c r="G53" s="310" t="s">
        <v>508</v>
      </c>
      <c r="H53" s="311"/>
      <c r="I53" s="319">
        <v>192308</v>
      </c>
      <c r="J53" s="320">
        <v>167370</v>
      </c>
      <c r="K53" s="321">
        <v>-54.3</v>
      </c>
      <c r="L53" s="322">
        <v>334234</v>
      </c>
      <c r="M53" s="323">
        <v>27.2</v>
      </c>
      <c r="N53" s="324">
        <v>-81.5</v>
      </c>
    </row>
    <row r="54" spans="1:14">
      <c r="A54" s="248"/>
      <c r="B54" s="244"/>
      <c r="C54" s="244"/>
      <c r="D54" s="244"/>
      <c r="E54" s="244"/>
      <c r="F54" s="244"/>
      <c r="G54" s="325"/>
      <c r="H54" s="326" t="s">
        <v>507</v>
      </c>
      <c r="I54" s="327">
        <v>139581</v>
      </c>
      <c r="J54" s="328">
        <v>121480</v>
      </c>
      <c r="K54" s="329">
        <v>-41</v>
      </c>
      <c r="L54" s="330">
        <v>135366</v>
      </c>
      <c r="M54" s="331">
        <v>-8.1999999999999993</v>
      </c>
      <c r="N54" s="332">
        <v>-32.799999999999997</v>
      </c>
    </row>
    <row r="55" spans="1:14">
      <c r="A55" s="248"/>
      <c r="B55" s="244"/>
      <c r="C55" s="244"/>
      <c r="D55" s="244"/>
      <c r="E55" s="244"/>
      <c r="F55" s="244"/>
      <c r="G55" s="310" t="s">
        <v>509</v>
      </c>
      <c r="H55" s="311"/>
      <c r="I55" s="319">
        <v>281183</v>
      </c>
      <c r="J55" s="320">
        <v>253775</v>
      </c>
      <c r="K55" s="321">
        <v>51.6</v>
      </c>
      <c r="L55" s="322">
        <v>216155</v>
      </c>
      <c r="M55" s="323">
        <v>-35.299999999999997</v>
      </c>
      <c r="N55" s="324">
        <v>86.9</v>
      </c>
    </row>
    <row r="56" spans="1:14">
      <c r="A56" s="248"/>
      <c r="B56" s="244"/>
      <c r="C56" s="244"/>
      <c r="D56" s="244"/>
      <c r="E56" s="244"/>
      <c r="F56" s="244"/>
      <c r="G56" s="325"/>
      <c r="H56" s="326" t="s">
        <v>507</v>
      </c>
      <c r="I56" s="327">
        <v>156369</v>
      </c>
      <c r="J56" s="328">
        <v>141127</v>
      </c>
      <c r="K56" s="329">
        <v>16.2</v>
      </c>
      <c r="L56" s="330">
        <v>108827</v>
      </c>
      <c r="M56" s="331">
        <v>-19.600000000000001</v>
      </c>
      <c r="N56" s="332">
        <v>35.799999999999997</v>
      </c>
    </row>
    <row r="57" spans="1:14">
      <c r="A57" s="248"/>
      <c r="B57" s="244"/>
      <c r="C57" s="244"/>
      <c r="D57" s="244"/>
      <c r="E57" s="244"/>
      <c r="F57" s="244"/>
      <c r="G57" s="310" t="s">
        <v>510</v>
      </c>
      <c r="H57" s="311"/>
      <c r="I57" s="319">
        <v>280298</v>
      </c>
      <c r="J57" s="320">
        <v>251614</v>
      </c>
      <c r="K57" s="321">
        <v>-0.9</v>
      </c>
      <c r="L57" s="322">
        <v>228305</v>
      </c>
      <c r="M57" s="323">
        <v>5.6</v>
      </c>
      <c r="N57" s="324">
        <v>-6.5</v>
      </c>
    </row>
    <row r="58" spans="1:14">
      <c r="A58" s="248"/>
      <c r="B58" s="244"/>
      <c r="C58" s="244"/>
      <c r="D58" s="244"/>
      <c r="E58" s="244"/>
      <c r="F58" s="244"/>
      <c r="G58" s="325"/>
      <c r="H58" s="326" t="s">
        <v>507</v>
      </c>
      <c r="I58" s="327">
        <v>134183</v>
      </c>
      <c r="J58" s="328">
        <v>120452</v>
      </c>
      <c r="K58" s="329">
        <v>-14.6</v>
      </c>
      <c r="L58" s="330">
        <v>86611</v>
      </c>
      <c r="M58" s="331">
        <v>-20.399999999999999</v>
      </c>
      <c r="N58" s="332">
        <v>5.8</v>
      </c>
    </row>
    <row r="59" spans="1:14">
      <c r="A59" s="248"/>
      <c r="B59" s="244"/>
      <c r="C59" s="244"/>
      <c r="D59" s="244"/>
      <c r="E59" s="244"/>
      <c r="F59" s="244"/>
      <c r="G59" s="310" t="s">
        <v>511</v>
      </c>
      <c r="H59" s="311"/>
      <c r="I59" s="319">
        <v>489377</v>
      </c>
      <c r="J59" s="320">
        <v>440087</v>
      </c>
      <c r="K59" s="321">
        <v>74.900000000000006</v>
      </c>
      <c r="L59" s="322">
        <v>316331</v>
      </c>
      <c r="M59" s="323">
        <v>38.6</v>
      </c>
      <c r="N59" s="324">
        <v>36.299999999999997</v>
      </c>
    </row>
    <row r="60" spans="1:14">
      <c r="A60" s="248"/>
      <c r="B60" s="244"/>
      <c r="C60" s="244"/>
      <c r="D60" s="244"/>
      <c r="E60" s="244"/>
      <c r="F60" s="244"/>
      <c r="G60" s="325"/>
      <c r="H60" s="326" t="s">
        <v>507</v>
      </c>
      <c r="I60" s="333">
        <v>182245</v>
      </c>
      <c r="J60" s="328">
        <v>163889</v>
      </c>
      <c r="K60" s="329">
        <v>36.1</v>
      </c>
      <c r="L60" s="330">
        <v>106387</v>
      </c>
      <c r="M60" s="331">
        <v>22.8</v>
      </c>
      <c r="N60" s="332">
        <v>13.3</v>
      </c>
    </row>
    <row r="61" spans="1:14">
      <c r="A61" s="248"/>
      <c r="B61" s="244"/>
      <c r="C61" s="244"/>
      <c r="D61" s="244"/>
      <c r="E61" s="244"/>
      <c r="F61" s="244"/>
      <c r="G61" s="310" t="s">
        <v>512</v>
      </c>
      <c r="H61" s="334"/>
      <c r="I61" s="335">
        <v>332904</v>
      </c>
      <c r="J61" s="336">
        <v>295784</v>
      </c>
      <c r="K61" s="337">
        <v>36.9</v>
      </c>
      <c r="L61" s="338">
        <v>271572</v>
      </c>
      <c r="M61" s="339">
        <v>17</v>
      </c>
      <c r="N61" s="324">
        <v>19.899999999999999</v>
      </c>
    </row>
    <row r="62" spans="1:14">
      <c r="A62" s="248"/>
      <c r="B62" s="244"/>
      <c r="C62" s="244"/>
      <c r="D62" s="244"/>
      <c r="E62" s="244"/>
      <c r="F62" s="244"/>
      <c r="G62" s="325"/>
      <c r="H62" s="326" t="s">
        <v>507</v>
      </c>
      <c r="I62" s="327">
        <v>169872</v>
      </c>
      <c r="J62" s="328">
        <v>150568</v>
      </c>
      <c r="K62" s="329">
        <v>15.6</v>
      </c>
      <c r="L62" s="330">
        <v>116940</v>
      </c>
      <c r="M62" s="331">
        <v>14</v>
      </c>
      <c r="N62" s="332">
        <v>1.6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34"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42.66</v>
      </c>
      <c r="G47" s="12">
        <v>56.54</v>
      </c>
      <c r="H47" s="12">
        <v>60.09</v>
      </c>
      <c r="I47" s="12">
        <v>58.89</v>
      </c>
      <c r="J47" s="13">
        <v>59.81</v>
      </c>
    </row>
    <row r="48" spans="2:10" ht="57.75" customHeight="1">
      <c r="B48" s="14"/>
      <c r="C48" s="1139" t="s">
        <v>4</v>
      </c>
      <c r="D48" s="1139"/>
      <c r="E48" s="1140"/>
      <c r="F48" s="15">
        <v>5.58</v>
      </c>
      <c r="G48" s="16">
        <v>5.21</v>
      </c>
      <c r="H48" s="16">
        <v>10.63</v>
      </c>
      <c r="I48" s="16">
        <v>9.14</v>
      </c>
      <c r="J48" s="17">
        <v>8.25</v>
      </c>
    </row>
    <row r="49" spans="2:10" ht="57.75" customHeight="1" thickBot="1">
      <c r="B49" s="18"/>
      <c r="C49" s="1141" t="s">
        <v>5</v>
      </c>
      <c r="D49" s="1141"/>
      <c r="E49" s="1142"/>
      <c r="F49" s="19">
        <v>3.31</v>
      </c>
      <c r="G49" s="20">
        <v>12.8</v>
      </c>
      <c r="H49" s="20">
        <v>5.18</v>
      </c>
      <c r="I49" s="20" t="s">
        <v>519</v>
      </c>
      <c r="J49" s="21" t="s">
        <v>520</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25"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521</v>
      </c>
      <c r="D34" s="1149"/>
      <c r="E34" s="1150"/>
      <c r="F34" s="32">
        <v>5.52</v>
      </c>
      <c r="G34" s="33">
        <v>5.16</v>
      </c>
      <c r="H34" s="33">
        <v>10.63</v>
      </c>
      <c r="I34" s="33">
        <v>9.14</v>
      </c>
      <c r="J34" s="34">
        <v>8.25</v>
      </c>
      <c r="K34" s="22"/>
      <c r="L34" s="22"/>
      <c r="M34" s="22"/>
      <c r="N34" s="22"/>
      <c r="O34" s="22"/>
      <c r="P34" s="22"/>
    </row>
    <row r="35" spans="1:16" ht="39" customHeight="1">
      <c r="A35" s="22"/>
      <c r="B35" s="35"/>
      <c r="C35" s="1143" t="s">
        <v>522</v>
      </c>
      <c r="D35" s="1144"/>
      <c r="E35" s="1145"/>
      <c r="F35" s="36">
        <v>0.38</v>
      </c>
      <c r="G35" s="37">
        <v>0.15</v>
      </c>
      <c r="H35" s="37">
        <v>0.06</v>
      </c>
      <c r="I35" s="37">
        <v>0.62</v>
      </c>
      <c r="J35" s="38">
        <v>2.5</v>
      </c>
      <c r="K35" s="22"/>
      <c r="L35" s="22"/>
      <c r="M35" s="22"/>
      <c r="N35" s="22"/>
      <c r="O35" s="22"/>
      <c r="P35" s="22"/>
    </row>
    <row r="36" spans="1:16" ht="39" customHeight="1">
      <c r="A36" s="22"/>
      <c r="B36" s="35"/>
      <c r="C36" s="1143" t="s">
        <v>523</v>
      </c>
      <c r="D36" s="1144"/>
      <c r="E36" s="1145"/>
      <c r="F36" s="36">
        <v>0.19</v>
      </c>
      <c r="G36" s="37">
        <v>0.11</v>
      </c>
      <c r="H36" s="37">
        <v>0.11</v>
      </c>
      <c r="I36" s="37">
        <v>0.2</v>
      </c>
      <c r="J36" s="38">
        <v>0.42</v>
      </c>
      <c r="K36" s="22"/>
      <c r="L36" s="22"/>
      <c r="M36" s="22"/>
      <c r="N36" s="22"/>
      <c r="O36" s="22"/>
      <c r="P36" s="22"/>
    </row>
    <row r="37" spans="1:16" ht="39" customHeight="1">
      <c r="A37" s="22"/>
      <c r="B37" s="35"/>
      <c r="C37" s="1143" t="s">
        <v>524</v>
      </c>
      <c r="D37" s="1144"/>
      <c r="E37" s="1145"/>
      <c r="F37" s="36">
        <v>0.05</v>
      </c>
      <c r="G37" s="37">
        <v>0.1</v>
      </c>
      <c r="H37" s="37">
        <v>0.23</v>
      </c>
      <c r="I37" s="37">
        <v>0.1</v>
      </c>
      <c r="J37" s="38">
        <v>0.24</v>
      </c>
      <c r="K37" s="22"/>
      <c r="L37" s="22"/>
      <c r="M37" s="22"/>
      <c r="N37" s="22"/>
      <c r="O37" s="22"/>
      <c r="P37" s="22"/>
    </row>
    <row r="38" spans="1:16" ht="39" customHeight="1">
      <c r="A38" s="22"/>
      <c r="B38" s="35"/>
      <c r="C38" s="1143" t="s">
        <v>525</v>
      </c>
      <c r="D38" s="1144"/>
      <c r="E38" s="1145"/>
      <c r="F38" s="36">
        <v>0.12</v>
      </c>
      <c r="G38" s="37">
        <v>0.57999999999999996</v>
      </c>
      <c r="H38" s="37">
        <v>0.3</v>
      </c>
      <c r="I38" s="37">
        <v>0.36</v>
      </c>
      <c r="J38" s="38">
        <v>0.22</v>
      </c>
      <c r="K38" s="22"/>
      <c r="L38" s="22"/>
      <c r="M38" s="22"/>
      <c r="N38" s="22"/>
      <c r="O38" s="22"/>
      <c r="P38" s="22"/>
    </row>
    <row r="39" spans="1:16" ht="39" customHeight="1">
      <c r="A39" s="22"/>
      <c r="B39" s="35"/>
      <c r="C39" s="1143" t="s">
        <v>526</v>
      </c>
      <c r="D39" s="1144"/>
      <c r="E39" s="1145"/>
      <c r="F39" s="36">
        <v>0.08</v>
      </c>
      <c r="G39" s="37">
        <v>0.05</v>
      </c>
      <c r="H39" s="37">
        <v>0.05</v>
      </c>
      <c r="I39" s="37">
        <v>0.05</v>
      </c>
      <c r="J39" s="38">
        <v>0.05</v>
      </c>
      <c r="K39" s="22"/>
      <c r="L39" s="22"/>
      <c r="M39" s="22"/>
      <c r="N39" s="22"/>
      <c r="O39" s="22"/>
      <c r="P39" s="22"/>
    </row>
    <row r="40" spans="1:16" ht="39" customHeight="1">
      <c r="A40" s="22"/>
      <c r="B40" s="35"/>
      <c r="C40" s="1143" t="s">
        <v>527</v>
      </c>
      <c r="D40" s="1144"/>
      <c r="E40" s="1145"/>
      <c r="F40" s="36">
        <v>0</v>
      </c>
      <c r="G40" s="37">
        <v>0</v>
      </c>
      <c r="H40" s="37">
        <v>0</v>
      </c>
      <c r="I40" s="37">
        <v>0</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528</v>
      </c>
      <c r="D42" s="1144"/>
      <c r="E42" s="1145"/>
      <c r="F42" s="36" t="s">
        <v>474</v>
      </c>
      <c r="G42" s="37" t="s">
        <v>474</v>
      </c>
      <c r="H42" s="37" t="s">
        <v>474</v>
      </c>
      <c r="I42" s="37" t="s">
        <v>474</v>
      </c>
      <c r="J42" s="38" t="s">
        <v>474</v>
      </c>
      <c r="K42" s="22"/>
      <c r="L42" s="22"/>
      <c r="M42" s="22"/>
      <c r="N42" s="22"/>
      <c r="O42" s="22"/>
      <c r="P42" s="22"/>
    </row>
    <row r="43" spans="1:16" ht="39" customHeight="1" thickBot="1">
      <c r="A43" s="22"/>
      <c r="B43" s="40"/>
      <c r="C43" s="1146" t="s">
        <v>529</v>
      </c>
      <c r="D43" s="1147"/>
      <c r="E43" s="1148"/>
      <c r="F43" s="41">
        <v>0.06</v>
      </c>
      <c r="G43" s="42">
        <v>0.05</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7"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11</v>
      </c>
      <c r="C45" s="1160"/>
      <c r="D45" s="58"/>
      <c r="E45" s="1165" t="s">
        <v>12</v>
      </c>
      <c r="F45" s="1165"/>
      <c r="G45" s="1165"/>
      <c r="H45" s="1165"/>
      <c r="I45" s="1165"/>
      <c r="J45" s="1166"/>
      <c r="K45" s="59">
        <v>285</v>
      </c>
      <c r="L45" s="60">
        <v>249</v>
      </c>
      <c r="M45" s="60">
        <v>217</v>
      </c>
      <c r="N45" s="60">
        <v>166</v>
      </c>
      <c r="O45" s="61">
        <v>134</v>
      </c>
      <c r="P45" s="48"/>
      <c r="Q45" s="48"/>
      <c r="R45" s="48"/>
      <c r="S45" s="48"/>
      <c r="T45" s="48"/>
      <c r="U45" s="48"/>
    </row>
    <row r="46" spans="1:21" ht="30.75" customHeight="1">
      <c r="A46" s="48"/>
      <c r="B46" s="1161"/>
      <c r="C46" s="1162"/>
      <c r="D46" s="62"/>
      <c r="E46" s="1153" t="s">
        <v>13</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c r="A47" s="48"/>
      <c r="B47" s="1161"/>
      <c r="C47" s="1162"/>
      <c r="D47" s="62"/>
      <c r="E47" s="1153" t="s">
        <v>14</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c r="A48" s="48"/>
      <c r="B48" s="1161"/>
      <c r="C48" s="1162"/>
      <c r="D48" s="62"/>
      <c r="E48" s="1153" t="s">
        <v>15</v>
      </c>
      <c r="F48" s="1153"/>
      <c r="G48" s="1153"/>
      <c r="H48" s="1153"/>
      <c r="I48" s="1153"/>
      <c r="J48" s="1154"/>
      <c r="K48" s="63">
        <v>9</v>
      </c>
      <c r="L48" s="64">
        <v>5</v>
      </c>
      <c r="M48" s="64">
        <v>5</v>
      </c>
      <c r="N48" s="64">
        <v>4</v>
      </c>
      <c r="O48" s="65">
        <v>5</v>
      </c>
      <c r="P48" s="48"/>
      <c r="Q48" s="48"/>
      <c r="R48" s="48"/>
      <c r="S48" s="48"/>
      <c r="T48" s="48"/>
      <c r="U48" s="48"/>
    </row>
    <row r="49" spans="1:21" ht="30.75" customHeight="1">
      <c r="A49" s="48"/>
      <c r="B49" s="1161"/>
      <c r="C49" s="1162"/>
      <c r="D49" s="62"/>
      <c r="E49" s="1153" t="s">
        <v>16</v>
      </c>
      <c r="F49" s="1153"/>
      <c r="G49" s="1153"/>
      <c r="H49" s="1153"/>
      <c r="I49" s="1153"/>
      <c r="J49" s="1154"/>
      <c r="K49" s="63">
        <v>3</v>
      </c>
      <c r="L49" s="64">
        <v>0</v>
      </c>
      <c r="M49" s="64">
        <v>0</v>
      </c>
      <c r="N49" s="64">
        <v>0</v>
      </c>
      <c r="O49" s="65">
        <v>0</v>
      </c>
      <c r="P49" s="48"/>
      <c r="Q49" s="48"/>
      <c r="R49" s="48"/>
      <c r="S49" s="48"/>
      <c r="T49" s="48"/>
      <c r="U49" s="48"/>
    </row>
    <row r="50" spans="1:21" ht="30.75" customHeight="1">
      <c r="A50" s="48"/>
      <c r="B50" s="1161"/>
      <c r="C50" s="1162"/>
      <c r="D50" s="62"/>
      <c r="E50" s="1153" t="s">
        <v>17</v>
      </c>
      <c r="F50" s="1153"/>
      <c r="G50" s="1153"/>
      <c r="H50" s="1153"/>
      <c r="I50" s="1153"/>
      <c r="J50" s="1154"/>
      <c r="K50" s="63" t="s">
        <v>474</v>
      </c>
      <c r="L50" s="64" t="s">
        <v>474</v>
      </c>
      <c r="M50" s="64" t="s">
        <v>474</v>
      </c>
      <c r="N50" s="64" t="s">
        <v>474</v>
      </c>
      <c r="O50" s="65" t="s">
        <v>474</v>
      </c>
      <c r="P50" s="48"/>
      <c r="Q50" s="48"/>
      <c r="R50" s="48"/>
      <c r="S50" s="48"/>
      <c r="T50" s="48"/>
      <c r="U50" s="48"/>
    </row>
    <row r="51" spans="1:21" ht="30.75" customHeight="1">
      <c r="A51" s="48"/>
      <c r="B51" s="1163"/>
      <c r="C51" s="1164"/>
      <c r="D51" s="66"/>
      <c r="E51" s="1153" t="s">
        <v>18</v>
      </c>
      <c r="F51" s="1153"/>
      <c r="G51" s="1153"/>
      <c r="H51" s="1153"/>
      <c r="I51" s="1153"/>
      <c r="J51" s="1154"/>
      <c r="K51" s="63" t="s">
        <v>474</v>
      </c>
      <c r="L51" s="64" t="s">
        <v>474</v>
      </c>
      <c r="M51" s="64" t="s">
        <v>474</v>
      </c>
      <c r="N51" s="64" t="s">
        <v>474</v>
      </c>
      <c r="O51" s="65" t="s">
        <v>474</v>
      </c>
      <c r="P51" s="48"/>
      <c r="Q51" s="48"/>
      <c r="R51" s="48"/>
      <c r="S51" s="48"/>
      <c r="T51" s="48"/>
      <c r="U51" s="48"/>
    </row>
    <row r="52" spans="1:21" ht="30.75" customHeight="1">
      <c r="A52" s="48"/>
      <c r="B52" s="1151" t="s">
        <v>19</v>
      </c>
      <c r="C52" s="1152"/>
      <c r="D52" s="66"/>
      <c r="E52" s="1153" t="s">
        <v>20</v>
      </c>
      <c r="F52" s="1153"/>
      <c r="G52" s="1153"/>
      <c r="H52" s="1153"/>
      <c r="I52" s="1153"/>
      <c r="J52" s="1154"/>
      <c r="K52" s="63">
        <v>193</v>
      </c>
      <c r="L52" s="64">
        <v>169</v>
      </c>
      <c r="M52" s="64">
        <v>153</v>
      </c>
      <c r="N52" s="64">
        <v>129</v>
      </c>
      <c r="O52" s="65">
        <v>111</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104</v>
      </c>
      <c r="L53" s="69">
        <v>85</v>
      </c>
      <c r="M53" s="69">
        <v>69</v>
      </c>
      <c r="N53" s="69">
        <v>41</v>
      </c>
      <c r="O53" s="70">
        <v>28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2015-04-21T07:12:12Z</cp:lastPrinted>
  <dcterms:created xsi:type="dcterms:W3CDTF">2015-02-17T06:49:24Z</dcterms:created>
  <dcterms:modified xsi:type="dcterms:W3CDTF">2015-04-23T08:47:22Z</dcterms:modified>
</cp:coreProperties>
</file>