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Sx203095\Ａ　総務課\Ｄ　財政係\３-１．一般財政・調査\F 財政状況資料集\R3\【依頼R5.10.16まで】令和３年度財政状況資料集の作成\町⇒県\"/>
    </mc:Choice>
  </mc:AlternateContent>
  <xr:revisionPtr revIDLastSave="0" documentId="13_ncr:1_{7B05D175-95D7-4979-A930-D3878DA07CA0}" xr6:coauthVersionLast="43" xr6:coauthVersionMax="47" xr10:uidLastSave="{00000000-0000-0000-0000-000000000000}"/>
  <bookViews>
    <workbookView xWindow="28680" yWindow="-120" windowWidth="29040" windowHeight="15840" tabRatio="752" firstSheet="10"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5" i="12" l="1"/>
  <c r="AA34" i="12"/>
  <c r="AA33" i="12"/>
  <c r="AA32" i="12"/>
  <c r="AA31" i="12"/>
  <c r="AA30" i="12"/>
  <c r="AA29" i="12"/>
  <c r="AA28" i="12"/>
  <c r="AA8" i="12"/>
  <c r="AA7" i="12"/>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s="1"/>
  <c r="BE35" i="10" s="1"/>
  <c r="BE36"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<sst xmlns="http://schemas.openxmlformats.org/spreadsheetml/2006/main" count="1149" uniqueCount="616">
  <si>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</si>
  <si>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</si>
  <si>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</si>
  <si>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</si>
  <si>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</si>
  <si>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</si>
  <si>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</si>
  <si>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</si>
  <si>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</si>
  <si>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</si>
  <si>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</si>
  <si>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</si>
  <si>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</si>
  <si>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</si>
  <si>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</si>
  <si>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</si>
  <si>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</si>
  <si>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</si>
  <si>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</si>
  <si>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</si>
  <si>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</si>
  <si>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</si>
  <si>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</si>
  <si>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</si>
  <si>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</si>
  <si>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</si>
  <si>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</si>
  <si>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</si>
  <si>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</si>
  <si>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</si>
  <si>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</si>
  <si>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</si>
  <si>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</si>
  <si>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</si>
  <si>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</si>
  <si>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</si>
  <si>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</si>
  <si>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</si>
  <si>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</si>
  <si>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</si>
  <si>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</si>
  <si>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</si>
  <si>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</si>
  <si>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</si>
  <si>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</si>
  <si>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</si>
  <si>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</si>
  <si>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</si>
  <si>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</si>
  <si>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</si>
  <si>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</si>
  <si>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</si>
  <si>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</si>
  <si>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</si>
  <si>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</si>
  <si>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</si>
  <si>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</si>
  <si>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</si>
  <si>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</si>
  <si>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</si>
  <si>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</si>
  <si>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</si>
  <si>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</si>
  <si>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</si>
  <si>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</si>
  <si>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</si>
  <si>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</si>
  <si>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</si>
  <si>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</si>
  <si>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</si>
  <si>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</si>
  <si>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</si>
  <si>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</si>
  <si>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</si>
  <si>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</si>
  <si>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</si>
  <si>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</si>
  <si>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</si>
  <si>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</si>
  <si>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</si>
  <si>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</si>
  <si>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</si>
  <si>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</si>
  <si>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</si>
  <si>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</si>
  <si>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</si>
  <si>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</si>
  <si>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</si>
  <si>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</si>
  <si>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</si>
  <si>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</si>
  <si>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</si>
  <si>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</si>
  <si>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</si>
  <si>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</si>
  <si>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</si>
  <si>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</si>
  <si>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</si>
  <si>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佐久穂町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</si>
  <si>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</si>
  <si>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</si>
  <si>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</si>
  <si>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</si>
  <si>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</si>
  <si>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</si>
  <si>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</si>
  <si>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</si>
  <si>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</si>
  <si>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</si>
  <si>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</si>
  <si>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</si>
  <si>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</si>
  <si>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</si>
  <si>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</si>
  <si>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</si>
  <si>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</si>
  <si>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</si>
  <si>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</si>
  <si>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</si>
  <si>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</si>
  <si>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</si>
  <si>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</si>
  <si>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</si>
  <si>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</si>
  <si>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</si>
  <si>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</si>
  <si>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</si>
  <si>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</si>
  <si>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</si>
  <si>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</si>
  <si>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</si>
  <si>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</si>
  <si>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</si>
  <si>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</si>
  <si>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</si>
  <si>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</si>
  <si>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</si>
  <si>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</si>
  <si>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</si>
  <si>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</si>
  <si>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</si>
  <si>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</si>
  <si>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</si>
  <si>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</si>
  <si>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</si>
  <si>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</si>
  <si>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</si>
  <si>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</si>
  <si>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</si>
  <si>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</si>
  <si>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</si>
  <si>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</si>
  <si>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</si>
  <si>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</si>
  <si>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</si>
  <si>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</si>
  <si>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</si>
  <si>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</si>
  <si>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</si>
  <si>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</si>
  <si>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</si>
  <si>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</si>
  <si>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</si>
  <si>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</si>
  <si>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</si>
  <si>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</si>
  <si>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</si>
  <si>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</si>
  <si>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</si>
  <si>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</si>
  <si>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</si>
  <si>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</si>
  <si>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</si>
  <si>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</si>
  <si>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</si>
  <si>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</si>
  <si>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</si>
  <si>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</si>
  <si>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</si>
  <si>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</si>
  <si>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</si>
  <si>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</si>
  <si>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</si>
  <si>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</si>
  <si>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</si>
  <si>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</si>
  <si>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</si>
  <si>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</si>
  <si>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</si>
  <si>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</si>
  <si>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</si>
  <si>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</si>
  <si>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</si>
  <si>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</si>
  <si>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</si>
  <si>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</si>
  <si>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</si>
  <si>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</si>
  <si>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</si>
  <si>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</si>
  <si>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</si>
  <si>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</si>
  <si>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</si>
  <si>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</si>
  <si>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</si>
  <si>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</si>
  <si>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</si>
  <si>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</si>
  <si>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</si>
  <si>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</si>
  <si>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</si>
  <si>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</si>
  <si>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</si>
  <si>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</si>
  <si>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</si>
  <si>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長野県佐久穂町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</si>
  <si>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</si>
  <si>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</si>
  <si>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</si>
  <si>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</si>
  <si>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</si>
  <si>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</si>
  <si>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</si>
  <si>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</si>
  <si>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</si>
  <si>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</si>
  <si>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</si>
  <si>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</si>
  <si>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</si>
  <si>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</si>
  <si>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</si>
  <si>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</si>
  <si>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</si>
  <si>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</si>
  <si>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</si>
  <si>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</si>
  <si>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</si>
  <si>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</si>
  <si>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</si>
  <si>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</si>
  <si>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</si>
  <si>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</si>
  <si>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</si>
  <si>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</si>
  <si>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</si>
  <si>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</si>
  <si>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</si>
  <si>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</si>
  <si>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</si>
  <si>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</si>
  <si>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</si>
  <si>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</si>
  <si>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</si>
  <si>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</si>
  <si>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</si>
  <si>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</si>
  <si>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</si>
  <si>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</si>
  <si>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</si>
  <si>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</si>
  <si>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</si>
  <si>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</si>
  <si>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</si>
  <si>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</si>
  <si>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</si>
  <si>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</si>
  <si>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</si>
  <si>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</si>
  <si>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</si>
  <si>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</si>
  <si>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</si>
  <si>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</si>
  <si>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</si>
  <si>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</si>
  <si>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</si>
  <si>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</si>
  <si>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</si>
  <si>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</si>
  <si>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</si>
  <si>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</si>
  <si>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</si>
  <si>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</si>
  <si>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</si>
  <si>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</si>
  <si>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</si>
  <si>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</si>
  <si>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</si>
  <si>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</si>
  <si>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</si>
  <si>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</si>
  <si>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</si>
  <si>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</si>
  <si>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</si>
  <si>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</si>
  <si>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</si>
  <si>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</si>
  <si>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</si>
  <si>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</si>
  <si>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</si>
  <si>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</si>
  <si>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</si>
  <si>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</si>
  <si>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</si>
  <si>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</si>
  <si>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</si>
  <si>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</si>
  <si>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</si>
  <si>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</si>
  <si>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</si>
  <si>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</si>
  <si>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</si>
  <si>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</si>
  <si>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</si>
  <si>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</si>
  <si>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</si>
  <si>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</si>
  <si>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</si>
  <si>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</si>
  <si>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</si>
  <si>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</si>
  <si>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</si>
  <si>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</si>
  <si>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</si>
  <si>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</si>
  <si>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</si>
  <si>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</si>
  <si>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</si>
  <si>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</si>
  <si>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</si>
  <si>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</si>
  <si>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</si>
  <si>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</si>
  <si>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</si>
  <si>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</si>
  <si>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</si>
  <si>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</si>
  <si>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</si>
  <si>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</si>
  <si>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</si>
  <si>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</si>
  <si>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</si>
  <si>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</si>
  <si>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</si>
  <si>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</si>
  <si>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</si>
  <si>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</si>
  <si>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</si>
  <si>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</si>
  <si>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</si>
  <si>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</si>
  <si>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</si>
  <si>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</si>
  <si>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</si>
  <si>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</si>
  <si>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</si>
  <si>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</si>
  <si>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</si>
  <si>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</si>
  <si>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</si>
  <si>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</si>
  <si>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</si>
  <si>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</si>
  <si>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</si>
  <si>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</si>
  <si>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</si>
  <si>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</si>
  <si>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</si>
  <si>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</si>
  <si>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</si>
  <si>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</si>
  <si>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長野県佐久穂町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</si>
  <si>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</si>
  <si>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</si>
  <si>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</si>
  <si>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</si>
  <si>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</si>
  <si>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</si>
  <si>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</si>
  <si>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</si>
  <si>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</si>
  <si>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</si>
  <si>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</si>
  <si>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</si>
  <si>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</si>
  <si>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</si>
  <si>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</si>
  <si>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</si>
  <si>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</si>
  <si>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</si>
  <si>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</si>
  <si>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</si>
  <si>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佐久穂町住宅改修資金等貸付事業特別会計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</si>
  <si>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</si>
  <si>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</si>
  <si>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</si>
  <si>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</si>
  <si>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</si>
  <si>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</si>
  <si>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</si>
  <si>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</si>
  <si>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</si>
  <si>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</si>
  <si>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</si>
  <si>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</si>
  <si>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</si>
  <si>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佐久穂町国民健康保険特別会計</t>
    <phoneticPr fontId="5"/>
  </si>
  <si>
    <t>佐久穂町介護保険特別会計</t>
    <phoneticPr fontId="5"/>
  </si>
  <si>
    <t>佐久穂町老人保健施設特別会計</t>
    <phoneticPr fontId="5"/>
  </si>
  <si>
    <t>佐久穂町後期高齢者医療特別会計</t>
    <phoneticPr fontId="5"/>
  </si>
  <si>
    <t>佐久穂町病院事業会計</t>
    <phoneticPr fontId="5"/>
  </si>
  <si>
    <t>法適用企業</t>
    <phoneticPr fontId="5"/>
  </si>
  <si>
    <t>佐久穂町簡易水道事業特別会計</t>
    <phoneticPr fontId="5"/>
  </si>
  <si>
    <t>法非適用企業</t>
    <phoneticPr fontId="5"/>
  </si>
  <si>
    <t>佐久穂町農業集落排水事業特別会計</t>
    <phoneticPr fontId="5"/>
  </si>
  <si>
    <t>佐久穂町住宅地造成事業特別会計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</si>
  <si>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</si>
  <si>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</si>
  <si>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</si>
  <si>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</si>
  <si>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</si>
  <si>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</si>
  <si>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</si>
  <si>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</si>
  <si>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</si>
  <si>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</si>
  <si>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</si>
  <si>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</si>
  <si>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</si>
  <si>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</si>
  <si>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</si>
  <si>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</si>
  <si>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</si>
  <si>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</si>
  <si>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</si>
  <si>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</si>
  <si>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</si>
  <si>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</si>
  <si>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</si>
  <si>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</si>
  <si>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</si>
  <si>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</si>
  <si>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</si>
  <si>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</si>
  <si>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</si>
  <si>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</si>
  <si>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</si>
  <si>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</si>
  <si>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</si>
  <si>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</si>
  <si>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</si>
  <si>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</si>
  <si>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</si>
  <si>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</si>
  <si>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</si>
  <si>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</si>
  <si>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</si>
  <si>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</si>
  <si>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</si>
  <si>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</si>
  <si>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</si>
  <si>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</si>
  <si>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</si>
  <si>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</si>
  <si>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</si>
  <si>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</si>
  <si>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</si>
  <si>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</si>
  <si>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</si>
  <si>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</si>
  <si>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</si>
  <si>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</si>
  <si>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</si>
  <si>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</si>
  <si>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</si>
  <si>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佐久穂町病院事業会計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</si>
  <si>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</si>
  <si>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</si>
  <si>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</si>
  <si>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佐久穂町老人保健施設特別会計</t>
    <phoneticPr fontId="5"/>
  </si>
  <si>
    <t>(Ｆ)</t>
    <phoneticPr fontId="5"/>
  </si>
  <si>
    <t>佐久穂町簡易水道事業特別会計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</si>
  <si>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</si>
  <si>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</si>
  <si>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</si>
  <si>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</si>
  <si>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</si>
  <si>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</si>
  <si>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</si>
  <si>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</si>
  <si>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</si>
  <si>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</si>
  <si>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</si>
  <si>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</si>
  <si>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</si>
  <si>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</si>
  <si>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</si>
  <si>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</si>
  <si>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</si>
  <si>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</si>
  <si>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</si>
  <si>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</si>
  <si>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</si>
  <si>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</si>
  <si>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</si>
  <si>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</si>
  <si>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</si>
  <si>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</si>
  <si>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</si>
  <si>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</si>
  <si>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</si>
  <si>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</si>
  <si>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</si>
  <si>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</si>
  <si>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</si>
  <si>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</si>
  <si>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</si>
  <si>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</si>
  <si>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</si>
  <si>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</si>
  <si>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</si>
  <si>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</si>
  <si>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</si>
  <si>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</si>
  <si>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</si>
  <si>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</si>
  <si>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</si>
  <si>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</si>
  <si>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</si>
  <si>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</si>
  <si>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</si>
  <si>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</si>
  <si>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</si>
  <si>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</si>
  <si>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</si>
  <si>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</si>
  <si>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</si>
  <si>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</si>
  <si>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</si>
  <si>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</si>
  <si>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</si>
  <si>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</si>
  <si>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</si>
  <si>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</si>
  <si>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</si>
  <si>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</si>
  <si>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</si>
  <si>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</si>
  <si>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</si>
  <si>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</si>
  <si>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</si>
  <si>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</si>
  <si>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</si>
  <si>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</si>
  <si>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</si>
  <si>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</si>
  <si>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</si>
  <si>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</si>
  <si>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</si>
  <si>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</si>
  <si>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</si>
  <si>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</si>
  <si>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</si>
  <si>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</si>
  <si>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</si>
  <si>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3.63</t>
  </si>
  <si>
    <t>▲ 6.72</t>
  </si>
  <si>
    <t>▲ 2.54</t>
  </si>
  <si>
    <t>一般会計</t>
  </si>
  <si>
    <t>佐久穂町病院事業会計</t>
  </si>
  <si>
    <t>佐久穂町国民健康保険特別会計</t>
  </si>
  <si>
    <t>佐久穂町介護保険特別会計</t>
  </si>
  <si>
    <t>佐久穂町老人保健施設特別会計</t>
  </si>
  <si>
    <t>佐久穂町簡易水道事業特別会計</t>
  </si>
  <si>
    <t>佐久穂町後期高齢者医療特別会計</t>
  </si>
  <si>
    <t>佐久穂町住宅改修資金等貸付事業特別会計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</si>
  <si>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</si>
  <si>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</si>
  <si>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</si>
  <si>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</si>
  <si>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</si>
  <si>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</si>
  <si>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</si>
  <si>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</si>
  <si>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公共施設等整備基金</t>
    <rPh sb="0" eb="2">
      <t>コウキョウ</t>
    </rPh>
    <rPh sb="2" eb="9">
      <t>シセツトウセイビキキン</t>
    </rPh>
    <phoneticPr fontId="5"/>
  </si>
  <si>
    <t>地域振興基金</t>
    <rPh sb="0" eb="2">
      <t>チイキ</t>
    </rPh>
    <rPh sb="2" eb="4">
      <t>シンコウ</t>
    </rPh>
    <rPh sb="4" eb="6">
      <t>キキン</t>
    </rPh>
    <phoneticPr fontId="5"/>
  </si>
  <si>
    <t>子育て支援基金</t>
    <rPh sb="0" eb="2">
      <t>コソダ</t>
    </rPh>
    <rPh sb="3" eb="5">
      <t>シエン</t>
    </rPh>
    <rPh sb="5" eb="7">
      <t>キキン</t>
    </rPh>
    <phoneticPr fontId="5"/>
  </si>
  <si>
    <t>地域福祉基金</t>
    <rPh sb="0" eb="2">
      <t>チイキ</t>
    </rPh>
    <rPh sb="2" eb="4">
      <t>フクシ</t>
    </rPh>
    <rPh sb="4" eb="6">
      <t>キキン</t>
    </rPh>
    <phoneticPr fontId="5"/>
  </si>
  <si>
    <t>森林環境譲与税基金</t>
    <rPh sb="0" eb="7">
      <t>シンリンカンキョウジョウヨゼイ</t>
    </rPh>
    <rPh sb="7" eb="9">
      <t>キキン</t>
    </rPh>
    <phoneticPr fontId="5"/>
  </si>
  <si>
    <t>-</t>
    <phoneticPr fontId="2"/>
  </si>
  <si>
    <t>佐久平環境衛生組合</t>
    <rPh sb="0" eb="2">
      <t>サク</t>
    </rPh>
    <rPh sb="2" eb="3">
      <t>ダイラ</t>
    </rPh>
    <rPh sb="3" eb="5">
      <t>カンキョウ</t>
    </rPh>
    <rPh sb="5" eb="7">
      <t>エイセイ</t>
    </rPh>
    <rPh sb="7" eb="9">
      <t>クミアイ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</si>
  <si>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</si>
  <si>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</si>
  <si>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</si>
  <si>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長野県市町村総合事務組合（一般会計）</t>
    <rPh sb="0" eb="3">
      <t>ナガノケン</t>
    </rPh>
    <rPh sb="3" eb="6">
      <t>シチョウソン</t>
    </rPh>
    <rPh sb="6" eb="12">
      <t>ソウゴウジムクミアイ</t>
    </rPh>
    <rPh sb="13" eb="15">
      <t>イッパン</t>
    </rPh>
    <rPh sb="15" eb="17">
      <t>カイケイ</t>
    </rPh>
    <phoneticPr fontId="2"/>
  </si>
  <si>
    <t>長野県市町村総合事務組合（非常勤職員公務災害補償特別会計）</t>
    <rPh sb="0" eb="3">
      <t>ナガノケン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</si>
  <si>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長野県後期高齢医療広域連合（一般会計）</t>
    <rPh sb="0" eb="3">
      <t>ナガノケン</t>
    </rPh>
    <rPh sb="3" eb="5">
      <t>コウキ</t>
    </rPh>
    <rPh sb="5" eb="7">
      <t>コウレイ</t>
    </rPh>
    <rPh sb="7" eb="9">
      <t>イリョウ</t>
    </rPh>
    <rPh sb="9" eb="11">
      <t>コウイキ</t>
    </rPh>
    <rPh sb="11" eb="13">
      <t>レンゴウ</t>
    </rPh>
    <rPh sb="14" eb="16">
      <t>イッパン</t>
    </rPh>
    <rPh sb="16" eb="18">
      <t>カイケイ</t>
    </rPh>
    <phoneticPr fontId="2"/>
  </si>
  <si>
    <t>長野県後期高齢医療広域連合（後期高齢者医療特別会計）</t>
    <rPh sb="0" eb="3">
      <t>ナガノケン</t>
    </rPh>
    <rPh sb="3" eb="5">
      <t>コウキ</t>
    </rPh>
    <rPh sb="5" eb="7">
      <t>コウレイ</t>
    </rPh>
    <rPh sb="7" eb="9">
      <t>イリョウ</t>
    </rPh>
    <rPh sb="9" eb="11">
      <t>コウイキ</t>
    </rPh>
    <rPh sb="11" eb="13">
      <t>レンゴウ</t>
    </rPh>
    <rPh sb="14" eb="16">
      <t>コウキ</t>
    </rPh>
    <rPh sb="16" eb="18">
      <t>コウレイ</t>
    </rPh>
    <rPh sb="18" eb="19">
      <t>シャ</t>
    </rPh>
    <rPh sb="19" eb="21">
      <t>イリョウ</t>
    </rPh>
    <rPh sb="21" eb="23">
      <t>トクベツ</t>
    </rPh>
    <rPh sb="23" eb="25">
      <t>カイケイ</t>
    </rPh>
    <phoneticPr fontId="2"/>
  </si>
  <si>
    <t>長野県地方税滞納整理機構</t>
    <rPh sb="0" eb="3">
      <t>ナガノケン</t>
    </rPh>
    <rPh sb="3" eb="6">
      <t>チホウゼイ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</si>
  <si>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6">
      <t>ジムクミアイ</t>
    </rPh>
    <phoneticPr fontId="2"/>
  </si>
  <si>
    <t>佐久水道企業団</t>
    <rPh sb="0" eb="2">
      <t>サク</t>
    </rPh>
    <rPh sb="2" eb="4">
      <t>スイドウ</t>
    </rPh>
    <rPh sb="4" eb="6">
      <t>キギョウ</t>
    </rPh>
    <rPh sb="6" eb="7">
      <t>ダン</t>
    </rPh>
    <phoneticPr fontId="2"/>
  </si>
  <si>
    <t>佐久広域連合（一般会計）</t>
    <rPh sb="0" eb="2">
      <t>サク</t>
    </rPh>
    <rPh sb="2" eb="4">
      <t>コウイキ</t>
    </rPh>
    <rPh sb="4" eb="6">
      <t>レンゴウ</t>
    </rPh>
    <rPh sb="7" eb="11">
      <t>イッパンカイケイ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</si>
  <si>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</si>
  <si>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</si>
  <si>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</si>
  <si>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</si>
  <si>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</si>
  <si>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</si>
  <si>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</si>
  <si>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</si>
  <si>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</si>
  <si>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</si>
  <si>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</si>
  <si>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</si>
  <si>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</si>
  <si>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きた結果、将来負担比率については継続して基準値以下（-）であり、類似団体と比べて低い水準にある。一方で、有形固定資産減価償却率については平均値よりも低いものの、類似団体平均値に年々近づいている。令和３年度に改訂した公共施設等総合管理計画に基づき、老朽化対策に積極的に取り組んでいく。</t>
    <rPh sb="0" eb="2">
      <t>チホウ</t>
    </rPh>
    <rPh sb="2" eb="3">
      <t>サイ</t>
    </rPh>
    <rPh sb="4" eb="6">
      <t>シンキ</t>
    </rPh>
    <rPh sb="6" eb="8">
      <t>ハッコウ</t>
    </rPh>
    <rPh sb="9" eb="11">
      <t>ヨクセイ</t>
    </rPh>
    <rPh sb="15" eb="17">
      <t>ケッカ</t>
    </rPh>
    <rPh sb="18" eb="20">
      <t>ショウライ</t>
    </rPh>
    <rPh sb="20" eb="22">
      <t>フタン</t>
    </rPh>
    <rPh sb="22" eb="24">
      <t>ヒリツ</t>
    </rPh>
    <rPh sb="29" eb="31">
      <t>ケイゾク</t>
    </rPh>
    <rPh sb="33" eb="36">
      <t>キジュンチ</t>
    </rPh>
    <rPh sb="36" eb="38">
      <t>イカ</t>
    </rPh>
    <rPh sb="45" eb="47">
      <t>ルイジ</t>
    </rPh>
    <rPh sb="47" eb="49">
      <t>ダンタイ</t>
    </rPh>
    <rPh sb="50" eb="51">
      <t>クラ</t>
    </rPh>
    <rPh sb="53" eb="54">
      <t>ヒク</t>
    </rPh>
    <rPh sb="55" eb="57">
      <t>スイジュン</t>
    </rPh>
    <rPh sb="61" eb="63">
      <t>イッポウ</t>
    </rPh>
    <rPh sb="65" eb="67">
      <t>ユウケイ</t>
    </rPh>
    <rPh sb="67" eb="69">
      <t>コテイ</t>
    </rPh>
    <rPh sb="69" eb="71">
      <t>シサン</t>
    </rPh>
    <rPh sb="71" eb="73">
      <t>ゲンカ</t>
    </rPh>
    <rPh sb="73" eb="75">
      <t>ショウキャク</t>
    </rPh>
    <rPh sb="75" eb="76">
      <t>リツ</t>
    </rPh>
    <rPh sb="81" eb="84">
      <t>ヘイキンチ</t>
    </rPh>
    <rPh sb="87" eb="88">
      <t>ヒク</t>
    </rPh>
    <rPh sb="93" eb="95">
      <t>ルイジ</t>
    </rPh>
    <rPh sb="95" eb="97">
      <t>ダンタイ</t>
    </rPh>
    <rPh sb="97" eb="99">
      <t>ヘイキン</t>
    </rPh>
    <rPh sb="99" eb="100">
      <t>チ</t>
    </rPh>
    <rPh sb="101" eb="103">
      <t>ネンネン</t>
    </rPh>
    <rPh sb="103" eb="104">
      <t>チカ</t>
    </rPh>
    <rPh sb="132" eb="133">
      <t>モト</t>
    </rPh>
    <rPh sb="136" eb="139">
      <t>ロウキュウカ</t>
    </rPh>
    <rPh sb="139" eb="141">
      <t>タイサク</t>
    </rPh>
    <rPh sb="142" eb="145">
      <t>セッキョクテキ</t>
    </rPh>
    <rPh sb="146" eb="147">
      <t>ト</t>
    </rPh>
    <rPh sb="148" eb="149">
      <t>ク</t>
    </rPh>
    <phoneticPr fontId="5"/>
  </si>
  <si>
    <t>地方債の新規発行を抑制してきた結果、将来負担比率については継続して基準値以下（-）であり、類似団体と比べて低い水準にある。一方で、実質公債費比率は類似団体と比較して高い水準で横ばいとなっている。近年、令和元年東日本台風災害の復旧事業や役場庁舎の立替などにより地方債を発行しており、今後はこれらの地方債の償還が始まり、実質公債費比率が上昇していくことが考えられるため、これまで以上に公債費の適正化に取り組んでいく必要がある。</t>
    <rPh sb="65" eb="67">
      <t>ジッシツ</t>
    </rPh>
    <rPh sb="67" eb="70">
      <t>コウサイヒ</t>
    </rPh>
    <rPh sb="70" eb="72">
      <t>ヒリツ</t>
    </rPh>
    <rPh sb="73" eb="75">
      <t>ルイジ</t>
    </rPh>
    <rPh sb="75" eb="77">
      <t>ダンタイ</t>
    </rPh>
    <rPh sb="78" eb="80">
      <t>ヒカク</t>
    </rPh>
    <rPh sb="82" eb="83">
      <t>タカ</t>
    </rPh>
    <rPh sb="84" eb="86">
      <t>スイジュン</t>
    </rPh>
    <rPh sb="87" eb="88">
      <t>ヨコ</t>
    </rPh>
    <rPh sb="97" eb="99">
      <t>キンネン</t>
    </rPh>
    <rPh sb="100" eb="102">
      <t>レイワ</t>
    </rPh>
    <rPh sb="102" eb="103">
      <t>モト</t>
    </rPh>
    <rPh sb="103" eb="104">
      <t>ネン</t>
    </rPh>
    <rPh sb="104" eb="105">
      <t>ヒガシ</t>
    </rPh>
    <rPh sb="105" eb="107">
      <t>ニホン</t>
    </rPh>
    <rPh sb="107" eb="109">
      <t>タイフウ</t>
    </rPh>
    <rPh sb="109" eb="111">
      <t>サイガイ</t>
    </rPh>
    <rPh sb="112" eb="114">
      <t>フッキュウ</t>
    </rPh>
    <rPh sb="114" eb="116">
      <t>ジギョウ</t>
    </rPh>
    <rPh sb="117" eb="119">
      <t>ヤクバ</t>
    </rPh>
    <rPh sb="119" eb="121">
      <t>チョウシャ</t>
    </rPh>
    <rPh sb="122" eb="124">
      <t>タテカエ</t>
    </rPh>
    <rPh sb="129" eb="131">
      <t>チホウ</t>
    </rPh>
    <rPh sb="131" eb="132">
      <t>サイ</t>
    </rPh>
    <rPh sb="133" eb="135">
      <t>ハッコウ</t>
    </rPh>
    <rPh sb="140" eb="142">
      <t>コンゴ</t>
    </rPh>
    <rPh sb="147" eb="149">
      <t>チホウ</t>
    </rPh>
    <rPh sb="149" eb="150">
      <t>サイ</t>
    </rPh>
    <rPh sb="151" eb="153">
      <t>ショウカン</t>
    </rPh>
    <rPh sb="154" eb="155">
      <t>ハジ</t>
    </rPh>
    <rPh sb="158" eb="160">
      <t>ジッシツ</t>
    </rPh>
    <rPh sb="160" eb="163">
      <t>コウサイヒ</t>
    </rPh>
    <rPh sb="163" eb="165">
      <t>ヒリツ</t>
    </rPh>
    <rPh sb="166" eb="168">
      <t>ジョウショウ</t>
    </rPh>
    <rPh sb="175" eb="176">
      <t>カンガ</t>
    </rPh>
    <rPh sb="187" eb="189">
      <t>イジョウ</t>
    </rPh>
    <rPh sb="190" eb="193">
      <t>コウサイヒ</t>
    </rPh>
    <rPh sb="194" eb="197">
      <t>テキセイカ</t>
    </rPh>
    <rPh sb="198" eb="199">
      <t>ト</t>
    </rPh>
    <rPh sb="200" eb="201">
      <t>ク</t>
    </rPh>
    <rPh sb="205" eb="20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</si>
</sst>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177" fontId="34" fillId="6" borderId="125" xfId="12" applyNumberFormat="1" applyFont="1" applyFill="1" applyBorder="1" applyAlignment="1" applyProtection="1">
      <alignment horizontal="right" vertical="center" shrinkToFit="1"/>
      <protection locked="0"/>
    </xf>
    <xf numFmtId="177" fontId="34" fillId="6" borderId="146" xfId="12" applyNumberFormat="1" applyFont="1" applyFill="1" applyBorder="1" applyAlignment="1" applyProtection="1">
      <alignment horizontal="right" vertical="center" shrinkToFit="1"/>
      <protection locked="0"/>
    </xf>
    <xf numFmtId="177" fontId="34" fillId="6" borderId="126"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5C70C5C-B351-4FBD-AADC-292CC8A3927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510A-42DD-846D-B56A7DE5B3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77139</c:v>
                </c:pt>
                <c:pt idx="1">
                  <c:v>107237</c:v>
                </c:pt>
                <c:pt idx="2">
                  <c:v>166623</c:v>
                </c:pt>
                <c:pt idx="3">
                  <c:v>97912</c:v>
                </c:pt>
                <c:pt idx="4">
                  <c:v>56372</c:v>
                </c:pt>
              </c:numCache>
            </c:numRef>
          </c:val>
          <c:smooth val="0"/>
          <c:extLst>
            <c:ext xmlns:c16="http://schemas.microsoft.com/office/drawing/2014/chart" uri="{C3380CC4-5D6E-409C-BE32-E72D297353CC}">
              <c16:uniqueId val="{00000001-510A-42DD-846D-B56A7DE5B3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4.54</c:v>
                </c:pt>
                <c:pt idx="1">
                  <c:v>3.97</c:v>
                </c:pt>
                <c:pt idx="2">
                  <c:v>0.24</c:v>
                </c:pt>
                <c:pt idx="3">
                  <c:v>5.91</c:v>
                </c:pt>
                <c:pt idx="4">
                  <c:v>14.99</c:v>
                </c:pt>
              </c:numCache>
            </c:numRef>
          </c:val>
          <c:extLst>
            <c:ext xmlns:c16="http://schemas.microsoft.com/office/drawing/2014/chart" uri="{C3380CC4-5D6E-409C-BE32-E72D297353CC}">
              <c16:uniqueId val="{00000000-99A5-4639-A521-5A3A6250AD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39.61</c:v>
                </c:pt>
                <c:pt idx="1">
                  <c:v>34.22</c:v>
                </c:pt>
                <c:pt idx="2">
                  <c:v>36.22</c:v>
                </c:pt>
                <c:pt idx="3">
                  <c:v>31.7</c:v>
                </c:pt>
                <c:pt idx="4">
                  <c:v>27.16</c:v>
                </c:pt>
              </c:numCache>
            </c:numRef>
          </c:val>
          <c:extLst>
            <c:ext xmlns:c16="http://schemas.microsoft.com/office/drawing/2014/chart" uri="{C3380CC4-5D6E-409C-BE32-E72D297353CC}">
              <c16:uniqueId val="{00000001-99A5-4639-A521-5A3A6250AD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-3.63</c:v>
                </c:pt>
                <c:pt idx="1">
                  <c:v>-6.72</c:v>
                </c:pt>
                <c:pt idx="2">
                  <c:v>-2.54</c:v>
                </c:pt>
                <c:pt idx="3">
                  <c:v>1.72</c:v>
                </c:pt>
                <c:pt idx="4">
                  <c:v>5.92</c:v>
                </c:pt>
              </c:numCache>
            </c:numRef>
          </c:val>
          <c:smooth val="0"/>
          <c:extLst>
            <c:ext xmlns:c16="http://schemas.microsoft.com/office/drawing/2014/chart" uri="{C3380CC4-5D6E-409C-BE32-E72D297353CC}">
              <c16:uniqueId val="{00000002-99A5-4639-A521-5A3A6250AD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0.22</c:v>
                </c:pt>
                <c:pt idx="2">
                  <c:v>#N/A</c:v>
                </c:pt>
                <c:pt idx="3">
                  <c:v>0.22</c:v>
                </c:pt>
                <c:pt idx="4">
                  <c:v>#N/A</c:v>
                </c:pt>
                <c:pt idx="5">
                  <c:v>0.21</c:v>
                </c:pt>
                <c:pt idx="6">
                  <c:v>#N/A</c:v>
                </c:pt>
                <c:pt idx="7">
                  <c:v>0.23</c:v>
                </c:pt>
                <c:pt idx="8">
                  <c:v>#N/A</c:v>
                </c:pt>
                <c:pt idx="9">
                  <c:v>0</c:v>
                </c:pt>
              </c:numCache>
            </c:numRef>
          </c:val>
          <c:extLst>
            <c:ext xmlns:c16="http://schemas.microsoft.com/office/drawing/2014/chart" uri="{C3380CC4-5D6E-409C-BE32-E72D297353CC}">
              <c16:uniqueId val="{00000000-6299-413C-A0B7-EF07E9AEF2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99-413C-A0B7-EF07E9AEF298}"/>
            </c:ext>
          </c:extLst>
        </c:ser>
        <c:ser>
          <c:idx val="2"/>
          <c:order val="2"/>
          <c:tx>
            <c:strRef>
              <c:f>データシート!$A$29</c:f>
              <c:strCache>
                <c:ptCount val="1"/>
                <c:pt idx="0">
                  <c:v>佐久穂町住宅改修資金等貸付事業特別会計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299-413C-A0B7-EF07E9AEF298}"/>
            </c:ext>
          </c:extLst>
        </c:ser>
        <c:ser>
          <c:idx val="3"/>
          <c:order val="3"/>
          <c:tx>
            <c:strRef>
              <c:f>データシート!$A$30</c:f>
              <c:strCache>
                <c:ptCount val="1"/>
                <c:pt idx="0">
                  <c:v>佐久穂町後期高齢者医療特別会計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6299-413C-A0B7-EF07E9AEF298}"/>
            </c:ext>
          </c:extLst>
        </c:ser>
        <c:ser>
          <c:idx val="4"/>
          <c:order val="4"/>
          <c:tx>
            <c:strRef>
              <c:f>データシート!$A$31</c:f>
              <c:strCache>
                <c:ptCount val="1"/>
                <c:pt idx="0">
                  <c:v>佐久穂町簡易水道事業特別会計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0.14000000000000001</c:v>
                </c:pt>
                <c:pt idx="8">
                  <c:v>#N/A</c:v>
                </c:pt>
                <c:pt idx="9">
                  <c:v>0.04</c:v>
                </c:pt>
              </c:numCache>
            </c:numRef>
          </c:val>
          <c:extLst>
            <c:ext xmlns:c16="http://schemas.microsoft.com/office/drawing/2014/chart" uri="{C3380CC4-5D6E-409C-BE32-E72D297353CC}">
              <c16:uniqueId val="{00000004-6299-413C-A0B7-EF07E9AEF298}"/>
            </c:ext>
          </c:extLst>
        </c:ser>
        <c:ser>
          <c:idx val="5"/>
          <c:order val="5"/>
          <c:tx>
            <c:strRef>
              <c:f>データシート!$A$32</c:f>
              <c:strCache>
                <c:ptCount val="1"/>
                <c:pt idx="0">
                  <c:v>佐久穂町老人保健施設特別会計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0.17</c:v>
                </c:pt>
                <c:pt idx="4">
                  <c:v>#N/A</c:v>
                </c:pt>
                <c:pt idx="5">
                  <c:v>0.26</c:v>
                </c:pt>
                <c:pt idx="6">
                  <c:v>#N/A</c:v>
                </c:pt>
                <c:pt idx="7">
                  <c:v>0.41</c:v>
                </c:pt>
                <c:pt idx="8">
                  <c:v>#N/A</c:v>
                </c:pt>
                <c:pt idx="9">
                  <c:v>7.0000000000000007E-2</c:v>
                </c:pt>
              </c:numCache>
            </c:numRef>
          </c:val>
          <c:extLst>
            <c:ext xmlns:c16="http://schemas.microsoft.com/office/drawing/2014/chart" uri="{C3380CC4-5D6E-409C-BE32-E72D297353CC}">
              <c16:uniqueId val="{00000005-6299-413C-A0B7-EF07E9AEF298}"/>
            </c:ext>
          </c:extLst>
        </c:ser>
        <c:ser>
          <c:idx val="6"/>
          <c:order val="6"/>
          <c:tx>
            <c:strRef>
              <c:f>データシート!$A$33</c:f>
              <c:strCache>
                <c:ptCount val="1"/>
                <c:pt idx="0">
                  <c:v>佐久穂町介護保険特別会計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0.45</c:v>
                </c:pt>
                <c:pt idx="2">
                  <c:v>#N/A</c:v>
                </c:pt>
                <c:pt idx="3">
                  <c:v>0.45</c:v>
                </c:pt>
                <c:pt idx="4">
                  <c:v>#N/A</c:v>
                </c:pt>
                <c:pt idx="5">
                  <c:v>0.46</c:v>
                </c:pt>
                <c:pt idx="6">
                  <c:v>#N/A</c:v>
                </c:pt>
                <c:pt idx="7">
                  <c:v>0.17</c:v>
                </c:pt>
                <c:pt idx="8">
                  <c:v>#N/A</c:v>
                </c:pt>
                <c:pt idx="9">
                  <c:v>0.32</c:v>
                </c:pt>
              </c:numCache>
            </c:numRef>
          </c:val>
          <c:extLst>
            <c:ext xmlns:c16="http://schemas.microsoft.com/office/drawing/2014/chart" uri="{C3380CC4-5D6E-409C-BE32-E72D297353CC}">
              <c16:uniqueId val="{00000006-6299-413C-A0B7-EF07E9AEF298}"/>
            </c:ext>
          </c:extLst>
        </c:ser>
        <c:ser>
          <c:idx val="7"/>
          <c:order val="7"/>
          <c:tx>
            <c:strRef>
              <c:f>データシート!$A$34</c:f>
              <c:strCache>
                <c:ptCount val="1"/>
                <c:pt idx="0">
                  <c:v>佐久穂町国民健康保険特別会計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0.02</c:v>
                </c:pt>
                <c:pt idx="2">
                  <c:v>#N/A</c:v>
                </c:pt>
                <c:pt idx="3">
                  <c:v>0</c:v>
                </c:pt>
                <c:pt idx="4">
                  <c:v>#N/A</c:v>
                </c:pt>
                <c:pt idx="5">
                  <c:v>0.28000000000000003</c:v>
                </c:pt>
                <c:pt idx="6">
                  <c:v>#N/A</c:v>
                </c:pt>
                <c:pt idx="7">
                  <c:v>0.72</c:v>
                </c:pt>
                <c:pt idx="8">
                  <c:v>#N/A</c:v>
                </c:pt>
                <c:pt idx="9">
                  <c:v>0.5</c:v>
                </c:pt>
              </c:numCache>
            </c:numRef>
          </c:val>
          <c:extLst>
            <c:ext xmlns:c16="http://schemas.microsoft.com/office/drawing/2014/chart" uri="{C3380CC4-5D6E-409C-BE32-E72D297353CC}">
              <c16:uniqueId val="{00000007-6299-413C-A0B7-EF07E9AEF298}"/>
            </c:ext>
          </c:extLst>
        </c:ser>
        <c:ser>
          <c:idx val="8"/>
          <c:order val="8"/>
          <c:tx>
            <c:strRef>
              <c:f>データシート!$A$35</c:f>
              <c:strCache>
                <c:ptCount val="1"/>
                <c:pt idx="0">
                  <c:v>佐久穂町病院事業会計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2.82</c:v>
                </c:pt>
                <c:pt idx="2">
                  <c:v>#N/A</c:v>
                </c:pt>
                <c:pt idx="3">
                  <c:v>2.06</c:v>
                </c:pt>
                <c:pt idx="4">
                  <c:v>#N/A</c:v>
                </c:pt>
                <c:pt idx="5">
                  <c:v>1.94</c:v>
                </c:pt>
                <c:pt idx="6">
                  <c:v>#N/A</c:v>
                </c:pt>
                <c:pt idx="7">
                  <c:v>1.33</c:v>
                </c:pt>
                <c:pt idx="8">
                  <c:v>#N/A</c:v>
                </c:pt>
                <c:pt idx="9">
                  <c:v>1.37</c:v>
                </c:pt>
              </c:numCache>
            </c:numRef>
          </c:val>
          <c:extLst>
            <c:ext xmlns:c16="http://schemas.microsoft.com/office/drawing/2014/chart" uri="{C3380CC4-5D6E-409C-BE32-E72D297353CC}">
              <c16:uniqueId val="{00000008-6299-413C-A0B7-EF07E9AEF29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4.54</c:v>
                </c:pt>
                <c:pt idx="2">
                  <c:v>#N/A</c:v>
                </c:pt>
                <c:pt idx="3">
                  <c:v>3.96</c:v>
                </c:pt>
                <c:pt idx="4">
                  <c:v>#N/A</c:v>
                </c:pt>
                <c:pt idx="5">
                  <c:v>0.24</c:v>
                </c:pt>
                <c:pt idx="6">
                  <c:v>#N/A</c:v>
                </c:pt>
                <c:pt idx="7">
                  <c:v>8.7799999999999994</c:v>
                </c:pt>
                <c:pt idx="8">
                  <c:v>#N/A</c:v>
                </c:pt>
                <c:pt idx="9">
                  <c:v>14.99</c:v>
                </c:pt>
              </c:numCache>
            </c:numRef>
          </c:val>
          <c:extLst>
            <c:ext xmlns:c16="http://schemas.microsoft.com/office/drawing/2014/chart" uri="{C3380CC4-5D6E-409C-BE32-E72D297353CC}">
              <c16:uniqueId val="{00000009-6299-413C-A0B7-EF07E9AEF2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1477</c:v>
                </c:pt>
                <c:pt idx="5">
                  <c:v>1418</c:v>
                </c:pt>
                <c:pt idx="8">
                  <c:v>1363</c:v>
                </c:pt>
                <c:pt idx="11">
                  <c:v>1253</c:v>
                </c:pt>
                <c:pt idx="14">
                  <c:v>1173</c:v>
                </c:pt>
              </c:numCache>
            </c:numRef>
          </c:val>
          <c:extLst>
            <c:ext xmlns:c16="http://schemas.microsoft.com/office/drawing/2014/chart" uri="{C3380CC4-5D6E-409C-BE32-E72D297353CC}">
              <c16:uniqueId val="{00000000-1C30-4AB4-9815-A8C97BCE88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30-4AB4-9815-A8C97BCE88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C30-4AB4-9815-A8C97BCE88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629</c:v>
                </c:pt>
                <c:pt idx="3">
                  <c:v>621</c:v>
                </c:pt>
                <c:pt idx="6">
                  <c:v>613</c:v>
                </c:pt>
                <c:pt idx="9">
                  <c:v>612</c:v>
                </c:pt>
                <c:pt idx="12">
                  <c:v>595</c:v>
                </c:pt>
              </c:numCache>
            </c:numRef>
          </c:val>
          <c:extLst>
            <c:ext xmlns:c16="http://schemas.microsoft.com/office/drawing/2014/chart" uri="{C3380CC4-5D6E-409C-BE32-E72D297353CC}">
              <c16:uniqueId val="{00000003-1C30-4AB4-9815-A8C97BCE88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145</c:v>
                </c:pt>
                <c:pt idx="3">
                  <c:v>142</c:v>
                </c:pt>
                <c:pt idx="6">
                  <c:v>148</c:v>
                </c:pt>
                <c:pt idx="9">
                  <c:v>147</c:v>
                </c:pt>
                <c:pt idx="12">
                  <c:v>146</c:v>
                </c:pt>
              </c:numCache>
            </c:numRef>
          </c:val>
          <c:extLst>
            <c:ext xmlns:c16="http://schemas.microsoft.com/office/drawing/2014/chart" uri="{C3380CC4-5D6E-409C-BE32-E72D297353CC}">
              <c16:uniqueId val="{00000004-1C30-4AB4-9815-A8C97BCE88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30-4AB4-9815-A8C97BCE88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30-4AB4-9815-A8C97BCE88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1173</c:v>
                </c:pt>
                <c:pt idx="3">
                  <c:v>1113</c:v>
                </c:pt>
                <c:pt idx="6">
                  <c:v>1074</c:v>
                </c:pt>
                <c:pt idx="9">
                  <c:v>950</c:v>
                </c:pt>
                <c:pt idx="12">
                  <c:v>882</c:v>
                </c:pt>
              </c:numCache>
            </c:numRef>
          </c:val>
          <c:extLst>
            <c:ext xmlns:c16="http://schemas.microsoft.com/office/drawing/2014/chart" uri="{C3380CC4-5D6E-409C-BE32-E72D297353CC}">
              <c16:uniqueId val="{00000007-1C30-4AB4-9815-A8C97BCE88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470</c:v>
                </c:pt>
                <c:pt idx="2">
                  <c:v>#N/A</c:v>
                </c:pt>
                <c:pt idx="3">
                  <c:v>#N/A</c:v>
                </c:pt>
                <c:pt idx="4">
                  <c:v>458</c:v>
                </c:pt>
                <c:pt idx="5">
                  <c:v>#N/A</c:v>
                </c:pt>
                <c:pt idx="6">
                  <c:v>#N/A</c:v>
                </c:pt>
                <c:pt idx="7">
                  <c:v>472</c:v>
                </c:pt>
                <c:pt idx="8">
                  <c:v>#N/A</c:v>
                </c:pt>
                <c:pt idx="9">
                  <c:v>#N/A</c:v>
                </c:pt>
                <c:pt idx="10">
                  <c:v>456</c:v>
                </c:pt>
                <c:pt idx="11">
                  <c:v>#N/A</c:v>
                </c:pt>
                <c:pt idx="12">
                  <c:v>#N/A</c:v>
                </c:pt>
                <c:pt idx="13">
                  <c:v>450</c:v>
                </c:pt>
                <c:pt idx="14">
                  <c:v>#N/A</c:v>
                </c:pt>
              </c:numCache>
            </c:numRef>
          </c:val>
          <c:smooth val="0"/>
          <c:extLst>
            <c:ext xmlns:c16="http://schemas.microsoft.com/office/drawing/2014/chart" uri="{C3380CC4-5D6E-409C-BE32-E72D297353CC}">
              <c16:uniqueId val="{00000008-1C30-4AB4-9815-A8C97BCE88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11337</c:v>
                </c:pt>
                <c:pt idx="5">
                  <c:v>10571</c:v>
                </c:pt>
                <c:pt idx="8">
                  <c:v>9938</c:v>
                </c:pt>
                <c:pt idx="11">
                  <c:v>9253</c:v>
                </c:pt>
                <c:pt idx="14">
                  <c:v>8310</c:v>
                </c:pt>
              </c:numCache>
            </c:numRef>
          </c:val>
          <c:extLst>
            <c:ext xmlns:c16="http://schemas.microsoft.com/office/drawing/2014/chart" uri="{C3380CC4-5D6E-409C-BE32-E72D297353CC}">
              <c16:uniqueId val="{00000000-1F4E-455D-A4E1-824D3551F8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3</c:v>
                </c:pt>
                <c:pt idx="11">
                  <c:v>0</c:v>
                </c:pt>
                <c:pt idx="14">
                  <c:v>0</c:v>
                </c:pt>
              </c:numCache>
            </c:numRef>
          </c:val>
          <c:extLst>
            <c:ext xmlns:c16="http://schemas.microsoft.com/office/drawing/2014/chart" uri="{C3380CC4-5D6E-409C-BE32-E72D297353CC}">
              <c16:uniqueId val="{00000001-1F4E-455D-A4E1-824D3551F8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7127</c:v>
                </c:pt>
                <c:pt idx="5">
                  <c:v>6701</c:v>
                </c:pt>
                <c:pt idx="8">
                  <c:v>6233</c:v>
                </c:pt>
                <c:pt idx="11">
                  <c:v>5806</c:v>
                </c:pt>
                <c:pt idx="14">
                  <c:v>5463</c:v>
                </c:pt>
              </c:numCache>
            </c:numRef>
          </c:val>
          <c:extLst>
            <c:ext xmlns:c16="http://schemas.microsoft.com/office/drawing/2014/chart" uri="{C3380CC4-5D6E-409C-BE32-E72D297353CC}">
              <c16:uniqueId val="{00000002-1F4E-455D-A4E1-824D3551F8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4E-455D-A4E1-824D3551F8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4E-455D-A4E1-824D3551F8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4E-455D-A4E1-824D3551F8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774</c:v>
                </c:pt>
                <c:pt idx="3">
                  <c:v>715</c:v>
                </c:pt>
                <c:pt idx="6">
                  <c:v>709</c:v>
                </c:pt>
                <c:pt idx="9">
                  <c:v>805</c:v>
                </c:pt>
                <c:pt idx="12">
                  <c:v>857</c:v>
                </c:pt>
              </c:numCache>
            </c:numRef>
          </c:val>
          <c:extLst>
            <c:ext xmlns:c16="http://schemas.microsoft.com/office/drawing/2014/chart" uri="{C3380CC4-5D6E-409C-BE32-E72D297353CC}">
              <c16:uniqueId val="{00000006-1F4E-455D-A4E1-824D3551F8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6217</c:v>
                </c:pt>
                <c:pt idx="3">
                  <c:v>5773</c:v>
                </c:pt>
                <c:pt idx="6">
                  <c:v>5281</c:v>
                </c:pt>
                <c:pt idx="9">
                  <c:v>4814</c:v>
                </c:pt>
                <c:pt idx="12">
                  <c:v>4286</c:v>
                </c:pt>
              </c:numCache>
            </c:numRef>
          </c:val>
          <c:extLst>
            <c:ext xmlns:c16="http://schemas.microsoft.com/office/drawing/2014/chart" uri="{C3380CC4-5D6E-409C-BE32-E72D297353CC}">
              <c16:uniqueId val="{00000007-1F4E-455D-A4E1-824D3551F8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1286</c:v>
                </c:pt>
                <c:pt idx="3">
                  <c:v>1091</c:v>
                </c:pt>
                <c:pt idx="6">
                  <c:v>983</c:v>
                </c:pt>
                <c:pt idx="9">
                  <c:v>929</c:v>
                </c:pt>
                <c:pt idx="12">
                  <c:v>946</c:v>
                </c:pt>
              </c:numCache>
            </c:numRef>
          </c:val>
          <c:extLst>
            <c:ext xmlns:c16="http://schemas.microsoft.com/office/drawing/2014/chart" uri="{C3380CC4-5D6E-409C-BE32-E72D297353CC}">
              <c16:uniqueId val="{00000008-1F4E-455D-A4E1-824D3551F8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4E-455D-A4E1-824D3551F8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5698</c:v>
                </c:pt>
                <c:pt idx="3">
                  <c:v>5033</c:v>
                </c:pt>
                <c:pt idx="6">
                  <c:v>4945</c:v>
                </c:pt>
                <c:pt idx="9">
                  <c:v>4696</c:v>
                </c:pt>
                <c:pt idx="12">
                  <c:v>4142</c:v>
                </c:pt>
              </c:numCache>
            </c:numRef>
          </c:val>
          <c:extLst>
            <c:ext xmlns:c16="http://schemas.microsoft.com/office/drawing/2014/chart" uri="{C3380CC4-5D6E-409C-BE32-E72D297353CC}">
              <c16:uniqueId val="{0000000A-1F4E-455D-A4E1-824D3551F8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F4E-455D-A4E1-824D3551F8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1923</c:v>
                </c:pt>
                <c:pt idx="1">
                  <c:v>1710</c:v>
                </c:pt>
                <c:pt idx="2">
                  <c:v>1520</c:v>
                </c:pt>
              </c:numCache>
            </c:numRef>
          </c:val>
          <c:extLst>
            <c:ext xmlns:c16="http://schemas.microsoft.com/office/drawing/2014/chart" uri="{C3380CC4-5D6E-409C-BE32-E72D297353CC}">
              <c16:uniqueId val="{00000000-3B65-443F-BF21-E7655F8413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521</c:v>
                </c:pt>
                <c:pt idx="1">
                  <c:v>374</c:v>
                </c:pt>
                <c:pt idx="2">
                  <c:v>375</c:v>
                </c:pt>
              </c:numCache>
            </c:numRef>
          </c:val>
          <c:extLst>
            <c:ext xmlns:c16="http://schemas.microsoft.com/office/drawing/2014/chart" uri="{C3380CC4-5D6E-409C-BE32-E72D297353CC}">
              <c16:uniqueId val="{00000001-3B65-443F-BF21-E7655F8413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4553</c:v>
                </c:pt>
                <c:pt idx="1">
                  <c:v>4295</c:v>
                </c:pt>
                <c:pt idx="2">
                  <c:v>4511</c:v>
                </c:pt>
              </c:numCache>
            </c:numRef>
          </c:val>
          <c:extLst>
            <c:ext xmlns:c16="http://schemas.microsoft.com/office/drawing/2014/chart" uri="{C3380CC4-5D6E-409C-BE32-E72D297353CC}">
              <c16:uniqueId val="{00000002-3B65-443F-BF21-E7655F8413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{BC3D7FEA-FA48-4F4E-9492-30BAAA439B65}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AC0-4A6D-8759-958FF3C676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{F2C9A890-EC68-4D0F-9296-5EB79A847640}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C0-4A6D-8759-958FF3C676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{DD20265A-8CC5-43AD-A26C-4B9F80CCA8AE}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C0-4A6D-8759-958FF3C676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{DA0789E0-D43D-43FD-A275-3A1F9089FB64}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C0-4A6D-8759-958FF3C676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{62C59475-D5F2-4984-8359-145257BE7441}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C0-4A6D-8759-958FF3C676D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{D9684A2B-DE40-4281-8B88-36BC6053AC30}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AC0-4A6D-8759-958FF3C676D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{4AA71A27-517A-4B9E-87E9-935E5F5A9222}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AC0-4A6D-8759-958FF3C676D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{08A796BC-43EC-430B-8A8A-5D33E7FACA79}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AC0-4A6D-8759-958FF3C676D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{FF20253C-3B78-4F11-8164-478BB9EF1A8B}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AC0-4A6D-8759-958FF3C676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53.9</c:v>
                </c:pt>
                <c:pt idx="8">
                  <c:v>55.5</c:v>
                </c:pt>
                <c:pt idx="16">
                  <c:v>56</c:v>
                </c:pt>
                <c:pt idx="24">
                  <c:v>57.2</c:v>
                </c:pt>
                <c:pt idx="32">
                  <c:v>59.1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AC0-4A6D-8759-958FF3C676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{084675E0-AB6F-4EB8-AB52-170E2FF17BEB}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AC0-4A6D-8759-958FF3C676D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{1316D814-1748-4306-9255-72A9C8E1CDE2}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C0-4A6D-8759-958FF3C676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{4F04BF8C-5B09-493D-A1B2-DF9E4AF9598B}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C0-4A6D-8759-958FF3C676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{5BE6CA31-7552-4762-B5E3-BAF9619990CB}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C0-4A6D-8759-958FF3C676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{93178123-CAF5-4343-B940-84A20970801F}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C0-4A6D-8759-958FF3C676D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{6545BD41-162A-41EF-A27A-DD583C0895B9}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AC0-4A6D-8759-958FF3C676D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{FB1FC27E-28B0-4566-912B-E6C4192D81C7}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AC0-4A6D-8759-958FF3C676D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{850EC9F5-05F3-4F10-ABF3-F61AE5B44023}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AC0-4A6D-8759-958FF3C676D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{AB0C6B6F-34F1-492D-94AC-B26CDAB1B8D8}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AC0-4A6D-8759-958FF3C676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4AC0-4A6D-8759-958FF3C676DB}"/>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{F9805E35-79F9-4DF8-9D05-41FE9D28FFEC}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605-4B9E-BF98-FA6AD1AC90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{59012CE5-C29C-4C1A-885C-E8A388E7CB5D}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05-4B9E-BF98-FA6AD1AC90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{3005F86F-B9FA-448A-99D6-0B6BD8A37FC7}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05-4B9E-BF98-FA6AD1AC90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{3164BF67-7804-457A-8FCC-FFCC2D1137F2}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05-4B9E-BF98-FA6AD1AC90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{5D278BEB-DFC8-4F4E-85C1-C44EE5571D90}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05-4B9E-BF98-FA6AD1AC900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{311B4711-FF28-49C0-8020-EA4B6BB8063A}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605-4B9E-BF98-FA6AD1AC900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{4048B105-8EE5-4594-B8C1-45CE28E181B0}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605-4B9E-BF98-FA6AD1AC900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{9DE98219-2C9E-4E65-93ED-22ADF3916188}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605-4B9E-BF98-FA6AD1AC900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{799F4AB6-25CF-40FB-BA7D-67579AD6E872}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605-4B9E-BF98-FA6AD1AC90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11.5</c:v>
                </c:pt>
                <c:pt idx="16">
                  <c:v>11.6</c:v>
                </c:pt>
                <c:pt idx="24">
                  <c:v>11.4</c:v>
                </c:pt>
                <c:pt idx="32">
                  <c:v>11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605-4B9E-BF98-FA6AD1AC90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{40751806-65BB-4B8F-A54E-0FC1FD4B4548}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605-4B9E-BF98-FA6AD1AC90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{49D8915C-8D64-49D6-B2FC-AC7C22F5001C}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05-4B9E-BF98-FA6AD1AC90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{285C01EF-635B-4FA6-B994-935EC026A825}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05-4B9E-BF98-FA6AD1AC90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{681F02C4-9E3F-421E-8069-D6C67A9E9ECF}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05-4B9E-BF98-FA6AD1AC90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{90406601-4B8C-4FDF-A8A4-BDD44E44195A}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05-4B9E-BF98-FA6AD1AC900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{B9073536-4540-440D-B7A8-2F34B0AF0F8B}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605-4B9E-BF98-FA6AD1AC900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{72E181D8-FB4B-4EB7-A2B3-B004311BE76F}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605-4B9E-BF98-FA6AD1AC900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{D90E0442-A84A-44D4-86DC-CE801EEAF7D4}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605-4B9E-BF98-FA6AD1AC900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{40C45E75-09F2-41AA-A9C5-23919AA6D522}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605-4B9E-BF98-FA6AD1AC90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0605-4B9E-BF98-FA6AD1AC9008}"/>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1DE89D6-2E81-4F2B-991D-33B65E02DEB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2547660-565E-40E9-8E99-34E7C8E75CE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については、繰上償還等を積極的に実施してきたことにより、起債残高が減少している。又、公共下水道事業については、特例措置分等の起債の償還が終了してきており、その分の組合等への負担金は減少し、併せて、交付税措置される分も減少するため、算入公債費は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繰上償還等を積極的に行い起債残高の圧縮に努めてきたこと、各特別会計においては、財政健全化計画等に基づき新たな起債の借入を行っていないため、起債残高及び特別会計の起債償還に係る一般会計の負担は減少傾向にある。充当可能財源についても減少傾向にあるが、将来負担比率は改善傾向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長野県佐久穂町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財政調整基金は、令和元年東日本台風災害復旧事業及び新型コロナウイルス感染症対策事業により、約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その他特定目的基金のうち、子育て支援基金に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3,669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万円積立てたことにより、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中部横断自動車道の八千穂高原インターチェンジ付近に「道の駅」の建設を進めていることから、今後は基金残高が減少していくことが見込まれる。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月に森林の整備に関する事業並びにその他森林・林業の促進に関する施策の推進を図るため、森林環境譲与税基金を設置した。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公共施設等整備基金については、新庁舎建設及び橋梁長寿命化事業等により取り崩しており、残高が減少してきている。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地域振興基金については、地域活性化事業への財源として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億円取り崩ししたため令和３年度も減少している。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子育て支援基金については、子育て世代の経済的負担を軽減するとともに、児童の健全な成長を図ることを目的として、基金の積立を予定している。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「道の駅」の建設の際に公共施設等整備基金の取り崩しを予定しているため、残高は大幅に減少する見込み。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地域振興基金については地域活性化事業の財源として毎年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億円程度の取り崩しを予定している。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財政調整基金残高は、令和元年東日本台風災害復旧事業及び新型コロナウイルス感染症対策事業により、令和３年度は約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財政調整基金の規模については、標準財政規模の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分の１を目安としています。今後も新型コロナウイルス感染症対策及び災害等不測の事態に備え、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億円は確保しておくこととする。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臨時財政対策債の翌年度一括償還のための財源として毎年取り崩している。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臨時財政対策債の翌年度一括償還を維持するためには、定期的な基金積立が必要となる。歳計余剰処分による積立は原則として減債基金に積み立てていくこととする。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F58CB6F-3735-4CF1-84C3-1932135B65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AE25974-5BCA-4D71-9B31-17070C6C5D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AA92815-868D-45F1-855C-EA84BD4475B1}"/>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43A3D96-3523-4DD9-9E16-C0809E89B350}"/>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50CCDA9-1260-4BF4-A56F-8080AC367AE6}"/>
            </a:ext>
          </a:extLst>
        </xdr:cNvPr>
        <xdr:cNvSpPr/>
      </xdr:nvSpPr>
      <xdr:spPr>
        <a:xfrm>
          <a:off x="144970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4EF2AF5-DC39-4582-97EB-6E35CFAF086D}"/>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55CE840-471F-46BE-BEEB-623650D6F3D2}"/>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DD6CC02-B2B2-4794-AA22-40117765EAE3}"/>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351BB21-5817-47DF-A892-65F3A8F342E7}"/>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609833A-400A-4D43-9508-5525158C31F7}"/>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0A1B3C9-5D58-4308-B3A8-67710AECF286}"/>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E977FE0F-7888-479B-89F7-9C9D622B47B2}"/>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FD9A5AC-7D42-4C66-A64C-0B5CAE11585A}"/>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891E648-3C3C-496A-ACBD-804B02BFAE95}"/>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911D4B5-9137-46B9-B188-1DEA0E61EFF6}"/>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0F4F7AE-FCF7-439F-892E-BC81E045C70F}"/>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33C4E4CF-D376-4158-B259-26B1E0B9B07D}"/>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EDE1297-CE3F-47E7-B143-4808AA789E93}"/>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52D922B7-0D65-4DAD-8FAD-C14561D181F9}"/>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ABE96FA-D608-496C-BE07-69CEBC8E81AF}"/>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F119BB5-806F-4206-ACCC-96E056B867CF}"/>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63B9FCA-7294-4EAF-8B3C-922DBC26DD71}"/>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10,605
10,524
188.15
10,560,113
9,402,536
839,174
5,597,581
4,141,898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C479226-4727-4230-A069-F065B48632E5}"/>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0EDCBA4-877C-4C24-91E6-D2C46C49EF60}"/>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A3B30A5-CA65-480C-8883-C22BB439A631}"/>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73C0FE6-60B2-4D9A-B7F5-04A858B913E7}"/>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B43FA14-FD0F-488B-95F6-1D115456CA43}"/>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B1AE029-9EEA-4CD7-A8C3-D165D729F2C6}"/>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100B8AE-A61C-46C5-B6DD-0075F1B77289}"/>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894C724-139D-4E5C-BC12-BC4A9646F75D}"/>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8B2174B-81A9-4ACC-9F70-55487C69E8FA}"/>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41D83C7-064E-4E58-BDA7-42AA20458725}"/>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A2F78C3-B530-42A7-AC34-AD4694F9926D}"/>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C7115A6-294F-4854-8077-4EFC7A2B103B}"/>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539A47CC-F9A3-4A11-B0E9-C07F30CB55B4}"/>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FAE33C8-8AEE-4A3B-9C70-6E0AF1D6846E}"/>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CB1FA04B-A189-4133-9196-7DC074AC2D33}"/>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944ACEF-6DAF-4FBA-BF60-EF137560AE3F}"/>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D7F936B-2173-4C20-B1F5-997DB9781A19}"/>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806849FC-8084-44CA-BEFC-CEC28EA29E8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F3A908CE-9340-462A-86E3-B7A01A6D434E}"/>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42D91C3-7130-41CB-9AEA-7B642AD5E7A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265E48A-D882-4ED0-8996-4FD0EE8598C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B678106-8CC4-44AF-8973-C01F5088EFA3}"/>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9CD8FFB5-C46F-4043-9E4E-56C520125D26}"/>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2FD16265-857A-469E-BB84-5E05B5493D21}"/>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6AA2577-19D5-48C3-BFE4-A5D1109EE618}"/>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2B1E2FE-80F0-45DD-AE4E-A26A9828403F}"/>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6ECE65D-7C16-49D9-9D8E-604E000C20FD}"/>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2634A79-EBD8-4528-A5E6-1D3EEAC599F1}"/>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338419C-689D-4243-AB82-2E21E2AD46BB}"/>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394ED3F-D054-4778-B458-F6EF62B29D99}"/>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3F9718D-657C-47CB-8AD1-A9A44DA684F2}"/>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D36E3D4F-38A4-463F-AE5D-F0C034C2C385}"/>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4D5F91F3-92BC-4546-88CA-B37A944CFEDB}"/>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DCC43831-6923-4933-A3F3-07E2C1CC0A18}"/>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7E4712F-B1D7-40E9-BAE3-5082C7E415F2}"/>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有形固定資産減価償却率については上昇傾向にはあるものの、類似団体平均と比較すると</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ポイント低い。</a:t>
          </a:r>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令和３年度に改訂した公共施設等総合管理計画において、今後</a:t>
          </a:r>
          <a:r>
            <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30</a:t>
          </a:r>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年間で約</a:t>
          </a:r>
          <a:r>
            <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18</a:t>
          </a:r>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普通財産を除く）の公共施設を削減するという目標を掲げ、老朽化した施設の集約化・複合化や除却を進めている。令和４年以降、旧小学校の売却や旧庁舎の取り壊しも行われており、今後は更に取組の効果が表れてくるものと考えられ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D64E2F3-0405-4929-B529-54E58AE5817E}"/>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90DC572-9337-4F31-A03C-2B322FAA47B1}"/>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1C621597-CEAC-4DC5-AC03-F7834EDABCD0}"/>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5AB22F3A-9532-457C-9BA9-F7D659DDD53F}"/>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1A844EA2-5D1A-4A5E-9B6E-7D60E47A74EE}"/>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57165AF0-EE6A-41A4-B910-10948A200062}"/>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D3138679-C390-44AC-B47F-EFD55F46AAD8}"/>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4B891DCA-CB86-42C7-B0F3-C7000B0DE63D}"/>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69F837CB-E764-4366-B2E2-16A54F4EB751}"/>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CB61B0A3-6980-440F-9134-505BE8E5CEC9}"/>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35962C24-7374-471B-B23C-2DCCDA55A344}"/>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B8F1D5C8-000E-4305-855A-ACFAD4901219}"/>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96933C94-7543-47E6-9B27-E43CC406B39F}"/>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DCA8477-ACB2-4226-A453-908913BA2FCA}"/>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1544CB2C-188A-49F1-8B5B-79411489A546}"/>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B666EF35-CD82-46C8-874F-BD2E03801AD3}"/>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75" name="直線コネクタ 74">
          <a:extLst>
            <a:ext uri="{FF2B5EF4-FFF2-40B4-BE49-F238E27FC236}">
              <a16:creationId xmlns:a16="http://schemas.microsoft.com/office/drawing/2014/main" id="{7808755F-DC82-49B1-83A4-944DCC2D2E48}"/>
            </a:ext>
          </a:extLst>
        </xdr:cNvPr>
        <xdr:cNvCxnSpPr/>
      </xdr:nvCxnSpPr>
      <xdr:spPr>
        <a:xfrm flipV="1">
          <a:off x="4295775" y="5407025"/>
          <a:ext cx="127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76" name="有形固定資産減価償却率最小値テキスト">
          <a:extLst>
            <a:ext uri="{FF2B5EF4-FFF2-40B4-BE49-F238E27FC236}">
              <a16:creationId xmlns:a16="http://schemas.microsoft.com/office/drawing/2014/main" id="{6796E724-8627-444A-96AA-443EC5871F92}"/>
            </a:ext>
          </a:extLst>
        </xdr:cNvPr>
        <xdr:cNvSpPr txBox="1"/>
      </xdr:nvSpPr>
      <xdr:spPr>
        <a:xfrm>
          <a:off x="4342765"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77" name="直線コネクタ 76">
          <a:extLst>
            <a:ext uri="{FF2B5EF4-FFF2-40B4-BE49-F238E27FC236}">
              <a16:creationId xmlns:a16="http://schemas.microsoft.com/office/drawing/2014/main" id="{7775F454-BE4F-45E3-B90E-4A1C55FD5C63}"/>
            </a:ext>
          </a:extLst>
        </xdr:cNvPr>
        <xdr:cNvCxnSpPr/>
      </xdr:nvCxnSpPr>
      <xdr:spPr>
        <a:xfrm>
          <a:off x="4206875" y="671131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8" name="有形固定資産減価償却率最大値テキスト">
          <a:extLst>
            <a:ext uri="{FF2B5EF4-FFF2-40B4-BE49-F238E27FC236}">
              <a16:creationId xmlns:a16="http://schemas.microsoft.com/office/drawing/2014/main" id="{6C202021-6E68-4F94-80B2-9FA5647A4DA3}"/>
            </a:ext>
          </a:extLst>
        </xdr:cNvPr>
        <xdr:cNvSpPr txBox="1"/>
      </xdr:nvSpPr>
      <xdr:spPr>
        <a:xfrm>
          <a:off x="4342765" y="51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9" name="直線コネクタ 78">
          <a:extLst>
            <a:ext uri="{FF2B5EF4-FFF2-40B4-BE49-F238E27FC236}">
              <a16:creationId xmlns:a16="http://schemas.microsoft.com/office/drawing/2014/main" id="{034D20A9-820A-492D-8D74-2DF40EE5E77D}"/>
            </a:ext>
          </a:extLst>
        </xdr:cNvPr>
        <xdr:cNvCxnSpPr/>
      </xdr:nvCxnSpPr>
      <xdr:spPr>
        <a:xfrm>
          <a:off x="4206875" y="540702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2EE33E4B-F033-48AE-B9B6-36C39BDF5306}"/>
            </a:ext>
          </a:extLst>
        </xdr:cNvPr>
        <xdr:cNvSpPr txBox="1"/>
      </xdr:nvSpPr>
      <xdr:spPr>
        <a:xfrm>
          <a:off x="4342765"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C3442247-7985-489C-9B54-326DD7527273}"/>
            </a:ext>
          </a:extLst>
        </xdr:cNvPr>
        <xdr:cNvSpPr/>
      </xdr:nvSpPr>
      <xdr:spPr>
        <a:xfrm>
          <a:off x="4244975" y="6036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2" name="フローチャート: 判断 81">
          <a:extLst>
            <a:ext uri="{FF2B5EF4-FFF2-40B4-BE49-F238E27FC236}">
              <a16:creationId xmlns:a16="http://schemas.microsoft.com/office/drawing/2014/main" id="{397BB30B-FD00-4A82-BD6C-6B8E13A100F1}"/>
            </a:ext>
          </a:extLst>
        </xdr:cNvPr>
        <xdr:cNvSpPr/>
      </xdr:nvSpPr>
      <xdr:spPr>
        <a:xfrm>
          <a:off x="3611880" y="6027208"/>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83" name="フローチャート: 判断 82">
          <a:extLst>
            <a:ext uri="{FF2B5EF4-FFF2-40B4-BE49-F238E27FC236}">
              <a16:creationId xmlns:a16="http://schemas.microsoft.com/office/drawing/2014/main" id="{3A800ECA-A315-40DD-926C-EC00D42C3BB2}"/>
            </a:ext>
          </a:extLst>
        </xdr:cNvPr>
        <xdr:cNvSpPr/>
      </xdr:nvSpPr>
      <xdr:spPr>
        <a:xfrm>
          <a:off x="2926080" y="6018530"/>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84" name="フローチャート: 判断 83">
          <a:extLst>
            <a:ext uri="{FF2B5EF4-FFF2-40B4-BE49-F238E27FC236}">
              <a16:creationId xmlns:a16="http://schemas.microsoft.com/office/drawing/2014/main" id="{6D6E767E-8B2F-4250-8161-ECC458CBC249}"/>
            </a:ext>
          </a:extLst>
        </xdr:cNvPr>
        <xdr:cNvSpPr/>
      </xdr:nvSpPr>
      <xdr:spPr>
        <a:xfrm>
          <a:off x="2240280" y="59825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a:extLst>
            <a:ext uri="{FF2B5EF4-FFF2-40B4-BE49-F238E27FC236}">
              <a16:creationId xmlns:a16="http://schemas.microsoft.com/office/drawing/2014/main" id="{9118C7F5-1648-40C4-A00A-9060E5439588}"/>
            </a:ext>
          </a:extLst>
        </xdr:cNvPr>
        <xdr:cNvSpPr/>
      </xdr:nvSpPr>
      <xdr:spPr>
        <a:xfrm>
          <a:off x="1554480" y="592116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0D67B20-FA9F-4C27-87AB-58B1376E217E}"/>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65E27C4-AB03-4508-A7F8-8DC2858838F9}"/>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160B844-EFA0-49BE-A988-68BA6720F844}"/>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BB5F8BD-88DB-41AE-9BAD-288424D3F016}"/>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A067530-1A93-449C-A0E4-96198E828B2C}"/>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34290</xdr:rowOff>
    </xdr:from>
    <xdr:to>
      <xdr:col>23</xdr:col>
      <xdr:colOff>136525</xdr:colOff>
      <xdr:row>30</xdr:row>
      <xdr:rowOff>135890</xdr:rowOff>
    </xdr:to>
    <xdr:sp macro="" textlink="">
      <xdr:nvSpPr>
        <xdr:cNvPr id="91" name="楕円 90">
          <a:extLst>
            <a:ext uri="{FF2B5EF4-FFF2-40B4-BE49-F238E27FC236}">
              <a16:creationId xmlns:a16="http://schemas.microsoft.com/office/drawing/2014/main" id="{2B32B19E-5164-4E62-A0CB-B8D9E14430E2}"/>
            </a:ext>
          </a:extLst>
        </xdr:cNvPr>
        <xdr:cNvSpPr/>
      </xdr:nvSpPr>
      <xdr:spPr>
        <a:xfrm>
          <a:off x="4244975" y="593026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57167</xdr:rowOff>
    </xdr:from>
    <xdr:ext cx="405111" cy="259045"/>
    <xdr:sp macro="" textlink="">
      <xdr:nvSpPr>
        <xdr:cNvPr id="92" name="有形固定資産減価償却率該当値テキスト">
          <a:extLst>
            <a:ext uri="{FF2B5EF4-FFF2-40B4-BE49-F238E27FC236}">
              <a16:creationId xmlns:a16="http://schemas.microsoft.com/office/drawing/2014/main" id="{675C88C8-861E-4731-B85D-3E88CC3453A5}"/>
            </a:ext>
          </a:extLst>
        </xdr:cNvPr>
        <xdr:cNvSpPr txBox="1"/>
      </xdr:nvSpPr>
      <xdr:spPr>
        <a:xfrm>
          <a:off x="4342765" y="577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137372</xdr:rowOff>
    </xdr:from>
    <xdr:to>
      <xdr:col>19</xdr:col>
      <xdr:colOff>187325</xdr:colOff>
      <xdr:row>30</xdr:row>
      <xdr:rowOff>67522</xdr:rowOff>
    </xdr:to>
    <xdr:sp macro="" textlink="">
      <xdr:nvSpPr>
        <xdr:cNvPr id="93" name="楕円 92">
          <a:extLst>
            <a:ext uri="{FF2B5EF4-FFF2-40B4-BE49-F238E27FC236}">
              <a16:creationId xmlns:a16="http://schemas.microsoft.com/office/drawing/2014/main" id="{130A3902-52CC-49A8-8CED-2AF15F1AD2D2}"/>
            </a:ext>
          </a:extLst>
        </xdr:cNvPr>
        <xdr:cNvSpPr/>
      </xdr:nvSpPr>
      <xdr:spPr>
        <a:xfrm>
          <a:off x="3611880" y="585808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16722</xdr:rowOff>
    </xdr:from>
    <xdr:to>
      <xdr:col>23</xdr:col>
      <xdr:colOff>85725</xdr:colOff>
      <xdr:row>30</xdr:row>
      <xdr:rowOff>85090</xdr:rowOff>
    </xdr:to>
    <xdr:cxnSp macro="">
      <xdr:nvCxnSpPr>
        <xdr:cNvPr id="94" name="直線コネクタ 93">
          <a:extLst>
            <a:ext uri="{FF2B5EF4-FFF2-40B4-BE49-F238E27FC236}">
              <a16:creationId xmlns:a16="http://schemas.microsoft.com/office/drawing/2014/main" id="{1021F2BC-2DA8-4831-AD57-BAF610C41873}"/>
            </a:ext>
          </a:extLst>
        </xdr:cNvPr>
        <xdr:cNvCxnSpPr/>
      </xdr:nvCxnSpPr>
      <xdr:spPr>
        <a:xfrm>
          <a:off x="3656965" y="5916507"/>
          <a:ext cx="640715" cy="6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94192</xdr:rowOff>
    </xdr:from>
    <xdr:to>
      <xdr:col>15</xdr:col>
      <xdr:colOff>187325</xdr:colOff>
      <xdr:row>30</xdr:row>
      <xdr:rowOff>24342</xdr:rowOff>
    </xdr:to>
    <xdr:sp macro="" textlink="">
      <xdr:nvSpPr>
        <xdr:cNvPr id="95" name="楕円 94">
          <a:extLst>
            <a:ext uri="{FF2B5EF4-FFF2-40B4-BE49-F238E27FC236}">
              <a16:creationId xmlns:a16="http://schemas.microsoft.com/office/drawing/2014/main" id="{93CE6C9F-4007-4041-95D4-4CE4CEF91558}"/>
            </a:ext>
          </a:extLst>
        </xdr:cNvPr>
        <xdr:cNvSpPr/>
      </xdr:nvSpPr>
      <xdr:spPr>
        <a:xfrm>
          <a:off x="2926080" y="5822527"/>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144992</xdr:rowOff>
    </xdr:from>
    <xdr:to>
      <xdr:col>19</xdr:col>
      <xdr:colOff>136525</xdr:colOff>
      <xdr:row>30</xdr:row>
      <xdr:rowOff>16722</xdr:rowOff>
    </xdr:to>
    <xdr:cxnSp macro="">
      <xdr:nvCxnSpPr>
        <xdr:cNvPr id="96" name="直線コネクタ 95">
          <a:extLst>
            <a:ext uri="{FF2B5EF4-FFF2-40B4-BE49-F238E27FC236}">
              <a16:creationId xmlns:a16="http://schemas.microsoft.com/office/drawing/2014/main" id="{24EB2FE5-90FF-4AD9-89BE-D6EA62D93ADC}"/>
            </a:ext>
          </a:extLst>
        </xdr:cNvPr>
        <xdr:cNvCxnSpPr/>
      </xdr:nvCxnSpPr>
      <xdr:spPr>
        <a:xfrm>
          <a:off x="2971165" y="5867612"/>
          <a:ext cx="6858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76200</xdr:rowOff>
    </xdr:from>
    <xdr:to>
      <xdr:col>11</xdr:col>
      <xdr:colOff>187325</xdr:colOff>
      <xdr:row>30</xdr:row>
      <xdr:rowOff>6350</xdr:rowOff>
    </xdr:to>
    <xdr:sp macro="" textlink="">
      <xdr:nvSpPr>
        <xdr:cNvPr id="97" name="楕円 96">
          <a:extLst>
            <a:ext uri="{FF2B5EF4-FFF2-40B4-BE49-F238E27FC236}">
              <a16:creationId xmlns:a16="http://schemas.microsoft.com/office/drawing/2014/main" id="{0D8DEB34-4E1F-428C-A56D-6B791D9200FB}"/>
            </a:ext>
          </a:extLst>
        </xdr:cNvPr>
        <xdr:cNvSpPr/>
      </xdr:nvSpPr>
      <xdr:spPr>
        <a:xfrm>
          <a:off x="2240280" y="580072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127000</xdr:rowOff>
    </xdr:from>
    <xdr:to>
      <xdr:col>15</xdr:col>
      <xdr:colOff>136525</xdr:colOff>
      <xdr:row>29</xdr:row>
      <xdr:rowOff>144992</xdr:rowOff>
    </xdr:to>
    <xdr:cxnSp macro="">
      <xdr:nvCxnSpPr>
        <xdr:cNvPr id="98" name="直線コネクタ 97">
          <a:extLst>
            <a:ext uri="{FF2B5EF4-FFF2-40B4-BE49-F238E27FC236}">
              <a16:creationId xmlns:a16="http://schemas.microsoft.com/office/drawing/2014/main" id="{2D5E1415-D1F3-4990-8C8C-DAF46E4E49AB}"/>
            </a:ext>
          </a:extLst>
        </xdr:cNvPr>
        <xdr:cNvCxnSpPr/>
      </xdr:nvCxnSpPr>
      <xdr:spPr>
        <a:xfrm>
          <a:off x="2285365" y="5855335"/>
          <a:ext cx="685800" cy="1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18627</xdr:rowOff>
    </xdr:from>
    <xdr:to>
      <xdr:col>7</xdr:col>
      <xdr:colOff>187325</xdr:colOff>
      <xdr:row>29</xdr:row>
      <xdr:rowOff>120227</xdr:rowOff>
    </xdr:to>
    <xdr:sp macro="" textlink="">
      <xdr:nvSpPr>
        <xdr:cNvPr id="99" name="楕円 98">
          <a:extLst>
            <a:ext uri="{FF2B5EF4-FFF2-40B4-BE49-F238E27FC236}">
              <a16:creationId xmlns:a16="http://schemas.microsoft.com/office/drawing/2014/main" id="{8FBD7D58-3DD4-411F-8D37-4AA4D270F970}"/>
            </a:ext>
          </a:extLst>
        </xdr:cNvPr>
        <xdr:cNvSpPr/>
      </xdr:nvSpPr>
      <xdr:spPr>
        <a:xfrm>
          <a:off x="1554480" y="5746962"/>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69427</xdr:rowOff>
    </xdr:from>
    <xdr:to>
      <xdr:col>11</xdr:col>
      <xdr:colOff>136525</xdr:colOff>
      <xdr:row>29</xdr:row>
      <xdr:rowOff>127000</xdr:rowOff>
    </xdr:to>
    <xdr:cxnSp macro="">
      <xdr:nvCxnSpPr>
        <xdr:cNvPr id="100" name="直線コネクタ 99">
          <a:extLst>
            <a:ext uri="{FF2B5EF4-FFF2-40B4-BE49-F238E27FC236}">
              <a16:creationId xmlns:a16="http://schemas.microsoft.com/office/drawing/2014/main" id="{FE0FDEFB-991A-413E-8CE6-4D54F208C9F5}"/>
            </a:ext>
          </a:extLst>
        </xdr:cNvPr>
        <xdr:cNvCxnSpPr/>
      </xdr:nvCxnSpPr>
      <xdr:spPr>
        <a:xfrm>
          <a:off x="1599565" y="5792047"/>
          <a:ext cx="685800" cy="6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101" name="n_1aveValue有形固定資産減価償却率">
          <a:extLst>
            <a:ext uri="{FF2B5EF4-FFF2-40B4-BE49-F238E27FC236}">
              <a16:creationId xmlns:a16="http://schemas.microsoft.com/office/drawing/2014/main" id="{05AFB754-3E40-4A83-8CC3-75D120B2A158}"/>
            </a:ext>
          </a:extLst>
        </xdr:cNvPr>
        <xdr:cNvSpPr txBox="1"/>
      </xdr:nvSpPr>
      <xdr:spPr>
        <a:xfrm>
          <a:off x="3464569" y="612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102" name="n_2aveValue有形固定資産減価償却率">
          <a:extLst>
            <a:ext uri="{FF2B5EF4-FFF2-40B4-BE49-F238E27FC236}">
              <a16:creationId xmlns:a16="http://schemas.microsoft.com/office/drawing/2014/main" id="{F16FD56D-BD04-4F3B-A518-521E20D89DF6}"/>
            </a:ext>
          </a:extLst>
        </xdr:cNvPr>
        <xdr:cNvSpPr txBox="1"/>
      </xdr:nvSpPr>
      <xdr:spPr>
        <a:xfrm>
          <a:off x="2793374"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103" name="n_3aveValue有形固定資産減価償却率">
          <a:extLst>
            <a:ext uri="{FF2B5EF4-FFF2-40B4-BE49-F238E27FC236}">
              <a16:creationId xmlns:a16="http://schemas.microsoft.com/office/drawing/2014/main" id="{0DF73066-12D5-4775-BFC4-70F00CC95834}"/>
            </a:ext>
          </a:extLst>
        </xdr:cNvPr>
        <xdr:cNvSpPr txBox="1"/>
      </xdr:nvSpPr>
      <xdr:spPr>
        <a:xfrm>
          <a:off x="2107574" y="6075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4" name="n_4aveValue有形固定資産減価償却率">
          <a:extLst>
            <a:ext uri="{FF2B5EF4-FFF2-40B4-BE49-F238E27FC236}">
              <a16:creationId xmlns:a16="http://schemas.microsoft.com/office/drawing/2014/main" id="{99748FA8-D877-4F20-9C97-702EB8D4CCD6}"/>
            </a:ext>
          </a:extLst>
        </xdr:cNvPr>
        <xdr:cNvSpPr txBox="1"/>
      </xdr:nvSpPr>
      <xdr:spPr>
        <a:xfrm>
          <a:off x="1421774" y="60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84049</xdr:rowOff>
    </xdr:from>
    <xdr:ext cx="405111" cy="259045"/>
    <xdr:sp macro="" textlink="">
      <xdr:nvSpPr>
        <xdr:cNvPr id="105" name="n_1mainValue有形固定資産減価償却率">
          <a:extLst>
            <a:ext uri="{FF2B5EF4-FFF2-40B4-BE49-F238E27FC236}">
              <a16:creationId xmlns:a16="http://schemas.microsoft.com/office/drawing/2014/main" id="{4E22417C-01BF-4282-9799-D1F523E288F5}"/>
            </a:ext>
          </a:extLst>
        </xdr:cNvPr>
        <xdr:cNvSpPr txBox="1"/>
      </xdr:nvSpPr>
      <xdr:spPr>
        <a:xfrm>
          <a:off x="3464569" y="5639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106" name="n_2mainValue有形固定資産減価償却率">
          <a:extLst>
            <a:ext uri="{FF2B5EF4-FFF2-40B4-BE49-F238E27FC236}">
              <a16:creationId xmlns:a16="http://schemas.microsoft.com/office/drawing/2014/main" id="{728D79E6-9BA2-4523-9D25-7A175F4D70CD}"/>
            </a:ext>
          </a:extLst>
        </xdr:cNvPr>
        <xdr:cNvSpPr txBox="1"/>
      </xdr:nvSpPr>
      <xdr:spPr>
        <a:xfrm>
          <a:off x="2793374" y="5593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22877</xdr:rowOff>
    </xdr:from>
    <xdr:ext cx="405111" cy="259045"/>
    <xdr:sp macro="" textlink="">
      <xdr:nvSpPr>
        <xdr:cNvPr id="107" name="n_3mainValue有形固定資産減価償却率">
          <a:extLst>
            <a:ext uri="{FF2B5EF4-FFF2-40B4-BE49-F238E27FC236}">
              <a16:creationId xmlns:a16="http://schemas.microsoft.com/office/drawing/2014/main" id="{C606DADE-A8B9-47D5-9507-2971F76DFF29}"/>
            </a:ext>
          </a:extLst>
        </xdr:cNvPr>
        <xdr:cNvSpPr txBox="1"/>
      </xdr:nvSpPr>
      <xdr:spPr>
        <a:xfrm>
          <a:off x="2107574"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136754</xdr:rowOff>
    </xdr:from>
    <xdr:ext cx="405111" cy="259045"/>
    <xdr:sp macro="" textlink="">
      <xdr:nvSpPr>
        <xdr:cNvPr id="108" name="n_4mainValue有形固定資産減価償却率">
          <a:extLst>
            <a:ext uri="{FF2B5EF4-FFF2-40B4-BE49-F238E27FC236}">
              <a16:creationId xmlns:a16="http://schemas.microsoft.com/office/drawing/2014/main" id="{90C369FE-06D3-4455-89D7-FA57B2D94EE6}"/>
            </a:ext>
          </a:extLst>
        </xdr:cNvPr>
        <xdr:cNvSpPr txBox="1"/>
      </xdr:nvSpPr>
      <xdr:spPr>
        <a:xfrm>
          <a:off x="1421774" y="551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7A314509-806D-4F19-8C27-F0D4B2EA8EA1}"/>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E72A2FC1-D06C-4444-9976-9E9F52FA380E}"/>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1A9528C8-0015-484F-831C-479EA374CA42}"/>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DA349FD8-BF44-434C-B4B5-9F4A3A9F0D33}"/>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1797D4C-81FC-469C-B155-18DE72E5CDED}"/>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60A0DC50-4DA5-487F-B516-0E497B24CEF7}"/>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1318F0CD-FC7D-42D2-8BE9-DB607951E977}"/>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C64E2D25-028C-4791-ACF1-9D9E4493EB9F}"/>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D7E67908-9E7D-4DAF-BDC6-621E541C625C}"/>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4818A3DD-5956-4E55-AFFD-F71ED43F0A29}"/>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50D296C3-9251-431F-B9B6-6DD8C7CD9EB0}"/>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699B5429-3D2F-4F35-AFAE-89C7BB151339}"/>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847B784D-3AE5-4296-8431-62E8E34A9E1F}"/>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債務償還比率は類似団体平均を約</a:t>
          </a:r>
          <a:r>
            <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214</a:t>
          </a:r>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ポイント下回っており、債務償還能力は高いといえる。主な要因としては、一般会計において繰上償還を積極的に行い、前年度から地方債残高を</a:t>
          </a:r>
          <a:r>
            <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5.5</a:t>
          </a:r>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億円減少させたこと、平成</a:t>
          </a:r>
          <a:r>
            <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17</a:t>
          </a:r>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年度の町村合併以降、集中改革プラン等に基づき、職員を削減し人件費を減少させたこにより、経常経費を抑制し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債務の償還原資</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が確保できていることなど</a:t>
          </a:r>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が考えられる。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FF18919F-3CAF-4A0F-8096-3ED3974C6134}"/>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3CB3A7C6-9F1A-4974-8CAA-CCFA0A0A56F1}"/>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A8CB870A-7FB6-4CE7-9C51-14E8BB951159}"/>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789E9CBF-E860-4BEC-836E-1D80F582420A}"/>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a:extLst>
            <a:ext uri="{FF2B5EF4-FFF2-40B4-BE49-F238E27FC236}">
              <a16:creationId xmlns:a16="http://schemas.microsoft.com/office/drawing/2014/main" id="{1FC5C19C-D0B3-4F6A-94E5-790D8001D7AC}"/>
            </a:ext>
          </a:extLst>
        </xdr:cNvPr>
        <xdr:cNvSpPr txBox="1"/>
      </xdr:nvSpPr>
      <xdr:spPr>
        <a:xfrm>
          <a:off x="9756296"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F60BAA82-F6D2-4169-AA32-BB21B1074EE8}"/>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C6A7F5FB-0E29-45F8-8F2C-95997CABDA42}"/>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7A762B4-7693-4D00-9C1F-5A9597B2F8E8}"/>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82864485-19A2-4964-A80F-20B78722E6F5}"/>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1F222DCE-D677-4A1D-A300-E1315CA2F2DE}"/>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FD99DB2D-84F1-44E1-AF53-FA139ECD2DDD}"/>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5E307C49-29FB-4865-869B-0A398D727CF9}"/>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200CB52D-2EF7-4B02-866F-01A11205EE0B}"/>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1E737614-AD0B-414B-957D-9CA26ED70313}"/>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ABF4C3FD-D996-4619-A83E-759805EF96CC}"/>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7" name="直線コネクタ 136">
          <a:extLst>
            <a:ext uri="{FF2B5EF4-FFF2-40B4-BE49-F238E27FC236}">
              <a16:creationId xmlns:a16="http://schemas.microsoft.com/office/drawing/2014/main" id="{FD54253C-50FD-4D15-AD0F-79612BF08DD3}"/>
            </a:ext>
          </a:extLst>
        </xdr:cNvPr>
        <xdr:cNvCxnSpPr/>
      </xdr:nvCxnSpPr>
      <xdr:spPr>
        <a:xfrm flipV="1">
          <a:off x="13313410" y="5295688"/>
          <a:ext cx="1269" cy="137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8" name="債務償還比率最小値テキスト">
          <a:extLst>
            <a:ext uri="{FF2B5EF4-FFF2-40B4-BE49-F238E27FC236}">
              <a16:creationId xmlns:a16="http://schemas.microsoft.com/office/drawing/2014/main" id="{99E27184-B4BA-4F74-AD71-8973A48BF74E}"/>
            </a:ext>
          </a:extLst>
        </xdr:cNvPr>
        <xdr:cNvSpPr txBox="1"/>
      </xdr:nvSpPr>
      <xdr:spPr>
        <a:xfrm>
          <a:off x="13369925" y="667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9" name="直線コネクタ 138">
          <a:extLst>
            <a:ext uri="{FF2B5EF4-FFF2-40B4-BE49-F238E27FC236}">
              <a16:creationId xmlns:a16="http://schemas.microsoft.com/office/drawing/2014/main" id="{30924210-07D4-4E9D-8C5C-C90DAFB8394D}"/>
            </a:ext>
          </a:extLst>
        </xdr:cNvPr>
        <xdr:cNvCxnSpPr/>
      </xdr:nvCxnSpPr>
      <xdr:spPr>
        <a:xfrm>
          <a:off x="13251180" y="6674072"/>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2513826A-A1A3-46E2-A741-7509E227BB46}"/>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D817CD3-5011-4311-B51E-513F65215271}"/>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42" name="債務償還比率平均値テキスト">
          <a:extLst>
            <a:ext uri="{FF2B5EF4-FFF2-40B4-BE49-F238E27FC236}">
              <a16:creationId xmlns:a16="http://schemas.microsoft.com/office/drawing/2014/main" id="{5377DC0C-91B2-4B7F-96AF-F40FD77A53FA}"/>
            </a:ext>
          </a:extLst>
        </xdr:cNvPr>
        <xdr:cNvSpPr txBox="1"/>
      </xdr:nvSpPr>
      <xdr:spPr>
        <a:xfrm>
          <a:off x="13369925" y="594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43" name="フローチャート: 判断 142">
          <a:extLst>
            <a:ext uri="{FF2B5EF4-FFF2-40B4-BE49-F238E27FC236}">
              <a16:creationId xmlns:a16="http://schemas.microsoft.com/office/drawing/2014/main" id="{E4BA43C7-E619-4959-BCFD-A72E11B549A3}"/>
            </a:ext>
          </a:extLst>
        </xdr:cNvPr>
        <xdr:cNvSpPr/>
      </xdr:nvSpPr>
      <xdr:spPr>
        <a:xfrm>
          <a:off x="13289280" y="5959486"/>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44" name="フローチャート: 判断 143">
          <a:extLst>
            <a:ext uri="{FF2B5EF4-FFF2-40B4-BE49-F238E27FC236}">
              <a16:creationId xmlns:a16="http://schemas.microsoft.com/office/drawing/2014/main" id="{A24185B9-3027-4657-BE39-28265FEE1CFF}"/>
            </a:ext>
          </a:extLst>
        </xdr:cNvPr>
        <xdr:cNvSpPr/>
      </xdr:nvSpPr>
      <xdr:spPr>
        <a:xfrm>
          <a:off x="12629515" y="6198552"/>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45" name="フローチャート: 判断 144">
          <a:extLst>
            <a:ext uri="{FF2B5EF4-FFF2-40B4-BE49-F238E27FC236}">
              <a16:creationId xmlns:a16="http://schemas.microsoft.com/office/drawing/2014/main" id="{FEF251F7-F912-4763-887A-6118035633FE}"/>
            </a:ext>
          </a:extLst>
        </xdr:cNvPr>
        <xdr:cNvSpPr/>
      </xdr:nvSpPr>
      <xdr:spPr>
        <a:xfrm>
          <a:off x="11943715" y="6168549"/>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46" name="フローチャート: 判断 145">
          <a:extLst>
            <a:ext uri="{FF2B5EF4-FFF2-40B4-BE49-F238E27FC236}">
              <a16:creationId xmlns:a16="http://schemas.microsoft.com/office/drawing/2014/main" id="{15FBD6DC-D4A5-4A02-B40E-CF106E264E1C}"/>
            </a:ext>
          </a:extLst>
        </xdr:cNvPr>
        <xdr:cNvSpPr/>
      </xdr:nvSpPr>
      <xdr:spPr>
        <a:xfrm>
          <a:off x="11257915" y="617556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47" name="フローチャート: 判断 146">
          <a:extLst>
            <a:ext uri="{FF2B5EF4-FFF2-40B4-BE49-F238E27FC236}">
              <a16:creationId xmlns:a16="http://schemas.microsoft.com/office/drawing/2014/main" id="{78040CAF-158A-47E3-9CF8-9ABAA1802CBA}"/>
            </a:ext>
          </a:extLst>
        </xdr:cNvPr>
        <xdr:cNvSpPr/>
      </xdr:nvSpPr>
      <xdr:spPr>
        <a:xfrm>
          <a:off x="10572115" y="6201907"/>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62EE130-94A1-4E3D-B1BA-295EEFFD01D5}"/>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32ED0EC-94D6-42EA-B121-7C480E10F3DF}"/>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52155F0-D06F-46E7-89B7-2714DEB414C1}"/>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7B31F29-C9F2-4930-A479-B7A61EEA0755}"/>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D576155-6CD7-4FF4-8059-D84E1BE84A7A}"/>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22754</xdr:rowOff>
    </xdr:from>
    <xdr:to>
      <xdr:col>76</xdr:col>
      <xdr:colOff>73025</xdr:colOff>
      <xdr:row>28</xdr:row>
      <xdr:rowOff>124354</xdr:rowOff>
    </xdr:to>
    <xdr:sp macro="" textlink="">
      <xdr:nvSpPr>
        <xdr:cNvPr id="153" name="楕円 152">
          <a:extLst>
            <a:ext uri="{FF2B5EF4-FFF2-40B4-BE49-F238E27FC236}">
              <a16:creationId xmlns:a16="http://schemas.microsoft.com/office/drawing/2014/main" id="{EA58CFA2-03E6-48D3-A145-B565487F8696}"/>
            </a:ext>
          </a:extLst>
        </xdr:cNvPr>
        <xdr:cNvSpPr/>
      </xdr:nvSpPr>
      <xdr:spPr>
        <a:xfrm>
          <a:off x="13289280" y="5572019"/>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45631</xdr:rowOff>
    </xdr:from>
    <xdr:ext cx="469744" cy="259045"/>
    <xdr:sp macro="" textlink="">
      <xdr:nvSpPr>
        <xdr:cNvPr id="154" name="債務償還比率該当値テキスト">
          <a:extLst>
            <a:ext uri="{FF2B5EF4-FFF2-40B4-BE49-F238E27FC236}">
              <a16:creationId xmlns:a16="http://schemas.microsoft.com/office/drawing/2014/main" id="{51828B79-D9B2-4DA5-BAA9-C25A5F17C9F3}"/>
            </a:ext>
          </a:extLst>
        </xdr:cNvPr>
        <xdr:cNvSpPr txBox="1"/>
      </xdr:nvSpPr>
      <xdr:spPr>
        <a:xfrm>
          <a:off x="13369925" y="542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115411</xdr:rowOff>
    </xdr:from>
    <xdr:to>
      <xdr:col>72</xdr:col>
      <xdr:colOff>123825</xdr:colOff>
      <xdr:row>29</xdr:row>
      <xdr:rowOff>45561</xdr:rowOff>
    </xdr:to>
    <xdr:sp macro="" textlink="">
      <xdr:nvSpPr>
        <xdr:cNvPr id="155" name="楕円 154">
          <a:extLst>
            <a:ext uri="{FF2B5EF4-FFF2-40B4-BE49-F238E27FC236}">
              <a16:creationId xmlns:a16="http://schemas.microsoft.com/office/drawing/2014/main" id="{D13128E7-2BFF-4DAE-AB9E-0718521CA545}"/>
            </a:ext>
          </a:extLst>
        </xdr:cNvPr>
        <xdr:cNvSpPr/>
      </xdr:nvSpPr>
      <xdr:spPr>
        <a:xfrm>
          <a:off x="12629515" y="5668486"/>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73554</xdr:rowOff>
    </xdr:from>
    <xdr:to>
      <xdr:col>76</xdr:col>
      <xdr:colOff>22225</xdr:colOff>
      <xdr:row>28</xdr:row>
      <xdr:rowOff>166211</xdr:rowOff>
    </xdr:to>
    <xdr:cxnSp macro="">
      <xdr:nvCxnSpPr>
        <xdr:cNvPr id="156" name="直線コネクタ 155">
          <a:extLst>
            <a:ext uri="{FF2B5EF4-FFF2-40B4-BE49-F238E27FC236}">
              <a16:creationId xmlns:a16="http://schemas.microsoft.com/office/drawing/2014/main" id="{88E33F7C-6489-4668-854D-61EE8406B639}"/>
            </a:ext>
          </a:extLst>
        </xdr:cNvPr>
        <xdr:cNvCxnSpPr/>
      </xdr:nvCxnSpPr>
      <xdr:spPr>
        <a:xfrm flipV="1">
          <a:off x="12684125" y="5626629"/>
          <a:ext cx="631190" cy="9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92922</xdr:rowOff>
    </xdr:from>
    <xdr:to>
      <xdr:col>68</xdr:col>
      <xdr:colOff>123825</xdr:colOff>
      <xdr:row>29</xdr:row>
      <xdr:rowOff>23072</xdr:rowOff>
    </xdr:to>
    <xdr:sp macro="" textlink="">
      <xdr:nvSpPr>
        <xdr:cNvPr id="157" name="楕円 156">
          <a:extLst>
            <a:ext uri="{FF2B5EF4-FFF2-40B4-BE49-F238E27FC236}">
              <a16:creationId xmlns:a16="http://schemas.microsoft.com/office/drawing/2014/main" id="{33881D91-B5F5-420B-95AD-B01960083685}"/>
            </a:ext>
          </a:extLst>
        </xdr:cNvPr>
        <xdr:cNvSpPr/>
      </xdr:nvSpPr>
      <xdr:spPr>
        <a:xfrm>
          <a:off x="11943715" y="5649807"/>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143722</xdr:rowOff>
    </xdr:from>
    <xdr:to>
      <xdr:col>72</xdr:col>
      <xdr:colOff>73025</xdr:colOff>
      <xdr:row>28</xdr:row>
      <xdr:rowOff>166211</xdr:rowOff>
    </xdr:to>
    <xdr:cxnSp macro="">
      <xdr:nvCxnSpPr>
        <xdr:cNvPr id="158" name="直線コネクタ 157">
          <a:extLst>
            <a:ext uri="{FF2B5EF4-FFF2-40B4-BE49-F238E27FC236}">
              <a16:creationId xmlns:a16="http://schemas.microsoft.com/office/drawing/2014/main" id="{CDDE5B04-89F6-4181-A839-533B953F383C}"/>
            </a:ext>
          </a:extLst>
        </xdr:cNvPr>
        <xdr:cNvCxnSpPr/>
      </xdr:nvCxnSpPr>
      <xdr:spPr>
        <a:xfrm>
          <a:off x="11998325" y="5694892"/>
          <a:ext cx="685800" cy="2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66474</xdr:rowOff>
    </xdr:from>
    <xdr:to>
      <xdr:col>64</xdr:col>
      <xdr:colOff>123825</xdr:colOff>
      <xdr:row>28</xdr:row>
      <xdr:rowOff>168074</xdr:rowOff>
    </xdr:to>
    <xdr:sp macro="" textlink="">
      <xdr:nvSpPr>
        <xdr:cNvPr id="159" name="楕円 158">
          <a:extLst>
            <a:ext uri="{FF2B5EF4-FFF2-40B4-BE49-F238E27FC236}">
              <a16:creationId xmlns:a16="http://schemas.microsoft.com/office/drawing/2014/main" id="{73730B9D-F37B-4045-9BE1-9C7B933D1F39}"/>
            </a:ext>
          </a:extLst>
        </xdr:cNvPr>
        <xdr:cNvSpPr/>
      </xdr:nvSpPr>
      <xdr:spPr>
        <a:xfrm>
          <a:off x="11257915" y="5617644"/>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117274</xdr:rowOff>
    </xdr:from>
    <xdr:to>
      <xdr:col>68</xdr:col>
      <xdr:colOff>73025</xdr:colOff>
      <xdr:row>28</xdr:row>
      <xdr:rowOff>143722</xdr:rowOff>
    </xdr:to>
    <xdr:cxnSp macro="">
      <xdr:nvCxnSpPr>
        <xdr:cNvPr id="160" name="直線コネクタ 159">
          <a:extLst>
            <a:ext uri="{FF2B5EF4-FFF2-40B4-BE49-F238E27FC236}">
              <a16:creationId xmlns:a16="http://schemas.microsoft.com/office/drawing/2014/main" id="{4E38B57E-E354-476F-ADFD-E0727E08BBD9}"/>
            </a:ext>
          </a:extLst>
        </xdr:cNvPr>
        <xdr:cNvCxnSpPr/>
      </xdr:nvCxnSpPr>
      <xdr:spPr>
        <a:xfrm>
          <a:off x="11312525" y="5670349"/>
          <a:ext cx="685800" cy="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115231</xdr:rowOff>
    </xdr:from>
    <xdr:to>
      <xdr:col>60</xdr:col>
      <xdr:colOff>123825</xdr:colOff>
      <xdr:row>29</xdr:row>
      <xdr:rowOff>45381</xdr:rowOff>
    </xdr:to>
    <xdr:sp macro="" textlink="">
      <xdr:nvSpPr>
        <xdr:cNvPr id="161" name="楕円 160">
          <a:extLst>
            <a:ext uri="{FF2B5EF4-FFF2-40B4-BE49-F238E27FC236}">
              <a16:creationId xmlns:a16="http://schemas.microsoft.com/office/drawing/2014/main" id="{4F5BC7C6-973E-4906-BB89-070C40EE6188}"/>
            </a:ext>
          </a:extLst>
        </xdr:cNvPr>
        <xdr:cNvSpPr/>
      </xdr:nvSpPr>
      <xdr:spPr>
        <a:xfrm>
          <a:off x="10572115" y="5668306"/>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117274</xdr:rowOff>
    </xdr:from>
    <xdr:to>
      <xdr:col>64</xdr:col>
      <xdr:colOff>73025</xdr:colOff>
      <xdr:row>28</xdr:row>
      <xdr:rowOff>166031</xdr:rowOff>
    </xdr:to>
    <xdr:cxnSp macro="">
      <xdr:nvCxnSpPr>
        <xdr:cNvPr id="162" name="直線コネクタ 161">
          <a:extLst>
            <a:ext uri="{FF2B5EF4-FFF2-40B4-BE49-F238E27FC236}">
              <a16:creationId xmlns:a16="http://schemas.microsoft.com/office/drawing/2014/main" id="{22DACECE-8BE6-436D-BDA7-43226E8CF6E0}"/>
            </a:ext>
          </a:extLst>
        </xdr:cNvPr>
        <xdr:cNvCxnSpPr/>
      </xdr:nvCxnSpPr>
      <xdr:spPr>
        <a:xfrm flipV="1">
          <a:off x="10626725" y="5670349"/>
          <a:ext cx="685800" cy="5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63" name="n_1aveValue債務償還比率">
          <a:extLst>
            <a:ext uri="{FF2B5EF4-FFF2-40B4-BE49-F238E27FC236}">
              <a16:creationId xmlns:a16="http://schemas.microsoft.com/office/drawing/2014/main" id="{E4A0C455-5163-4E0B-8EC5-80FF67B2B7C7}"/>
            </a:ext>
          </a:extLst>
        </xdr:cNvPr>
        <xdr:cNvSpPr txBox="1"/>
      </xdr:nvSpPr>
      <xdr:spPr>
        <a:xfrm>
          <a:off x="12459412" y="628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24306</xdr:rowOff>
    </xdr:from>
    <xdr:ext cx="469744" cy="259045"/>
    <xdr:sp macro="" textlink="">
      <xdr:nvSpPr>
        <xdr:cNvPr id="164" name="n_2aveValue債務償還比率">
          <a:extLst>
            <a:ext uri="{FF2B5EF4-FFF2-40B4-BE49-F238E27FC236}">
              <a16:creationId xmlns:a16="http://schemas.microsoft.com/office/drawing/2014/main" id="{F5EA26EA-6865-4C6B-84B2-48B216BF0AEA}"/>
            </a:ext>
          </a:extLst>
        </xdr:cNvPr>
        <xdr:cNvSpPr txBox="1"/>
      </xdr:nvSpPr>
      <xdr:spPr>
        <a:xfrm>
          <a:off x="11780597" y="625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31323</xdr:rowOff>
    </xdr:from>
    <xdr:ext cx="469744" cy="259045"/>
    <xdr:sp macro="" textlink="">
      <xdr:nvSpPr>
        <xdr:cNvPr id="165" name="n_3aveValue債務償還比率">
          <a:extLst>
            <a:ext uri="{FF2B5EF4-FFF2-40B4-BE49-F238E27FC236}">
              <a16:creationId xmlns:a16="http://schemas.microsoft.com/office/drawing/2014/main" id="{27C39AB1-463D-4978-B483-211EB5939067}"/>
            </a:ext>
          </a:extLst>
        </xdr:cNvPr>
        <xdr:cNvSpPr txBox="1"/>
      </xdr:nvSpPr>
      <xdr:spPr>
        <a:xfrm>
          <a:off x="11094797" y="626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59569</xdr:rowOff>
    </xdr:from>
    <xdr:ext cx="469744" cy="259045"/>
    <xdr:sp macro="" textlink="">
      <xdr:nvSpPr>
        <xdr:cNvPr id="166" name="n_4aveValue債務償還比率">
          <a:extLst>
            <a:ext uri="{FF2B5EF4-FFF2-40B4-BE49-F238E27FC236}">
              <a16:creationId xmlns:a16="http://schemas.microsoft.com/office/drawing/2014/main" id="{9E4CEA01-7238-489A-B1A4-3FF220D7D2F4}"/>
            </a:ext>
          </a:extLst>
        </xdr:cNvPr>
        <xdr:cNvSpPr txBox="1"/>
      </xdr:nvSpPr>
      <xdr:spPr>
        <a:xfrm>
          <a:off x="10408997" y="629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62088</xdr:rowOff>
    </xdr:from>
    <xdr:ext cx="469744" cy="259045"/>
    <xdr:sp macro="" textlink="">
      <xdr:nvSpPr>
        <xdr:cNvPr id="167" name="n_1mainValue債務償還比率">
          <a:extLst>
            <a:ext uri="{FF2B5EF4-FFF2-40B4-BE49-F238E27FC236}">
              <a16:creationId xmlns:a16="http://schemas.microsoft.com/office/drawing/2014/main" id="{CDC8BA8F-D361-463D-AD35-55481689679D}"/>
            </a:ext>
          </a:extLst>
        </xdr:cNvPr>
        <xdr:cNvSpPr txBox="1"/>
      </xdr:nvSpPr>
      <xdr:spPr>
        <a:xfrm>
          <a:off x="12459412" y="543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39599</xdr:rowOff>
    </xdr:from>
    <xdr:ext cx="469744" cy="259045"/>
    <xdr:sp macro="" textlink="">
      <xdr:nvSpPr>
        <xdr:cNvPr id="168" name="n_2mainValue債務償還比率">
          <a:extLst>
            <a:ext uri="{FF2B5EF4-FFF2-40B4-BE49-F238E27FC236}">
              <a16:creationId xmlns:a16="http://schemas.microsoft.com/office/drawing/2014/main" id="{DA4CF251-0950-4E10-8C54-0DDEADE44118}"/>
            </a:ext>
          </a:extLst>
        </xdr:cNvPr>
        <xdr:cNvSpPr txBox="1"/>
      </xdr:nvSpPr>
      <xdr:spPr>
        <a:xfrm>
          <a:off x="11780597" y="542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13151</xdr:rowOff>
    </xdr:from>
    <xdr:ext cx="469744" cy="259045"/>
    <xdr:sp macro="" textlink="">
      <xdr:nvSpPr>
        <xdr:cNvPr id="169" name="n_3mainValue債務償還比率">
          <a:extLst>
            <a:ext uri="{FF2B5EF4-FFF2-40B4-BE49-F238E27FC236}">
              <a16:creationId xmlns:a16="http://schemas.microsoft.com/office/drawing/2014/main" id="{2351E187-A22E-4B3F-A155-2617BE24E4EA}"/>
            </a:ext>
          </a:extLst>
        </xdr:cNvPr>
        <xdr:cNvSpPr txBox="1"/>
      </xdr:nvSpPr>
      <xdr:spPr>
        <a:xfrm>
          <a:off x="11094797" y="539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61908</xdr:rowOff>
    </xdr:from>
    <xdr:ext cx="469744" cy="259045"/>
    <xdr:sp macro="" textlink="">
      <xdr:nvSpPr>
        <xdr:cNvPr id="170" name="n_4mainValue債務償還比率">
          <a:extLst>
            <a:ext uri="{FF2B5EF4-FFF2-40B4-BE49-F238E27FC236}">
              <a16:creationId xmlns:a16="http://schemas.microsoft.com/office/drawing/2014/main" id="{662329C3-9394-40D3-9733-25F32AC1BB49}"/>
            </a:ext>
          </a:extLst>
        </xdr:cNvPr>
        <xdr:cNvSpPr txBox="1"/>
      </xdr:nvSpPr>
      <xdr:spPr>
        <a:xfrm>
          <a:off x="10408997" y="543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8E1F206B-EC28-4939-8CDE-5A3C151885A6}"/>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DAABF446-7EFD-4BA7-8350-3374EB5566D0}"/>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2B20CEBE-D61C-4CB1-BA9A-C863A3C1CE96}"/>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11F16BDF-60DC-456D-8ADB-13B871D613BA}"/>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1C460502-7ECB-4081-A765-5CDD8D9764FC}"/>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E725731-EA27-48A8-967A-8F6AF8120D58}"/>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483C3FC-5E91-48B3-BDF9-71140D13259D}"/>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F07031F-99BE-4C98-9D1C-3C3A94FFD173}"/>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549A19-323B-46BE-B9EF-F1401720091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164FF14-7E86-48AF-909F-433B2C8A1627}"/>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0CFE900-ED49-462A-9F9B-5E6B8B24DA6B}"/>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5CC12C3-29A3-4C22-A521-F17D3530EF1E}"/>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3807063-10F4-4FBF-A5E5-E28F135BED7E}"/>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C61A108-0ABE-4DE7-9155-B69A843DE1BD}"/>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1657A80-8AE9-453B-AC9F-CBCC046049C0}"/>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E627037-B3C2-43A8-BF8E-5DCBC65974F4}"/>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10,605
10,524
188.15
10,560,113
9,402,536
839,174
5,597,581
4,141,898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3A4138E-3166-449A-9CEA-8A3769D7AD44}"/>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803E7CA-4695-487D-AF04-4162E68CA629}"/>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A26A143-5DC4-480E-8825-408722DE6D01}"/>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C04D62E-F520-41C7-BFBE-ACC9B78E5EB5}"/>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AF77BB-5204-4FC5-B0CB-16A835EBAB98}"/>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9BF8235-11BA-41C4-8CFE-18AF74650BE9}"/>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4B75BB-9F9E-44C7-8362-26EE1FC325DF}"/>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3A36E30-3D58-447E-B926-CF8783486B84}"/>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376762F-AE84-4E2B-9F77-55DFF84B17ED}"/>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5C1A4F4-DDC2-499C-A6FC-2DD51E8E22E0}"/>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05F7A22-0EE0-4177-A70C-18FB157AA6A7}"/>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255206C-4D92-4A56-B721-700EFE1D8D2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779CBC3-7FAC-4BA3-8006-A356E001324C}"/>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3B72DDC-EE95-4EAB-AA03-A0F9E6D38F4E}"/>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ADAE4C-92C8-4B69-879A-CEDD81513DBA}"/>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F10C255-B5E6-45F1-8705-5E0E062591BC}"/>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FB6EEC4-A8C2-4718-AB51-3DF23C8ECB04}"/>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1AF34D1-D043-4F67-8357-04A4E2A5422E}"/>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94161E1-2D61-403E-917E-4FB395A57108}"/>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3839247-1717-4A11-9EE0-B0556E726505}"/>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81CDA33-6EFE-4E91-A43B-4EE51274C0E0}"/>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EF82427-A1A0-4E3E-A861-3BD2DDEAC80D}"/>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ACCFDC3-257F-4810-A7F3-C31A30B014B3}"/>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4A38C96-98FD-4ABC-8AEC-9EE454FCA238}"/>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331D754-FE2B-4BBF-B38C-36F81C563537}"/>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2DCDB77-4A1A-49DC-A8E3-C198E769E077}"/>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C03AAB8-B749-43A0-B7D0-C651F58A936C}"/>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3283679-3865-43FC-A896-C132A4BD3F11}"/>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924BCBC-D5A2-43F2-A6F1-1CC4867DF8AB}"/>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92EAEE7-1FFA-4171-80CD-BF779203837A}"/>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A7CFD94-80C4-4533-A051-36A75B6A557F}"/>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66F4F09-0208-40CE-97B8-F7F357A2A8E6}"/>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993A2EE-EC30-415A-9DA4-F9C9A64D33FE}"/>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210DD5B-B5FC-4D05-AC5F-EA17DDD39DBD}"/>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F8EED85-2904-4FE1-AB10-73830633D393}"/>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10DD0EF-F632-4562-83E8-FCF940491B59}"/>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F7BB818-8430-483C-B5B2-47C2F8441E60}"/>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717B92A-A5D2-41CB-8C6A-5187B6D4DF51}"/>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7ECFA68-7BAC-4B5F-BA4B-B4C958B14737}"/>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7C402DF-5B15-4D95-93FB-9E96992756F5}"/>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250ECCD-0258-446D-B2E1-78F557535C51}"/>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D846507-F337-468D-865D-F53D880EDC58}"/>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CB4AD39-C4DA-44DB-AB91-1F682629C903}"/>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F5376C9-B489-4748-8E80-4B7E701B88D1}"/>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72ADA13-01C7-4E1E-AD28-10F7A8CD4FE5}"/>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1B27EB8E-7F4D-4432-A78A-2E769B7DA089}"/>
            </a:ext>
          </a:extLst>
        </xdr:cNvPr>
        <xdr:cNvCxnSpPr/>
      </xdr:nvCxnSpPr>
      <xdr:spPr>
        <a:xfrm flipV="1">
          <a:off x="4173855" y="5846445"/>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A8A95697-2AB1-47BB-862E-DF240B03E3F8}"/>
            </a:ext>
          </a:extLst>
        </xdr:cNvPr>
        <xdr:cNvSpPr txBox="1"/>
      </xdr:nvSpPr>
      <xdr:spPr>
        <a:xfrm>
          <a:off x="421259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525EE5F5-FA7F-4303-94C7-FF14A0AA73B2}"/>
            </a:ext>
          </a:extLst>
        </xdr:cNvPr>
        <xdr:cNvCxnSpPr/>
      </xdr:nvCxnSpPr>
      <xdr:spPr>
        <a:xfrm>
          <a:off x="4112260" y="7181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D5B93759-C7A0-44C6-8863-B48F24000A41}"/>
            </a:ext>
          </a:extLst>
        </xdr:cNvPr>
        <xdr:cNvSpPr txBox="1"/>
      </xdr:nvSpPr>
      <xdr:spPr>
        <a:xfrm>
          <a:off x="421259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DF20FB0B-23D8-471D-89B5-B8A2CCB3969F}"/>
            </a:ext>
          </a:extLst>
        </xdr:cNvPr>
        <xdr:cNvCxnSpPr/>
      </xdr:nvCxnSpPr>
      <xdr:spPr>
        <a:xfrm>
          <a:off x="4112260" y="5846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B110550F-879B-41E8-BE21-2C6A36C22EA8}"/>
            </a:ext>
          </a:extLst>
        </xdr:cNvPr>
        <xdr:cNvSpPr txBox="1"/>
      </xdr:nvSpPr>
      <xdr:spPr>
        <a:xfrm>
          <a:off x="421259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7FF73BE9-F760-41EB-845D-2CC0C96505EC}"/>
            </a:ext>
          </a:extLst>
        </xdr:cNvPr>
        <xdr:cNvSpPr/>
      </xdr:nvSpPr>
      <xdr:spPr>
        <a:xfrm>
          <a:off x="4131310" y="64985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82B455FC-DD73-471A-8EFF-F42D5E99C85B}"/>
            </a:ext>
          </a:extLst>
        </xdr:cNvPr>
        <xdr:cNvSpPr/>
      </xdr:nvSpPr>
      <xdr:spPr>
        <a:xfrm>
          <a:off x="3388360" y="64928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4CFCCEED-FE34-4360-B2D8-3610C8FFFBB3}"/>
            </a:ext>
          </a:extLst>
        </xdr:cNvPr>
        <xdr:cNvSpPr/>
      </xdr:nvSpPr>
      <xdr:spPr>
        <a:xfrm>
          <a:off x="2571750" y="64033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5D724C84-E82B-4F74-8A0C-4CCF2DAB4DD0}"/>
            </a:ext>
          </a:extLst>
        </xdr:cNvPr>
        <xdr:cNvSpPr/>
      </xdr:nvSpPr>
      <xdr:spPr>
        <a:xfrm>
          <a:off x="1774190" y="63747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E8593992-EAB5-491B-A36E-41DFE2F03E0D}"/>
            </a:ext>
          </a:extLst>
        </xdr:cNvPr>
        <xdr:cNvSpPr/>
      </xdr:nvSpPr>
      <xdr:spPr>
        <a:xfrm>
          <a:off x="988060" y="63442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6496E29-70B6-4FFF-ADB6-732F55690292}"/>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169EAD-11A4-4F99-8B57-E8470AD55BFE}"/>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9204A7E-C0C9-4392-A8B6-111C200FA4AD}"/>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69D234F-75A1-41F0-B70E-4DB1F40997D2}"/>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B02F15A-DAF8-44C4-958F-7A2648A25971}"/>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xdr:rowOff>
    </xdr:from>
    <xdr:to>
      <xdr:col>24</xdr:col>
      <xdr:colOff>114300</xdr:colOff>
      <xdr:row>36</xdr:row>
      <xdr:rowOff>117475</xdr:rowOff>
    </xdr:to>
    <xdr:sp macro="" textlink="">
      <xdr:nvSpPr>
        <xdr:cNvPr id="73" name="楕円 72">
          <a:extLst>
            <a:ext uri="{FF2B5EF4-FFF2-40B4-BE49-F238E27FC236}">
              <a16:creationId xmlns:a16="http://schemas.microsoft.com/office/drawing/2014/main" id="{0A11C0E3-FD35-49A0-A859-E8B6D8AFDF7F}"/>
            </a:ext>
          </a:extLst>
        </xdr:cNvPr>
        <xdr:cNvSpPr/>
      </xdr:nvSpPr>
      <xdr:spPr>
        <a:xfrm>
          <a:off x="4131310" y="61918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38752</xdr:rowOff>
    </xdr:from>
    <xdr:ext cx="405111" cy="259045"/>
    <xdr:sp macro="" textlink="">
      <xdr:nvSpPr>
        <xdr:cNvPr id="74" name="【道路】&#10;有形固定資産減価償却率該当値テキスト">
          <a:extLst>
            <a:ext uri="{FF2B5EF4-FFF2-40B4-BE49-F238E27FC236}">
              <a16:creationId xmlns:a16="http://schemas.microsoft.com/office/drawing/2014/main" id="{A758955F-35D0-479D-8A90-CCACACDF036B}"/>
            </a:ext>
          </a:extLst>
        </xdr:cNvPr>
        <xdr:cNvSpPr txBox="1"/>
      </xdr:nvSpPr>
      <xdr:spPr>
        <a:xfrm>
          <a:off x="4212590"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143510</xdr:rowOff>
    </xdr:from>
    <xdr:to>
      <xdr:col>20</xdr:col>
      <xdr:colOff>38100</xdr:colOff>
      <xdr:row>36</xdr:row>
      <xdr:rowOff>73660</xdr:rowOff>
    </xdr:to>
    <xdr:sp macro="" textlink="">
      <xdr:nvSpPr>
        <xdr:cNvPr id="75" name="楕円 74">
          <a:extLst>
            <a:ext uri="{FF2B5EF4-FFF2-40B4-BE49-F238E27FC236}">
              <a16:creationId xmlns:a16="http://schemas.microsoft.com/office/drawing/2014/main" id="{1A65AAD5-B8DA-41E8-93A6-5EA0311A2A5B}"/>
            </a:ext>
          </a:extLst>
        </xdr:cNvPr>
        <xdr:cNvSpPr/>
      </xdr:nvSpPr>
      <xdr:spPr>
        <a:xfrm>
          <a:off x="3388360" y="61423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22860</xdr:rowOff>
    </xdr:from>
    <xdr:to>
      <xdr:col>24</xdr:col>
      <xdr:colOff>63500</xdr:colOff>
      <xdr:row>36</xdr:row>
      <xdr:rowOff>66675</xdr:rowOff>
    </xdr:to>
    <xdr:cxnSp macro="">
      <xdr:nvCxnSpPr>
        <xdr:cNvPr id="76" name="直線コネクタ 75">
          <a:extLst>
            <a:ext uri="{FF2B5EF4-FFF2-40B4-BE49-F238E27FC236}">
              <a16:creationId xmlns:a16="http://schemas.microsoft.com/office/drawing/2014/main" id="{2F68E486-BF42-43EC-BC2E-09B3CEE7EF95}"/>
            </a:ext>
          </a:extLst>
        </xdr:cNvPr>
        <xdr:cNvCxnSpPr/>
      </xdr:nvCxnSpPr>
      <xdr:spPr>
        <a:xfrm>
          <a:off x="3431540" y="6191250"/>
          <a:ext cx="7429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97790</xdr:rowOff>
    </xdr:from>
    <xdr:to>
      <xdr:col>15</xdr:col>
      <xdr:colOff>101600</xdr:colOff>
      <xdr:row>36</xdr:row>
      <xdr:rowOff>27940</xdr:rowOff>
    </xdr:to>
    <xdr:sp macro="" textlink="">
      <xdr:nvSpPr>
        <xdr:cNvPr id="77" name="楕円 76">
          <a:extLst>
            <a:ext uri="{FF2B5EF4-FFF2-40B4-BE49-F238E27FC236}">
              <a16:creationId xmlns:a16="http://schemas.microsoft.com/office/drawing/2014/main" id="{45DAF8BC-B491-4045-95D7-724CBD8BE2D5}"/>
            </a:ext>
          </a:extLst>
        </xdr:cNvPr>
        <xdr:cNvSpPr/>
      </xdr:nvSpPr>
      <xdr:spPr>
        <a:xfrm>
          <a:off x="2571750" y="60947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148590</xdr:rowOff>
    </xdr:from>
    <xdr:to>
      <xdr:col>19</xdr:col>
      <xdr:colOff>177800</xdr:colOff>
      <xdr:row>36</xdr:row>
      <xdr:rowOff>22860</xdr:rowOff>
    </xdr:to>
    <xdr:cxnSp macro="">
      <xdr:nvCxnSpPr>
        <xdr:cNvPr id="78" name="直線コネクタ 77">
          <a:extLst>
            <a:ext uri="{FF2B5EF4-FFF2-40B4-BE49-F238E27FC236}">
              <a16:creationId xmlns:a16="http://schemas.microsoft.com/office/drawing/2014/main" id="{9922BE5F-D6A4-4146-B9B4-DCB4F0B012AD}"/>
            </a:ext>
          </a:extLst>
        </xdr:cNvPr>
        <xdr:cNvCxnSpPr/>
      </xdr:nvCxnSpPr>
      <xdr:spPr>
        <a:xfrm>
          <a:off x="2626360" y="6149340"/>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63500</xdr:rowOff>
    </xdr:from>
    <xdr:to>
      <xdr:col>10</xdr:col>
      <xdr:colOff>165100</xdr:colOff>
      <xdr:row>35</xdr:row>
      <xdr:rowOff>165100</xdr:rowOff>
    </xdr:to>
    <xdr:sp macro="" textlink="">
      <xdr:nvSpPr>
        <xdr:cNvPr id="79" name="楕円 78">
          <a:extLst>
            <a:ext uri="{FF2B5EF4-FFF2-40B4-BE49-F238E27FC236}">
              <a16:creationId xmlns:a16="http://schemas.microsoft.com/office/drawing/2014/main" id="{5250BC6F-4901-488A-B66A-9ED7016036A3}"/>
            </a:ext>
          </a:extLst>
        </xdr:cNvPr>
        <xdr:cNvSpPr/>
      </xdr:nvSpPr>
      <xdr:spPr>
        <a:xfrm>
          <a:off x="1774190" y="60604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114300</xdr:rowOff>
    </xdr:from>
    <xdr:to>
      <xdr:col>15</xdr:col>
      <xdr:colOff>50800</xdr:colOff>
      <xdr:row>35</xdr:row>
      <xdr:rowOff>148590</xdr:rowOff>
    </xdr:to>
    <xdr:cxnSp macro="">
      <xdr:nvCxnSpPr>
        <xdr:cNvPr id="80" name="直線コネクタ 79">
          <a:extLst>
            <a:ext uri="{FF2B5EF4-FFF2-40B4-BE49-F238E27FC236}">
              <a16:creationId xmlns:a16="http://schemas.microsoft.com/office/drawing/2014/main" id="{7B314D7F-F49D-41EE-8BFA-99DB227C077B}"/>
            </a:ext>
          </a:extLst>
        </xdr:cNvPr>
        <xdr:cNvCxnSpPr/>
      </xdr:nvCxnSpPr>
      <xdr:spPr>
        <a:xfrm>
          <a:off x="1828800" y="6115050"/>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27305</xdr:rowOff>
    </xdr:from>
    <xdr:to>
      <xdr:col>6</xdr:col>
      <xdr:colOff>38100</xdr:colOff>
      <xdr:row>35</xdr:row>
      <xdr:rowOff>128905</xdr:rowOff>
    </xdr:to>
    <xdr:sp macro="" textlink="">
      <xdr:nvSpPr>
        <xdr:cNvPr id="81" name="楕円 80">
          <a:extLst>
            <a:ext uri="{FF2B5EF4-FFF2-40B4-BE49-F238E27FC236}">
              <a16:creationId xmlns:a16="http://schemas.microsoft.com/office/drawing/2014/main" id="{05862458-D86D-4496-A36D-BF411C1E9542}"/>
            </a:ext>
          </a:extLst>
        </xdr:cNvPr>
        <xdr:cNvSpPr/>
      </xdr:nvSpPr>
      <xdr:spPr>
        <a:xfrm>
          <a:off x="988060" y="602615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78105</xdr:rowOff>
    </xdr:from>
    <xdr:to>
      <xdr:col>10</xdr:col>
      <xdr:colOff>114300</xdr:colOff>
      <xdr:row>35</xdr:row>
      <xdr:rowOff>114300</xdr:rowOff>
    </xdr:to>
    <xdr:cxnSp macro="">
      <xdr:nvCxnSpPr>
        <xdr:cNvPr id="82" name="直線コネクタ 81">
          <a:extLst>
            <a:ext uri="{FF2B5EF4-FFF2-40B4-BE49-F238E27FC236}">
              <a16:creationId xmlns:a16="http://schemas.microsoft.com/office/drawing/2014/main" id="{03F13B8B-EFED-4C43-ADBC-C18D3BBABEE1}"/>
            </a:ext>
          </a:extLst>
        </xdr:cNvPr>
        <xdr:cNvCxnSpPr/>
      </xdr:nvCxnSpPr>
      <xdr:spPr>
        <a:xfrm>
          <a:off x="1031240" y="6078855"/>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3" name="n_1aveValue【道路】&#10;有形固定資産減価償却率">
          <a:extLst>
            <a:ext uri="{FF2B5EF4-FFF2-40B4-BE49-F238E27FC236}">
              <a16:creationId xmlns:a16="http://schemas.microsoft.com/office/drawing/2014/main" id="{34D0EE2B-1DC7-4102-882A-E063EA2F646B}"/>
            </a:ext>
          </a:extLst>
        </xdr:cNvPr>
        <xdr:cNvSpPr txBox="1"/>
      </xdr:nvSpPr>
      <xdr:spPr>
        <a:xfrm>
          <a:off x="32391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4" name="n_2aveValue【道路】&#10;有形固定資産減価償却率">
          <a:extLst>
            <a:ext uri="{FF2B5EF4-FFF2-40B4-BE49-F238E27FC236}">
              <a16:creationId xmlns:a16="http://schemas.microsoft.com/office/drawing/2014/main" id="{6742A6D7-6C23-409C-8BE4-F57C4014186D}"/>
            </a:ext>
          </a:extLst>
        </xdr:cNvPr>
        <xdr:cNvSpPr txBox="1"/>
      </xdr:nvSpPr>
      <xdr:spPr>
        <a:xfrm>
          <a:off x="2439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5" name="n_3aveValue【道路】&#10;有形固定資産減価償却率">
          <a:extLst>
            <a:ext uri="{FF2B5EF4-FFF2-40B4-BE49-F238E27FC236}">
              <a16:creationId xmlns:a16="http://schemas.microsoft.com/office/drawing/2014/main" id="{8CBB9DA1-C4FE-4C1D-A098-D7448073F3D4}"/>
            </a:ext>
          </a:extLst>
        </xdr:cNvPr>
        <xdr:cNvSpPr txBox="1"/>
      </xdr:nvSpPr>
      <xdr:spPr>
        <a:xfrm>
          <a:off x="164148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a:extLst>
            <a:ext uri="{FF2B5EF4-FFF2-40B4-BE49-F238E27FC236}">
              <a16:creationId xmlns:a16="http://schemas.microsoft.com/office/drawing/2014/main" id="{A7C775DB-BA84-4794-9D2B-4CFFE69D20DE}"/>
            </a:ext>
          </a:extLst>
        </xdr:cNvPr>
        <xdr:cNvSpPr txBox="1"/>
      </xdr:nvSpPr>
      <xdr:spPr>
        <a:xfrm>
          <a:off x="85535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90187</xdr:rowOff>
    </xdr:from>
    <xdr:ext cx="405111" cy="259045"/>
    <xdr:sp macro="" textlink="">
      <xdr:nvSpPr>
        <xdr:cNvPr id="87" name="n_1mainValue【道路】&#10;有形固定資産減価償却率">
          <a:extLst>
            <a:ext uri="{FF2B5EF4-FFF2-40B4-BE49-F238E27FC236}">
              <a16:creationId xmlns:a16="http://schemas.microsoft.com/office/drawing/2014/main" id="{04AC1F99-440A-4DF6-9BBB-5741418DE53A}"/>
            </a:ext>
          </a:extLst>
        </xdr:cNvPr>
        <xdr:cNvSpPr txBox="1"/>
      </xdr:nvSpPr>
      <xdr:spPr>
        <a:xfrm>
          <a:off x="32391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44467</xdr:rowOff>
    </xdr:from>
    <xdr:ext cx="405111" cy="259045"/>
    <xdr:sp macro="" textlink="">
      <xdr:nvSpPr>
        <xdr:cNvPr id="88" name="n_2mainValue【道路】&#10;有形固定資産減価償却率">
          <a:extLst>
            <a:ext uri="{FF2B5EF4-FFF2-40B4-BE49-F238E27FC236}">
              <a16:creationId xmlns:a16="http://schemas.microsoft.com/office/drawing/2014/main" id="{4881D57C-D3BD-43E1-91E5-13FB4C581092}"/>
            </a:ext>
          </a:extLst>
        </xdr:cNvPr>
        <xdr:cNvSpPr txBox="1"/>
      </xdr:nvSpPr>
      <xdr:spPr>
        <a:xfrm>
          <a:off x="2439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10177</xdr:rowOff>
    </xdr:from>
    <xdr:ext cx="405111" cy="259045"/>
    <xdr:sp macro="" textlink="">
      <xdr:nvSpPr>
        <xdr:cNvPr id="89" name="n_3mainValue【道路】&#10;有形固定資産減価償却率">
          <a:extLst>
            <a:ext uri="{FF2B5EF4-FFF2-40B4-BE49-F238E27FC236}">
              <a16:creationId xmlns:a16="http://schemas.microsoft.com/office/drawing/2014/main" id="{38846091-5B92-4180-BCAD-D372F08F76A8}"/>
            </a:ext>
          </a:extLst>
        </xdr:cNvPr>
        <xdr:cNvSpPr txBox="1"/>
      </xdr:nvSpPr>
      <xdr:spPr>
        <a:xfrm>
          <a:off x="164148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145432</xdr:rowOff>
    </xdr:from>
    <xdr:ext cx="405111" cy="259045"/>
    <xdr:sp macro="" textlink="">
      <xdr:nvSpPr>
        <xdr:cNvPr id="90" name="n_4mainValue【道路】&#10;有形固定資産減価償却率">
          <a:extLst>
            <a:ext uri="{FF2B5EF4-FFF2-40B4-BE49-F238E27FC236}">
              <a16:creationId xmlns:a16="http://schemas.microsoft.com/office/drawing/2014/main" id="{821E7DC7-39A3-478B-B6DD-2C30E845B5D9}"/>
            </a:ext>
          </a:extLst>
        </xdr:cNvPr>
        <xdr:cNvSpPr txBox="1"/>
      </xdr:nvSpPr>
      <xdr:spPr>
        <a:xfrm>
          <a:off x="85535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14F9DBD-DF56-4FD2-8B5D-A37E0C0FCB5E}"/>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13808D4-2307-4E22-89F2-2C2E4B5C5379}"/>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A5276CE-1F00-4B2B-8240-4AB8F3FE0A91}"/>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0E27734-A76A-40BB-8814-B3353A70075F}"/>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3013904-2FE3-4076-8352-27AE79559D6B}"/>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9B9B936-CFA8-4A3D-97D4-6DF324FCDF8B}"/>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CBC4026-2301-417C-A9CF-2FA4C1B161FC}"/>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28AC5CD-2F71-4548-9818-86CF998B3B54}"/>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3E014222-3A85-4A72-BC04-A54B4924DE8C}"/>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56BF2FA-C03E-48BF-9C33-E94400370F57}"/>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48C6D63B-7934-4437-8312-5638A18918D3}"/>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51C81D5-8D91-46B5-A0B2-BBF79C0647CF}"/>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2FDCD2B-AB32-46F5-A1CF-02EE1EACC793}"/>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4021AB01-16C6-452F-B4C7-50ED52FF770C}"/>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078DC67-E15D-40AD-92E9-64DE9F42DC62}"/>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BDDFDE33-4B7C-4791-922F-3C79B678FC97}"/>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E5724BA-471C-4AC1-8EAB-A58DC20A0BCF}"/>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E0F06B74-3A78-42CC-B047-2A19AF949E3B}"/>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2616BCD-EF52-4B0E-B7A0-CEE341052D5A}"/>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70FB9103-B5DE-4E4F-A9BF-8017AD6762D2}"/>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6FD13BF7-75E3-4E81-B31D-9535A5BEA475}"/>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E9EE8BD9-78E7-4497-8372-DD55A238D2CF}"/>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04C9E92-D1A5-4F8D-BE5A-6A7BE614783F}"/>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805CE6C8-6811-4E81-91DF-B0533AABE331}"/>
            </a:ext>
          </a:extLst>
        </xdr:cNvPr>
        <xdr:cNvCxnSpPr/>
      </xdr:nvCxnSpPr>
      <xdr:spPr>
        <a:xfrm flipV="1">
          <a:off x="9429115" y="567432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CDC59D71-E909-4B92-855E-C85E3A987D96}"/>
            </a:ext>
          </a:extLst>
        </xdr:cNvPr>
        <xdr:cNvSpPr txBox="1"/>
      </xdr:nvSpPr>
      <xdr:spPr>
        <a:xfrm>
          <a:off x="9467850" y="704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CF79E4DD-1ED7-4EFA-849D-F0B52F3B7A61}"/>
            </a:ext>
          </a:extLst>
        </xdr:cNvPr>
        <xdr:cNvCxnSpPr/>
      </xdr:nvCxnSpPr>
      <xdr:spPr>
        <a:xfrm>
          <a:off x="9356090" y="704547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21466B26-41E6-4411-BCBD-2F4760D52083}"/>
            </a:ext>
          </a:extLst>
        </xdr:cNvPr>
        <xdr:cNvSpPr txBox="1"/>
      </xdr:nvSpPr>
      <xdr:spPr>
        <a:xfrm>
          <a:off x="9467850" y="544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1A17F734-40AC-4EDE-8699-F9C5DF1B1691}"/>
            </a:ext>
          </a:extLst>
        </xdr:cNvPr>
        <xdr:cNvCxnSpPr/>
      </xdr:nvCxnSpPr>
      <xdr:spPr>
        <a:xfrm>
          <a:off x="9356090" y="567432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9" name="【道路】&#10;一人当たり延長平均値テキスト">
          <a:extLst>
            <a:ext uri="{FF2B5EF4-FFF2-40B4-BE49-F238E27FC236}">
              <a16:creationId xmlns:a16="http://schemas.microsoft.com/office/drawing/2014/main" id="{FD825AB8-E3EC-4AF1-BD08-8AAE4F77E55B}"/>
            </a:ext>
          </a:extLst>
        </xdr:cNvPr>
        <xdr:cNvSpPr txBox="1"/>
      </xdr:nvSpPr>
      <xdr:spPr>
        <a:xfrm>
          <a:off x="9467850" y="6588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22A1AB89-4F29-45DB-BE49-293B367A8B9C}"/>
            </a:ext>
          </a:extLst>
        </xdr:cNvPr>
        <xdr:cNvSpPr/>
      </xdr:nvSpPr>
      <xdr:spPr>
        <a:xfrm>
          <a:off x="9394190" y="6613595"/>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7BC23BE6-A0B0-4DB8-AD96-DFE99C1CE638}"/>
            </a:ext>
          </a:extLst>
        </xdr:cNvPr>
        <xdr:cNvSpPr/>
      </xdr:nvSpPr>
      <xdr:spPr>
        <a:xfrm>
          <a:off x="8632190" y="66034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E1DEEDBA-06D9-488C-A54A-94099298B283}"/>
            </a:ext>
          </a:extLst>
        </xdr:cNvPr>
        <xdr:cNvSpPr/>
      </xdr:nvSpPr>
      <xdr:spPr>
        <a:xfrm>
          <a:off x="7846060" y="66217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222EC378-CC5E-40E5-8260-EB41BE56C667}"/>
            </a:ext>
          </a:extLst>
        </xdr:cNvPr>
        <xdr:cNvSpPr/>
      </xdr:nvSpPr>
      <xdr:spPr>
        <a:xfrm>
          <a:off x="7029450" y="663533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78DACFC6-CF51-45C1-81E0-5179512AFB0C}"/>
            </a:ext>
          </a:extLst>
        </xdr:cNvPr>
        <xdr:cNvSpPr/>
      </xdr:nvSpPr>
      <xdr:spPr>
        <a:xfrm>
          <a:off x="6231890" y="664578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A74E7A8-C05C-4C82-B70B-14D04380F69C}"/>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087EE1A-91DE-444A-91E3-2FCA4BBCB63A}"/>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422FC9B-96DA-4ADF-8F05-0292D634B54C}"/>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474FB62-6C56-458C-8F60-18FF25093950}"/>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10ED926-F331-4503-8855-DABD40717836}"/>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28562</xdr:rowOff>
    </xdr:from>
    <xdr:to>
      <xdr:col>55</xdr:col>
      <xdr:colOff>50800</xdr:colOff>
      <xdr:row>34</xdr:row>
      <xdr:rowOff>130162</xdr:rowOff>
    </xdr:to>
    <xdr:sp macro="" textlink="">
      <xdr:nvSpPr>
        <xdr:cNvPr id="130" name="楕円 129">
          <a:extLst>
            <a:ext uri="{FF2B5EF4-FFF2-40B4-BE49-F238E27FC236}">
              <a16:creationId xmlns:a16="http://schemas.microsoft.com/office/drawing/2014/main" id="{D1D466DE-03F3-4AEB-A778-6BC0ACC01071}"/>
            </a:ext>
          </a:extLst>
        </xdr:cNvPr>
        <xdr:cNvSpPr/>
      </xdr:nvSpPr>
      <xdr:spPr>
        <a:xfrm>
          <a:off x="9394190" y="5855957"/>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51439</xdr:rowOff>
    </xdr:from>
    <xdr:ext cx="534377" cy="259045"/>
    <xdr:sp macro="" textlink="">
      <xdr:nvSpPr>
        <xdr:cNvPr id="131" name="【道路】&#10;一人当たり延長該当値テキスト">
          <a:extLst>
            <a:ext uri="{FF2B5EF4-FFF2-40B4-BE49-F238E27FC236}">
              <a16:creationId xmlns:a16="http://schemas.microsoft.com/office/drawing/2014/main" id="{C88D8814-46A8-4C76-9241-25E868D090DE}"/>
            </a:ext>
          </a:extLst>
        </xdr:cNvPr>
        <xdr:cNvSpPr txBox="1"/>
      </xdr:nvSpPr>
      <xdr:spPr>
        <a:xfrm>
          <a:off x="9467850" y="571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51289</xdr:rowOff>
    </xdr:from>
    <xdr:to>
      <xdr:col>50</xdr:col>
      <xdr:colOff>165100</xdr:colOff>
      <xdr:row>34</xdr:row>
      <xdr:rowOff>152889</xdr:rowOff>
    </xdr:to>
    <xdr:sp macro="" textlink="">
      <xdr:nvSpPr>
        <xdr:cNvPr id="132" name="楕円 131">
          <a:extLst>
            <a:ext uri="{FF2B5EF4-FFF2-40B4-BE49-F238E27FC236}">
              <a16:creationId xmlns:a16="http://schemas.microsoft.com/office/drawing/2014/main" id="{1DF08024-C7A7-40C8-B08D-4E67B238E15F}"/>
            </a:ext>
          </a:extLst>
        </xdr:cNvPr>
        <xdr:cNvSpPr/>
      </xdr:nvSpPr>
      <xdr:spPr>
        <a:xfrm>
          <a:off x="8632190" y="588439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79362</xdr:rowOff>
    </xdr:from>
    <xdr:to>
      <xdr:col>55</xdr:col>
      <xdr:colOff>0</xdr:colOff>
      <xdr:row>34</xdr:row>
      <xdr:rowOff>102089</xdr:rowOff>
    </xdr:to>
    <xdr:cxnSp macro="">
      <xdr:nvCxnSpPr>
        <xdr:cNvPr id="133" name="直線コネクタ 132">
          <a:extLst>
            <a:ext uri="{FF2B5EF4-FFF2-40B4-BE49-F238E27FC236}">
              <a16:creationId xmlns:a16="http://schemas.microsoft.com/office/drawing/2014/main" id="{3FB71F67-34DB-4DEC-81F2-1CA609589B87}"/>
            </a:ext>
          </a:extLst>
        </xdr:cNvPr>
        <xdr:cNvCxnSpPr/>
      </xdr:nvCxnSpPr>
      <xdr:spPr>
        <a:xfrm flipV="1">
          <a:off x="8686800" y="5908662"/>
          <a:ext cx="74295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76664</xdr:rowOff>
    </xdr:from>
    <xdr:to>
      <xdr:col>46</xdr:col>
      <xdr:colOff>38100</xdr:colOff>
      <xdr:row>35</xdr:row>
      <xdr:rowOff>6814</xdr:rowOff>
    </xdr:to>
    <xdr:sp macro="" textlink="">
      <xdr:nvSpPr>
        <xdr:cNvPr id="134" name="楕円 133">
          <a:extLst>
            <a:ext uri="{FF2B5EF4-FFF2-40B4-BE49-F238E27FC236}">
              <a16:creationId xmlns:a16="http://schemas.microsoft.com/office/drawing/2014/main" id="{F6FC2864-0CFB-4852-BEEF-172367343060}"/>
            </a:ext>
          </a:extLst>
        </xdr:cNvPr>
        <xdr:cNvSpPr/>
      </xdr:nvSpPr>
      <xdr:spPr>
        <a:xfrm>
          <a:off x="7846060" y="590596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102089</xdr:rowOff>
    </xdr:from>
    <xdr:to>
      <xdr:col>50</xdr:col>
      <xdr:colOff>114300</xdr:colOff>
      <xdr:row>34</xdr:row>
      <xdr:rowOff>127464</xdr:rowOff>
    </xdr:to>
    <xdr:cxnSp macro="">
      <xdr:nvCxnSpPr>
        <xdr:cNvPr id="135" name="直線コネクタ 134">
          <a:extLst>
            <a:ext uri="{FF2B5EF4-FFF2-40B4-BE49-F238E27FC236}">
              <a16:creationId xmlns:a16="http://schemas.microsoft.com/office/drawing/2014/main" id="{0AAAF564-335D-415E-808E-062FCE5D7946}"/>
            </a:ext>
          </a:extLst>
        </xdr:cNvPr>
        <xdr:cNvCxnSpPr/>
      </xdr:nvCxnSpPr>
      <xdr:spPr>
        <a:xfrm flipV="1">
          <a:off x="7889240" y="5927579"/>
          <a:ext cx="79756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99066</xdr:rowOff>
    </xdr:from>
    <xdr:to>
      <xdr:col>41</xdr:col>
      <xdr:colOff>101600</xdr:colOff>
      <xdr:row>35</xdr:row>
      <xdr:rowOff>29216</xdr:rowOff>
    </xdr:to>
    <xdr:sp macro="" textlink="">
      <xdr:nvSpPr>
        <xdr:cNvPr id="136" name="楕円 135">
          <a:extLst>
            <a:ext uri="{FF2B5EF4-FFF2-40B4-BE49-F238E27FC236}">
              <a16:creationId xmlns:a16="http://schemas.microsoft.com/office/drawing/2014/main" id="{C5DD4DDD-0F66-43BA-A272-832AD5426636}"/>
            </a:ext>
          </a:extLst>
        </xdr:cNvPr>
        <xdr:cNvSpPr/>
      </xdr:nvSpPr>
      <xdr:spPr>
        <a:xfrm>
          <a:off x="7029450" y="59245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127464</xdr:rowOff>
    </xdr:from>
    <xdr:to>
      <xdr:col>45</xdr:col>
      <xdr:colOff>177800</xdr:colOff>
      <xdr:row>34</xdr:row>
      <xdr:rowOff>149866</xdr:rowOff>
    </xdr:to>
    <xdr:cxnSp macro="">
      <xdr:nvCxnSpPr>
        <xdr:cNvPr id="137" name="直線コネクタ 136">
          <a:extLst>
            <a:ext uri="{FF2B5EF4-FFF2-40B4-BE49-F238E27FC236}">
              <a16:creationId xmlns:a16="http://schemas.microsoft.com/office/drawing/2014/main" id="{46BBABEA-BC57-414B-A5A1-3C3B19A74EFC}"/>
            </a:ext>
          </a:extLst>
        </xdr:cNvPr>
        <xdr:cNvCxnSpPr/>
      </xdr:nvCxnSpPr>
      <xdr:spPr>
        <a:xfrm flipV="1">
          <a:off x="7084060" y="5960574"/>
          <a:ext cx="80518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126155</xdr:rowOff>
    </xdr:from>
    <xdr:to>
      <xdr:col>36</xdr:col>
      <xdr:colOff>165100</xdr:colOff>
      <xdr:row>35</xdr:row>
      <xdr:rowOff>56305</xdr:rowOff>
    </xdr:to>
    <xdr:sp macro="" textlink="">
      <xdr:nvSpPr>
        <xdr:cNvPr id="138" name="楕円 137">
          <a:extLst>
            <a:ext uri="{FF2B5EF4-FFF2-40B4-BE49-F238E27FC236}">
              <a16:creationId xmlns:a16="http://schemas.microsoft.com/office/drawing/2014/main" id="{00D36A8A-376D-4288-B1E8-F1E9B88AF18F}"/>
            </a:ext>
          </a:extLst>
        </xdr:cNvPr>
        <xdr:cNvSpPr/>
      </xdr:nvSpPr>
      <xdr:spPr>
        <a:xfrm>
          <a:off x="6231890" y="595926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149866</xdr:rowOff>
    </xdr:from>
    <xdr:to>
      <xdr:col>41</xdr:col>
      <xdr:colOff>50800</xdr:colOff>
      <xdr:row>35</xdr:row>
      <xdr:rowOff>5505</xdr:rowOff>
    </xdr:to>
    <xdr:cxnSp macro="">
      <xdr:nvCxnSpPr>
        <xdr:cNvPr id="139" name="直線コネクタ 138">
          <a:extLst>
            <a:ext uri="{FF2B5EF4-FFF2-40B4-BE49-F238E27FC236}">
              <a16:creationId xmlns:a16="http://schemas.microsoft.com/office/drawing/2014/main" id="{0794FA97-A459-4FAC-8B47-3332F20C2F82}"/>
            </a:ext>
          </a:extLst>
        </xdr:cNvPr>
        <xdr:cNvCxnSpPr/>
      </xdr:nvCxnSpPr>
      <xdr:spPr>
        <a:xfrm flipV="1">
          <a:off x="6286500" y="5979166"/>
          <a:ext cx="79756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7752</xdr:rowOff>
    </xdr:from>
    <xdr:ext cx="534377" cy="259045"/>
    <xdr:sp macro="" textlink="">
      <xdr:nvSpPr>
        <xdr:cNvPr id="140" name="n_1aveValue【道路】&#10;一人当たり延長">
          <a:extLst>
            <a:ext uri="{FF2B5EF4-FFF2-40B4-BE49-F238E27FC236}">
              <a16:creationId xmlns:a16="http://schemas.microsoft.com/office/drawing/2014/main" id="{B2FB133E-7D6A-4DB9-8FD5-D0842487FAB3}"/>
            </a:ext>
          </a:extLst>
        </xdr:cNvPr>
        <xdr:cNvSpPr txBox="1"/>
      </xdr:nvSpPr>
      <xdr:spPr>
        <a:xfrm>
          <a:off x="8422151" y="66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29792</xdr:rowOff>
    </xdr:from>
    <xdr:ext cx="534377" cy="259045"/>
    <xdr:sp macro="" textlink="">
      <xdr:nvSpPr>
        <xdr:cNvPr id="141" name="n_2aveValue【道路】&#10;一人当たり延長">
          <a:extLst>
            <a:ext uri="{FF2B5EF4-FFF2-40B4-BE49-F238E27FC236}">
              <a16:creationId xmlns:a16="http://schemas.microsoft.com/office/drawing/2014/main" id="{C8DCC18C-7B23-43E3-938C-8F6CCA8AD88D}"/>
            </a:ext>
          </a:extLst>
        </xdr:cNvPr>
        <xdr:cNvSpPr txBox="1"/>
      </xdr:nvSpPr>
      <xdr:spPr>
        <a:xfrm>
          <a:off x="7641101" y="67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39603</xdr:rowOff>
    </xdr:from>
    <xdr:ext cx="534377" cy="259045"/>
    <xdr:sp macro="" textlink="">
      <xdr:nvSpPr>
        <xdr:cNvPr id="142" name="n_3aveValue【道路】&#10;一人当たり延長">
          <a:extLst>
            <a:ext uri="{FF2B5EF4-FFF2-40B4-BE49-F238E27FC236}">
              <a16:creationId xmlns:a16="http://schemas.microsoft.com/office/drawing/2014/main" id="{B4F8F0D7-5E12-4EF8-BCF0-DA0DC1C5746B}"/>
            </a:ext>
          </a:extLst>
        </xdr:cNvPr>
        <xdr:cNvSpPr txBox="1"/>
      </xdr:nvSpPr>
      <xdr:spPr>
        <a:xfrm>
          <a:off x="685497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48156</xdr:rowOff>
    </xdr:from>
    <xdr:ext cx="534377" cy="259045"/>
    <xdr:sp macro="" textlink="">
      <xdr:nvSpPr>
        <xdr:cNvPr id="143" name="n_4aveValue【道路】&#10;一人当たり延長">
          <a:extLst>
            <a:ext uri="{FF2B5EF4-FFF2-40B4-BE49-F238E27FC236}">
              <a16:creationId xmlns:a16="http://schemas.microsoft.com/office/drawing/2014/main" id="{F2BCE282-37BB-44DF-83AB-17A803F3B0E9}"/>
            </a:ext>
          </a:extLst>
        </xdr:cNvPr>
        <xdr:cNvSpPr txBox="1"/>
      </xdr:nvSpPr>
      <xdr:spPr>
        <a:xfrm>
          <a:off x="6038361" y="673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169416</xdr:rowOff>
    </xdr:from>
    <xdr:ext cx="534377" cy="259045"/>
    <xdr:sp macro="" textlink="">
      <xdr:nvSpPr>
        <xdr:cNvPr id="144" name="n_1mainValue【道路】&#10;一人当たり延長">
          <a:extLst>
            <a:ext uri="{FF2B5EF4-FFF2-40B4-BE49-F238E27FC236}">
              <a16:creationId xmlns:a16="http://schemas.microsoft.com/office/drawing/2014/main" id="{3A6EB33D-7B90-44A2-8E8F-04DF9862B984}"/>
            </a:ext>
          </a:extLst>
        </xdr:cNvPr>
        <xdr:cNvSpPr txBox="1"/>
      </xdr:nvSpPr>
      <xdr:spPr>
        <a:xfrm>
          <a:off x="8422151" y="565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23341</xdr:rowOff>
    </xdr:from>
    <xdr:ext cx="534377" cy="259045"/>
    <xdr:sp macro="" textlink="">
      <xdr:nvSpPr>
        <xdr:cNvPr id="145" name="n_2mainValue【道路】&#10;一人当たり延長">
          <a:extLst>
            <a:ext uri="{FF2B5EF4-FFF2-40B4-BE49-F238E27FC236}">
              <a16:creationId xmlns:a16="http://schemas.microsoft.com/office/drawing/2014/main" id="{5AFF8444-9A95-4C13-A52A-7A338972FCDC}"/>
            </a:ext>
          </a:extLst>
        </xdr:cNvPr>
        <xdr:cNvSpPr txBox="1"/>
      </xdr:nvSpPr>
      <xdr:spPr>
        <a:xfrm>
          <a:off x="7641101" y="567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45743</xdr:rowOff>
    </xdr:from>
    <xdr:ext cx="534377" cy="259045"/>
    <xdr:sp macro="" textlink="">
      <xdr:nvSpPr>
        <xdr:cNvPr id="146" name="n_3mainValue【道路】&#10;一人当たり延長">
          <a:extLst>
            <a:ext uri="{FF2B5EF4-FFF2-40B4-BE49-F238E27FC236}">
              <a16:creationId xmlns:a16="http://schemas.microsoft.com/office/drawing/2014/main" id="{19D34136-D851-4DAF-9145-857C528B7C1C}"/>
            </a:ext>
          </a:extLst>
        </xdr:cNvPr>
        <xdr:cNvSpPr txBox="1"/>
      </xdr:nvSpPr>
      <xdr:spPr>
        <a:xfrm>
          <a:off x="6854971" y="57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72832</xdr:rowOff>
    </xdr:from>
    <xdr:ext cx="534377" cy="259045"/>
    <xdr:sp macro="" textlink="">
      <xdr:nvSpPr>
        <xdr:cNvPr id="147" name="n_4mainValue【道路】&#10;一人当たり延長">
          <a:extLst>
            <a:ext uri="{FF2B5EF4-FFF2-40B4-BE49-F238E27FC236}">
              <a16:creationId xmlns:a16="http://schemas.microsoft.com/office/drawing/2014/main" id="{33EB6737-DA0F-4232-9B00-7E32CD8DE5D2}"/>
            </a:ext>
          </a:extLst>
        </xdr:cNvPr>
        <xdr:cNvSpPr txBox="1"/>
      </xdr:nvSpPr>
      <xdr:spPr>
        <a:xfrm>
          <a:off x="6038361" y="573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04112E7-634F-4CF8-AB58-87D82E9CD666}"/>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33FE919-5CD7-422E-98E6-FB202DB71F5D}"/>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C4AEFA9-56EB-4C89-8A62-B45E395EEB73}"/>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D641FFD5-331F-4477-9B8E-BD26D1DB1811}"/>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DC106DF-31B7-4795-807B-C9EB66070460}"/>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C0A8D3E-91B4-4A24-9261-1E8A1714540C}"/>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74095BB-7F6F-4F69-AE75-8FEA43A5EB66}"/>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8E68C99C-CB79-45E1-B911-6EFCB5E42EEF}"/>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F27B63C-1B62-4046-94D9-2FD3AAA8C16B}"/>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A1DEB5C-2BBC-4076-906A-619975097F31}"/>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D92A286-1359-4A27-8D5C-079DE042D238}"/>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97D32F5-CBCE-4F2B-829E-38049D52755E}"/>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184BA72-F300-4207-9A61-8A1D75C08210}"/>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64B9027E-0FB1-4BF2-8C23-692169D4B742}"/>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4EF5432-DE73-4438-BC4D-A37820DEAF0A}"/>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2D82BCB-3C30-4C33-B39C-E4213816B6E2}"/>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22226E40-EBBE-4CB6-A98C-06E531784F09}"/>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255EF1A8-0A64-4849-A94D-03AC5482962A}"/>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57FCEAFF-7172-4953-8B4D-FD9F1E399732}"/>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9AA23AB3-3B29-4507-81E3-ACE2FA9847A1}"/>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B8F038A-533E-4289-9497-27F0D2BFE16C}"/>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B33C82CD-0A85-41C4-AB3B-9B7F767A2444}"/>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7F6FDE78-CA19-4B47-96D8-CD8A21F59B23}"/>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DD3E9C6-889E-4543-B805-135B201A6116}"/>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145041B-407D-4640-87DC-926F50B5A4A6}"/>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19D78114-ACBF-4B51-90B3-112613E09047}"/>
            </a:ext>
          </a:extLst>
        </xdr:cNvPr>
        <xdr:cNvCxnSpPr/>
      </xdr:nvCxnSpPr>
      <xdr:spPr>
        <a:xfrm flipV="1">
          <a:off x="4173855" y="9532348"/>
          <a:ext cx="0" cy="157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73A9916B-B17D-403D-B67F-E84DDBE7C8F8}"/>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4C663659-9AE8-4311-B97E-4D3EBB5E8A6A}"/>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1161CF93-6AB1-4278-BBC2-B4D584F9E0B4}"/>
            </a:ext>
          </a:extLst>
        </xdr:cNvPr>
        <xdr:cNvSpPr txBox="1"/>
      </xdr:nvSpPr>
      <xdr:spPr>
        <a:xfrm>
          <a:off x="4212590" y="93132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B4BF0678-63E1-4DA7-B6BC-144363A9C751}"/>
            </a:ext>
          </a:extLst>
        </xdr:cNvPr>
        <xdr:cNvCxnSpPr/>
      </xdr:nvCxnSpPr>
      <xdr:spPr>
        <a:xfrm>
          <a:off x="4112260" y="9532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8A9B12B-B319-4A86-8A44-802D686D948F}"/>
            </a:ext>
          </a:extLst>
        </xdr:cNvPr>
        <xdr:cNvSpPr txBox="1"/>
      </xdr:nvSpPr>
      <xdr:spPr>
        <a:xfrm>
          <a:off x="4212590" y="104075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866DCC04-F681-41D5-BA9D-14313F0F4AA8}"/>
            </a:ext>
          </a:extLst>
        </xdr:cNvPr>
        <xdr:cNvSpPr/>
      </xdr:nvSpPr>
      <xdr:spPr>
        <a:xfrm>
          <a:off x="4131310" y="1042343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492AA90F-2DA0-4E78-80AB-E5BF0437F9FA}"/>
            </a:ext>
          </a:extLst>
        </xdr:cNvPr>
        <xdr:cNvSpPr/>
      </xdr:nvSpPr>
      <xdr:spPr>
        <a:xfrm>
          <a:off x="3388360" y="10421257"/>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BC53561C-A908-4231-8C08-693EDA8FFDFC}"/>
            </a:ext>
          </a:extLst>
        </xdr:cNvPr>
        <xdr:cNvSpPr/>
      </xdr:nvSpPr>
      <xdr:spPr>
        <a:xfrm>
          <a:off x="2571750" y="1041962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F9755614-F11C-41D7-971F-B8F7D18B0CE1}"/>
            </a:ext>
          </a:extLst>
        </xdr:cNvPr>
        <xdr:cNvSpPr/>
      </xdr:nvSpPr>
      <xdr:spPr>
        <a:xfrm>
          <a:off x="1774190" y="10383701"/>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E1AFBBF9-CE18-4CAC-BEBB-F2485204208C}"/>
            </a:ext>
          </a:extLst>
        </xdr:cNvPr>
        <xdr:cNvSpPr/>
      </xdr:nvSpPr>
      <xdr:spPr>
        <a:xfrm>
          <a:off x="988060" y="1035022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DAE8CFA-5365-4BAE-BED5-BBD094A06B3C}"/>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80A76F4-EA81-458A-B24C-C659B1F3025A}"/>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3CBE2AB-3230-43F0-BD0B-0DCD6B6FF3A4}"/>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DC4C2FF-7173-4086-A826-F523E4774805}"/>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C128870-0ED7-4390-97D7-97BB1D880785}"/>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89" name="楕円 188">
          <a:extLst>
            <a:ext uri="{FF2B5EF4-FFF2-40B4-BE49-F238E27FC236}">
              <a16:creationId xmlns:a16="http://schemas.microsoft.com/office/drawing/2014/main" id="{9BCA2262-DA72-49DA-8453-4BE877953287}"/>
            </a:ext>
          </a:extLst>
        </xdr:cNvPr>
        <xdr:cNvSpPr/>
      </xdr:nvSpPr>
      <xdr:spPr>
        <a:xfrm>
          <a:off x="4131310" y="103085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40657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7DF66FD8-DBC1-43A5-A054-4AE1AEE9C2D2}"/>
            </a:ext>
          </a:extLst>
        </xdr:cNvPr>
        <xdr:cNvSpPr txBox="1"/>
      </xdr:nvSpPr>
      <xdr:spPr>
        <a:xfrm>
          <a:off x="4212590"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161472</xdr:rowOff>
    </xdr:from>
    <xdr:to>
      <xdr:col>20</xdr:col>
      <xdr:colOff>38100</xdr:colOff>
      <xdr:row>60</xdr:row>
      <xdr:rowOff>91622</xdr:rowOff>
    </xdr:to>
    <xdr:sp macro="" textlink="">
      <xdr:nvSpPr>
        <xdr:cNvPr id="191" name="楕円 190">
          <a:extLst>
            <a:ext uri="{FF2B5EF4-FFF2-40B4-BE49-F238E27FC236}">
              <a16:creationId xmlns:a16="http://schemas.microsoft.com/office/drawing/2014/main" id="{DD40F0E6-EF29-440C-9F2A-1D15FE34ABBB}"/>
            </a:ext>
          </a:extLst>
        </xdr:cNvPr>
        <xdr:cNvSpPr/>
      </xdr:nvSpPr>
      <xdr:spPr>
        <a:xfrm>
          <a:off x="3388360" y="1027892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40822</xdr:rowOff>
    </xdr:from>
    <xdr:to>
      <xdr:col>24</xdr:col>
      <xdr:colOff>63500</xdr:colOff>
      <xdr:row>60</xdr:row>
      <xdr:rowOff>68580</xdr:rowOff>
    </xdr:to>
    <xdr:cxnSp macro="">
      <xdr:nvCxnSpPr>
        <xdr:cNvPr id="192" name="直線コネクタ 191">
          <a:extLst>
            <a:ext uri="{FF2B5EF4-FFF2-40B4-BE49-F238E27FC236}">
              <a16:creationId xmlns:a16="http://schemas.microsoft.com/office/drawing/2014/main" id="{7C5B556F-3427-42AE-BFE2-DAA76A5053C4}"/>
            </a:ext>
          </a:extLst>
        </xdr:cNvPr>
        <xdr:cNvCxnSpPr/>
      </xdr:nvCxnSpPr>
      <xdr:spPr>
        <a:xfrm>
          <a:off x="3431540" y="10327822"/>
          <a:ext cx="74295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156573</xdr:rowOff>
    </xdr:from>
    <xdr:to>
      <xdr:col>15</xdr:col>
      <xdr:colOff>101600</xdr:colOff>
      <xdr:row>60</xdr:row>
      <xdr:rowOff>86723</xdr:rowOff>
    </xdr:to>
    <xdr:sp macro="" textlink="">
      <xdr:nvSpPr>
        <xdr:cNvPr id="193" name="楕円 192">
          <a:extLst>
            <a:ext uri="{FF2B5EF4-FFF2-40B4-BE49-F238E27FC236}">
              <a16:creationId xmlns:a16="http://schemas.microsoft.com/office/drawing/2014/main" id="{A4615F0A-80D2-4D04-9F05-D5E7D57C978B}"/>
            </a:ext>
          </a:extLst>
        </xdr:cNvPr>
        <xdr:cNvSpPr/>
      </xdr:nvSpPr>
      <xdr:spPr>
        <a:xfrm>
          <a:off x="2571750" y="1027402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35923</xdr:rowOff>
    </xdr:from>
    <xdr:to>
      <xdr:col>19</xdr:col>
      <xdr:colOff>177800</xdr:colOff>
      <xdr:row>60</xdr:row>
      <xdr:rowOff>40822</xdr:rowOff>
    </xdr:to>
    <xdr:cxnSp macro="">
      <xdr:nvCxnSpPr>
        <xdr:cNvPr id="194" name="直線コネクタ 193">
          <a:extLst>
            <a:ext uri="{FF2B5EF4-FFF2-40B4-BE49-F238E27FC236}">
              <a16:creationId xmlns:a16="http://schemas.microsoft.com/office/drawing/2014/main" id="{1EF092D1-B8E8-40E2-B108-1C90A58730CE}"/>
            </a:ext>
          </a:extLst>
        </xdr:cNvPr>
        <xdr:cNvCxnSpPr/>
      </xdr:nvCxnSpPr>
      <xdr:spPr>
        <a:xfrm>
          <a:off x="2626360" y="10322923"/>
          <a:ext cx="80518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161472</xdr:rowOff>
    </xdr:from>
    <xdr:to>
      <xdr:col>10</xdr:col>
      <xdr:colOff>165100</xdr:colOff>
      <xdr:row>60</xdr:row>
      <xdr:rowOff>91622</xdr:rowOff>
    </xdr:to>
    <xdr:sp macro="" textlink="">
      <xdr:nvSpPr>
        <xdr:cNvPr id="195" name="楕円 194">
          <a:extLst>
            <a:ext uri="{FF2B5EF4-FFF2-40B4-BE49-F238E27FC236}">
              <a16:creationId xmlns:a16="http://schemas.microsoft.com/office/drawing/2014/main" id="{B05AA269-E15E-437A-8E15-4EB9AE8B3494}"/>
            </a:ext>
          </a:extLst>
        </xdr:cNvPr>
        <xdr:cNvSpPr/>
      </xdr:nvSpPr>
      <xdr:spPr>
        <a:xfrm>
          <a:off x="1774190" y="1027892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35923</xdr:rowOff>
    </xdr:from>
    <xdr:to>
      <xdr:col>15</xdr:col>
      <xdr:colOff>50800</xdr:colOff>
      <xdr:row>60</xdr:row>
      <xdr:rowOff>40822</xdr:rowOff>
    </xdr:to>
    <xdr:cxnSp macro="">
      <xdr:nvCxnSpPr>
        <xdr:cNvPr id="196" name="直線コネクタ 195">
          <a:extLst>
            <a:ext uri="{FF2B5EF4-FFF2-40B4-BE49-F238E27FC236}">
              <a16:creationId xmlns:a16="http://schemas.microsoft.com/office/drawing/2014/main" id="{E295FF90-56AD-492C-B358-F59E67F51D1B}"/>
            </a:ext>
          </a:extLst>
        </xdr:cNvPr>
        <xdr:cNvCxnSpPr/>
      </xdr:nvCxnSpPr>
      <xdr:spPr>
        <a:xfrm flipV="1">
          <a:off x="1828800" y="10322923"/>
          <a:ext cx="79756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xdr:rowOff>
    </xdr:from>
    <xdr:to>
      <xdr:col>6</xdr:col>
      <xdr:colOff>38100</xdr:colOff>
      <xdr:row>60</xdr:row>
      <xdr:rowOff>106317</xdr:rowOff>
    </xdr:to>
    <xdr:sp macro="" textlink="">
      <xdr:nvSpPr>
        <xdr:cNvPr id="197" name="楕円 196">
          <a:extLst>
            <a:ext uri="{FF2B5EF4-FFF2-40B4-BE49-F238E27FC236}">
              <a16:creationId xmlns:a16="http://schemas.microsoft.com/office/drawing/2014/main" id="{69D0941D-41BB-4407-BD72-503364AD4EE1}"/>
            </a:ext>
          </a:extLst>
        </xdr:cNvPr>
        <xdr:cNvSpPr/>
      </xdr:nvSpPr>
      <xdr:spPr>
        <a:xfrm>
          <a:off x="988060" y="102936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40822</xdr:rowOff>
    </xdr:from>
    <xdr:to>
      <xdr:col>10</xdr:col>
      <xdr:colOff>114300</xdr:colOff>
      <xdr:row>60</xdr:row>
      <xdr:rowOff>55517</xdr:rowOff>
    </xdr:to>
    <xdr:cxnSp macro="">
      <xdr:nvCxnSpPr>
        <xdr:cNvPr id="198" name="直線コネクタ 197">
          <a:extLst>
            <a:ext uri="{FF2B5EF4-FFF2-40B4-BE49-F238E27FC236}">
              <a16:creationId xmlns:a16="http://schemas.microsoft.com/office/drawing/2014/main" id="{6CB969CB-9590-41BD-BF38-9DB4C6AD7F11}"/>
            </a:ext>
          </a:extLst>
        </xdr:cNvPr>
        <xdr:cNvCxnSpPr/>
      </xdr:nvCxnSpPr>
      <xdr:spPr>
        <a:xfrm flipV="1">
          <a:off x="1031240" y="10327822"/>
          <a:ext cx="79756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649D6983-2D47-4E6F-8202-76A7DB1E5BEB}"/>
            </a:ext>
          </a:extLst>
        </xdr:cNvPr>
        <xdr:cNvSpPr txBox="1"/>
      </xdr:nvSpPr>
      <xdr:spPr>
        <a:xfrm>
          <a:off x="3239144" y="1051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CD59D558-E41A-47DA-9AA8-F2247784F6F7}"/>
            </a:ext>
          </a:extLst>
        </xdr:cNvPr>
        <xdr:cNvSpPr txBox="1"/>
      </xdr:nvSpPr>
      <xdr:spPr>
        <a:xfrm>
          <a:off x="2439044" y="105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71012E5-F741-4A2F-B0DA-E20A1DADAD52}"/>
            </a:ext>
          </a:extLst>
        </xdr:cNvPr>
        <xdr:cNvSpPr txBox="1"/>
      </xdr:nvSpPr>
      <xdr:spPr>
        <a:xfrm>
          <a:off x="1641484" y="1047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31D1C1-5F8A-4841-A7D8-F76CC7DEE26E}"/>
            </a:ext>
          </a:extLst>
        </xdr:cNvPr>
        <xdr:cNvSpPr txBox="1"/>
      </xdr:nvSpPr>
      <xdr:spPr>
        <a:xfrm>
          <a:off x="855354" y="1044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108149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66F962D-A5BA-4718-A3FD-4D9A8807F6D0}"/>
            </a:ext>
          </a:extLst>
        </xdr:cNvPr>
        <xdr:cNvSpPr txBox="1"/>
      </xdr:nvSpPr>
      <xdr:spPr>
        <a:xfrm>
          <a:off x="3239144" y="10050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103250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4046C617-B76A-4508-B6A3-68DA3D170636}"/>
            </a:ext>
          </a:extLst>
        </xdr:cNvPr>
        <xdr:cNvSpPr txBox="1"/>
      </xdr:nvSpPr>
      <xdr:spPr>
        <a:xfrm>
          <a:off x="2439044" y="1004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108149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41EF133-F0E7-46F5-B416-1F42F9F97E54}"/>
            </a:ext>
          </a:extLst>
        </xdr:cNvPr>
        <xdr:cNvSpPr txBox="1"/>
      </xdr:nvSpPr>
      <xdr:spPr>
        <a:xfrm>
          <a:off x="1641484" y="10050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122844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76510C0-361F-4869-9062-1A47441EF2BD}"/>
            </a:ext>
          </a:extLst>
        </xdr:cNvPr>
        <xdr:cNvSpPr txBox="1"/>
      </xdr:nvSpPr>
      <xdr:spPr>
        <a:xfrm>
          <a:off x="855354" y="100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51DEA46-2CD2-4E54-A728-F4F5C08EC654}"/>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91384E2-A835-4333-9DC2-75E7C0A4DA8E}"/>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2908982-A095-4A81-B5F6-F7EDB1FE9D55}"/>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F67A426F-5D2A-49F0-A664-D7AFC2CC24B5}"/>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094735A-C2E2-4319-92EE-21F7925454E3}"/>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3B10FB0-6337-4DEA-8D5D-FACAD7CDCA11}"/>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F53EC5A-E2AF-4ACC-99AF-8F9CD6B316BB}"/>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AD15DF3-545A-4914-A971-1FF4B396A4D5}"/>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F05F8F1-D8E9-4CD2-9FE4-8CBAEE5BF75C}"/>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44A3A70-80B2-407B-B201-9FCEA99CB621}"/>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909D11C0-47AB-4918-B6C3-184C8B0D772C}"/>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B09953A2-5ACE-4778-B1C3-F570E9780181}"/>
            </a:ext>
          </a:extLst>
        </xdr:cNvPr>
        <xdr:cNvSpPr txBox="1"/>
      </xdr:nvSpPr>
      <xdr:spPr>
        <a:xfrm>
          <a:off x="5724659" y="1096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B2E67A71-238E-41E0-9713-B5C9C75407D3}"/>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DFB7ECD0-3964-4808-9D1B-C5C6C010FC39}"/>
            </a:ext>
          </a:extLst>
        </xdr:cNvPr>
        <xdr:cNvSpPr txBox="1"/>
      </xdr:nvSpPr>
      <xdr:spPr>
        <a:xfrm>
          <a:off x="5416126" y="1063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7A59B14-38BA-43EE-9E97-86DB371283D3}"/>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5379E7A3-15F9-4A8E-98F6-9BF9099AB100}"/>
            </a:ext>
          </a:extLst>
        </xdr:cNvPr>
        <xdr:cNvSpPr txBox="1"/>
      </xdr:nvSpPr>
      <xdr:spPr>
        <a:xfrm>
          <a:off x="5416126" y="1030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B94EB75E-393A-4D13-81F9-37FF304E0A59}"/>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7C1F583E-5B7E-4477-AC58-84897E947FB8}"/>
            </a:ext>
          </a:extLst>
        </xdr:cNvPr>
        <xdr:cNvSpPr txBox="1"/>
      </xdr:nvSpPr>
      <xdr:spPr>
        <a:xfrm>
          <a:off x="541612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182BBEC9-9123-4E34-A2A7-27E3A755651D}"/>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EE903B55-359D-43EE-9ED5-6D0745D7D353}"/>
            </a:ext>
          </a:extLst>
        </xdr:cNvPr>
        <xdr:cNvSpPr txBox="1"/>
      </xdr:nvSpPr>
      <xdr:spPr>
        <a:xfrm>
          <a:off x="5331688" y="965873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45B2472F-AEFD-42BF-BFD8-0A89BB35282C}"/>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3005F1D0-6DEA-40BA-9A87-732167DD5EE5}"/>
            </a:ext>
          </a:extLst>
        </xdr:cNvPr>
        <xdr:cNvSpPr txBox="1"/>
      </xdr:nvSpPr>
      <xdr:spPr>
        <a:xfrm>
          <a:off x="5331688" y="932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4ED45D9A-C402-45BF-B74B-CEE6863B43F8}"/>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9914617C-2CE2-4566-B040-3D9C50D7A414}"/>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5224DA2F-BD60-4CBF-93A2-C75D44D85316}"/>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3BCE989B-6B37-47D6-A1AB-402D0CF28C28}"/>
            </a:ext>
          </a:extLst>
        </xdr:cNvPr>
        <xdr:cNvCxnSpPr/>
      </xdr:nvCxnSpPr>
      <xdr:spPr>
        <a:xfrm flipV="1">
          <a:off x="9429115" y="9622609"/>
          <a:ext cx="0" cy="147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D05FC665-CA9F-4C19-BF91-86C98E72D56F}"/>
            </a:ext>
          </a:extLst>
        </xdr:cNvPr>
        <xdr:cNvSpPr txBox="1"/>
      </xdr:nvSpPr>
      <xdr:spPr>
        <a:xfrm>
          <a:off x="9467850" y="1110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AF6466EE-3B58-41CD-B09F-F173430FEE58}"/>
            </a:ext>
          </a:extLst>
        </xdr:cNvPr>
        <xdr:cNvCxnSpPr/>
      </xdr:nvCxnSpPr>
      <xdr:spPr>
        <a:xfrm>
          <a:off x="9356090" y="1109941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E663CA8D-9387-4561-B18C-5231765D164E}"/>
            </a:ext>
          </a:extLst>
        </xdr:cNvPr>
        <xdr:cNvSpPr txBox="1"/>
      </xdr:nvSpPr>
      <xdr:spPr>
        <a:xfrm>
          <a:off x="9467850" y="9399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2FC9EC6E-1FFD-4DAD-BCF6-66E535292F4B}"/>
            </a:ext>
          </a:extLst>
        </xdr:cNvPr>
        <xdr:cNvCxnSpPr/>
      </xdr:nvCxnSpPr>
      <xdr:spPr>
        <a:xfrm>
          <a:off x="9356090" y="962260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277E2188-B8C7-4D57-90C6-E8F5617EF05E}"/>
            </a:ext>
          </a:extLst>
        </xdr:cNvPr>
        <xdr:cNvSpPr txBox="1"/>
      </xdr:nvSpPr>
      <xdr:spPr>
        <a:xfrm>
          <a:off x="9467850" y="10513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6527394A-713F-4FF7-88A7-BC6548A51732}"/>
            </a:ext>
          </a:extLst>
        </xdr:cNvPr>
        <xdr:cNvSpPr/>
      </xdr:nvSpPr>
      <xdr:spPr>
        <a:xfrm>
          <a:off x="9394190" y="10666063"/>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2172E3AF-C3EC-42A1-9E21-0FBAD9D645E1}"/>
            </a:ext>
          </a:extLst>
        </xdr:cNvPr>
        <xdr:cNvSpPr/>
      </xdr:nvSpPr>
      <xdr:spPr>
        <a:xfrm>
          <a:off x="8632190" y="1064591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F236B914-9575-4D01-8F29-CFA531C0E0E2}"/>
            </a:ext>
          </a:extLst>
        </xdr:cNvPr>
        <xdr:cNvSpPr/>
      </xdr:nvSpPr>
      <xdr:spPr>
        <a:xfrm>
          <a:off x="7846060" y="106374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9BBD49CC-2E23-4D5D-8E43-4F15401D478F}"/>
            </a:ext>
          </a:extLst>
        </xdr:cNvPr>
        <xdr:cNvSpPr/>
      </xdr:nvSpPr>
      <xdr:spPr>
        <a:xfrm>
          <a:off x="7029450" y="1065260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68219F13-08B3-4FD1-8E26-0CA9D79E95B8}"/>
            </a:ext>
          </a:extLst>
        </xdr:cNvPr>
        <xdr:cNvSpPr/>
      </xdr:nvSpPr>
      <xdr:spPr>
        <a:xfrm>
          <a:off x="6231890" y="10651924"/>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89A22A5-D166-4389-A739-EF9C182B785E}"/>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DE9AC08-CFF6-4C81-B672-444A246D9099}"/>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C8598D7-230F-403C-A0FB-F45085FE1905}"/>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D696ED2-24FF-4AD7-BF2C-94A32ACEFBC5}"/>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AD3D1EF2-347A-4DE2-B3CE-6B61A77D11A6}"/>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39695</xdr:rowOff>
    </xdr:from>
    <xdr:to>
      <xdr:col>55</xdr:col>
      <xdr:colOff>50800</xdr:colOff>
      <xdr:row>62</xdr:row>
      <xdr:rowOff>141295</xdr:rowOff>
    </xdr:to>
    <xdr:sp macro="" textlink="">
      <xdr:nvSpPr>
        <xdr:cNvPr id="248" name="楕円 247">
          <a:extLst>
            <a:ext uri="{FF2B5EF4-FFF2-40B4-BE49-F238E27FC236}">
              <a16:creationId xmlns:a16="http://schemas.microsoft.com/office/drawing/2014/main" id="{966F8F6D-3858-4C48-83F1-BB0A29E773C9}"/>
            </a:ext>
          </a:extLst>
        </xdr:cNvPr>
        <xdr:cNvSpPr/>
      </xdr:nvSpPr>
      <xdr:spPr>
        <a:xfrm>
          <a:off x="9394190" y="10669595"/>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18122</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F81154C6-005F-460F-8F5A-CDD5828DD7C9}"/>
            </a:ext>
          </a:extLst>
        </xdr:cNvPr>
        <xdr:cNvSpPr txBox="1"/>
      </xdr:nvSpPr>
      <xdr:spPr>
        <a:xfrm>
          <a:off x="9467850" y="1065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45447</xdr:rowOff>
    </xdr:from>
    <xdr:to>
      <xdr:col>50</xdr:col>
      <xdr:colOff>165100</xdr:colOff>
      <xdr:row>62</xdr:row>
      <xdr:rowOff>147047</xdr:rowOff>
    </xdr:to>
    <xdr:sp macro="" textlink="">
      <xdr:nvSpPr>
        <xdr:cNvPr id="250" name="楕円 249">
          <a:extLst>
            <a:ext uri="{FF2B5EF4-FFF2-40B4-BE49-F238E27FC236}">
              <a16:creationId xmlns:a16="http://schemas.microsoft.com/office/drawing/2014/main" id="{5C3A652B-2E1D-426D-96F3-C99842044555}"/>
            </a:ext>
          </a:extLst>
        </xdr:cNvPr>
        <xdr:cNvSpPr/>
      </xdr:nvSpPr>
      <xdr:spPr>
        <a:xfrm>
          <a:off x="8632190" y="1067725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90495</xdr:rowOff>
    </xdr:from>
    <xdr:to>
      <xdr:col>55</xdr:col>
      <xdr:colOff>0</xdr:colOff>
      <xdr:row>62</xdr:row>
      <xdr:rowOff>96247</xdr:rowOff>
    </xdr:to>
    <xdr:cxnSp macro="">
      <xdr:nvCxnSpPr>
        <xdr:cNvPr id="251" name="直線コネクタ 250">
          <a:extLst>
            <a:ext uri="{FF2B5EF4-FFF2-40B4-BE49-F238E27FC236}">
              <a16:creationId xmlns:a16="http://schemas.microsoft.com/office/drawing/2014/main" id="{3EC0CB6B-4185-4E84-B3D4-A3751E53C8A3}"/>
            </a:ext>
          </a:extLst>
        </xdr:cNvPr>
        <xdr:cNvCxnSpPr/>
      </xdr:nvCxnSpPr>
      <xdr:spPr>
        <a:xfrm flipV="1">
          <a:off x="8686800" y="1072420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61629</xdr:rowOff>
    </xdr:from>
    <xdr:to>
      <xdr:col>46</xdr:col>
      <xdr:colOff>38100</xdr:colOff>
      <xdr:row>62</xdr:row>
      <xdr:rowOff>163229</xdr:rowOff>
    </xdr:to>
    <xdr:sp macro="" textlink="">
      <xdr:nvSpPr>
        <xdr:cNvPr id="252" name="楕円 251">
          <a:extLst>
            <a:ext uri="{FF2B5EF4-FFF2-40B4-BE49-F238E27FC236}">
              <a16:creationId xmlns:a16="http://schemas.microsoft.com/office/drawing/2014/main" id="{56282776-8667-4650-9907-E72238F4B04F}"/>
            </a:ext>
          </a:extLst>
        </xdr:cNvPr>
        <xdr:cNvSpPr/>
      </xdr:nvSpPr>
      <xdr:spPr>
        <a:xfrm>
          <a:off x="7846060" y="1068771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96247</xdr:rowOff>
    </xdr:from>
    <xdr:to>
      <xdr:col>50</xdr:col>
      <xdr:colOff>114300</xdr:colOff>
      <xdr:row>62</xdr:row>
      <xdr:rowOff>112429</xdr:rowOff>
    </xdr:to>
    <xdr:cxnSp macro="">
      <xdr:nvCxnSpPr>
        <xdr:cNvPr id="253" name="直線コネクタ 252">
          <a:extLst>
            <a:ext uri="{FF2B5EF4-FFF2-40B4-BE49-F238E27FC236}">
              <a16:creationId xmlns:a16="http://schemas.microsoft.com/office/drawing/2014/main" id="{834A8622-8C9E-4375-BFEA-B9B71666598C}"/>
            </a:ext>
          </a:extLst>
        </xdr:cNvPr>
        <xdr:cNvCxnSpPr/>
      </xdr:nvCxnSpPr>
      <xdr:spPr>
        <a:xfrm flipV="1">
          <a:off x="7889240" y="10722337"/>
          <a:ext cx="797560" cy="1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80679</xdr:rowOff>
    </xdr:from>
    <xdr:to>
      <xdr:col>41</xdr:col>
      <xdr:colOff>101600</xdr:colOff>
      <xdr:row>63</xdr:row>
      <xdr:rowOff>10829</xdr:rowOff>
    </xdr:to>
    <xdr:sp macro="" textlink="">
      <xdr:nvSpPr>
        <xdr:cNvPr id="254" name="楕円 253">
          <a:extLst>
            <a:ext uri="{FF2B5EF4-FFF2-40B4-BE49-F238E27FC236}">
              <a16:creationId xmlns:a16="http://schemas.microsoft.com/office/drawing/2014/main" id="{D537F39D-AEC6-4C81-B852-F973D43BD644}"/>
            </a:ext>
          </a:extLst>
        </xdr:cNvPr>
        <xdr:cNvSpPr/>
      </xdr:nvSpPr>
      <xdr:spPr>
        <a:xfrm>
          <a:off x="7029450" y="1071248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112429</xdr:rowOff>
    </xdr:from>
    <xdr:to>
      <xdr:col>45</xdr:col>
      <xdr:colOff>177800</xdr:colOff>
      <xdr:row>62</xdr:row>
      <xdr:rowOff>131479</xdr:rowOff>
    </xdr:to>
    <xdr:cxnSp macro="">
      <xdr:nvCxnSpPr>
        <xdr:cNvPr id="255" name="直線コネクタ 254">
          <a:extLst>
            <a:ext uri="{FF2B5EF4-FFF2-40B4-BE49-F238E27FC236}">
              <a16:creationId xmlns:a16="http://schemas.microsoft.com/office/drawing/2014/main" id="{47CBDCA1-BA95-4BB0-AC95-F0C717EE182C}"/>
            </a:ext>
          </a:extLst>
        </xdr:cNvPr>
        <xdr:cNvCxnSpPr/>
      </xdr:nvCxnSpPr>
      <xdr:spPr>
        <a:xfrm flipV="1">
          <a:off x="7084060" y="10742329"/>
          <a:ext cx="80518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102644</xdr:rowOff>
    </xdr:from>
    <xdr:to>
      <xdr:col>36</xdr:col>
      <xdr:colOff>165100</xdr:colOff>
      <xdr:row>63</xdr:row>
      <xdr:rowOff>32794</xdr:rowOff>
    </xdr:to>
    <xdr:sp macro="" textlink="">
      <xdr:nvSpPr>
        <xdr:cNvPr id="256" name="楕円 255">
          <a:extLst>
            <a:ext uri="{FF2B5EF4-FFF2-40B4-BE49-F238E27FC236}">
              <a16:creationId xmlns:a16="http://schemas.microsoft.com/office/drawing/2014/main" id="{F067D4BB-62AE-409B-9ACE-F026BE8DB7ED}"/>
            </a:ext>
          </a:extLst>
        </xdr:cNvPr>
        <xdr:cNvSpPr/>
      </xdr:nvSpPr>
      <xdr:spPr>
        <a:xfrm>
          <a:off x="6231890" y="1072873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131479</xdr:rowOff>
    </xdr:from>
    <xdr:to>
      <xdr:col>41</xdr:col>
      <xdr:colOff>50800</xdr:colOff>
      <xdr:row>62</xdr:row>
      <xdr:rowOff>153444</xdr:rowOff>
    </xdr:to>
    <xdr:cxnSp macro="">
      <xdr:nvCxnSpPr>
        <xdr:cNvPr id="257" name="直線コネクタ 256">
          <a:extLst>
            <a:ext uri="{FF2B5EF4-FFF2-40B4-BE49-F238E27FC236}">
              <a16:creationId xmlns:a16="http://schemas.microsoft.com/office/drawing/2014/main" id="{39C14BCD-DD82-4171-AE44-D05149B8F1AB}"/>
            </a:ext>
          </a:extLst>
        </xdr:cNvPr>
        <xdr:cNvCxnSpPr/>
      </xdr:nvCxnSpPr>
      <xdr:spPr>
        <a:xfrm flipV="1">
          <a:off x="6286500" y="10765189"/>
          <a:ext cx="797560" cy="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130329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5B892D5B-16D4-4EF6-BE42-D2187FC23AFC}"/>
            </a:ext>
          </a:extLst>
        </xdr:cNvPr>
        <xdr:cNvSpPr txBox="1"/>
      </xdr:nvSpPr>
      <xdr:spPr>
        <a:xfrm>
          <a:off x="8401265" y="1042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49C7A3F0-8323-45CA-8403-32D7D6DB8973}"/>
            </a:ext>
          </a:extLst>
        </xdr:cNvPr>
        <xdr:cNvSpPr txBox="1"/>
      </xdr:nvSpPr>
      <xdr:spPr>
        <a:xfrm>
          <a:off x="7610690" y="1041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144641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916876F0-C148-4675-8B01-CF085A4DE495}"/>
            </a:ext>
          </a:extLst>
        </xdr:cNvPr>
        <xdr:cNvSpPr txBox="1"/>
      </xdr:nvSpPr>
      <xdr:spPr>
        <a:xfrm>
          <a:off x="6822655" y="1042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BCAE0BBD-AE19-4E6A-B9DF-88FA7F22A70E}"/>
            </a:ext>
          </a:extLst>
        </xdr:cNvPr>
        <xdr:cNvSpPr txBox="1"/>
      </xdr:nvSpPr>
      <xdr:spPr>
        <a:xfrm>
          <a:off x="6007950" y="104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138174</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CE10B1D6-F3E4-4295-B389-03AD228A5BD6}"/>
            </a:ext>
          </a:extLst>
        </xdr:cNvPr>
        <xdr:cNvSpPr txBox="1"/>
      </xdr:nvSpPr>
      <xdr:spPr>
        <a:xfrm>
          <a:off x="8401265" y="1076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154356</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ED422B83-105B-451B-9AFF-D0FE15F48DB6}"/>
            </a:ext>
          </a:extLst>
        </xdr:cNvPr>
        <xdr:cNvSpPr txBox="1"/>
      </xdr:nvSpPr>
      <xdr:spPr>
        <a:xfrm>
          <a:off x="7610690" y="1078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C6F5FC48-CABB-4ED0-BEC6-8C13CF8715F7}"/>
            </a:ext>
          </a:extLst>
        </xdr:cNvPr>
        <xdr:cNvSpPr txBox="1"/>
      </xdr:nvSpPr>
      <xdr:spPr>
        <a:xfrm>
          <a:off x="6822655" y="1080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23921</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4BEE8B5D-0741-4C16-9044-978607EA0B43}"/>
            </a:ext>
          </a:extLst>
        </xdr:cNvPr>
        <xdr:cNvSpPr txBox="1"/>
      </xdr:nvSpPr>
      <xdr:spPr>
        <a:xfrm>
          <a:off x="6007950" y="1082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BB78EE9C-7F7E-4BED-9DBD-9BF0F0E7B0B2}"/>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9D09AB25-3CA3-4E30-90E0-9E6F78AB73D8}"/>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6BC998D8-F45B-4C3A-B1D3-4BA4868E46F2}"/>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8342961B-F5C5-48AD-B8AE-069B9AB28BA0}"/>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19410EBA-AB61-464A-A6B3-CC173B9AFBF2}"/>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D5593D4-6114-4F17-8FC9-94102E299564}"/>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D383F458-9C9C-4668-B10B-9397055BCA46}"/>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38D5607A-35A9-4D71-9F5F-5D38F38AFC88}"/>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33AA5416-1FF1-4D17-AC59-A12789321031}"/>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8F4BD2D8-91AC-480D-B511-7D49A5E3B41C}"/>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E57A8D66-31F7-4DE3-A992-22FA014B2FBE}"/>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506746B2-5773-4EAF-B584-36C74108AC1C}"/>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C819457F-2A56-4768-9679-CF5B07101B78}"/>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BE4C6ED-B1BC-428B-9EF7-BA82AE9B1597}"/>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8E604A42-5808-4164-87BC-3AA3C5358980}"/>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7973B5FB-D234-48DD-9E4B-04AA181987E3}"/>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F3752100-62D0-4C8A-BE16-D94D72B7BDDB}"/>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5163F7C1-CB67-4C45-8B57-25C0EFCC8FDB}"/>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4826D3B5-F782-4E04-9524-286689BC9245}"/>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FC70EA4F-0B2C-48A0-A036-08E4265562AC}"/>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27ADBDBB-C590-49C6-8BFE-BC5956D1E458}"/>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D518C452-E852-4717-B360-034877A357D1}"/>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7647B141-5DB9-4E44-88A4-8397229836D9}"/>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84417F9E-77CD-4FE6-A211-82887530F359}"/>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AE6ED5D6-59B4-4127-A27F-CD31C2BE5014}"/>
            </a:ext>
          </a:extLst>
        </xdr:cNvPr>
        <xdr:cNvCxnSpPr/>
      </xdr:nvCxnSpPr>
      <xdr:spPr>
        <a:xfrm flipV="1">
          <a:off x="417385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8B6A4810-1C2A-4EA3-B530-FDD996B9F5C7}"/>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443A3E03-8437-4859-8C3E-9E10FCAFB79E}"/>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6D0F87FF-EC99-4A21-8679-8D188BF71050}"/>
            </a:ext>
          </a:extLst>
        </xdr:cNvPr>
        <xdr:cNvSpPr txBox="1"/>
      </xdr:nvSpPr>
      <xdr:spPr>
        <a:xfrm>
          <a:off x="4212590" y="1312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9950F7BE-13DB-4DFA-8D70-66B913BFA01A}"/>
            </a:ext>
          </a:extLst>
        </xdr:cNvPr>
        <xdr:cNvCxnSpPr/>
      </xdr:nvCxnSpPr>
      <xdr:spPr>
        <a:xfrm>
          <a:off x="4112260" y="13352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F34D1CAA-C6B1-4B5A-832E-A132ADCC3359}"/>
            </a:ext>
          </a:extLst>
        </xdr:cNvPr>
        <xdr:cNvSpPr txBox="1"/>
      </xdr:nvSpPr>
      <xdr:spPr>
        <a:xfrm>
          <a:off x="421259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23728A13-565F-4AC6-B737-2622D63C466F}"/>
            </a:ext>
          </a:extLst>
        </xdr:cNvPr>
        <xdr:cNvSpPr/>
      </xdr:nvSpPr>
      <xdr:spPr>
        <a:xfrm>
          <a:off x="4131310" y="140366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38A8E583-BADE-4D2D-9171-CFA0619A01FD}"/>
            </a:ext>
          </a:extLst>
        </xdr:cNvPr>
        <xdr:cNvSpPr/>
      </xdr:nvSpPr>
      <xdr:spPr>
        <a:xfrm>
          <a:off x="3388360" y="140595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a:extLst>
            <a:ext uri="{FF2B5EF4-FFF2-40B4-BE49-F238E27FC236}">
              <a16:creationId xmlns:a16="http://schemas.microsoft.com/office/drawing/2014/main" id="{D9EA2329-D683-4EC6-B1B6-3ACB150DBA02}"/>
            </a:ext>
          </a:extLst>
        </xdr:cNvPr>
        <xdr:cNvSpPr/>
      </xdr:nvSpPr>
      <xdr:spPr>
        <a:xfrm>
          <a:off x="2571750" y="142119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888568C9-A2C9-41DE-A37B-58FA47EF4587}"/>
            </a:ext>
          </a:extLst>
        </xdr:cNvPr>
        <xdr:cNvSpPr/>
      </xdr:nvSpPr>
      <xdr:spPr>
        <a:xfrm>
          <a:off x="1774190" y="141814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a:extLst>
            <a:ext uri="{FF2B5EF4-FFF2-40B4-BE49-F238E27FC236}">
              <a16:creationId xmlns:a16="http://schemas.microsoft.com/office/drawing/2014/main" id="{3C8B8486-6810-48DA-A5CA-33F6B66927CE}"/>
            </a:ext>
          </a:extLst>
        </xdr:cNvPr>
        <xdr:cNvSpPr/>
      </xdr:nvSpPr>
      <xdr:spPr>
        <a:xfrm>
          <a:off x="988060" y="141509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E12D20A-AC41-4E47-951A-4C91F46CFBAB}"/>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952FB7D-2E1B-4988-948D-B518EEB52C9D}"/>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DF1A13B-B735-40F9-AD94-9A57D40E7B86}"/>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93AF03B-82B8-4A7D-9DCF-B79DBCB255FF}"/>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26556F0-FDC6-47A2-9329-2DA33A0A5336}"/>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12064</xdr:rowOff>
    </xdr:from>
    <xdr:to>
      <xdr:col>24</xdr:col>
      <xdr:colOff>114300</xdr:colOff>
      <xdr:row>85</xdr:row>
      <xdr:rowOff>113664</xdr:rowOff>
    </xdr:to>
    <xdr:sp macro="" textlink="">
      <xdr:nvSpPr>
        <xdr:cNvPr id="306" name="楕円 305">
          <a:extLst>
            <a:ext uri="{FF2B5EF4-FFF2-40B4-BE49-F238E27FC236}">
              <a16:creationId xmlns:a16="http://schemas.microsoft.com/office/drawing/2014/main" id="{702F40E1-4BB1-487B-860E-A0D77DC86683}"/>
            </a:ext>
          </a:extLst>
        </xdr:cNvPr>
        <xdr:cNvSpPr/>
      </xdr:nvSpPr>
      <xdr:spPr>
        <a:xfrm>
          <a:off x="4131310" y="1458912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161941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A69C258C-B6A4-401E-9854-2026EBB6AA61}"/>
            </a:ext>
          </a:extLst>
        </xdr:cNvPr>
        <xdr:cNvSpPr txBox="1"/>
      </xdr:nvSpPr>
      <xdr:spPr>
        <a:xfrm>
          <a:off x="4212590" y="14565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162561</xdr:rowOff>
    </xdr:from>
    <xdr:to>
      <xdr:col>20</xdr:col>
      <xdr:colOff>38100</xdr:colOff>
      <xdr:row>85</xdr:row>
      <xdr:rowOff>92711</xdr:rowOff>
    </xdr:to>
    <xdr:sp macro="" textlink="">
      <xdr:nvSpPr>
        <xdr:cNvPr id="308" name="楕円 307">
          <a:extLst>
            <a:ext uri="{FF2B5EF4-FFF2-40B4-BE49-F238E27FC236}">
              <a16:creationId xmlns:a16="http://schemas.microsoft.com/office/drawing/2014/main" id="{45E0F84D-3404-4EB2-8746-0A27CBC1C7D6}"/>
            </a:ext>
          </a:extLst>
        </xdr:cNvPr>
        <xdr:cNvSpPr/>
      </xdr:nvSpPr>
      <xdr:spPr>
        <a:xfrm>
          <a:off x="3388360" y="145662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41911</xdr:rowOff>
    </xdr:from>
    <xdr:to>
      <xdr:col>24</xdr:col>
      <xdr:colOff>63500</xdr:colOff>
      <xdr:row>85</xdr:row>
      <xdr:rowOff>62864</xdr:rowOff>
    </xdr:to>
    <xdr:cxnSp macro="">
      <xdr:nvCxnSpPr>
        <xdr:cNvPr id="309" name="直線コネクタ 308">
          <a:extLst>
            <a:ext uri="{FF2B5EF4-FFF2-40B4-BE49-F238E27FC236}">
              <a16:creationId xmlns:a16="http://schemas.microsoft.com/office/drawing/2014/main" id="{98B5A795-D5E5-4580-830C-7EF64E520890}"/>
            </a:ext>
          </a:extLst>
        </xdr:cNvPr>
        <xdr:cNvCxnSpPr/>
      </xdr:nvCxnSpPr>
      <xdr:spPr>
        <a:xfrm>
          <a:off x="3431540" y="14617066"/>
          <a:ext cx="742950" cy="1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141605</xdr:rowOff>
    </xdr:from>
    <xdr:to>
      <xdr:col>15</xdr:col>
      <xdr:colOff>101600</xdr:colOff>
      <xdr:row>85</xdr:row>
      <xdr:rowOff>71755</xdr:rowOff>
    </xdr:to>
    <xdr:sp macro="" textlink="">
      <xdr:nvSpPr>
        <xdr:cNvPr id="310" name="楕円 309">
          <a:extLst>
            <a:ext uri="{FF2B5EF4-FFF2-40B4-BE49-F238E27FC236}">
              <a16:creationId xmlns:a16="http://schemas.microsoft.com/office/drawing/2014/main" id="{B0823215-14DA-43CA-95E1-31AA3B668FF1}"/>
            </a:ext>
          </a:extLst>
        </xdr:cNvPr>
        <xdr:cNvSpPr/>
      </xdr:nvSpPr>
      <xdr:spPr>
        <a:xfrm>
          <a:off x="2571750" y="145415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20955</xdr:rowOff>
    </xdr:from>
    <xdr:to>
      <xdr:col>19</xdr:col>
      <xdr:colOff>177800</xdr:colOff>
      <xdr:row>85</xdr:row>
      <xdr:rowOff>41911</xdr:rowOff>
    </xdr:to>
    <xdr:cxnSp macro="">
      <xdr:nvCxnSpPr>
        <xdr:cNvPr id="311" name="直線コネクタ 310">
          <a:extLst>
            <a:ext uri="{FF2B5EF4-FFF2-40B4-BE49-F238E27FC236}">
              <a16:creationId xmlns:a16="http://schemas.microsoft.com/office/drawing/2014/main" id="{B070E42B-DAED-46EA-8A3D-86E2BBA44386}"/>
            </a:ext>
          </a:extLst>
        </xdr:cNvPr>
        <xdr:cNvCxnSpPr/>
      </xdr:nvCxnSpPr>
      <xdr:spPr>
        <a:xfrm>
          <a:off x="2626360" y="14590395"/>
          <a:ext cx="80518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116839</xdr:rowOff>
    </xdr:from>
    <xdr:to>
      <xdr:col>10</xdr:col>
      <xdr:colOff>165100</xdr:colOff>
      <xdr:row>85</xdr:row>
      <xdr:rowOff>46989</xdr:rowOff>
    </xdr:to>
    <xdr:sp macro="" textlink="">
      <xdr:nvSpPr>
        <xdr:cNvPr id="312" name="楕円 311">
          <a:extLst>
            <a:ext uri="{FF2B5EF4-FFF2-40B4-BE49-F238E27FC236}">
              <a16:creationId xmlns:a16="http://schemas.microsoft.com/office/drawing/2014/main" id="{D49B2E0D-21AB-4ED2-A187-CE871A3E3EF8}"/>
            </a:ext>
          </a:extLst>
        </xdr:cNvPr>
        <xdr:cNvSpPr/>
      </xdr:nvSpPr>
      <xdr:spPr>
        <a:xfrm>
          <a:off x="1774190" y="1451863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167639</xdr:rowOff>
    </xdr:from>
    <xdr:to>
      <xdr:col>15</xdr:col>
      <xdr:colOff>50800</xdr:colOff>
      <xdr:row>85</xdr:row>
      <xdr:rowOff>20955</xdr:rowOff>
    </xdr:to>
    <xdr:cxnSp macro="">
      <xdr:nvCxnSpPr>
        <xdr:cNvPr id="313" name="直線コネクタ 312">
          <a:extLst>
            <a:ext uri="{FF2B5EF4-FFF2-40B4-BE49-F238E27FC236}">
              <a16:creationId xmlns:a16="http://schemas.microsoft.com/office/drawing/2014/main" id="{9B3A74E6-4E1A-407E-827A-483BB6EEDD1D}"/>
            </a:ext>
          </a:extLst>
        </xdr:cNvPr>
        <xdr:cNvCxnSpPr/>
      </xdr:nvCxnSpPr>
      <xdr:spPr>
        <a:xfrm>
          <a:off x="1828800" y="14573249"/>
          <a:ext cx="79756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90170</xdr:rowOff>
    </xdr:from>
    <xdr:to>
      <xdr:col>6</xdr:col>
      <xdr:colOff>38100</xdr:colOff>
      <xdr:row>85</xdr:row>
      <xdr:rowOff>20320</xdr:rowOff>
    </xdr:to>
    <xdr:sp macro="" textlink="">
      <xdr:nvSpPr>
        <xdr:cNvPr id="314" name="楕円 313">
          <a:extLst>
            <a:ext uri="{FF2B5EF4-FFF2-40B4-BE49-F238E27FC236}">
              <a16:creationId xmlns:a16="http://schemas.microsoft.com/office/drawing/2014/main" id="{77F82BD2-4396-48A5-9066-BC093E99EB2D}"/>
            </a:ext>
          </a:extLst>
        </xdr:cNvPr>
        <xdr:cNvSpPr/>
      </xdr:nvSpPr>
      <xdr:spPr>
        <a:xfrm>
          <a:off x="988060" y="144957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140970</xdr:rowOff>
    </xdr:from>
    <xdr:to>
      <xdr:col>10</xdr:col>
      <xdr:colOff>114300</xdr:colOff>
      <xdr:row>84</xdr:row>
      <xdr:rowOff>167639</xdr:rowOff>
    </xdr:to>
    <xdr:cxnSp macro="">
      <xdr:nvCxnSpPr>
        <xdr:cNvPr id="315" name="直線コネクタ 314">
          <a:extLst>
            <a:ext uri="{FF2B5EF4-FFF2-40B4-BE49-F238E27FC236}">
              <a16:creationId xmlns:a16="http://schemas.microsoft.com/office/drawing/2014/main" id="{0126CCDE-0CF4-402F-BFFE-8CF9BB590887}"/>
            </a:ext>
          </a:extLst>
        </xdr:cNvPr>
        <xdr:cNvCxnSpPr/>
      </xdr:nvCxnSpPr>
      <xdr:spPr>
        <a:xfrm>
          <a:off x="1031240" y="14540865"/>
          <a:ext cx="79756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a:extLst>
            <a:ext uri="{FF2B5EF4-FFF2-40B4-BE49-F238E27FC236}">
              <a16:creationId xmlns:a16="http://schemas.microsoft.com/office/drawing/2014/main" id="{A57633B0-454E-4D3F-B24B-5BFCEAC0E1AC}"/>
            </a:ext>
          </a:extLst>
        </xdr:cNvPr>
        <xdr:cNvSpPr txBox="1"/>
      </xdr:nvSpPr>
      <xdr:spPr>
        <a:xfrm>
          <a:off x="3239144" y="13836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17" name="n_2aveValue【公営住宅】&#10;有形固定資産減価償却率">
          <a:extLst>
            <a:ext uri="{FF2B5EF4-FFF2-40B4-BE49-F238E27FC236}">
              <a16:creationId xmlns:a16="http://schemas.microsoft.com/office/drawing/2014/main" id="{F577E373-E8EB-45F6-9889-E2B113523678}"/>
            </a:ext>
          </a:extLst>
        </xdr:cNvPr>
        <xdr:cNvSpPr txBox="1"/>
      </xdr:nvSpPr>
      <xdr:spPr>
        <a:xfrm>
          <a:off x="2439044" y="13983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8" name="n_3aveValue【公営住宅】&#10;有形固定資産減価償却率">
          <a:extLst>
            <a:ext uri="{FF2B5EF4-FFF2-40B4-BE49-F238E27FC236}">
              <a16:creationId xmlns:a16="http://schemas.microsoft.com/office/drawing/2014/main" id="{11045F92-60FA-49DC-B398-C30DAFF2B120}"/>
            </a:ext>
          </a:extLst>
        </xdr:cNvPr>
        <xdr:cNvSpPr txBox="1"/>
      </xdr:nvSpPr>
      <xdr:spPr>
        <a:xfrm>
          <a:off x="164148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19" name="n_4aveValue【公営住宅】&#10;有形固定資産減価償却率">
          <a:extLst>
            <a:ext uri="{FF2B5EF4-FFF2-40B4-BE49-F238E27FC236}">
              <a16:creationId xmlns:a16="http://schemas.microsoft.com/office/drawing/2014/main" id="{220D9CCE-DE0C-4A39-9C16-46CE87A6B317}"/>
            </a:ext>
          </a:extLst>
        </xdr:cNvPr>
        <xdr:cNvSpPr txBox="1"/>
      </xdr:nvSpPr>
      <xdr:spPr>
        <a:xfrm>
          <a:off x="855354" y="13931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83838</xdr:rowOff>
    </xdr:from>
    <xdr:ext cx="405111" cy="259045"/>
    <xdr:sp macro="" textlink="">
      <xdr:nvSpPr>
        <xdr:cNvPr id="320" name="n_1mainValue【公営住宅】&#10;有形固定資産減価償却率">
          <a:extLst>
            <a:ext uri="{FF2B5EF4-FFF2-40B4-BE49-F238E27FC236}">
              <a16:creationId xmlns:a16="http://schemas.microsoft.com/office/drawing/2014/main" id="{06D297D1-8618-4537-BF6F-ADFA4BE711E7}"/>
            </a:ext>
          </a:extLst>
        </xdr:cNvPr>
        <xdr:cNvSpPr txBox="1"/>
      </xdr:nvSpPr>
      <xdr:spPr>
        <a:xfrm>
          <a:off x="3239144" y="1465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62882</xdr:rowOff>
    </xdr:from>
    <xdr:ext cx="405111" cy="259045"/>
    <xdr:sp macro="" textlink="">
      <xdr:nvSpPr>
        <xdr:cNvPr id="321" name="n_2mainValue【公営住宅】&#10;有形固定資産減価償却率">
          <a:extLst>
            <a:ext uri="{FF2B5EF4-FFF2-40B4-BE49-F238E27FC236}">
              <a16:creationId xmlns:a16="http://schemas.microsoft.com/office/drawing/2014/main" id="{A4FB09D6-0B3A-4A82-B08C-DC773B770B66}"/>
            </a:ext>
          </a:extLst>
        </xdr:cNvPr>
        <xdr:cNvSpPr txBox="1"/>
      </xdr:nvSpPr>
      <xdr:spPr>
        <a:xfrm>
          <a:off x="24390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38116</xdr:rowOff>
    </xdr:from>
    <xdr:ext cx="405111" cy="259045"/>
    <xdr:sp macro="" textlink="">
      <xdr:nvSpPr>
        <xdr:cNvPr id="322" name="n_3mainValue【公営住宅】&#10;有形固定資産減価償却率">
          <a:extLst>
            <a:ext uri="{FF2B5EF4-FFF2-40B4-BE49-F238E27FC236}">
              <a16:creationId xmlns:a16="http://schemas.microsoft.com/office/drawing/2014/main" id="{F1BBF298-60E1-4260-98B7-8609B10A0613}"/>
            </a:ext>
          </a:extLst>
        </xdr:cNvPr>
        <xdr:cNvSpPr txBox="1"/>
      </xdr:nvSpPr>
      <xdr:spPr>
        <a:xfrm>
          <a:off x="164148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11447</xdr:rowOff>
    </xdr:from>
    <xdr:ext cx="405111" cy="259045"/>
    <xdr:sp macro="" textlink="">
      <xdr:nvSpPr>
        <xdr:cNvPr id="323" name="n_4mainValue【公営住宅】&#10;有形固定資産減価償却率">
          <a:extLst>
            <a:ext uri="{FF2B5EF4-FFF2-40B4-BE49-F238E27FC236}">
              <a16:creationId xmlns:a16="http://schemas.microsoft.com/office/drawing/2014/main" id="{D1C39137-05A1-40B9-9EA3-12EA13DA692B}"/>
            </a:ext>
          </a:extLst>
        </xdr:cNvPr>
        <xdr:cNvSpPr txBox="1"/>
      </xdr:nvSpPr>
      <xdr:spPr>
        <a:xfrm>
          <a:off x="85535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D76889AD-E265-41B9-90FA-1114912965F0}"/>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18E8EA82-2AD0-45C8-AEB2-1C7B7C6B3660}"/>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F63F70C4-02FC-4138-8524-52460E616B10}"/>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51CB0117-12C6-4909-9DAF-C3833D197289}"/>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C15F4D9-F937-47D1-A909-1D984A047272}"/>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E0609400-5425-4D2A-914C-1E0A72C7CD2D}"/>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ED286A09-00D2-4CB6-B4AF-478AE9E236AC}"/>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BDD7FFD6-A8BF-4B66-9A0A-AA10AD8A5E9B}"/>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BEB70A9-582A-4510-AE32-C0B40BE080C4}"/>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89AB730E-5E90-44D3-8727-7EFE3B2530E8}"/>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FD130B6C-D34B-4237-8424-12106E116811}"/>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37A0FD09-B3B3-4AF6-BF97-CA6BB246A13B}"/>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965C5FC4-88B5-452D-B6A1-8AF57AC30973}"/>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564D0119-D776-4017-98BF-CCAB33AE3CA0}"/>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549E1C07-8250-4919-B55F-1B0C26D7F071}"/>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4E4335AE-489C-493A-8DAF-18F8CB9AFFD3}"/>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82C5C56-7653-45D6-A2DE-CB7701B31304}"/>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C128B071-BA3F-48EB-9D05-F4E5140A9373}"/>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60E02E25-CAC9-4DBA-87A7-2A26A1EB4408}"/>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7FC4FCFE-9C61-4242-AED2-538C28814117}"/>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BDA10C81-25E8-4076-9FF5-F6A472CB7C4B}"/>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879D6A71-7601-4C9B-9BB9-71CF4C9A5EF5}"/>
            </a:ext>
          </a:extLst>
        </xdr:cNvPr>
        <xdr:cNvCxnSpPr/>
      </xdr:nvCxnSpPr>
      <xdr:spPr>
        <a:xfrm flipV="1">
          <a:off x="9429115" y="13325780"/>
          <a:ext cx="0" cy="144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ED591BD8-DCBD-4C86-B008-06E0DB51153E}"/>
            </a:ext>
          </a:extLst>
        </xdr:cNvPr>
        <xdr:cNvSpPr txBox="1"/>
      </xdr:nvSpPr>
      <xdr:spPr>
        <a:xfrm>
          <a:off x="9467850" y="147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36FC2DC3-F872-43E0-AEA1-91FF5402A8E2}"/>
            </a:ext>
          </a:extLst>
        </xdr:cNvPr>
        <xdr:cNvCxnSpPr/>
      </xdr:nvCxnSpPr>
      <xdr:spPr>
        <a:xfrm>
          <a:off x="9356090" y="1476649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0166D496-5A10-4C95-9C35-E546E43654B4}"/>
            </a:ext>
          </a:extLst>
        </xdr:cNvPr>
        <xdr:cNvSpPr txBox="1"/>
      </xdr:nvSpPr>
      <xdr:spPr>
        <a:xfrm>
          <a:off x="9467850" y="130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0C9BAF67-DE28-4CF2-9302-324EA877BCDF}"/>
            </a:ext>
          </a:extLst>
        </xdr:cNvPr>
        <xdr:cNvCxnSpPr/>
      </xdr:nvCxnSpPr>
      <xdr:spPr>
        <a:xfrm>
          <a:off x="9356090" y="1332578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50" name="【公営住宅】&#10;一人当たり面積平均値テキスト">
          <a:extLst>
            <a:ext uri="{FF2B5EF4-FFF2-40B4-BE49-F238E27FC236}">
              <a16:creationId xmlns:a16="http://schemas.microsoft.com/office/drawing/2014/main" id="{F785A21E-571C-44D6-AEBB-388A33720B6B}"/>
            </a:ext>
          </a:extLst>
        </xdr:cNvPr>
        <xdr:cNvSpPr txBox="1"/>
      </xdr:nvSpPr>
      <xdr:spPr>
        <a:xfrm>
          <a:off x="9467850" y="14404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D05554DC-5375-4122-9782-FFB84DB4D5FC}"/>
            </a:ext>
          </a:extLst>
        </xdr:cNvPr>
        <xdr:cNvSpPr/>
      </xdr:nvSpPr>
      <xdr:spPr>
        <a:xfrm>
          <a:off x="9394190" y="14418666"/>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121D92B2-3546-4A84-AC8F-0CDF52243761}"/>
            </a:ext>
          </a:extLst>
        </xdr:cNvPr>
        <xdr:cNvSpPr/>
      </xdr:nvSpPr>
      <xdr:spPr>
        <a:xfrm>
          <a:off x="8632190" y="1441203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a:extLst>
            <a:ext uri="{FF2B5EF4-FFF2-40B4-BE49-F238E27FC236}">
              <a16:creationId xmlns:a16="http://schemas.microsoft.com/office/drawing/2014/main" id="{5CAB549D-77BD-4294-8142-B0BA340D7136}"/>
            </a:ext>
          </a:extLst>
        </xdr:cNvPr>
        <xdr:cNvSpPr/>
      </xdr:nvSpPr>
      <xdr:spPr>
        <a:xfrm>
          <a:off x="7846060" y="1437073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a:extLst>
            <a:ext uri="{FF2B5EF4-FFF2-40B4-BE49-F238E27FC236}">
              <a16:creationId xmlns:a16="http://schemas.microsoft.com/office/drawing/2014/main" id="{5D627299-F985-458E-A133-9BC41BEF14A7}"/>
            </a:ext>
          </a:extLst>
        </xdr:cNvPr>
        <xdr:cNvSpPr/>
      </xdr:nvSpPr>
      <xdr:spPr>
        <a:xfrm>
          <a:off x="7029450" y="143615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a:extLst>
            <a:ext uri="{FF2B5EF4-FFF2-40B4-BE49-F238E27FC236}">
              <a16:creationId xmlns:a16="http://schemas.microsoft.com/office/drawing/2014/main" id="{5C0E7A10-D001-4A4D-813F-A569D21EC156}"/>
            </a:ext>
          </a:extLst>
        </xdr:cNvPr>
        <xdr:cNvSpPr/>
      </xdr:nvSpPr>
      <xdr:spPr>
        <a:xfrm>
          <a:off x="6231890" y="1436425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8DDB03F-94C6-4901-816F-053396D72E84}"/>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16B5835-D906-46EA-94FD-822216F16E4C}"/>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9BB446C-9432-4D77-A9B8-27F1F7BB40F3}"/>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91607CD-8AA7-478A-9CFB-080D4176BBBC}"/>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85EC922-19D6-48B5-B5D7-5FB2D156B3B1}"/>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152806</xdr:rowOff>
    </xdr:from>
    <xdr:to>
      <xdr:col>55</xdr:col>
      <xdr:colOff>50800</xdr:colOff>
      <xdr:row>84</xdr:row>
      <xdr:rowOff>82956</xdr:rowOff>
    </xdr:to>
    <xdr:sp macro="" textlink="">
      <xdr:nvSpPr>
        <xdr:cNvPr id="361" name="楕円 360">
          <a:extLst>
            <a:ext uri="{FF2B5EF4-FFF2-40B4-BE49-F238E27FC236}">
              <a16:creationId xmlns:a16="http://schemas.microsoft.com/office/drawing/2014/main" id="{2FA36F3E-4C48-4226-9B37-4144D3F0FBBD}"/>
            </a:ext>
          </a:extLst>
        </xdr:cNvPr>
        <xdr:cNvSpPr/>
      </xdr:nvSpPr>
      <xdr:spPr>
        <a:xfrm>
          <a:off x="9394190" y="1438315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4233</xdr:rowOff>
    </xdr:from>
    <xdr:ext cx="469744" cy="259045"/>
    <xdr:sp macro="" textlink="">
      <xdr:nvSpPr>
        <xdr:cNvPr id="362" name="【公営住宅】&#10;一人当たり面積該当値テキスト">
          <a:extLst>
            <a:ext uri="{FF2B5EF4-FFF2-40B4-BE49-F238E27FC236}">
              <a16:creationId xmlns:a16="http://schemas.microsoft.com/office/drawing/2014/main" id="{3DBEA65B-022B-4183-A612-B0B61000DC95}"/>
            </a:ext>
          </a:extLst>
        </xdr:cNvPr>
        <xdr:cNvSpPr txBox="1"/>
      </xdr:nvSpPr>
      <xdr:spPr>
        <a:xfrm>
          <a:off x="9467850" y="1423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157835</xdr:rowOff>
    </xdr:from>
    <xdr:to>
      <xdr:col>50</xdr:col>
      <xdr:colOff>165100</xdr:colOff>
      <xdr:row>84</xdr:row>
      <xdr:rowOff>87985</xdr:rowOff>
    </xdr:to>
    <xdr:sp macro="" textlink="">
      <xdr:nvSpPr>
        <xdr:cNvPr id="363" name="楕円 362">
          <a:extLst>
            <a:ext uri="{FF2B5EF4-FFF2-40B4-BE49-F238E27FC236}">
              <a16:creationId xmlns:a16="http://schemas.microsoft.com/office/drawing/2014/main" id="{091392E8-5E4E-47FD-A465-4C6D3487F468}"/>
            </a:ext>
          </a:extLst>
        </xdr:cNvPr>
        <xdr:cNvSpPr/>
      </xdr:nvSpPr>
      <xdr:spPr>
        <a:xfrm>
          <a:off x="8632190" y="143900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32156</xdr:rowOff>
    </xdr:from>
    <xdr:to>
      <xdr:col>55</xdr:col>
      <xdr:colOff>0</xdr:colOff>
      <xdr:row>84</xdr:row>
      <xdr:rowOff>37185</xdr:rowOff>
    </xdr:to>
    <xdr:cxnSp macro="">
      <xdr:nvCxnSpPr>
        <xdr:cNvPr id="364" name="直線コネクタ 363">
          <a:extLst>
            <a:ext uri="{FF2B5EF4-FFF2-40B4-BE49-F238E27FC236}">
              <a16:creationId xmlns:a16="http://schemas.microsoft.com/office/drawing/2014/main" id="{E99DADB8-0E90-4F96-9922-D6B449F34826}"/>
            </a:ext>
          </a:extLst>
        </xdr:cNvPr>
        <xdr:cNvCxnSpPr/>
      </xdr:nvCxnSpPr>
      <xdr:spPr>
        <a:xfrm flipV="1">
          <a:off x="8686800" y="14432051"/>
          <a:ext cx="74295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164694</xdr:rowOff>
    </xdr:from>
    <xdr:to>
      <xdr:col>46</xdr:col>
      <xdr:colOff>38100</xdr:colOff>
      <xdr:row>84</xdr:row>
      <xdr:rowOff>94844</xdr:rowOff>
    </xdr:to>
    <xdr:sp macro="" textlink="">
      <xdr:nvSpPr>
        <xdr:cNvPr id="365" name="楕円 364">
          <a:extLst>
            <a:ext uri="{FF2B5EF4-FFF2-40B4-BE49-F238E27FC236}">
              <a16:creationId xmlns:a16="http://schemas.microsoft.com/office/drawing/2014/main" id="{E174D220-3BCB-461D-BE6B-69664E9784F1}"/>
            </a:ext>
          </a:extLst>
        </xdr:cNvPr>
        <xdr:cNvSpPr/>
      </xdr:nvSpPr>
      <xdr:spPr>
        <a:xfrm>
          <a:off x="7846060" y="143988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37185</xdr:rowOff>
    </xdr:from>
    <xdr:to>
      <xdr:col>50</xdr:col>
      <xdr:colOff>114300</xdr:colOff>
      <xdr:row>84</xdr:row>
      <xdr:rowOff>44044</xdr:rowOff>
    </xdr:to>
    <xdr:cxnSp macro="">
      <xdr:nvCxnSpPr>
        <xdr:cNvPr id="366" name="直線コネクタ 365">
          <a:extLst>
            <a:ext uri="{FF2B5EF4-FFF2-40B4-BE49-F238E27FC236}">
              <a16:creationId xmlns:a16="http://schemas.microsoft.com/office/drawing/2014/main" id="{0D4E02DB-88A6-4CEA-83E8-AD15ECBB59B2}"/>
            </a:ext>
          </a:extLst>
        </xdr:cNvPr>
        <xdr:cNvCxnSpPr/>
      </xdr:nvCxnSpPr>
      <xdr:spPr>
        <a:xfrm flipV="1">
          <a:off x="7889240" y="14438985"/>
          <a:ext cx="79756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170638</xdr:rowOff>
    </xdr:from>
    <xdr:to>
      <xdr:col>41</xdr:col>
      <xdr:colOff>101600</xdr:colOff>
      <xdr:row>84</xdr:row>
      <xdr:rowOff>100788</xdr:rowOff>
    </xdr:to>
    <xdr:sp macro="" textlink="">
      <xdr:nvSpPr>
        <xdr:cNvPr id="367" name="楕円 366">
          <a:extLst>
            <a:ext uri="{FF2B5EF4-FFF2-40B4-BE49-F238E27FC236}">
              <a16:creationId xmlns:a16="http://schemas.microsoft.com/office/drawing/2014/main" id="{A4BDEA45-A482-43E0-920B-841F9B2B31F2}"/>
            </a:ext>
          </a:extLst>
        </xdr:cNvPr>
        <xdr:cNvSpPr/>
      </xdr:nvSpPr>
      <xdr:spPr>
        <a:xfrm>
          <a:off x="7029450" y="1440479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44044</xdr:rowOff>
    </xdr:from>
    <xdr:to>
      <xdr:col>45</xdr:col>
      <xdr:colOff>177800</xdr:colOff>
      <xdr:row>84</xdr:row>
      <xdr:rowOff>49988</xdr:rowOff>
    </xdr:to>
    <xdr:cxnSp macro="">
      <xdr:nvCxnSpPr>
        <xdr:cNvPr id="368" name="直線コネクタ 367">
          <a:extLst>
            <a:ext uri="{FF2B5EF4-FFF2-40B4-BE49-F238E27FC236}">
              <a16:creationId xmlns:a16="http://schemas.microsoft.com/office/drawing/2014/main" id="{28850B8E-54DC-48F4-A0FD-9CF854DEEB42}"/>
            </a:ext>
          </a:extLst>
        </xdr:cNvPr>
        <xdr:cNvCxnSpPr/>
      </xdr:nvCxnSpPr>
      <xdr:spPr>
        <a:xfrm flipV="1">
          <a:off x="7084060" y="14447749"/>
          <a:ext cx="80518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5587</xdr:rowOff>
    </xdr:from>
    <xdr:to>
      <xdr:col>36</xdr:col>
      <xdr:colOff>165100</xdr:colOff>
      <xdr:row>84</xdr:row>
      <xdr:rowOff>107187</xdr:rowOff>
    </xdr:to>
    <xdr:sp macro="" textlink="">
      <xdr:nvSpPr>
        <xdr:cNvPr id="369" name="楕円 368">
          <a:extLst>
            <a:ext uri="{FF2B5EF4-FFF2-40B4-BE49-F238E27FC236}">
              <a16:creationId xmlns:a16="http://schemas.microsoft.com/office/drawing/2014/main" id="{8855062D-C7D4-4141-B7D0-DA34CF2F414D}"/>
            </a:ext>
          </a:extLst>
        </xdr:cNvPr>
        <xdr:cNvSpPr/>
      </xdr:nvSpPr>
      <xdr:spPr>
        <a:xfrm>
          <a:off x="6231890" y="1440929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49988</xdr:rowOff>
    </xdr:from>
    <xdr:to>
      <xdr:col>41</xdr:col>
      <xdr:colOff>50800</xdr:colOff>
      <xdr:row>84</xdr:row>
      <xdr:rowOff>56387</xdr:rowOff>
    </xdr:to>
    <xdr:cxnSp macro="">
      <xdr:nvCxnSpPr>
        <xdr:cNvPr id="370" name="直線コネクタ 369">
          <a:extLst>
            <a:ext uri="{FF2B5EF4-FFF2-40B4-BE49-F238E27FC236}">
              <a16:creationId xmlns:a16="http://schemas.microsoft.com/office/drawing/2014/main" id="{384C6521-A61F-4A5F-ACC3-BFCA339B49AA}"/>
            </a:ext>
          </a:extLst>
        </xdr:cNvPr>
        <xdr:cNvCxnSpPr/>
      </xdr:nvCxnSpPr>
      <xdr:spPr>
        <a:xfrm flipV="1">
          <a:off x="6286500" y="14455598"/>
          <a:ext cx="79756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371" name="n_1aveValue【公営住宅】&#10;一人当たり面積">
          <a:extLst>
            <a:ext uri="{FF2B5EF4-FFF2-40B4-BE49-F238E27FC236}">
              <a16:creationId xmlns:a16="http://schemas.microsoft.com/office/drawing/2014/main" id="{DC226491-D2A5-41CA-BFE4-CD01E3D426FD}"/>
            </a:ext>
          </a:extLst>
        </xdr:cNvPr>
        <xdr:cNvSpPr txBox="1"/>
      </xdr:nvSpPr>
      <xdr:spPr>
        <a:xfrm>
          <a:off x="8454467" y="1449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88968</xdr:rowOff>
    </xdr:from>
    <xdr:ext cx="469744" cy="259045"/>
    <xdr:sp macro="" textlink="">
      <xdr:nvSpPr>
        <xdr:cNvPr id="372" name="n_2aveValue【公営住宅】&#10;一人当たり面積">
          <a:extLst>
            <a:ext uri="{FF2B5EF4-FFF2-40B4-BE49-F238E27FC236}">
              <a16:creationId xmlns:a16="http://schemas.microsoft.com/office/drawing/2014/main" id="{48CB81B2-67F3-452C-85E5-BFCF584868CB}"/>
            </a:ext>
          </a:extLst>
        </xdr:cNvPr>
        <xdr:cNvSpPr txBox="1"/>
      </xdr:nvSpPr>
      <xdr:spPr>
        <a:xfrm>
          <a:off x="7673417" y="1415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73" name="n_3aveValue【公営住宅】&#10;一人当たり面積">
          <a:extLst>
            <a:ext uri="{FF2B5EF4-FFF2-40B4-BE49-F238E27FC236}">
              <a16:creationId xmlns:a16="http://schemas.microsoft.com/office/drawing/2014/main" id="{70C2CF87-5CC8-4B48-82EC-161565196237}"/>
            </a:ext>
          </a:extLst>
        </xdr:cNvPr>
        <xdr:cNvSpPr txBox="1"/>
      </xdr:nvSpPr>
      <xdr:spPr>
        <a:xfrm>
          <a:off x="6866332" y="1414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374" name="n_4aveValue【公営住宅】&#10;一人当たり面積">
          <a:extLst>
            <a:ext uri="{FF2B5EF4-FFF2-40B4-BE49-F238E27FC236}">
              <a16:creationId xmlns:a16="http://schemas.microsoft.com/office/drawing/2014/main" id="{BA492A15-D530-4134-A72B-DDCBCC0AA2B5}"/>
            </a:ext>
          </a:extLst>
        </xdr:cNvPr>
        <xdr:cNvSpPr txBox="1"/>
      </xdr:nvSpPr>
      <xdr:spPr>
        <a:xfrm>
          <a:off x="6068772" y="1414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104512</xdr:rowOff>
    </xdr:from>
    <xdr:ext cx="469744" cy="259045"/>
    <xdr:sp macro="" textlink="">
      <xdr:nvSpPr>
        <xdr:cNvPr id="375" name="n_1mainValue【公営住宅】&#10;一人当たり面積">
          <a:extLst>
            <a:ext uri="{FF2B5EF4-FFF2-40B4-BE49-F238E27FC236}">
              <a16:creationId xmlns:a16="http://schemas.microsoft.com/office/drawing/2014/main" id="{767274AE-B94C-4CE6-89CA-80A9089A2B27}"/>
            </a:ext>
          </a:extLst>
        </xdr:cNvPr>
        <xdr:cNvSpPr txBox="1"/>
      </xdr:nvSpPr>
      <xdr:spPr>
        <a:xfrm>
          <a:off x="8454467" y="141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85971</xdr:rowOff>
    </xdr:from>
    <xdr:ext cx="469744" cy="259045"/>
    <xdr:sp macro="" textlink="">
      <xdr:nvSpPr>
        <xdr:cNvPr id="376" name="n_2mainValue【公営住宅】&#10;一人当たり面積">
          <a:extLst>
            <a:ext uri="{FF2B5EF4-FFF2-40B4-BE49-F238E27FC236}">
              <a16:creationId xmlns:a16="http://schemas.microsoft.com/office/drawing/2014/main" id="{E0DE38B6-918F-4182-ABDE-6B04A6840024}"/>
            </a:ext>
          </a:extLst>
        </xdr:cNvPr>
        <xdr:cNvSpPr txBox="1"/>
      </xdr:nvSpPr>
      <xdr:spPr>
        <a:xfrm>
          <a:off x="7673417" y="1448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91915</xdr:rowOff>
    </xdr:from>
    <xdr:ext cx="469744" cy="259045"/>
    <xdr:sp macro="" textlink="">
      <xdr:nvSpPr>
        <xdr:cNvPr id="377" name="n_3mainValue【公営住宅】&#10;一人当たり面積">
          <a:extLst>
            <a:ext uri="{FF2B5EF4-FFF2-40B4-BE49-F238E27FC236}">
              <a16:creationId xmlns:a16="http://schemas.microsoft.com/office/drawing/2014/main" id="{1F6B32A9-522D-48CF-BD39-5A075A78F4CF}"/>
            </a:ext>
          </a:extLst>
        </xdr:cNvPr>
        <xdr:cNvSpPr txBox="1"/>
      </xdr:nvSpPr>
      <xdr:spPr>
        <a:xfrm>
          <a:off x="6866332" y="1449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98314</xdr:rowOff>
    </xdr:from>
    <xdr:ext cx="469744" cy="259045"/>
    <xdr:sp macro="" textlink="">
      <xdr:nvSpPr>
        <xdr:cNvPr id="378" name="n_4mainValue【公営住宅】&#10;一人当たり面積">
          <a:extLst>
            <a:ext uri="{FF2B5EF4-FFF2-40B4-BE49-F238E27FC236}">
              <a16:creationId xmlns:a16="http://schemas.microsoft.com/office/drawing/2014/main" id="{62D63E51-1055-42F4-97AB-D1BD9422E9A5}"/>
            </a:ext>
          </a:extLst>
        </xdr:cNvPr>
        <xdr:cNvSpPr txBox="1"/>
      </xdr:nvSpPr>
      <xdr:spPr>
        <a:xfrm>
          <a:off x="6068772" y="1449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361E97BF-6021-4991-BAD5-EE1050180683}"/>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7B9DB25B-15C0-4616-8AAC-4B28B9BFA28E}"/>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63C35324-3326-4E0B-9D0D-2A916D4D0355}"/>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19EB5618-F327-45B8-A0BA-6AEBE5C90C9C}"/>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1C4AD35B-9465-4505-A123-E7DB9CFB1AED}"/>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36B73824-2044-4A6B-8A4A-59B23824AAF4}"/>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7211B27B-043B-4216-B8D8-33CAB5A0A326}"/>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F2D9ED3-0C1E-4E62-9100-A6A93A7AF870}"/>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16D21C59-8801-4F11-AE6D-72ECC29171F6}"/>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9977A1CE-F384-4014-85E6-775145D1E0E9}"/>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66A8DA32-0C6E-43CA-B029-A97F7FBE5419}"/>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793D0462-5E53-4C72-8B36-F2CA0EA00E2E}"/>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1ED7E98C-AD17-4E1C-A06F-2A6ECE2DB6CF}"/>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B483FE1-4B3D-43B8-A375-A3B5EB45C93F}"/>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FEA02B8A-6B7A-46D7-9EEE-050763583527}"/>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4486A090-03B5-487F-AA31-89A73ED6DBF4}"/>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DD2D5C3B-DB3F-4DE0-B938-A50421421E39}"/>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E8A23992-EDBF-4BB9-93D2-316CA4A01F64}"/>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251E0261-235C-4815-9400-7596A39165F7}"/>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B5E96658-FCA2-44C0-BB34-8D12846490F9}"/>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D7593498-1FB3-4E13-8D85-EEFB6E591847}"/>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781111D6-5896-44FA-AF14-EF9842E2D6FD}"/>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5B44E6A1-FE98-4EA1-AEB9-2C696E8093FB}"/>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EDDF3BE7-D8E7-489A-8669-9F02EF428577}"/>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2B2A3306-58CF-4497-9D6C-20D2D437A18E}"/>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12AF1EBD-AE9D-424E-8C00-3AF44CA5BE0E}"/>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57BC349B-8E25-48EB-9F56-A670137BB250}"/>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B4ED6C8E-37C5-46F2-9DF6-3AFD99251DB2}"/>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741F2B04-6FFA-4A6C-96CE-C794ED133AEA}"/>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BB6084B0-9CCB-48A9-A304-1C3A05C68F31}"/>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EFA329D2-2B2D-42AA-A89F-6F9081473B1B}"/>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8F2A14C2-C0A5-4A38-B44F-23D64CBEF137}"/>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CD543F0E-5E42-4E7B-A2F1-EBFDB19CDB57}"/>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CCCA7885-D988-484F-B579-237363ED8810}"/>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F6AB7AEA-FBC1-4B6B-BA7A-27FD8701F74B}"/>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A2487CD3-4ECF-4E97-8226-65D82E8991DD}"/>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56AEB684-B9DF-4E24-A82F-25AC14E02179}"/>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8A70FF02-6392-4721-A1BF-15C6D721046B}"/>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1E9B3CE9-96E6-4618-B0B3-DA8715135001}"/>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F0EEC2D5-87A6-4AEB-9BD1-AC3648C9C46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5E79223-7945-426C-AC03-5701BC2F9EFB}"/>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FE90F493-EE08-4E44-A814-EF0C87A98C99}"/>
            </a:ext>
          </a:extLst>
        </xdr:cNvPr>
        <xdr:cNvCxnSpPr/>
      </xdr:nvCxnSpPr>
      <xdr:spPr>
        <a:xfrm flipV="1">
          <a:off x="14703424" y="5723981"/>
          <a:ext cx="0" cy="1573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3372433F-0E71-466D-BEE3-12BC206C5AC5}"/>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5F269B1F-F515-446E-9983-3E902EA54A7E}"/>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60F22296-2F8A-4D62-83A5-5884E86C447F}"/>
            </a:ext>
          </a:extLst>
        </xdr:cNvPr>
        <xdr:cNvSpPr txBox="1"/>
      </xdr:nvSpPr>
      <xdr:spPr>
        <a:xfrm>
          <a:off x="14742160" y="55049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a:extLst>
            <a:ext uri="{FF2B5EF4-FFF2-40B4-BE49-F238E27FC236}">
              <a16:creationId xmlns:a16="http://schemas.microsoft.com/office/drawing/2014/main" id="{E3F723F3-230C-40E3-BFE9-CB8FEE560A25}"/>
            </a:ext>
          </a:extLst>
        </xdr:cNvPr>
        <xdr:cNvCxnSpPr/>
      </xdr:nvCxnSpPr>
      <xdr:spPr>
        <a:xfrm>
          <a:off x="14611350" y="5723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DB9D3CCA-D87F-4484-837C-B8EA4635E224}"/>
            </a:ext>
          </a:extLst>
        </xdr:cNvPr>
        <xdr:cNvSpPr txBox="1"/>
      </xdr:nvSpPr>
      <xdr:spPr>
        <a:xfrm>
          <a:off x="14742160" y="6465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a:extLst>
            <a:ext uri="{FF2B5EF4-FFF2-40B4-BE49-F238E27FC236}">
              <a16:creationId xmlns:a16="http://schemas.microsoft.com/office/drawing/2014/main" id="{0662E772-39D7-4D3E-8B59-2C63A35AF92B}"/>
            </a:ext>
          </a:extLst>
        </xdr:cNvPr>
        <xdr:cNvSpPr/>
      </xdr:nvSpPr>
      <xdr:spPr>
        <a:xfrm>
          <a:off x="14649450" y="66085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a:extLst>
            <a:ext uri="{FF2B5EF4-FFF2-40B4-BE49-F238E27FC236}">
              <a16:creationId xmlns:a16="http://schemas.microsoft.com/office/drawing/2014/main" id="{EFD3E8B5-18BD-4B9F-8D9B-2D1F44C14B01}"/>
            </a:ext>
          </a:extLst>
        </xdr:cNvPr>
        <xdr:cNvSpPr/>
      </xdr:nvSpPr>
      <xdr:spPr>
        <a:xfrm>
          <a:off x="13887450" y="661343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8" name="フローチャート: 判断 427">
          <a:extLst>
            <a:ext uri="{FF2B5EF4-FFF2-40B4-BE49-F238E27FC236}">
              <a16:creationId xmlns:a16="http://schemas.microsoft.com/office/drawing/2014/main" id="{E9CDC3B5-ACEE-4861-B2C1-325F96A7B84B}"/>
            </a:ext>
          </a:extLst>
        </xdr:cNvPr>
        <xdr:cNvSpPr/>
      </xdr:nvSpPr>
      <xdr:spPr>
        <a:xfrm>
          <a:off x="13089890" y="655519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29" name="フローチャート: 判断 428">
          <a:extLst>
            <a:ext uri="{FF2B5EF4-FFF2-40B4-BE49-F238E27FC236}">
              <a16:creationId xmlns:a16="http://schemas.microsoft.com/office/drawing/2014/main" id="{EE0B28A2-ABD3-4A5E-8736-0FFAC4175F58}"/>
            </a:ext>
          </a:extLst>
        </xdr:cNvPr>
        <xdr:cNvSpPr/>
      </xdr:nvSpPr>
      <xdr:spPr>
        <a:xfrm>
          <a:off x="12303760" y="6531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0" name="フローチャート: 判断 429">
          <a:extLst>
            <a:ext uri="{FF2B5EF4-FFF2-40B4-BE49-F238E27FC236}">
              <a16:creationId xmlns:a16="http://schemas.microsoft.com/office/drawing/2014/main" id="{E6E8B1FB-128A-42C1-B5A6-CC719F0F46B3}"/>
            </a:ext>
          </a:extLst>
        </xdr:cNvPr>
        <xdr:cNvSpPr/>
      </xdr:nvSpPr>
      <xdr:spPr>
        <a:xfrm>
          <a:off x="11487150" y="654186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55B136C-F76C-49D2-AEAC-9E06E9BE6EA5}"/>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894A1D2-DF56-4913-8E49-CE7C7D4CE2D1}"/>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4620067-035B-456E-BE1D-E1C609903A0A}"/>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BB460B2-5805-4977-8E88-939D8CC1E07B}"/>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15D0106-E84F-491F-8A5E-4023820AF518}"/>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20501</xdr:rowOff>
    </xdr:from>
    <xdr:to>
      <xdr:col>85</xdr:col>
      <xdr:colOff>177800</xdr:colOff>
      <xdr:row>41</xdr:row>
      <xdr:rowOff>122101</xdr:rowOff>
    </xdr:to>
    <xdr:sp macro="" textlink="">
      <xdr:nvSpPr>
        <xdr:cNvPr id="436" name="楕円 435">
          <a:extLst>
            <a:ext uri="{FF2B5EF4-FFF2-40B4-BE49-F238E27FC236}">
              <a16:creationId xmlns:a16="http://schemas.microsoft.com/office/drawing/2014/main" id="{4B0E47BD-091E-44E8-BF6D-C33FF5F0D641}"/>
            </a:ext>
          </a:extLst>
        </xdr:cNvPr>
        <xdr:cNvSpPr/>
      </xdr:nvSpPr>
      <xdr:spPr>
        <a:xfrm>
          <a:off x="14649450" y="704614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170378</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26C95F06-B4A4-4E35-9225-9D8D7F181D53}"/>
            </a:ext>
          </a:extLst>
        </xdr:cNvPr>
        <xdr:cNvSpPr txBox="1"/>
      </xdr:nvSpPr>
      <xdr:spPr>
        <a:xfrm>
          <a:off x="14742160" y="703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128270</xdr:rowOff>
    </xdr:from>
    <xdr:to>
      <xdr:col>81</xdr:col>
      <xdr:colOff>101600</xdr:colOff>
      <xdr:row>41</xdr:row>
      <xdr:rowOff>58420</xdr:rowOff>
    </xdr:to>
    <xdr:sp macro="" textlink="">
      <xdr:nvSpPr>
        <xdr:cNvPr id="438" name="楕円 437">
          <a:extLst>
            <a:ext uri="{FF2B5EF4-FFF2-40B4-BE49-F238E27FC236}">
              <a16:creationId xmlns:a16="http://schemas.microsoft.com/office/drawing/2014/main" id="{9EF0FB87-4C6F-441F-9A6C-43662573DEBE}"/>
            </a:ext>
          </a:extLst>
        </xdr:cNvPr>
        <xdr:cNvSpPr/>
      </xdr:nvSpPr>
      <xdr:spPr>
        <a:xfrm>
          <a:off x="13887450" y="69900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7620</xdr:rowOff>
    </xdr:from>
    <xdr:to>
      <xdr:col>85</xdr:col>
      <xdr:colOff>127000</xdr:colOff>
      <xdr:row>41</xdr:row>
      <xdr:rowOff>71301</xdr:rowOff>
    </xdr:to>
    <xdr:cxnSp macro="">
      <xdr:nvCxnSpPr>
        <xdr:cNvPr id="439" name="直線コネクタ 438">
          <a:extLst>
            <a:ext uri="{FF2B5EF4-FFF2-40B4-BE49-F238E27FC236}">
              <a16:creationId xmlns:a16="http://schemas.microsoft.com/office/drawing/2014/main" id="{8D32A601-363C-44C8-891D-FEC13098AFFB}"/>
            </a:ext>
          </a:extLst>
        </xdr:cNvPr>
        <xdr:cNvCxnSpPr/>
      </xdr:nvCxnSpPr>
      <xdr:spPr>
        <a:xfrm>
          <a:off x="13942060" y="7038975"/>
          <a:ext cx="7620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64588</xdr:rowOff>
    </xdr:from>
    <xdr:to>
      <xdr:col>76</xdr:col>
      <xdr:colOff>165100</xdr:colOff>
      <xdr:row>40</xdr:row>
      <xdr:rowOff>166188</xdr:rowOff>
    </xdr:to>
    <xdr:sp macro="" textlink="">
      <xdr:nvSpPr>
        <xdr:cNvPr id="440" name="楕円 439">
          <a:extLst>
            <a:ext uri="{FF2B5EF4-FFF2-40B4-BE49-F238E27FC236}">
              <a16:creationId xmlns:a16="http://schemas.microsoft.com/office/drawing/2014/main" id="{591D6A50-749F-4E7E-91DE-100D848084D4}"/>
            </a:ext>
          </a:extLst>
        </xdr:cNvPr>
        <xdr:cNvSpPr/>
      </xdr:nvSpPr>
      <xdr:spPr>
        <a:xfrm>
          <a:off x="13089890" y="6918778"/>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115388</xdr:rowOff>
    </xdr:from>
    <xdr:to>
      <xdr:col>81</xdr:col>
      <xdr:colOff>50800</xdr:colOff>
      <xdr:row>41</xdr:row>
      <xdr:rowOff>7620</xdr:rowOff>
    </xdr:to>
    <xdr:cxnSp macro="">
      <xdr:nvCxnSpPr>
        <xdr:cNvPr id="441" name="直線コネクタ 440">
          <a:extLst>
            <a:ext uri="{FF2B5EF4-FFF2-40B4-BE49-F238E27FC236}">
              <a16:creationId xmlns:a16="http://schemas.microsoft.com/office/drawing/2014/main" id="{13B3EABA-03F9-43E4-8081-F14A5A96DD51}"/>
            </a:ext>
          </a:extLst>
        </xdr:cNvPr>
        <xdr:cNvCxnSpPr/>
      </xdr:nvCxnSpPr>
      <xdr:spPr>
        <a:xfrm>
          <a:off x="13144500" y="6973388"/>
          <a:ext cx="797560" cy="6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170724</xdr:rowOff>
    </xdr:from>
    <xdr:to>
      <xdr:col>72</xdr:col>
      <xdr:colOff>38100</xdr:colOff>
      <xdr:row>40</xdr:row>
      <xdr:rowOff>100874</xdr:rowOff>
    </xdr:to>
    <xdr:sp macro="" textlink="">
      <xdr:nvSpPr>
        <xdr:cNvPr id="442" name="楕円 441">
          <a:extLst>
            <a:ext uri="{FF2B5EF4-FFF2-40B4-BE49-F238E27FC236}">
              <a16:creationId xmlns:a16="http://schemas.microsoft.com/office/drawing/2014/main" id="{2266FB06-752C-43C9-83D2-4ED8D3778A55}"/>
            </a:ext>
          </a:extLst>
        </xdr:cNvPr>
        <xdr:cNvSpPr/>
      </xdr:nvSpPr>
      <xdr:spPr>
        <a:xfrm>
          <a:off x="12303760" y="686108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50074</xdr:rowOff>
    </xdr:from>
    <xdr:to>
      <xdr:col>76</xdr:col>
      <xdr:colOff>114300</xdr:colOff>
      <xdr:row>40</xdr:row>
      <xdr:rowOff>115388</xdr:rowOff>
    </xdr:to>
    <xdr:cxnSp macro="">
      <xdr:nvCxnSpPr>
        <xdr:cNvPr id="443" name="直線コネクタ 442">
          <a:extLst>
            <a:ext uri="{FF2B5EF4-FFF2-40B4-BE49-F238E27FC236}">
              <a16:creationId xmlns:a16="http://schemas.microsoft.com/office/drawing/2014/main" id="{04EB493E-A382-4B3A-921E-A7FE746A3443}"/>
            </a:ext>
          </a:extLst>
        </xdr:cNvPr>
        <xdr:cNvCxnSpPr/>
      </xdr:nvCxnSpPr>
      <xdr:spPr>
        <a:xfrm>
          <a:off x="12346940" y="6911884"/>
          <a:ext cx="79756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107043</xdr:rowOff>
    </xdr:from>
    <xdr:to>
      <xdr:col>67</xdr:col>
      <xdr:colOff>101600</xdr:colOff>
      <xdr:row>40</xdr:row>
      <xdr:rowOff>37193</xdr:rowOff>
    </xdr:to>
    <xdr:sp macro="" textlink="">
      <xdr:nvSpPr>
        <xdr:cNvPr id="444" name="楕円 443">
          <a:extLst>
            <a:ext uri="{FF2B5EF4-FFF2-40B4-BE49-F238E27FC236}">
              <a16:creationId xmlns:a16="http://schemas.microsoft.com/office/drawing/2014/main" id="{68327EC7-B6A0-4891-8D9D-BD56D13FB803}"/>
            </a:ext>
          </a:extLst>
        </xdr:cNvPr>
        <xdr:cNvSpPr/>
      </xdr:nvSpPr>
      <xdr:spPr>
        <a:xfrm>
          <a:off x="11487150" y="67916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157843</xdr:rowOff>
    </xdr:from>
    <xdr:to>
      <xdr:col>71</xdr:col>
      <xdr:colOff>177800</xdr:colOff>
      <xdr:row>40</xdr:row>
      <xdr:rowOff>50074</xdr:rowOff>
    </xdr:to>
    <xdr:cxnSp macro="">
      <xdr:nvCxnSpPr>
        <xdr:cNvPr id="445" name="直線コネクタ 444">
          <a:extLst>
            <a:ext uri="{FF2B5EF4-FFF2-40B4-BE49-F238E27FC236}">
              <a16:creationId xmlns:a16="http://schemas.microsoft.com/office/drawing/2014/main" id="{B1882E26-CD92-491D-924A-E718C56A5612}"/>
            </a:ext>
          </a:extLst>
        </xdr:cNvPr>
        <xdr:cNvCxnSpPr/>
      </xdr:nvCxnSpPr>
      <xdr:spPr>
        <a:xfrm>
          <a:off x="11541760" y="6846298"/>
          <a:ext cx="805180" cy="6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8DF35B2B-95A0-4DF7-8762-49FF280FAC07}"/>
            </a:ext>
          </a:extLst>
        </xdr:cNvPr>
        <xdr:cNvSpPr txBox="1"/>
      </xdr:nvSpPr>
      <xdr:spPr>
        <a:xfrm>
          <a:off x="13738234" y="639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913E4856-17BE-4E1D-A78B-9C856F9806F2}"/>
            </a:ext>
          </a:extLst>
        </xdr:cNvPr>
        <xdr:cNvSpPr txBox="1"/>
      </xdr:nvSpPr>
      <xdr:spPr>
        <a:xfrm>
          <a:off x="12957184" y="6332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31A5C779-9CAC-42A8-B118-D305CADC1E9D}"/>
            </a:ext>
          </a:extLst>
        </xdr:cNvPr>
        <xdr:cNvSpPr txBox="1"/>
      </xdr:nvSpPr>
      <xdr:spPr>
        <a:xfrm>
          <a:off x="12171054" y="6306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A0CA2F7C-5BB0-4C33-904C-5669C3F0AC92}"/>
            </a:ext>
          </a:extLst>
        </xdr:cNvPr>
        <xdr:cNvSpPr txBox="1"/>
      </xdr:nvSpPr>
      <xdr:spPr>
        <a:xfrm>
          <a:off x="11354444" y="631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49547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63930F6A-506B-44DE-9445-FCEE6D72E90D}"/>
            </a:ext>
          </a:extLst>
        </xdr:cNvPr>
        <xdr:cNvSpPr txBox="1"/>
      </xdr:nvSpPr>
      <xdr:spPr>
        <a:xfrm>
          <a:off x="13738234"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157315</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E7C29ECC-D623-4970-A82D-79C066EE9DF5}"/>
            </a:ext>
          </a:extLst>
        </xdr:cNvPr>
        <xdr:cNvSpPr txBox="1"/>
      </xdr:nvSpPr>
      <xdr:spPr>
        <a:xfrm>
          <a:off x="12957184" y="7017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92001</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FFEA909E-36DA-4599-BB0A-49F382683D7E}"/>
            </a:ext>
          </a:extLst>
        </xdr:cNvPr>
        <xdr:cNvSpPr txBox="1"/>
      </xdr:nvSpPr>
      <xdr:spPr>
        <a:xfrm>
          <a:off x="12171054" y="695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28320</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C6B00F53-1D58-49EC-B570-AD002C52C0EE}"/>
            </a:ext>
          </a:extLst>
        </xdr:cNvPr>
        <xdr:cNvSpPr txBox="1"/>
      </xdr:nvSpPr>
      <xdr:spPr>
        <a:xfrm>
          <a:off x="11354444" y="688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EFE53991-62A8-4B24-A3C9-0EA350512EA8}"/>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E97F47FE-B496-40EF-A833-4CC0F262E7C8}"/>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2D0C6769-13E6-4539-A829-DA349BE67DDD}"/>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296BB12A-09A7-4239-AFAC-1958F98302DA}"/>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ABE81171-2BE4-4BC6-AE5C-E5FB008E6EB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EB09B963-B73B-45D3-9587-458CA2C83358}"/>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8A242969-DD09-4762-A4E3-3D13720BC993}"/>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676C671A-1BC0-44DA-B72C-2D4DB5A86714}"/>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73054857-33DD-45E9-B271-6F5B5EEB353E}"/>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5A10DBD6-7162-458C-BD04-7B87EE298E4C}"/>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C6C0D20E-2D9C-4615-A51B-0A4024E195DD}"/>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4B08B5E9-D2E2-48BB-8E31-16C8191DDD99}"/>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3AA68F83-94B9-4C99-A8B3-F9B8DE4720B7}"/>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9A7CC067-D79D-496C-A284-22EF7804E991}"/>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0FC72224-0058-4A19-BF1B-5ED522862A0D}"/>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C0CBEA9E-E015-4D86-B3C9-82571329C3B2}"/>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2E39B48C-27AC-4F16-880F-0A6BE40BC333}"/>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A86F09DF-3B95-4E14-8F24-6958A5E446D7}"/>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A9170A73-CB69-42EC-9B58-E682DBB80AEE}"/>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11E73F02-2ECD-44A7-A82B-E42655B1019A}"/>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DC141BE4-108A-4FA1-858A-510102CD545E}"/>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C13225C7-F3ED-49A9-B1E3-FCE725D59357}"/>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769E371F-BE6C-4B2D-BCA3-997773DF21D2}"/>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a:extLst>
            <a:ext uri="{FF2B5EF4-FFF2-40B4-BE49-F238E27FC236}">
              <a16:creationId xmlns:a16="http://schemas.microsoft.com/office/drawing/2014/main" id="{2A9328A8-EB91-41AD-812A-056B2E71E221}"/>
            </a:ext>
          </a:extLst>
        </xdr:cNvPr>
        <xdr:cNvCxnSpPr/>
      </xdr:nvCxnSpPr>
      <xdr:spPr>
        <a:xfrm flipV="1">
          <a:off x="19947254" y="59512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D1D204A2-4BE0-4BCA-9849-64D4E2672EDA}"/>
            </a:ext>
          </a:extLst>
        </xdr:cNvPr>
        <xdr:cNvSpPr txBox="1"/>
      </xdr:nvSpPr>
      <xdr:spPr>
        <a:xfrm>
          <a:off x="1998599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a:extLst>
            <a:ext uri="{FF2B5EF4-FFF2-40B4-BE49-F238E27FC236}">
              <a16:creationId xmlns:a16="http://schemas.microsoft.com/office/drawing/2014/main" id="{5C1E4441-503B-4B97-8F8F-2C1871A81CDC}"/>
            </a:ext>
          </a:extLst>
        </xdr:cNvPr>
        <xdr:cNvCxnSpPr/>
      </xdr:nvCxnSpPr>
      <xdr:spPr>
        <a:xfrm>
          <a:off x="19885660" y="7178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DDCB6072-3940-46B3-AA58-D3D62243C21D}"/>
            </a:ext>
          </a:extLst>
        </xdr:cNvPr>
        <xdr:cNvSpPr txBox="1"/>
      </xdr:nvSpPr>
      <xdr:spPr>
        <a:xfrm>
          <a:off x="19985990" y="572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a:extLst>
            <a:ext uri="{FF2B5EF4-FFF2-40B4-BE49-F238E27FC236}">
              <a16:creationId xmlns:a16="http://schemas.microsoft.com/office/drawing/2014/main" id="{DD8DFFDE-98D6-40D8-8B9A-634D043A7F99}"/>
            </a:ext>
          </a:extLst>
        </xdr:cNvPr>
        <xdr:cNvCxnSpPr/>
      </xdr:nvCxnSpPr>
      <xdr:spPr>
        <a:xfrm>
          <a:off x="19885660" y="5951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139082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EFD67D2-185C-4A2C-BFD0-1FFE70EEE5FD}"/>
            </a:ext>
          </a:extLst>
        </xdr:cNvPr>
        <xdr:cNvSpPr txBox="1"/>
      </xdr:nvSpPr>
      <xdr:spPr>
        <a:xfrm>
          <a:off x="19985990" y="665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a:extLst>
            <a:ext uri="{FF2B5EF4-FFF2-40B4-BE49-F238E27FC236}">
              <a16:creationId xmlns:a16="http://schemas.microsoft.com/office/drawing/2014/main" id="{9BC73297-A122-4C0B-89F3-5B6C3123469B}"/>
            </a:ext>
          </a:extLst>
        </xdr:cNvPr>
        <xdr:cNvSpPr/>
      </xdr:nvSpPr>
      <xdr:spPr>
        <a:xfrm>
          <a:off x="19904710" y="66776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a:extLst>
            <a:ext uri="{FF2B5EF4-FFF2-40B4-BE49-F238E27FC236}">
              <a16:creationId xmlns:a16="http://schemas.microsoft.com/office/drawing/2014/main" id="{0D42D2E6-DBF8-44F0-88A2-1EE83E23F022}"/>
            </a:ext>
          </a:extLst>
        </xdr:cNvPr>
        <xdr:cNvSpPr/>
      </xdr:nvSpPr>
      <xdr:spPr>
        <a:xfrm>
          <a:off x="19161760" y="66319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a:extLst>
            <a:ext uri="{FF2B5EF4-FFF2-40B4-BE49-F238E27FC236}">
              <a16:creationId xmlns:a16="http://schemas.microsoft.com/office/drawing/2014/main" id="{2CDE70A9-74FD-4358-AF85-A3875DF43944}"/>
            </a:ext>
          </a:extLst>
        </xdr:cNvPr>
        <xdr:cNvSpPr/>
      </xdr:nvSpPr>
      <xdr:spPr>
        <a:xfrm>
          <a:off x="18345150" y="661098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a:extLst>
            <a:ext uri="{FF2B5EF4-FFF2-40B4-BE49-F238E27FC236}">
              <a16:creationId xmlns:a16="http://schemas.microsoft.com/office/drawing/2014/main" id="{DD78B257-F935-474F-B0C0-3377468D70FB}"/>
            </a:ext>
          </a:extLst>
        </xdr:cNvPr>
        <xdr:cNvSpPr/>
      </xdr:nvSpPr>
      <xdr:spPr>
        <a:xfrm>
          <a:off x="17547590" y="66414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a:extLst>
            <a:ext uri="{FF2B5EF4-FFF2-40B4-BE49-F238E27FC236}">
              <a16:creationId xmlns:a16="http://schemas.microsoft.com/office/drawing/2014/main" id="{AFC717C1-B118-4198-A6E9-36FD6EC5B7A3}"/>
            </a:ext>
          </a:extLst>
        </xdr:cNvPr>
        <xdr:cNvSpPr/>
      </xdr:nvSpPr>
      <xdr:spPr>
        <a:xfrm>
          <a:off x="16761460" y="6645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1FD894F-ADB4-4F43-AB8A-837F24BD3BC4}"/>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F9E8015-0221-40EF-9F1B-633B37AEAA07}"/>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2DD0656-1F03-4997-BFA3-237BC8D31F85}"/>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B0B73D5-0061-47B9-99F5-A4D4DE1ED7FB}"/>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D28FD6EF-424E-4D1A-9F4E-58ADAEF8ED7D}"/>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164465</xdr:rowOff>
    </xdr:from>
    <xdr:to>
      <xdr:col>116</xdr:col>
      <xdr:colOff>114300</xdr:colOff>
      <xdr:row>38</xdr:row>
      <xdr:rowOff>94615</xdr:rowOff>
    </xdr:to>
    <xdr:sp macro="" textlink="">
      <xdr:nvSpPr>
        <xdr:cNvPr id="493" name="楕円 492">
          <a:extLst>
            <a:ext uri="{FF2B5EF4-FFF2-40B4-BE49-F238E27FC236}">
              <a16:creationId xmlns:a16="http://schemas.microsoft.com/office/drawing/2014/main" id="{5DDA7832-A4F0-4265-AA5C-466A4327E9FF}"/>
            </a:ext>
          </a:extLst>
        </xdr:cNvPr>
        <xdr:cNvSpPr/>
      </xdr:nvSpPr>
      <xdr:spPr>
        <a:xfrm>
          <a:off x="19904710" y="65119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15892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DFDCBDDB-8A95-48B4-ABA6-01619744225E}"/>
            </a:ext>
          </a:extLst>
        </xdr:cNvPr>
        <xdr:cNvSpPr txBox="1"/>
      </xdr:nvSpPr>
      <xdr:spPr>
        <a:xfrm>
          <a:off x="19985990" y="636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xdr:rowOff>
    </xdr:from>
    <xdr:to>
      <xdr:col>112</xdr:col>
      <xdr:colOff>38100</xdr:colOff>
      <xdr:row>38</xdr:row>
      <xdr:rowOff>104140</xdr:rowOff>
    </xdr:to>
    <xdr:sp macro="" textlink="">
      <xdr:nvSpPr>
        <xdr:cNvPr id="495" name="楕円 494">
          <a:extLst>
            <a:ext uri="{FF2B5EF4-FFF2-40B4-BE49-F238E27FC236}">
              <a16:creationId xmlns:a16="http://schemas.microsoft.com/office/drawing/2014/main" id="{E531A913-1711-4FC6-8D14-594EE531CB0E}"/>
            </a:ext>
          </a:extLst>
        </xdr:cNvPr>
        <xdr:cNvSpPr/>
      </xdr:nvSpPr>
      <xdr:spPr>
        <a:xfrm>
          <a:off x="19161760" y="65176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43815</xdr:rowOff>
    </xdr:from>
    <xdr:to>
      <xdr:col>116</xdr:col>
      <xdr:colOff>63500</xdr:colOff>
      <xdr:row>38</xdr:row>
      <xdr:rowOff>53340</xdr:rowOff>
    </xdr:to>
    <xdr:cxnSp macro="">
      <xdr:nvCxnSpPr>
        <xdr:cNvPr id="496" name="直線コネクタ 495">
          <a:extLst>
            <a:ext uri="{FF2B5EF4-FFF2-40B4-BE49-F238E27FC236}">
              <a16:creationId xmlns:a16="http://schemas.microsoft.com/office/drawing/2014/main" id="{576F271B-93A2-4794-8969-579ABD2CCB1D}"/>
            </a:ext>
          </a:extLst>
        </xdr:cNvPr>
        <xdr:cNvCxnSpPr/>
      </xdr:nvCxnSpPr>
      <xdr:spPr>
        <a:xfrm flipV="1">
          <a:off x="19204940" y="6560820"/>
          <a:ext cx="7429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15875</xdr:rowOff>
    </xdr:from>
    <xdr:to>
      <xdr:col>107</xdr:col>
      <xdr:colOff>101600</xdr:colOff>
      <xdr:row>38</xdr:row>
      <xdr:rowOff>117475</xdr:rowOff>
    </xdr:to>
    <xdr:sp macro="" textlink="">
      <xdr:nvSpPr>
        <xdr:cNvPr id="497" name="楕円 496">
          <a:extLst>
            <a:ext uri="{FF2B5EF4-FFF2-40B4-BE49-F238E27FC236}">
              <a16:creationId xmlns:a16="http://schemas.microsoft.com/office/drawing/2014/main" id="{E9EF3588-4F3C-45F7-A85C-BA8F650E4646}"/>
            </a:ext>
          </a:extLst>
        </xdr:cNvPr>
        <xdr:cNvSpPr/>
      </xdr:nvSpPr>
      <xdr:spPr>
        <a:xfrm>
          <a:off x="18345150" y="65347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38</xdr:row>
      <xdr:rowOff>66675</xdr:rowOff>
    </xdr:to>
    <xdr:cxnSp macro="">
      <xdr:nvCxnSpPr>
        <xdr:cNvPr id="498" name="直線コネクタ 497">
          <a:extLst>
            <a:ext uri="{FF2B5EF4-FFF2-40B4-BE49-F238E27FC236}">
              <a16:creationId xmlns:a16="http://schemas.microsoft.com/office/drawing/2014/main" id="{97BCB57D-4459-4FC6-B5BE-F8A4A878AF84}"/>
            </a:ext>
          </a:extLst>
        </xdr:cNvPr>
        <xdr:cNvCxnSpPr/>
      </xdr:nvCxnSpPr>
      <xdr:spPr>
        <a:xfrm flipV="1">
          <a:off x="18399760" y="6572250"/>
          <a:ext cx="80518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27305</xdr:rowOff>
    </xdr:from>
    <xdr:to>
      <xdr:col>102</xdr:col>
      <xdr:colOff>165100</xdr:colOff>
      <xdr:row>38</xdr:row>
      <xdr:rowOff>128905</xdr:rowOff>
    </xdr:to>
    <xdr:sp macro="" textlink="">
      <xdr:nvSpPr>
        <xdr:cNvPr id="499" name="楕円 498">
          <a:extLst>
            <a:ext uri="{FF2B5EF4-FFF2-40B4-BE49-F238E27FC236}">
              <a16:creationId xmlns:a16="http://schemas.microsoft.com/office/drawing/2014/main" id="{7BFD9602-31D3-4718-AB65-6743C14640BC}"/>
            </a:ext>
          </a:extLst>
        </xdr:cNvPr>
        <xdr:cNvSpPr/>
      </xdr:nvSpPr>
      <xdr:spPr>
        <a:xfrm>
          <a:off x="17547590" y="654050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66675</xdr:rowOff>
    </xdr:from>
    <xdr:to>
      <xdr:col>107</xdr:col>
      <xdr:colOff>50800</xdr:colOff>
      <xdr:row>38</xdr:row>
      <xdr:rowOff>78105</xdr:rowOff>
    </xdr:to>
    <xdr:cxnSp macro="">
      <xdr:nvCxnSpPr>
        <xdr:cNvPr id="500" name="直線コネクタ 499">
          <a:extLst>
            <a:ext uri="{FF2B5EF4-FFF2-40B4-BE49-F238E27FC236}">
              <a16:creationId xmlns:a16="http://schemas.microsoft.com/office/drawing/2014/main" id="{8E338E32-BC46-4646-802E-FB09AE6B1D56}"/>
            </a:ext>
          </a:extLst>
        </xdr:cNvPr>
        <xdr:cNvCxnSpPr/>
      </xdr:nvCxnSpPr>
      <xdr:spPr>
        <a:xfrm flipV="1">
          <a:off x="17602200" y="6579870"/>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40640</xdr:rowOff>
    </xdr:from>
    <xdr:to>
      <xdr:col>98</xdr:col>
      <xdr:colOff>38100</xdr:colOff>
      <xdr:row>38</xdr:row>
      <xdr:rowOff>142240</xdr:rowOff>
    </xdr:to>
    <xdr:sp macro="" textlink="">
      <xdr:nvSpPr>
        <xdr:cNvPr id="501" name="楕円 500">
          <a:extLst>
            <a:ext uri="{FF2B5EF4-FFF2-40B4-BE49-F238E27FC236}">
              <a16:creationId xmlns:a16="http://schemas.microsoft.com/office/drawing/2014/main" id="{4A4DB2FC-948C-497C-B090-B2279F562DDE}"/>
            </a:ext>
          </a:extLst>
        </xdr:cNvPr>
        <xdr:cNvSpPr/>
      </xdr:nvSpPr>
      <xdr:spPr>
        <a:xfrm>
          <a:off x="16761460" y="65557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78105</xdr:rowOff>
    </xdr:from>
    <xdr:to>
      <xdr:col>102</xdr:col>
      <xdr:colOff>114300</xdr:colOff>
      <xdr:row>38</xdr:row>
      <xdr:rowOff>91440</xdr:rowOff>
    </xdr:to>
    <xdr:cxnSp macro="">
      <xdr:nvCxnSpPr>
        <xdr:cNvPr id="502" name="直線コネクタ 501">
          <a:extLst>
            <a:ext uri="{FF2B5EF4-FFF2-40B4-BE49-F238E27FC236}">
              <a16:creationId xmlns:a16="http://schemas.microsoft.com/office/drawing/2014/main" id="{03E8FE23-4E4F-4D7C-B320-589D7618133C}"/>
            </a:ext>
          </a:extLst>
        </xdr:cNvPr>
        <xdr:cNvCxnSpPr/>
      </xdr:nvCxnSpPr>
      <xdr:spPr>
        <a:xfrm flipV="1">
          <a:off x="16804640" y="6593205"/>
          <a:ext cx="7975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38117</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165FBAE7-0681-4496-B8A4-747E8A6BA40A}"/>
            </a:ext>
          </a:extLst>
        </xdr:cNvPr>
        <xdr:cNvSpPr txBox="1"/>
      </xdr:nvSpPr>
      <xdr:spPr>
        <a:xfrm>
          <a:off x="18982132"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13352</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F5D01D98-681A-424E-B0C3-BC6F1B0BB20E}"/>
            </a:ext>
          </a:extLst>
        </xdr:cNvPr>
        <xdr:cNvSpPr txBox="1"/>
      </xdr:nvSpPr>
      <xdr:spPr>
        <a:xfrm>
          <a:off x="18182032" y="670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9FDCFB53-D124-422F-83D0-52A4BA95FD00}"/>
            </a:ext>
          </a:extLst>
        </xdr:cNvPr>
        <xdr:cNvSpPr txBox="1"/>
      </xdr:nvSpPr>
      <xdr:spPr>
        <a:xfrm>
          <a:off x="17384472"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47642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B4A4DC61-FD9F-4673-958C-CA154E6431BC}"/>
            </a:ext>
          </a:extLst>
        </xdr:cNvPr>
        <xdr:cNvSpPr txBox="1"/>
      </xdr:nvSpPr>
      <xdr:spPr>
        <a:xfrm>
          <a:off x="16588817" y="67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120667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203A119F-A36C-4FC5-9A83-8739F7541406}"/>
            </a:ext>
          </a:extLst>
        </xdr:cNvPr>
        <xdr:cNvSpPr txBox="1"/>
      </xdr:nvSpPr>
      <xdr:spPr>
        <a:xfrm>
          <a:off x="18982132"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134002</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26560F82-2D97-4749-9ECD-08B1991908E0}"/>
            </a:ext>
          </a:extLst>
        </xdr:cNvPr>
        <xdr:cNvSpPr txBox="1"/>
      </xdr:nvSpPr>
      <xdr:spPr>
        <a:xfrm>
          <a:off x="18182032" y="630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145432</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A513A1CE-7408-4C42-B37A-C86761B64C71}"/>
            </a:ext>
          </a:extLst>
        </xdr:cNvPr>
        <xdr:cNvSpPr txBox="1"/>
      </xdr:nvSpPr>
      <xdr:spPr>
        <a:xfrm>
          <a:off x="17384472"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158767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638B1A7D-4E95-451C-86C8-8D4DC603CAC0}"/>
            </a:ext>
          </a:extLst>
        </xdr:cNvPr>
        <xdr:cNvSpPr txBox="1"/>
      </xdr:nvSpPr>
      <xdr:spPr>
        <a:xfrm>
          <a:off x="16588817"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B0794755-2155-4F51-BAF9-22636F942120}"/>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E1BAE813-FB66-4D2F-8392-BD37207EE166}"/>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CFB2D166-FABD-434A-ABE8-C9C3259417FA}"/>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ADD8728D-3061-4E56-9E52-DF87E0537871}"/>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F50B196A-4415-4A73-989C-001F9D83C9E1}"/>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6CC16BCD-2309-4F4A-BC07-B9301C0A42D7}"/>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3FD248D1-560E-4D93-8D57-E5B3CB07C107}"/>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1B3E4054-EE27-4608-9215-F1BF0E34D39E}"/>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58CA4B8-E368-4FEF-859B-A450C67030A7}"/>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2ED66979-C970-4AFC-9F83-970D74C63022}"/>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AEBA2586-A46F-4C3E-8F15-F5C51B412B6E}"/>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A0ACFF97-FEF0-4125-A353-5A16880DA8E8}"/>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2C91EFAE-AA87-47F3-8FCC-CF447C64E36A}"/>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E6F49D5A-EE4B-4B31-B291-44F83A51AB2F}"/>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2F1389A3-0636-48A0-9B5A-E46F80856C13}"/>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45AC4F5B-489E-4AB0-BEE6-AA3D529E74A3}"/>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A5654838-014E-4879-9E19-28706D5DB9C4}"/>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5F602B58-463A-4B8D-9DB6-9D6587E6B267}"/>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87157D32-1DFD-4F02-9269-E9B5DA42D763}"/>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CFE735CE-35AA-4FFE-8F7B-9E9A993B8C3A}"/>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B32BC2EE-04CF-4DFE-9EF3-538EA6BD6214}"/>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745BC4BB-B932-4005-90C2-4FB39B1C34BF}"/>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31C7E194-99AA-4675-8DB3-E333CBA9E7F7}"/>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27451C03-903D-4103-818E-4B2ECC6CB2DC}"/>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E8C11790-16B7-4AFA-A903-9558A00AE058}"/>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133894</xdr:rowOff>
    </xdr:from>
    <xdr:to>
      <xdr:col>85</xdr:col>
      <xdr:colOff>126364</xdr:colOff>
      <xdr:row>64</xdr:row>
      <xdr:rowOff>0</xdr:rowOff>
    </xdr:to>
    <xdr:cxnSp macro="">
      <xdr:nvCxnSpPr>
        <xdr:cNvPr id="536" name="直線コネクタ 535">
          <a:extLst>
            <a:ext uri="{FF2B5EF4-FFF2-40B4-BE49-F238E27FC236}">
              <a16:creationId xmlns:a16="http://schemas.microsoft.com/office/drawing/2014/main" id="{0F117011-8715-405D-B359-D5374E87A4ED}"/>
            </a:ext>
          </a:extLst>
        </xdr:cNvPr>
        <xdr:cNvCxnSpPr/>
      </xdr:nvCxnSpPr>
      <xdr:spPr>
        <a:xfrm flipV="1">
          <a:off x="14703424" y="9731284"/>
          <a:ext cx="0" cy="124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4234821F-F6C7-4C1C-BA70-85BE5746E632}"/>
            </a:ext>
          </a:extLst>
        </xdr:cNvPr>
        <xdr:cNvSpPr txBox="1"/>
      </xdr:nvSpPr>
      <xdr:spPr>
        <a:xfrm>
          <a:off x="14742160" y="109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8" name="直線コネクタ 537">
          <a:extLst>
            <a:ext uri="{FF2B5EF4-FFF2-40B4-BE49-F238E27FC236}">
              <a16:creationId xmlns:a16="http://schemas.microsoft.com/office/drawing/2014/main" id="{D1837373-FF84-4F1B-91AE-B2595DCB9844}"/>
            </a:ext>
          </a:extLst>
        </xdr:cNvPr>
        <xdr:cNvCxnSpPr/>
      </xdr:nvCxnSpPr>
      <xdr:spPr>
        <a:xfrm>
          <a:off x="14611350" y="1097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80571</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ADA4A6FB-5C8E-4B32-88BB-D9F75D659DDB}"/>
            </a:ext>
          </a:extLst>
        </xdr:cNvPr>
        <xdr:cNvSpPr txBox="1"/>
      </xdr:nvSpPr>
      <xdr:spPr>
        <a:xfrm>
          <a:off x="14742160" y="9512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133894</xdr:rowOff>
    </xdr:from>
    <xdr:to>
      <xdr:col>86</xdr:col>
      <xdr:colOff>25400</xdr:colOff>
      <xdr:row>56</xdr:row>
      <xdr:rowOff>133894</xdr:rowOff>
    </xdr:to>
    <xdr:cxnSp macro="">
      <xdr:nvCxnSpPr>
        <xdr:cNvPr id="540" name="直線コネクタ 539">
          <a:extLst>
            <a:ext uri="{FF2B5EF4-FFF2-40B4-BE49-F238E27FC236}">
              <a16:creationId xmlns:a16="http://schemas.microsoft.com/office/drawing/2014/main" id="{4D6DE4ED-B40C-4EE5-A591-F14D369C1B80}"/>
            </a:ext>
          </a:extLst>
        </xdr:cNvPr>
        <xdr:cNvCxnSpPr/>
      </xdr:nvCxnSpPr>
      <xdr:spPr>
        <a:xfrm>
          <a:off x="14611350" y="9731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133367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857EA0C6-3C13-403F-BC49-90435C4787F0}"/>
            </a:ext>
          </a:extLst>
        </xdr:cNvPr>
        <xdr:cNvSpPr txBox="1"/>
      </xdr:nvSpPr>
      <xdr:spPr>
        <a:xfrm>
          <a:off x="14742160" y="1041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542" name="フローチャート: 判断 541">
          <a:extLst>
            <a:ext uri="{FF2B5EF4-FFF2-40B4-BE49-F238E27FC236}">
              <a16:creationId xmlns:a16="http://schemas.microsoft.com/office/drawing/2014/main" id="{47A249CD-15C4-4155-B3D3-19342D5EDF23}"/>
            </a:ext>
          </a:extLst>
        </xdr:cNvPr>
        <xdr:cNvSpPr/>
      </xdr:nvSpPr>
      <xdr:spPr>
        <a:xfrm>
          <a:off x="14649450" y="104419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43" name="フローチャート: 判断 542">
          <a:extLst>
            <a:ext uri="{FF2B5EF4-FFF2-40B4-BE49-F238E27FC236}">
              <a16:creationId xmlns:a16="http://schemas.microsoft.com/office/drawing/2014/main" id="{252D2A11-3BF1-4F73-A75D-5A3FB5F0195D}"/>
            </a:ext>
          </a:extLst>
        </xdr:cNvPr>
        <xdr:cNvSpPr/>
      </xdr:nvSpPr>
      <xdr:spPr>
        <a:xfrm>
          <a:off x="13887450" y="1042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44" name="フローチャート: 判断 543">
          <a:extLst>
            <a:ext uri="{FF2B5EF4-FFF2-40B4-BE49-F238E27FC236}">
              <a16:creationId xmlns:a16="http://schemas.microsoft.com/office/drawing/2014/main" id="{85F54E11-C484-4B29-883C-EB93403CF967}"/>
            </a:ext>
          </a:extLst>
        </xdr:cNvPr>
        <xdr:cNvSpPr/>
      </xdr:nvSpPr>
      <xdr:spPr>
        <a:xfrm>
          <a:off x="13089890" y="1039948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5" name="フローチャート: 判断 544">
          <a:extLst>
            <a:ext uri="{FF2B5EF4-FFF2-40B4-BE49-F238E27FC236}">
              <a16:creationId xmlns:a16="http://schemas.microsoft.com/office/drawing/2014/main" id="{87C76D6C-1886-47D5-B387-BAFA5D9C3BBE}"/>
            </a:ext>
          </a:extLst>
        </xdr:cNvPr>
        <xdr:cNvSpPr/>
      </xdr:nvSpPr>
      <xdr:spPr>
        <a:xfrm>
          <a:off x="12303760" y="1038370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546" name="フローチャート: 判断 545">
          <a:extLst>
            <a:ext uri="{FF2B5EF4-FFF2-40B4-BE49-F238E27FC236}">
              <a16:creationId xmlns:a16="http://schemas.microsoft.com/office/drawing/2014/main" id="{426D05EC-5FE4-41B3-B1C2-68A309F6D575}"/>
            </a:ext>
          </a:extLst>
        </xdr:cNvPr>
        <xdr:cNvSpPr/>
      </xdr:nvSpPr>
      <xdr:spPr>
        <a:xfrm>
          <a:off x="11487150" y="103276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EC08A96-BF33-4FBE-A279-75CC93B4A432}"/>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919573E-9A2C-4276-9F0B-F42D3E1B1BAD}"/>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6AF789F-E3B7-4906-94BD-3E3C64147D3A}"/>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9C6EF99-CC94-44B8-B1D8-A1609561CC7B}"/>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EE5B90C2-3079-4F6D-AA71-C43BBBDE4F8C}"/>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83094</xdr:rowOff>
    </xdr:from>
    <xdr:to>
      <xdr:col>85</xdr:col>
      <xdr:colOff>177800</xdr:colOff>
      <xdr:row>57</xdr:row>
      <xdr:rowOff>13244</xdr:rowOff>
    </xdr:to>
    <xdr:sp macro="" textlink="">
      <xdr:nvSpPr>
        <xdr:cNvPr id="552" name="楕円 551">
          <a:extLst>
            <a:ext uri="{FF2B5EF4-FFF2-40B4-BE49-F238E27FC236}">
              <a16:creationId xmlns:a16="http://schemas.microsoft.com/office/drawing/2014/main" id="{29CB382B-446D-49A6-BEC7-883CE76482C2}"/>
            </a:ext>
          </a:extLst>
        </xdr:cNvPr>
        <xdr:cNvSpPr/>
      </xdr:nvSpPr>
      <xdr:spPr>
        <a:xfrm>
          <a:off x="14649450" y="96861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36121</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2FC267FD-045B-4A4B-BC86-A84F791253E5}"/>
            </a:ext>
          </a:extLst>
        </xdr:cNvPr>
        <xdr:cNvSpPr txBox="1"/>
      </xdr:nvSpPr>
      <xdr:spPr>
        <a:xfrm>
          <a:off x="14742160" y="9637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45538</xdr:rowOff>
    </xdr:from>
    <xdr:to>
      <xdr:col>81</xdr:col>
      <xdr:colOff>101600</xdr:colOff>
      <xdr:row>56</xdr:row>
      <xdr:rowOff>147138</xdr:rowOff>
    </xdr:to>
    <xdr:sp macro="" textlink="">
      <xdr:nvSpPr>
        <xdr:cNvPr id="554" name="楕円 553">
          <a:extLst>
            <a:ext uri="{FF2B5EF4-FFF2-40B4-BE49-F238E27FC236}">
              <a16:creationId xmlns:a16="http://schemas.microsoft.com/office/drawing/2014/main" id="{B4813251-65DC-468F-92E7-A228919EE758}"/>
            </a:ext>
          </a:extLst>
        </xdr:cNvPr>
        <xdr:cNvSpPr/>
      </xdr:nvSpPr>
      <xdr:spPr>
        <a:xfrm>
          <a:off x="13887450" y="964864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96338</xdr:rowOff>
    </xdr:from>
    <xdr:to>
      <xdr:col>85</xdr:col>
      <xdr:colOff>127000</xdr:colOff>
      <xdr:row>56</xdr:row>
      <xdr:rowOff>133894</xdr:rowOff>
    </xdr:to>
    <xdr:cxnSp macro="">
      <xdr:nvCxnSpPr>
        <xdr:cNvPr id="555" name="直線コネクタ 554">
          <a:extLst>
            <a:ext uri="{FF2B5EF4-FFF2-40B4-BE49-F238E27FC236}">
              <a16:creationId xmlns:a16="http://schemas.microsoft.com/office/drawing/2014/main" id="{25106D3A-F975-4C4A-95E2-DB8917A38E77}"/>
            </a:ext>
          </a:extLst>
        </xdr:cNvPr>
        <xdr:cNvCxnSpPr/>
      </xdr:nvCxnSpPr>
      <xdr:spPr>
        <a:xfrm>
          <a:off x="13942060" y="9693728"/>
          <a:ext cx="762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7983</xdr:rowOff>
    </xdr:from>
    <xdr:to>
      <xdr:col>76</xdr:col>
      <xdr:colOff>165100</xdr:colOff>
      <xdr:row>56</xdr:row>
      <xdr:rowOff>109583</xdr:rowOff>
    </xdr:to>
    <xdr:sp macro="" textlink="">
      <xdr:nvSpPr>
        <xdr:cNvPr id="556" name="楕円 555">
          <a:extLst>
            <a:ext uri="{FF2B5EF4-FFF2-40B4-BE49-F238E27FC236}">
              <a16:creationId xmlns:a16="http://schemas.microsoft.com/office/drawing/2014/main" id="{8D07D1BA-8BD6-4EC1-AEBC-292F21116863}"/>
            </a:ext>
          </a:extLst>
        </xdr:cNvPr>
        <xdr:cNvSpPr/>
      </xdr:nvSpPr>
      <xdr:spPr>
        <a:xfrm>
          <a:off x="13089890" y="961108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58783</xdr:rowOff>
    </xdr:from>
    <xdr:to>
      <xdr:col>81</xdr:col>
      <xdr:colOff>50800</xdr:colOff>
      <xdr:row>56</xdr:row>
      <xdr:rowOff>96338</xdr:rowOff>
    </xdr:to>
    <xdr:cxnSp macro="">
      <xdr:nvCxnSpPr>
        <xdr:cNvPr id="557" name="直線コネクタ 556">
          <a:extLst>
            <a:ext uri="{FF2B5EF4-FFF2-40B4-BE49-F238E27FC236}">
              <a16:creationId xmlns:a16="http://schemas.microsoft.com/office/drawing/2014/main" id="{C39E8F19-A29D-49A9-A97D-74472E797F17}"/>
            </a:ext>
          </a:extLst>
        </xdr:cNvPr>
        <xdr:cNvCxnSpPr/>
      </xdr:nvCxnSpPr>
      <xdr:spPr>
        <a:xfrm>
          <a:off x="13144500" y="9656173"/>
          <a:ext cx="79756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141877</xdr:rowOff>
    </xdr:from>
    <xdr:to>
      <xdr:col>72</xdr:col>
      <xdr:colOff>38100</xdr:colOff>
      <xdr:row>56</xdr:row>
      <xdr:rowOff>72027</xdr:rowOff>
    </xdr:to>
    <xdr:sp macro="" textlink="">
      <xdr:nvSpPr>
        <xdr:cNvPr id="558" name="楕円 557">
          <a:extLst>
            <a:ext uri="{FF2B5EF4-FFF2-40B4-BE49-F238E27FC236}">
              <a16:creationId xmlns:a16="http://schemas.microsoft.com/office/drawing/2014/main" id="{F82B3C42-4F0F-4E9B-A3C2-6C4E5538E0B8}"/>
            </a:ext>
          </a:extLst>
        </xdr:cNvPr>
        <xdr:cNvSpPr/>
      </xdr:nvSpPr>
      <xdr:spPr>
        <a:xfrm>
          <a:off x="12303760" y="95697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21227</xdr:rowOff>
    </xdr:from>
    <xdr:to>
      <xdr:col>76</xdr:col>
      <xdr:colOff>114300</xdr:colOff>
      <xdr:row>56</xdr:row>
      <xdr:rowOff>58783</xdr:rowOff>
    </xdr:to>
    <xdr:cxnSp macro="">
      <xdr:nvCxnSpPr>
        <xdr:cNvPr id="559" name="直線コネクタ 558">
          <a:extLst>
            <a:ext uri="{FF2B5EF4-FFF2-40B4-BE49-F238E27FC236}">
              <a16:creationId xmlns:a16="http://schemas.microsoft.com/office/drawing/2014/main" id="{3AF3BE4E-4FB0-4402-A38B-DC6BB864FBB1}"/>
            </a:ext>
          </a:extLst>
        </xdr:cNvPr>
        <xdr:cNvCxnSpPr/>
      </xdr:nvCxnSpPr>
      <xdr:spPr>
        <a:xfrm>
          <a:off x="12346940" y="9618617"/>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104322</xdr:rowOff>
    </xdr:from>
    <xdr:to>
      <xdr:col>67</xdr:col>
      <xdr:colOff>101600</xdr:colOff>
      <xdr:row>56</xdr:row>
      <xdr:rowOff>34472</xdr:rowOff>
    </xdr:to>
    <xdr:sp macro="" textlink="">
      <xdr:nvSpPr>
        <xdr:cNvPr id="560" name="楕円 559">
          <a:extLst>
            <a:ext uri="{FF2B5EF4-FFF2-40B4-BE49-F238E27FC236}">
              <a16:creationId xmlns:a16="http://schemas.microsoft.com/office/drawing/2014/main" id="{0BC6AB94-31A8-4481-B7F1-A5A0DCE64103}"/>
            </a:ext>
          </a:extLst>
        </xdr:cNvPr>
        <xdr:cNvSpPr/>
      </xdr:nvSpPr>
      <xdr:spPr>
        <a:xfrm>
          <a:off x="11487150" y="95321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155122</xdr:rowOff>
    </xdr:from>
    <xdr:to>
      <xdr:col>71</xdr:col>
      <xdr:colOff>177800</xdr:colOff>
      <xdr:row>56</xdr:row>
      <xdr:rowOff>21227</xdr:rowOff>
    </xdr:to>
    <xdr:cxnSp macro="">
      <xdr:nvCxnSpPr>
        <xdr:cNvPr id="561" name="直線コネクタ 560">
          <a:extLst>
            <a:ext uri="{FF2B5EF4-FFF2-40B4-BE49-F238E27FC236}">
              <a16:creationId xmlns:a16="http://schemas.microsoft.com/office/drawing/2014/main" id="{B7EEB841-30C2-4433-A211-BC890E222D0F}"/>
            </a:ext>
          </a:extLst>
        </xdr:cNvPr>
        <xdr:cNvCxnSpPr/>
      </xdr:nvCxnSpPr>
      <xdr:spPr>
        <a:xfrm>
          <a:off x="11541760" y="9584872"/>
          <a:ext cx="80518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62" name="n_1aveValue【学校施設】&#10;有形固定資産減価償却率">
          <a:extLst>
            <a:ext uri="{FF2B5EF4-FFF2-40B4-BE49-F238E27FC236}">
              <a16:creationId xmlns:a16="http://schemas.microsoft.com/office/drawing/2014/main" id="{E76B006C-E5B9-455C-86A8-9E08671A8435}"/>
            </a:ext>
          </a:extLst>
        </xdr:cNvPr>
        <xdr:cNvSpPr txBox="1"/>
      </xdr:nvSpPr>
      <xdr:spPr>
        <a:xfrm>
          <a:off x="1373823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63" name="n_2aveValue【学校施設】&#10;有形固定資産減価償却率">
          <a:extLst>
            <a:ext uri="{FF2B5EF4-FFF2-40B4-BE49-F238E27FC236}">
              <a16:creationId xmlns:a16="http://schemas.microsoft.com/office/drawing/2014/main" id="{44F3FA2E-79AA-4B58-97A3-0CBA303E8758}"/>
            </a:ext>
          </a:extLst>
        </xdr:cNvPr>
        <xdr:cNvSpPr txBox="1"/>
      </xdr:nvSpPr>
      <xdr:spPr>
        <a:xfrm>
          <a:off x="12957184" y="1049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564" name="n_3aveValue【学校施設】&#10;有形固定資産減価償却率">
          <a:extLst>
            <a:ext uri="{FF2B5EF4-FFF2-40B4-BE49-F238E27FC236}">
              <a16:creationId xmlns:a16="http://schemas.microsoft.com/office/drawing/2014/main" id="{A6830EAD-32F1-4CC0-B38E-7B19A76718FA}"/>
            </a:ext>
          </a:extLst>
        </xdr:cNvPr>
        <xdr:cNvSpPr txBox="1"/>
      </xdr:nvSpPr>
      <xdr:spPr>
        <a:xfrm>
          <a:off x="12171054" y="1047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133367</xdr:rowOff>
    </xdr:from>
    <xdr:ext cx="405111" cy="259045"/>
    <xdr:sp macro="" textlink="">
      <xdr:nvSpPr>
        <xdr:cNvPr id="565" name="n_4aveValue【学校施設】&#10;有形固定資産減価償却率">
          <a:extLst>
            <a:ext uri="{FF2B5EF4-FFF2-40B4-BE49-F238E27FC236}">
              <a16:creationId xmlns:a16="http://schemas.microsoft.com/office/drawing/2014/main" id="{EDD907DE-742D-46F2-9069-CD02741E619C}"/>
            </a:ext>
          </a:extLst>
        </xdr:cNvPr>
        <xdr:cNvSpPr txBox="1"/>
      </xdr:nvSpPr>
      <xdr:spPr>
        <a:xfrm>
          <a:off x="113544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163665</xdr:rowOff>
    </xdr:from>
    <xdr:ext cx="405111" cy="259045"/>
    <xdr:sp macro="" textlink="">
      <xdr:nvSpPr>
        <xdr:cNvPr id="566" name="n_1mainValue【学校施設】&#10;有形固定資産減価償却率">
          <a:extLst>
            <a:ext uri="{FF2B5EF4-FFF2-40B4-BE49-F238E27FC236}">
              <a16:creationId xmlns:a16="http://schemas.microsoft.com/office/drawing/2014/main" id="{AEB43832-3BAE-427C-821F-FF1E68447C6D}"/>
            </a:ext>
          </a:extLst>
        </xdr:cNvPr>
        <xdr:cNvSpPr txBox="1"/>
      </xdr:nvSpPr>
      <xdr:spPr>
        <a:xfrm>
          <a:off x="13738234" y="9423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126110</xdr:rowOff>
    </xdr:from>
    <xdr:ext cx="405111" cy="259045"/>
    <xdr:sp macro="" textlink="">
      <xdr:nvSpPr>
        <xdr:cNvPr id="567" name="n_2mainValue【学校施設】&#10;有形固定資産減価償却率">
          <a:extLst>
            <a:ext uri="{FF2B5EF4-FFF2-40B4-BE49-F238E27FC236}">
              <a16:creationId xmlns:a16="http://schemas.microsoft.com/office/drawing/2014/main" id="{52BC1390-85F7-44AC-8C43-7D63D15F49D4}"/>
            </a:ext>
          </a:extLst>
        </xdr:cNvPr>
        <xdr:cNvSpPr txBox="1"/>
      </xdr:nvSpPr>
      <xdr:spPr>
        <a:xfrm>
          <a:off x="12957184" y="9388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88554</xdr:rowOff>
    </xdr:from>
    <xdr:ext cx="340478" cy="259045"/>
    <xdr:sp macro="" textlink="">
      <xdr:nvSpPr>
        <xdr:cNvPr id="568" name="n_3mainValue【学校施設】&#10;有形固定資産減価償却率">
          <a:extLst>
            <a:ext uri="{FF2B5EF4-FFF2-40B4-BE49-F238E27FC236}">
              <a16:creationId xmlns:a16="http://schemas.microsoft.com/office/drawing/2014/main" id="{03E7199B-B418-427D-B698-8C597821476C}"/>
            </a:ext>
          </a:extLst>
        </xdr:cNvPr>
        <xdr:cNvSpPr txBox="1"/>
      </xdr:nvSpPr>
      <xdr:spPr>
        <a:xfrm>
          <a:off x="12182416" y="93506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50999</xdr:rowOff>
    </xdr:from>
    <xdr:ext cx="340478" cy="259045"/>
    <xdr:sp macro="" textlink="">
      <xdr:nvSpPr>
        <xdr:cNvPr id="569" name="n_4mainValue【学校施設】&#10;有形固定資産減価償却率">
          <a:extLst>
            <a:ext uri="{FF2B5EF4-FFF2-40B4-BE49-F238E27FC236}">
              <a16:creationId xmlns:a16="http://schemas.microsoft.com/office/drawing/2014/main" id="{58929A3E-1963-44ED-A623-BCDF8F5A783A}"/>
            </a:ext>
          </a:extLst>
        </xdr:cNvPr>
        <xdr:cNvSpPr txBox="1"/>
      </xdr:nvSpPr>
      <xdr:spPr>
        <a:xfrm>
          <a:off x="11384856" y="93131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1E9DC46F-4DF6-44B2-938C-E18F0180E8D4}"/>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F201984-472A-4F2F-B581-7899F02580F0}"/>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E77C3E5D-2AA2-4313-94E1-72C55352CD9D}"/>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EABADF08-AAF2-4AD2-A7A8-C056F70C3165}"/>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58155A31-0E5A-43EC-93F8-180CB6BDF2F6}"/>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9750C54E-48CF-4CE2-9A18-4599FE811334}"/>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F448BF1E-0583-43FD-BF19-13DFB7822A3A}"/>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40483A91-AA94-4C71-A6AB-0C76F4CE1F54}"/>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A438FEF0-E2FB-4F8C-945E-C844B17C81A9}"/>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898D94CA-A841-4E35-973E-465244290E40}"/>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a:extLst>
            <a:ext uri="{FF2B5EF4-FFF2-40B4-BE49-F238E27FC236}">
              <a16:creationId xmlns:a16="http://schemas.microsoft.com/office/drawing/2014/main" id="{8027DC56-E359-432B-BCFD-FE980D0E3B0A}"/>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a:extLst>
            <a:ext uri="{FF2B5EF4-FFF2-40B4-BE49-F238E27FC236}">
              <a16:creationId xmlns:a16="http://schemas.microsoft.com/office/drawing/2014/main" id="{C9AEC7D7-0070-4EB3-80A2-873AF0ED3A1E}"/>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a:extLst>
            <a:ext uri="{FF2B5EF4-FFF2-40B4-BE49-F238E27FC236}">
              <a16:creationId xmlns:a16="http://schemas.microsoft.com/office/drawing/2014/main" id="{43B3E25A-3D0D-408A-BE6A-45FAB891B679}"/>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a:extLst>
            <a:ext uri="{FF2B5EF4-FFF2-40B4-BE49-F238E27FC236}">
              <a16:creationId xmlns:a16="http://schemas.microsoft.com/office/drawing/2014/main" id="{CA61D1A2-9900-42A6-903D-B017C7712030}"/>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a:extLst>
            <a:ext uri="{FF2B5EF4-FFF2-40B4-BE49-F238E27FC236}">
              <a16:creationId xmlns:a16="http://schemas.microsoft.com/office/drawing/2014/main" id="{1B678F2E-36F3-4FBB-A6AE-8985802DB25C}"/>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a:extLst>
            <a:ext uri="{FF2B5EF4-FFF2-40B4-BE49-F238E27FC236}">
              <a16:creationId xmlns:a16="http://schemas.microsoft.com/office/drawing/2014/main" id="{BB2EB47C-315A-44FC-B4B1-ADAE6CD6C956}"/>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a:extLst>
            <a:ext uri="{FF2B5EF4-FFF2-40B4-BE49-F238E27FC236}">
              <a16:creationId xmlns:a16="http://schemas.microsoft.com/office/drawing/2014/main" id="{6CC4FB0D-6C2D-449E-95A9-DED782EEF684}"/>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a:extLst>
            <a:ext uri="{FF2B5EF4-FFF2-40B4-BE49-F238E27FC236}">
              <a16:creationId xmlns:a16="http://schemas.microsoft.com/office/drawing/2014/main" id="{BF9943BB-ED83-481C-810A-6AF44351295B}"/>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a:extLst>
            <a:ext uri="{FF2B5EF4-FFF2-40B4-BE49-F238E27FC236}">
              <a16:creationId xmlns:a16="http://schemas.microsoft.com/office/drawing/2014/main" id="{99F72AFE-ABD2-42B6-BFFC-95D4327455C0}"/>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a:extLst>
            <a:ext uri="{FF2B5EF4-FFF2-40B4-BE49-F238E27FC236}">
              <a16:creationId xmlns:a16="http://schemas.microsoft.com/office/drawing/2014/main" id="{42A2B582-639D-4122-B6C2-953A328A56A1}"/>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a:extLst>
            <a:ext uri="{FF2B5EF4-FFF2-40B4-BE49-F238E27FC236}">
              <a16:creationId xmlns:a16="http://schemas.microsoft.com/office/drawing/2014/main" id="{8FDBAE8F-1C88-456A-BA16-3A41A89B0E59}"/>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1" name="テキスト ボックス 590">
          <a:extLst>
            <a:ext uri="{FF2B5EF4-FFF2-40B4-BE49-F238E27FC236}">
              <a16:creationId xmlns:a16="http://schemas.microsoft.com/office/drawing/2014/main" id="{6CF380FD-DEF7-4541-A8A9-76DDA07F066E}"/>
            </a:ext>
          </a:extLst>
        </xdr:cNvPr>
        <xdr:cNvSpPr txBox="1"/>
      </xdr:nvSpPr>
      <xdr:spPr>
        <a:xfrm>
          <a:off x="15985051" y="932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996093C4-202F-435C-B38F-85BF9D8D1E64}"/>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3" name="テキスト ボックス 592">
          <a:extLst>
            <a:ext uri="{FF2B5EF4-FFF2-40B4-BE49-F238E27FC236}">
              <a16:creationId xmlns:a16="http://schemas.microsoft.com/office/drawing/2014/main" id="{EABB3793-E407-49BF-A943-CE0EEEFD439B}"/>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a:extLst>
            <a:ext uri="{FF2B5EF4-FFF2-40B4-BE49-F238E27FC236}">
              <a16:creationId xmlns:a16="http://schemas.microsoft.com/office/drawing/2014/main" id="{6440C8DB-371D-42A6-AA37-67A0AD58BCA7}"/>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5" name="直線コネクタ 594">
          <a:extLst>
            <a:ext uri="{FF2B5EF4-FFF2-40B4-BE49-F238E27FC236}">
              <a16:creationId xmlns:a16="http://schemas.microsoft.com/office/drawing/2014/main" id="{14DAC94D-D27F-4A19-BF35-1193A22DF4BD}"/>
            </a:ext>
          </a:extLst>
        </xdr:cNvPr>
        <xdr:cNvCxnSpPr/>
      </xdr:nvCxnSpPr>
      <xdr:spPr>
        <a:xfrm flipV="1">
          <a:off x="19947254" y="9633422"/>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6" name="【学校施設】&#10;一人当たり面積最小値テキスト">
          <a:extLst>
            <a:ext uri="{FF2B5EF4-FFF2-40B4-BE49-F238E27FC236}">
              <a16:creationId xmlns:a16="http://schemas.microsoft.com/office/drawing/2014/main" id="{65F865C3-A703-46B3-8635-82ED8AA23D5A}"/>
            </a:ext>
          </a:extLst>
        </xdr:cNvPr>
        <xdr:cNvSpPr txBox="1"/>
      </xdr:nvSpPr>
      <xdr:spPr>
        <a:xfrm>
          <a:off x="19985990" y="1090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7" name="直線コネクタ 596">
          <a:extLst>
            <a:ext uri="{FF2B5EF4-FFF2-40B4-BE49-F238E27FC236}">
              <a16:creationId xmlns:a16="http://schemas.microsoft.com/office/drawing/2014/main" id="{BDE4E2C6-37B9-4068-8B7B-1FF36ACA48CF}"/>
            </a:ext>
          </a:extLst>
        </xdr:cNvPr>
        <xdr:cNvCxnSpPr/>
      </xdr:nvCxnSpPr>
      <xdr:spPr>
        <a:xfrm>
          <a:off x="19885660" y="10905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8" name="【学校施設】&#10;一人当たり面積最大値テキスト">
          <a:extLst>
            <a:ext uri="{FF2B5EF4-FFF2-40B4-BE49-F238E27FC236}">
              <a16:creationId xmlns:a16="http://schemas.microsoft.com/office/drawing/2014/main" id="{36757712-26C3-4E08-8207-AEA397054B0D}"/>
            </a:ext>
          </a:extLst>
        </xdr:cNvPr>
        <xdr:cNvSpPr txBox="1"/>
      </xdr:nvSpPr>
      <xdr:spPr>
        <a:xfrm>
          <a:off x="1998599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9" name="直線コネクタ 598">
          <a:extLst>
            <a:ext uri="{FF2B5EF4-FFF2-40B4-BE49-F238E27FC236}">
              <a16:creationId xmlns:a16="http://schemas.microsoft.com/office/drawing/2014/main" id="{0CAFC473-A1DF-4D8B-9FB8-55F4B01409D8}"/>
            </a:ext>
          </a:extLst>
        </xdr:cNvPr>
        <xdr:cNvCxnSpPr/>
      </xdr:nvCxnSpPr>
      <xdr:spPr>
        <a:xfrm>
          <a:off x="19885660" y="96334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600" name="【学校施設】&#10;一人当たり面積平均値テキスト">
          <a:extLst>
            <a:ext uri="{FF2B5EF4-FFF2-40B4-BE49-F238E27FC236}">
              <a16:creationId xmlns:a16="http://schemas.microsoft.com/office/drawing/2014/main" id="{32FD92F7-60C5-4032-8ED8-8C18546A9AD4}"/>
            </a:ext>
          </a:extLst>
        </xdr:cNvPr>
        <xdr:cNvSpPr txBox="1"/>
      </xdr:nvSpPr>
      <xdr:spPr>
        <a:xfrm>
          <a:off x="19985990" y="10518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1" name="フローチャート: 判断 600">
          <a:extLst>
            <a:ext uri="{FF2B5EF4-FFF2-40B4-BE49-F238E27FC236}">
              <a16:creationId xmlns:a16="http://schemas.microsoft.com/office/drawing/2014/main" id="{7A4E731A-6BB3-430F-9C8A-9CD00C5857F6}"/>
            </a:ext>
          </a:extLst>
        </xdr:cNvPr>
        <xdr:cNvSpPr/>
      </xdr:nvSpPr>
      <xdr:spPr>
        <a:xfrm>
          <a:off x="19904710" y="1066112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2" name="フローチャート: 判断 601">
          <a:extLst>
            <a:ext uri="{FF2B5EF4-FFF2-40B4-BE49-F238E27FC236}">
              <a16:creationId xmlns:a16="http://schemas.microsoft.com/office/drawing/2014/main" id="{6C760884-7174-494F-96A4-90E6AD433EFC}"/>
            </a:ext>
          </a:extLst>
        </xdr:cNvPr>
        <xdr:cNvSpPr/>
      </xdr:nvSpPr>
      <xdr:spPr>
        <a:xfrm>
          <a:off x="19161760" y="106977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3" name="フローチャート: 判断 602">
          <a:extLst>
            <a:ext uri="{FF2B5EF4-FFF2-40B4-BE49-F238E27FC236}">
              <a16:creationId xmlns:a16="http://schemas.microsoft.com/office/drawing/2014/main" id="{3509D54C-5ACE-44A7-861B-8B8FC5D689DC}"/>
            </a:ext>
          </a:extLst>
        </xdr:cNvPr>
        <xdr:cNvSpPr/>
      </xdr:nvSpPr>
      <xdr:spPr>
        <a:xfrm>
          <a:off x="18345150" y="10680773"/>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4" name="フローチャート: 判断 603">
          <a:extLst>
            <a:ext uri="{FF2B5EF4-FFF2-40B4-BE49-F238E27FC236}">
              <a16:creationId xmlns:a16="http://schemas.microsoft.com/office/drawing/2014/main" id="{74D27F1C-9317-4202-8136-01548C013A96}"/>
            </a:ext>
          </a:extLst>
        </xdr:cNvPr>
        <xdr:cNvSpPr/>
      </xdr:nvSpPr>
      <xdr:spPr>
        <a:xfrm>
          <a:off x="17547590" y="1068469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5" name="フローチャート: 判断 604">
          <a:extLst>
            <a:ext uri="{FF2B5EF4-FFF2-40B4-BE49-F238E27FC236}">
              <a16:creationId xmlns:a16="http://schemas.microsoft.com/office/drawing/2014/main" id="{D421DCF9-A9EC-487A-B536-BEECDF7291C9}"/>
            </a:ext>
          </a:extLst>
        </xdr:cNvPr>
        <xdr:cNvSpPr/>
      </xdr:nvSpPr>
      <xdr:spPr>
        <a:xfrm>
          <a:off x="16761460" y="1069606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3F19208-E88B-4D99-8967-46A2A329FBB9}"/>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3E26C87-8797-437E-9529-ABCAD2B7A058}"/>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E5044A3-9475-4595-8246-82B84376608F}"/>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524DE4F8-30DB-4147-9611-27520415430A}"/>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D4B11824-5F78-404B-BBAB-DF48421C9471}"/>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154777</xdr:rowOff>
    </xdr:from>
    <xdr:to>
      <xdr:col>116</xdr:col>
      <xdr:colOff>114300</xdr:colOff>
      <xdr:row>63</xdr:row>
      <xdr:rowOff>84927</xdr:rowOff>
    </xdr:to>
    <xdr:sp macro="" textlink="">
      <xdr:nvSpPr>
        <xdr:cNvPr id="611" name="楕円 610">
          <a:extLst>
            <a:ext uri="{FF2B5EF4-FFF2-40B4-BE49-F238E27FC236}">
              <a16:creationId xmlns:a16="http://schemas.microsoft.com/office/drawing/2014/main" id="{EC12B454-74AE-4451-B1AF-B068AD8390F1}"/>
            </a:ext>
          </a:extLst>
        </xdr:cNvPr>
        <xdr:cNvSpPr/>
      </xdr:nvSpPr>
      <xdr:spPr>
        <a:xfrm>
          <a:off x="19904710" y="1078467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69704</xdr:rowOff>
    </xdr:from>
    <xdr:ext cx="469744" cy="259045"/>
    <xdr:sp macro="" textlink="">
      <xdr:nvSpPr>
        <xdr:cNvPr id="612" name="【学校施設】&#10;一人当たり面積該当値テキスト">
          <a:extLst>
            <a:ext uri="{FF2B5EF4-FFF2-40B4-BE49-F238E27FC236}">
              <a16:creationId xmlns:a16="http://schemas.microsoft.com/office/drawing/2014/main" id="{AE5D3F13-EB36-41F1-B59B-DE356B303ED1}"/>
            </a:ext>
          </a:extLst>
        </xdr:cNvPr>
        <xdr:cNvSpPr txBox="1"/>
      </xdr:nvSpPr>
      <xdr:spPr>
        <a:xfrm>
          <a:off x="19985990" y="1069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158532</xdr:rowOff>
    </xdr:from>
    <xdr:to>
      <xdr:col>112</xdr:col>
      <xdr:colOff>38100</xdr:colOff>
      <xdr:row>63</xdr:row>
      <xdr:rowOff>88682</xdr:rowOff>
    </xdr:to>
    <xdr:sp macro="" textlink="">
      <xdr:nvSpPr>
        <xdr:cNvPr id="613" name="楕円 612">
          <a:extLst>
            <a:ext uri="{FF2B5EF4-FFF2-40B4-BE49-F238E27FC236}">
              <a16:creationId xmlns:a16="http://schemas.microsoft.com/office/drawing/2014/main" id="{D16AAD10-CDF1-4AC6-91C2-8489C2AEC864}"/>
            </a:ext>
          </a:extLst>
        </xdr:cNvPr>
        <xdr:cNvSpPr/>
      </xdr:nvSpPr>
      <xdr:spPr>
        <a:xfrm>
          <a:off x="19161760" y="1079033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34127</xdr:rowOff>
    </xdr:from>
    <xdr:to>
      <xdr:col>116</xdr:col>
      <xdr:colOff>63500</xdr:colOff>
      <xdr:row>63</xdr:row>
      <xdr:rowOff>37882</xdr:rowOff>
    </xdr:to>
    <xdr:cxnSp macro="">
      <xdr:nvCxnSpPr>
        <xdr:cNvPr id="614" name="直線コネクタ 613">
          <a:extLst>
            <a:ext uri="{FF2B5EF4-FFF2-40B4-BE49-F238E27FC236}">
              <a16:creationId xmlns:a16="http://schemas.microsoft.com/office/drawing/2014/main" id="{63D4563A-EF2A-4280-A630-BAC78BD6DD8A}"/>
            </a:ext>
          </a:extLst>
        </xdr:cNvPr>
        <xdr:cNvCxnSpPr/>
      </xdr:nvCxnSpPr>
      <xdr:spPr>
        <a:xfrm flipV="1">
          <a:off x="19204940" y="10833572"/>
          <a:ext cx="74295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163757</xdr:rowOff>
    </xdr:from>
    <xdr:to>
      <xdr:col>107</xdr:col>
      <xdr:colOff>101600</xdr:colOff>
      <xdr:row>63</xdr:row>
      <xdr:rowOff>93907</xdr:rowOff>
    </xdr:to>
    <xdr:sp macro="" textlink="">
      <xdr:nvSpPr>
        <xdr:cNvPr id="615" name="楕円 614">
          <a:extLst>
            <a:ext uri="{FF2B5EF4-FFF2-40B4-BE49-F238E27FC236}">
              <a16:creationId xmlns:a16="http://schemas.microsoft.com/office/drawing/2014/main" id="{1956BCB6-AF04-4833-82EE-EE71C8604EF8}"/>
            </a:ext>
          </a:extLst>
        </xdr:cNvPr>
        <xdr:cNvSpPr/>
      </xdr:nvSpPr>
      <xdr:spPr>
        <a:xfrm>
          <a:off x="18345150" y="1079556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37882</xdr:rowOff>
    </xdr:from>
    <xdr:to>
      <xdr:col>111</xdr:col>
      <xdr:colOff>177800</xdr:colOff>
      <xdr:row>63</xdr:row>
      <xdr:rowOff>43107</xdr:rowOff>
    </xdr:to>
    <xdr:cxnSp macro="">
      <xdr:nvCxnSpPr>
        <xdr:cNvPr id="616" name="直線コネクタ 615">
          <a:extLst>
            <a:ext uri="{FF2B5EF4-FFF2-40B4-BE49-F238E27FC236}">
              <a16:creationId xmlns:a16="http://schemas.microsoft.com/office/drawing/2014/main" id="{E10DECE7-B3B7-484D-8014-0FFB44CEB624}"/>
            </a:ext>
          </a:extLst>
        </xdr:cNvPr>
        <xdr:cNvCxnSpPr/>
      </xdr:nvCxnSpPr>
      <xdr:spPr>
        <a:xfrm flipV="1">
          <a:off x="18399760" y="10839232"/>
          <a:ext cx="80518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168166</xdr:rowOff>
    </xdr:from>
    <xdr:to>
      <xdr:col>102</xdr:col>
      <xdr:colOff>165100</xdr:colOff>
      <xdr:row>63</xdr:row>
      <xdr:rowOff>98316</xdr:rowOff>
    </xdr:to>
    <xdr:sp macro="" textlink="">
      <xdr:nvSpPr>
        <xdr:cNvPr id="617" name="楕円 616">
          <a:extLst>
            <a:ext uri="{FF2B5EF4-FFF2-40B4-BE49-F238E27FC236}">
              <a16:creationId xmlns:a16="http://schemas.microsoft.com/office/drawing/2014/main" id="{6E8AFC5B-2404-402F-93ED-040811D75478}"/>
            </a:ext>
          </a:extLst>
        </xdr:cNvPr>
        <xdr:cNvSpPr/>
      </xdr:nvSpPr>
      <xdr:spPr>
        <a:xfrm>
          <a:off x="17547590" y="1080187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43107</xdr:rowOff>
    </xdr:from>
    <xdr:to>
      <xdr:col>107</xdr:col>
      <xdr:colOff>50800</xdr:colOff>
      <xdr:row>63</xdr:row>
      <xdr:rowOff>47516</xdr:rowOff>
    </xdr:to>
    <xdr:cxnSp macro="">
      <xdr:nvCxnSpPr>
        <xdr:cNvPr id="618" name="直線コネクタ 617">
          <a:extLst>
            <a:ext uri="{FF2B5EF4-FFF2-40B4-BE49-F238E27FC236}">
              <a16:creationId xmlns:a16="http://schemas.microsoft.com/office/drawing/2014/main" id="{50F5E3B2-42C9-4720-81A9-46F3D61C7D74}"/>
            </a:ext>
          </a:extLst>
        </xdr:cNvPr>
        <xdr:cNvCxnSpPr/>
      </xdr:nvCxnSpPr>
      <xdr:spPr>
        <a:xfrm flipV="1">
          <a:off x="17602200" y="10846362"/>
          <a:ext cx="79756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xdr:rowOff>
    </xdr:from>
    <xdr:to>
      <xdr:col>98</xdr:col>
      <xdr:colOff>38100</xdr:colOff>
      <xdr:row>63</xdr:row>
      <xdr:rowOff>103378</xdr:rowOff>
    </xdr:to>
    <xdr:sp macro="" textlink="">
      <xdr:nvSpPr>
        <xdr:cNvPr id="619" name="楕円 618">
          <a:extLst>
            <a:ext uri="{FF2B5EF4-FFF2-40B4-BE49-F238E27FC236}">
              <a16:creationId xmlns:a16="http://schemas.microsoft.com/office/drawing/2014/main" id="{95E337A0-31B9-49D9-AE70-9AE9DE7D438F}"/>
            </a:ext>
          </a:extLst>
        </xdr:cNvPr>
        <xdr:cNvSpPr/>
      </xdr:nvSpPr>
      <xdr:spPr>
        <a:xfrm>
          <a:off x="16761460" y="1080312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47516</xdr:rowOff>
    </xdr:from>
    <xdr:to>
      <xdr:col>102</xdr:col>
      <xdr:colOff>114300</xdr:colOff>
      <xdr:row>63</xdr:row>
      <xdr:rowOff>52578</xdr:rowOff>
    </xdr:to>
    <xdr:cxnSp macro="">
      <xdr:nvCxnSpPr>
        <xdr:cNvPr id="620" name="直線コネクタ 619">
          <a:extLst>
            <a:ext uri="{FF2B5EF4-FFF2-40B4-BE49-F238E27FC236}">
              <a16:creationId xmlns:a16="http://schemas.microsoft.com/office/drawing/2014/main" id="{39A6ACC2-47EF-4485-AAC8-27C6189E0B50}"/>
            </a:ext>
          </a:extLst>
        </xdr:cNvPr>
        <xdr:cNvCxnSpPr/>
      </xdr:nvCxnSpPr>
      <xdr:spPr>
        <a:xfrm flipV="1">
          <a:off x="16804640" y="10850771"/>
          <a:ext cx="79756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621" name="n_1aveValue【学校施設】&#10;一人当たり面積">
          <a:extLst>
            <a:ext uri="{FF2B5EF4-FFF2-40B4-BE49-F238E27FC236}">
              <a16:creationId xmlns:a16="http://schemas.microsoft.com/office/drawing/2014/main" id="{D003AAB2-E394-4E2F-B71E-D0657D94F36E}"/>
            </a:ext>
          </a:extLst>
        </xdr:cNvPr>
        <xdr:cNvSpPr txBox="1"/>
      </xdr:nvSpPr>
      <xdr:spPr>
        <a:xfrm>
          <a:off x="18982132" y="1047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622" name="n_2aveValue【学校施設】&#10;一人当たり面積">
          <a:extLst>
            <a:ext uri="{FF2B5EF4-FFF2-40B4-BE49-F238E27FC236}">
              <a16:creationId xmlns:a16="http://schemas.microsoft.com/office/drawing/2014/main" id="{4D78D551-8E7F-4E73-8EED-84C0030CA644}"/>
            </a:ext>
          </a:extLst>
        </xdr:cNvPr>
        <xdr:cNvSpPr txBox="1"/>
      </xdr:nvSpPr>
      <xdr:spPr>
        <a:xfrm>
          <a:off x="18182032" y="1045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623" name="n_3aveValue【学校施設】&#10;一人当たり面積">
          <a:extLst>
            <a:ext uri="{FF2B5EF4-FFF2-40B4-BE49-F238E27FC236}">
              <a16:creationId xmlns:a16="http://schemas.microsoft.com/office/drawing/2014/main" id="{DC4F8296-7BD7-4237-9FA4-AB08FE7465B1}"/>
            </a:ext>
          </a:extLst>
        </xdr:cNvPr>
        <xdr:cNvSpPr txBox="1"/>
      </xdr:nvSpPr>
      <xdr:spPr>
        <a:xfrm>
          <a:off x="17384472" y="1046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624" name="n_4aveValue【学校施設】&#10;一人当たり面積">
          <a:extLst>
            <a:ext uri="{FF2B5EF4-FFF2-40B4-BE49-F238E27FC236}">
              <a16:creationId xmlns:a16="http://schemas.microsoft.com/office/drawing/2014/main" id="{B189E313-A7EA-4784-98CD-46671F0FF26E}"/>
            </a:ext>
          </a:extLst>
        </xdr:cNvPr>
        <xdr:cNvSpPr txBox="1"/>
      </xdr:nvSpPr>
      <xdr:spPr>
        <a:xfrm>
          <a:off x="16588817" y="1047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79809</xdr:rowOff>
    </xdr:from>
    <xdr:ext cx="469744" cy="259045"/>
    <xdr:sp macro="" textlink="">
      <xdr:nvSpPr>
        <xdr:cNvPr id="625" name="n_1mainValue【学校施設】&#10;一人当たり面積">
          <a:extLst>
            <a:ext uri="{FF2B5EF4-FFF2-40B4-BE49-F238E27FC236}">
              <a16:creationId xmlns:a16="http://schemas.microsoft.com/office/drawing/2014/main" id="{43FFEDA1-C913-4ABA-A498-FE82EC1E401B}"/>
            </a:ext>
          </a:extLst>
        </xdr:cNvPr>
        <xdr:cNvSpPr txBox="1"/>
      </xdr:nvSpPr>
      <xdr:spPr>
        <a:xfrm>
          <a:off x="18982132" y="108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85034</xdr:rowOff>
    </xdr:from>
    <xdr:ext cx="469744" cy="259045"/>
    <xdr:sp macro="" textlink="">
      <xdr:nvSpPr>
        <xdr:cNvPr id="626" name="n_2mainValue【学校施設】&#10;一人当たり面積">
          <a:extLst>
            <a:ext uri="{FF2B5EF4-FFF2-40B4-BE49-F238E27FC236}">
              <a16:creationId xmlns:a16="http://schemas.microsoft.com/office/drawing/2014/main" id="{835AED1A-A13C-4BB2-AC4B-29052BF5C844}"/>
            </a:ext>
          </a:extLst>
        </xdr:cNvPr>
        <xdr:cNvSpPr txBox="1"/>
      </xdr:nvSpPr>
      <xdr:spPr>
        <a:xfrm>
          <a:off x="18182032" y="1088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89443</xdr:rowOff>
    </xdr:from>
    <xdr:ext cx="469744" cy="259045"/>
    <xdr:sp macro="" textlink="">
      <xdr:nvSpPr>
        <xdr:cNvPr id="627" name="n_3mainValue【学校施設】&#10;一人当たり面積">
          <a:extLst>
            <a:ext uri="{FF2B5EF4-FFF2-40B4-BE49-F238E27FC236}">
              <a16:creationId xmlns:a16="http://schemas.microsoft.com/office/drawing/2014/main" id="{CCC01057-78AA-43B5-B5DF-EFFF7E07535B}"/>
            </a:ext>
          </a:extLst>
        </xdr:cNvPr>
        <xdr:cNvSpPr txBox="1"/>
      </xdr:nvSpPr>
      <xdr:spPr>
        <a:xfrm>
          <a:off x="17384472" y="1089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94505</xdr:rowOff>
    </xdr:from>
    <xdr:ext cx="469744" cy="259045"/>
    <xdr:sp macro="" textlink="">
      <xdr:nvSpPr>
        <xdr:cNvPr id="628" name="n_4mainValue【学校施設】&#10;一人当たり面積">
          <a:extLst>
            <a:ext uri="{FF2B5EF4-FFF2-40B4-BE49-F238E27FC236}">
              <a16:creationId xmlns:a16="http://schemas.microsoft.com/office/drawing/2014/main" id="{ABE30396-753C-4F2F-AB08-05C28148FABA}"/>
            </a:ext>
          </a:extLst>
        </xdr:cNvPr>
        <xdr:cNvSpPr txBox="1"/>
      </xdr:nvSpPr>
      <xdr:spPr>
        <a:xfrm>
          <a:off x="16588817" y="1089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BEB26ED6-7004-4805-A216-916D4C8CE953}"/>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B01133C8-789A-4982-BD1D-97757B0ABA78}"/>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E2037EB9-859E-4EBC-9A28-262AA19D6C2C}"/>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627FB289-B9FD-4576-87C3-12EC8052851C}"/>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E50ADB45-4211-4CB9-A208-F7E3131DD4D4}"/>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72FFFD08-17F5-46CF-8E95-0F2CB1564C9D}"/>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665472C9-371C-4342-A22C-2FF2725B7020}"/>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DE975AF1-7433-4A45-9FC8-1C5C42032022}"/>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id="{6D1B53DB-3923-4AED-A58A-EBFA3FF56880}"/>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id="{7005B1DF-2FBC-491F-A539-0C3FD32989D7}"/>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a:extLst>
            <a:ext uri="{FF2B5EF4-FFF2-40B4-BE49-F238E27FC236}">
              <a16:creationId xmlns:a16="http://schemas.microsoft.com/office/drawing/2014/main" id="{313623C9-532C-411A-89D0-C43C941FCBAF}"/>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0" name="直線コネクタ 639">
          <a:extLst>
            <a:ext uri="{FF2B5EF4-FFF2-40B4-BE49-F238E27FC236}">
              <a16:creationId xmlns:a16="http://schemas.microsoft.com/office/drawing/2014/main" id="{330B9658-1EAB-409A-9C73-A5A27502C159}"/>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1" name="テキスト ボックス 640">
          <a:extLst>
            <a:ext uri="{FF2B5EF4-FFF2-40B4-BE49-F238E27FC236}">
              <a16:creationId xmlns:a16="http://schemas.microsoft.com/office/drawing/2014/main" id="{3FECC99E-F067-4FA3-BA82-DF0A2BACD5F8}"/>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2" name="直線コネクタ 641">
          <a:extLst>
            <a:ext uri="{FF2B5EF4-FFF2-40B4-BE49-F238E27FC236}">
              <a16:creationId xmlns:a16="http://schemas.microsoft.com/office/drawing/2014/main" id="{71B541A3-3F1B-4BA6-B051-566F0250F88A}"/>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3" name="テキスト ボックス 642">
          <a:extLst>
            <a:ext uri="{FF2B5EF4-FFF2-40B4-BE49-F238E27FC236}">
              <a16:creationId xmlns:a16="http://schemas.microsoft.com/office/drawing/2014/main" id="{CCDCB515-645D-4201-9857-0110B137C9EE}"/>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4" name="直線コネクタ 643">
          <a:extLst>
            <a:ext uri="{FF2B5EF4-FFF2-40B4-BE49-F238E27FC236}">
              <a16:creationId xmlns:a16="http://schemas.microsoft.com/office/drawing/2014/main" id="{2B3A603D-F729-4B64-BB56-5A984B017EE1}"/>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5" name="テキスト ボックス 644">
          <a:extLst>
            <a:ext uri="{FF2B5EF4-FFF2-40B4-BE49-F238E27FC236}">
              <a16:creationId xmlns:a16="http://schemas.microsoft.com/office/drawing/2014/main" id="{2AC1F333-5D9A-4991-9F79-235B6480D0A0}"/>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6" name="直線コネクタ 645">
          <a:extLst>
            <a:ext uri="{FF2B5EF4-FFF2-40B4-BE49-F238E27FC236}">
              <a16:creationId xmlns:a16="http://schemas.microsoft.com/office/drawing/2014/main" id="{F017D07D-7EA8-4271-8497-28919F5DBB79}"/>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7" name="テキスト ボックス 646">
          <a:extLst>
            <a:ext uri="{FF2B5EF4-FFF2-40B4-BE49-F238E27FC236}">
              <a16:creationId xmlns:a16="http://schemas.microsoft.com/office/drawing/2014/main" id="{E72F3D1D-AA83-43B7-ABAD-6CF3DEFA15D4}"/>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8" name="直線コネクタ 647">
          <a:extLst>
            <a:ext uri="{FF2B5EF4-FFF2-40B4-BE49-F238E27FC236}">
              <a16:creationId xmlns:a16="http://schemas.microsoft.com/office/drawing/2014/main" id="{56731CF3-C687-41D4-A538-AC979054335F}"/>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9" name="テキスト ボックス 648">
          <a:extLst>
            <a:ext uri="{FF2B5EF4-FFF2-40B4-BE49-F238E27FC236}">
              <a16:creationId xmlns:a16="http://schemas.microsoft.com/office/drawing/2014/main" id="{76D1AFDF-6130-42A3-8403-AC48F46E1CF4}"/>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EA278CE4-EAB7-4F81-8794-5CC113DF017D}"/>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B03FDB6C-267F-40CA-A6F0-4E6AE45556B7}"/>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2" name="直線コネクタ 651">
          <a:extLst>
            <a:ext uri="{FF2B5EF4-FFF2-40B4-BE49-F238E27FC236}">
              <a16:creationId xmlns:a16="http://schemas.microsoft.com/office/drawing/2014/main" id="{9933A409-338E-4F18-AE24-82E1582E0C3C}"/>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3" name="【児童館】&#10;有形固定資産減価償却率最小値テキスト">
          <a:extLst>
            <a:ext uri="{FF2B5EF4-FFF2-40B4-BE49-F238E27FC236}">
              <a16:creationId xmlns:a16="http://schemas.microsoft.com/office/drawing/2014/main" id="{0FDFCCE5-2DD0-4BDD-8472-307D548A610A}"/>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4" name="直線コネクタ 653">
          <a:extLst>
            <a:ext uri="{FF2B5EF4-FFF2-40B4-BE49-F238E27FC236}">
              <a16:creationId xmlns:a16="http://schemas.microsoft.com/office/drawing/2014/main" id="{EC05A6CF-AB5D-465D-B966-500A439217E0}"/>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5" name="【児童館】&#10;有形固定資産減価償却率最大値テキスト">
          <a:extLst>
            <a:ext uri="{FF2B5EF4-FFF2-40B4-BE49-F238E27FC236}">
              <a16:creationId xmlns:a16="http://schemas.microsoft.com/office/drawing/2014/main" id="{C715938B-0AFC-47CF-97F7-245F28FDC960}"/>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6" name="直線コネクタ 655">
          <a:extLst>
            <a:ext uri="{FF2B5EF4-FFF2-40B4-BE49-F238E27FC236}">
              <a16:creationId xmlns:a16="http://schemas.microsoft.com/office/drawing/2014/main" id="{A60ECEC7-D152-4E55-84D7-169C3BC7B961}"/>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54627</xdr:rowOff>
    </xdr:from>
    <xdr:ext cx="405111" cy="259045"/>
    <xdr:sp macro="" textlink="">
      <xdr:nvSpPr>
        <xdr:cNvPr id="657" name="【児童館】&#10;有形固定資産減価償却率平均値テキスト">
          <a:extLst>
            <a:ext uri="{FF2B5EF4-FFF2-40B4-BE49-F238E27FC236}">
              <a16:creationId xmlns:a16="http://schemas.microsoft.com/office/drawing/2014/main" id="{90A41CF7-7F29-4737-B330-0A5D7C6B496F}"/>
            </a:ext>
          </a:extLst>
        </xdr:cNvPr>
        <xdr:cNvSpPr txBox="1"/>
      </xdr:nvSpPr>
      <xdr:spPr>
        <a:xfrm>
          <a:off x="14742160" y="14117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658" name="フローチャート: 判断 657">
          <a:extLst>
            <a:ext uri="{FF2B5EF4-FFF2-40B4-BE49-F238E27FC236}">
              <a16:creationId xmlns:a16="http://schemas.microsoft.com/office/drawing/2014/main" id="{66140F8A-9A23-41C2-9BBA-4F6CC8328C61}"/>
            </a:ext>
          </a:extLst>
        </xdr:cNvPr>
        <xdr:cNvSpPr/>
      </xdr:nvSpPr>
      <xdr:spPr>
        <a:xfrm>
          <a:off x="14649450" y="142601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59" name="フローチャート: 判断 658">
          <a:extLst>
            <a:ext uri="{FF2B5EF4-FFF2-40B4-BE49-F238E27FC236}">
              <a16:creationId xmlns:a16="http://schemas.microsoft.com/office/drawing/2014/main" id="{4AAA27C6-0A2F-4560-B7DF-54E4D2F3B98A}"/>
            </a:ext>
          </a:extLst>
        </xdr:cNvPr>
        <xdr:cNvSpPr/>
      </xdr:nvSpPr>
      <xdr:spPr>
        <a:xfrm>
          <a:off x="13887450" y="1423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1270</xdr:rowOff>
    </xdr:from>
    <xdr:to>
      <xdr:col>76</xdr:col>
      <xdr:colOff>165100</xdr:colOff>
      <xdr:row>83</xdr:row>
      <xdr:rowOff>102870</xdr:rowOff>
    </xdr:to>
    <xdr:sp macro="" textlink="">
      <xdr:nvSpPr>
        <xdr:cNvPr id="660" name="フローチャート: 判断 659">
          <a:extLst>
            <a:ext uri="{FF2B5EF4-FFF2-40B4-BE49-F238E27FC236}">
              <a16:creationId xmlns:a16="http://schemas.microsoft.com/office/drawing/2014/main" id="{05225E1E-805D-4ABE-9AAB-5FB93F944D0D}"/>
            </a:ext>
          </a:extLst>
        </xdr:cNvPr>
        <xdr:cNvSpPr/>
      </xdr:nvSpPr>
      <xdr:spPr>
        <a:xfrm>
          <a:off x="13089890" y="1423162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73661</xdr:rowOff>
    </xdr:from>
    <xdr:to>
      <xdr:col>72</xdr:col>
      <xdr:colOff>38100</xdr:colOff>
      <xdr:row>83</xdr:row>
      <xdr:rowOff>3811</xdr:rowOff>
    </xdr:to>
    <xdr:sp macro="" textlink="">
      <xdr:nvSpPr>
        <xdr:cNvPr id="661" name="フローチャート: 判断 660">
          <a:extLst>
            <a:ext uri="{FF2B5EF4-FFF2-40B4-BE49-F238E27FC236}">
              <a16:creationId xmlns:a16="http://schemas.microsoft.com/office/drawing/2014/main" id="{1945E932-F690-474B-AAB0-7D7CD3F33011}"/>
            </a:ext>
          </a:extLst>
        </xdr:cNvPr>
        <xdr:cNvSpPr/>
      </xdr:nvSpPr>
      <xdr:spPr>
        <a:xfrm>
          <a:off x="12303760" y="1413256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93980</xdr:rowOff>
    </xdr:from>
    <xdr:to>
      <xdr:col>67</xdr:col>
      <xdr:colOff>101600</xdr:colOff>
      <xdr:row>83</xdr:row>
      <xdr:rowOff>24130</xdr:rowOff>
    </xdr:to>
    <xdr:sp macro="" textlink="">
      <xdr:nvSpPr>
        <xdr:cNvPr id="662" name="フローチャート: 判断 661">
          <a:extLst>
            <a:ext uri="{FF2B5EF4-FFF2-40B4-BE49-F238E27FC236}">
              <a16:creationId xmlns:a16="http://schemas.microsoft.com/office/drawing/2014/main" id="{1866E783-13CC-46BC-89EA-2D5F89B13ED1}"/>
            </a:ext>
          </a:extLst>
        </xdr:cNvPr>
        <xdr:cNvSpPr/>
      </xdr:nvSpPr>
      <xdr:spPr>
        <a:xfrm>
          <a:off x="11487150" y="141566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303EAD11-00A0-4E7F-BF34-69DAE67A670C}"/>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D3FB39B6-B1B6-4F6A-8103-2B486607E4DD}"/>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8DDAC632-F981-4482-A518-C4619BA02976}"/>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C973CC8C-A46B-42D9-886A-3950E33ADAA9}"/>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504F56EB-3732-4ACC-A386-26FD5859F4EA}"/>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8889</xdr:rowOff>
    </xdr:from>
    <xdr:to>
      <xdr:col>85</xdr:col>
      <xdr:colOff>177800</xdr:colOff>
      <xdr:row>84</xdr:row>
      <xdr:rowOff>110489</xdr:rowOff>
    </xdr:to>
    <xdr:sp macro="" textlink="">
      <xdr:nvSpPr>
        <xdr:cNvPr id="668" name="楕円 667">
          <a:extLst>
            <a:ext uri="{FF2B5EF4-FFF2-40B4-BE49-F238E27FC236}">
              <a16:creationId xmlns:a16="http://schemas.microsoft.com/office/drawing/2014/main" id="{235FF413-0A07-4183-ACDE-A9E4412D911B}"/>
            </a:ext>
          </a:extLst>
        </xdr:cNvPr>
        <xdr:cNvSpPr/>
      </xdr:nvSpPr>
      <xdr:spPr>
        <a:xfrm>
          <a:off x="14649450" y="144125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158766</xdr:rowOff>
    </xdr:from>
    <xdr:ext cx="405111" cy="259045"/>
    <xdr:sp macro="" textlink="">
      <xdr:nvSpPr>
        <xdr:cNvPr id="669" name="【児童館】&#10;有形固定資産減価償却率該当値テキスト">
          <a:extLst>
            <a:ext uri="{FF2B5EF4-FFF2-40B4-BE49-F238E27FC236}">
              <a16:creationId xmlns:a16="http://schemas.microsoft.com/office/drawing/2014/main" id="{B656ADF1-9B1E-45C2-B48A-8BB4478974F0}"/>
            </a:ext>
          </a:extLst>
        </xdr:cNvPr>
        <xdr:cNvSpPr txBox="1"/>
      </xdr:nvSpPr>
      <xdr:spPr>
        <a:xfrm>
          <a:off x="14742160" y="1439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153670</xdr:rowOff>
    </xdr:from>
    <xdr:to>
      <xdr:col>81</xdr:col>
      <xdr:colOff>101600</xdr:colOff>
      <xdr:row>84</xdr:row>
      <xdr:rowOff>83820</xdr:rowOff>
    </xdr:to>
    <xdr:sp macro="" textlink="">
      <xdr:nvSpPr>
        <xdr:cNvPr id="670" name="楕円 669">
          <a:extLst>
            <a:ext uri="{FF2B5EF4-FFF2-40B4-BE49-F238E27FC236}">
              <a16:creationId xmlns:a16="http://schemas.microsoft.com/office/drawing/2014/main" id="{4033DBE0-543F-48D3-9D68-BF6CEC7A65D5}"/>
            </a:ext>
          </a:extLst>
        </xdr:cNvPr>
        <xdr:cNvSpPr/>
      </xdr:nvSpPr>
      <xdr:spPr>
        <a:xfrm>
          <a:off x="13887450" y="1438402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33020</xdr:rowOff>
    </xdr:from>
    <xdr:to>
      <xdr:col>85</xdr:col>
      <xdr:colOff>127000</xdr:colOff>
      <xdr:row>84</xdr:row>
      <xdr:rowOff>59689</xdr:rowOff>
    </xdr:to>
    <xdr:cxnSp macro="">
      <xdr:nvCxnSpPr>
        <xdr:cNvPr id="671" name="直線コネクタ 670">
          <a:extLst>
            <a:ext uri="{FF2B5EF4-FFF2-40B4-BE49-F238E27FC236}">
              <a16:creationId xmlns:a16="http://schemas.microsoft.com/office/drawing/2014/main" id="{9D760FE0-0092-4054-AFF1-A6624B2CF3DB}"/>
            </a:ext>
          </a:extLst>
        </xdr:cNvPr>
        <xdr:cNvCxnSpPr/>
      </xdr:nvCxnSpPr>
      <xdr:spPr>
        <a:xfrm>
          <a:off x="13942060" y="14432915"/>
          <a:ext cx="762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125730</xdr:rowOff>
    </xdr:from>
    <xdr:to>
      <xdr:col>76</xdr:col>
      <xdr:colOff>165100</xdr:colOff>
      <xdr:row>84</xdr:row>
      <xdr:rowOff>55880</xdr:rowOff>
    </xdr:to>
    <xdr:sp macro="" textlink="">
      <xdr:nvSpPr>
        <xdr:cNvPr id="672" name="楕円 671">
          <a:extLst>
            <a:ext uri="{FF2B5EF4-FFF2-40B4-BE49-F238E27FC236}">
              <a16:creationId xmlns:a16="http://schemas.microsoft.com/office/drawing/2014/main" id="{B2F2BE63-8EDD-45AA-877D-657289FD6A0C}"/>
            </a:ext>
          </a:extLst>
        </xdr:cNvPr>
        <xdr:cNvSpPr/>
      </xdr:nvSpPr>
      <xdr:spPr>
        <a:xfrm>
          <a:off x="13089890" y="1435989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5080</xdr:rowOff>
    </xdr:from>
    <xdr:to>
      <xdr:col>81</xdr:col>
      <xdr:colOff>50800</xdr:colOff>
      <xdr:row>84</xdr:row>
      <xdr:rowOff>33020</xdr:rowOff>
    </xdr:to>
    <xdr:cxnSp macro="">
      <xdr:nvCxnSpPr>
        <xdr:cNvPr id="673" name="直線コネクタ 672">
          <a:extLst>
            <a:ext uri="{FF2B5EF4-FFF2-40B4-BE49-F238E27FC236}">
              <a16:creationId xmlns:a16="http://schemas.microsoft.com/office/drawing/2014/main" id="{D8AC6481-10F1-454A-AE5D-30CD572B5954}"/>
            </a:ext>
          </a:extLst>
        </xdr:cNvPr>
        <xdr:cNvCxnSpPr/>
      </xdr:nvCxnSpPr>
      <xdr:spPr>
        <a:xfrm>
          <a:off x="13144500" y="14408785"/>
          <a:ext cx="7975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97789</xdr:rowOff>
    </xdr:from>
    <xdr:to>
      <xdr:col>72</xdr:col>
      <xdr:colOff>38100</xdr:colOff>
      <xdr:row>84</xdr:row>
      <xdr:rowOff>27939</xdr:rowOff>
    </xdr:to>
    <xdr:sp macro="" textlink="">
      <xdr:nvSpPr>
        <xdr:cNvPr id="674" name="楕円 673">
          <a:extLst>
            <a:ext uri="{FF2B5EF4-FFF2-40B4-BE49-F238E27FC236}">
              <a16:creationId xmlns:a16="http://schemas.microsoft.com/office/drawing/2014/main" id="{D7658906-4A99-49C5-8CC4-F4FC29D1B843}"/>
            </a:ext>
          </a:extLst>
        </xdr:cNvPr>
        <xdr:cNvSpPr/>
      </xdr:nvSpPr>
      <xdr:spPr>
        <a:xfrm>
          <a:off x="12303760" y="143243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148589</xdr:rowOff>
    </xdr:from>
    <xdr:to>
      <xdr:col>76</xdr:col>
      <xdr:colOff>114300</xdr:colOff>
      <xdr:row>84</xdr:row>
      <xdr:rowOff>5080</xdr:rowOff>
    </xdr:to>
    <xdr:cxnSp macro="">
      <xdr:nvCxnSpPr>
        <xdr:cNvPr id="675" name="直線コネクタ 674">
          <a:extLst>
            <a:ext uri="{FF2B5EF4-FFF2-40B4-BE49-F238E27FC236}">
              <a16:creationId xmlns:a16="http://schemas.microsoft.com/office/drawing/2014/main" id="{1A1726AD-52BB-402F-85CF-EDE3C9970A73}"/>
            </a:ext>
          </a:extLst>
        </xdr:cNvPr>
        <xdr:cNvCxnSpPr/>
      </xdr:nvCxnSpPr>
      <xdr:spPr>
        <a:xfrm>
          <a:off x="12346940" y="14377034"/>
          <a:ext cx="797560" cy="3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71120</xdr:rowOff>
    </xdr:from>
    <xdr:to>
      <xdr:col>67</xdr:col>
      <xdr:colOff>101600</xdr:colOff>
      <xdr:row>84</xdr:row>
      <xdr:rowOff>1270</xdr:rowOff>
    </xdr:to>
    <xdr:sp macro="" textlink="">
      <xdr:nvSpPr>
        <xdr:cNvPr id="676" name="楕円 675">
          <a:extLst>
            <a:ext uri="{FF2B5EF4-FFF2-40B4-BE49-F238E27FC236}">
              <a16:creationId xmlns:a16="http://schemas.microsoft.com/office/drawing/2014/main" id="{998915F2-6A08-4F99-B490-4AE27D5D8E7E}"/>
            </a:ext>
          </a:extLst>
        </xdr:cNvPr>
        <xdr:cNvSpPr/>
      </xdr:nvSpPr>
      <xdr:spPr>
        <a:xfrm>
          <a:off x="11487150" y="142995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121920</xdr:rowOff>
    </xdr:from>
    <xdr:to>
      <xdr:col>71</xdr:col>
      <xdr:colOff>177800</xdr:colOff>
      <xdr:row>83</xdr:row>
      <xdr:rowOff>148589</xdr:rowOff>
    </xdr:to>
    <xdr:cxnSp macro="">
      <xdr:nvCxnSpPr>
        <xdr:cNvPr id="677" name="直線コネクタ 676">
          <a:extLst>
            <a:ext uri="{FF2B5EF4-FFF2-40B4-BE49-F238E27FC236}">
              <a16:creationId xmlns:a16="http://schemas.microsoft.com/office/drawing/2014/main" id="{22C0196E-4A2D-4748-B383-0580FD5585D3}"/>
            </a:ext>
          </a:extLst>
        </xdr:cNvPr>
        <xdr:cNvCxnSpPr/>
      </xdr:nvCxnSpPr>
      <xdr:spPr>
        <a:xfrm>
          <a:off x="11541760" y="14354175"/>
          <a:ext cx="80518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678" name="n_1aveValue【児童館】&#10;有形固定資産減価償却率">
          <a:extLst>
            <a:ext uri="{FF2B5EF4-FFF2-40B4-BE49-F238E27FC236}">
              <a16:creationId xmlns:a16="http://schemas.microsoft.com/office/drawing/2014/main" id="{A4481220-B9DB-417C-84CD-70BDD11902A6}"/>
            </a:ext>
          </a:extLst>
        </xdr:cNvPr>
        <xdr:cNvSpPr txBox="1"/>
      </xdr:nvSpPr>
      <xdr:spPr>
        <a:xfrm>
          <a:off x="1373823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119397</xdr:rowOff>
    </xdr:from>
    <xdr:ext cx="405111" cy="259045"/>
    <xdr:sp macro="" textlink="">
      <xdr:nvSpPr>
        <xdr:cNvPr id="679" name="n_2aveValue【児童館】&#10;有形固定資産減価償却率">
          <a:extLst>
            <a:ext uri="{FF2B5EF4-FFF2-40B4-BE49-F238E27FC236}">
              <a16:creationId xmlns:a16="http://schemas.microsoft.com/office/drawing/2014/main" id="{DC2F4DCE-C0E4-4570-9D5D-75CD09C025E4}"/>
            </a:ext>
          </a:extLst>
        </xdr:cNvPr>
        <xdr:cNvSpPr txBox="1"/>
      </xdr:nvSpPr>
      <xdr:spPr>
        <a:xfrm>
          <a:off x="12957184" y="14008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20338</xdr:rowOff>
    </xdr:from>
    <xdr:ext cx="405111" cy="259045"/>
    <xdr:sp macro="" textlink="">
      <xdr:nvSpPr>
        <xdr:cNvPr id="680" name="n_3aveValue【児童館】&#10;有形固定資産減価償却率">
          <a:extLst>
            <a:ext uri="{FF2B5EF4-FFF2-40B4-BE49-F238E27FC236}">
              <a16:creationId xmlns:a16="http://schemas.microsoft.com/office/drawing/2014/main" id="{58863518-5AAD-4BB0-8D63-090E719E3DD8}"/>
            </a:ext>
          </a:extLst>
        </xdr:cNvPr>
        <xdr:cNvSpPr txBox="1"/>
      </xdr:nvSpPr>
      <xdr:spPr>
        <a:xfrm>
          <a:off x="12171054" y="13903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40657</xdr:rowOff>
    </xdr:from>
    <xdr:ext cx="405111" cy="259045"/>
    <xdr:sp macro="" textlink="">
      <xdr:nvSpPr>
        <xdr:cNvPr id="681" name="n_4aveValue【児童館】&#10;有形固定資産減価償却率">
          <a:extLst>
            <a:ext uri="{FF2B5EF4-FFF2-40B4-BE49-F238E27FC236}">
              <a16:creationId xmlns:a16="http://schemas.microsoft.com/office/drawing/2014/main" id="{30F90200-2CBF-4730-B9EC-770E1C621901}"/>
            </a:ext>
          </a:extLst>
        </xdr:cNvPr>
        <xdr:cNvSpPr txBox="1"/>
      </xdr:nvSpPr>
      <xdr:spPr>
        <a:xfrm>
          <a:off x="113544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74947</xdr:rowOff>
    </xdr:from>
    <xdr:ext cx="405111" cy="259045"/>
    <xdr:sp macro="" textlink="">
      <xdr:nvSpPr>
        <xdr:cNvPr id="682" name="n_1mainValue【児童館】&#10;有形固定資産減価償却率">
          <a:extLst>
            <a:ext uri="{FF2B5EF4-FFF2-40B4-BE49-F238E27FC236}">
              <a16:creationId xmlns:a16="http://schemas.microsoft.com/office/drawing/2014/main" id="{535586F0-C033-4191-A907-A73333B242D9}"/>
            </a:ext>
          </a:extLst>
        </xdr:cNvPr>
        <xdr:cNvSpPr txBox="1"/>
      </xdr:nvSpPr>
      <xdr:spPr>
        <a:xfrm>
          <a:off x="13738234" y="1447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47007</xdr:rowOff>
    </xdr:from>
    <xdr:ext cx="405111" cy="259045"/>
    <xdr:sp macro="" textlink="">
      <xdr:nvSpPr>
        <xdr:cNvPr id="683" name="n_2mainValue【児童館】&#10;有形固定資産減価償却率">
          <a:extLst>
            <a:ext uri="{FF2B5EF4-FFF2-40B4-BE49-F238E27FC236}">
              <a16:creationId xmlns:a16="http://schemas.microsoft.com/office/drawing/2014/main" id="{4BBBA5D5-D864-43BB-900D-242A8A24E5A4}"/>
            </a:ext>
          </a:extLst>
        </xdr:cNvPr>
        <xdr:cNvSpPr txBox="1"/>
      </xdr:nvSpPr>
      <xdr:spPr>
        <a:xfrm>
          <a:off x="12957184" y="1445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19066</xdr:rowOff>
    </xdr:from>
    <xdr:ext cx="405111" cy="259045"/>
    <xdr:sp macro="" textlink="">
      <xdr:nvSpPr>
        <xdr:cNvPr id="684" name="n_3mainValue【児童館】&#10;有形固定資産減価償却率">
          <a:extLst>
            <a:ext uri="{FF2B5EF4-FFF2-40B4-BE49-F238E27FC236}">
              <a16:creationId xmlns:a16="http://schemas.microsoft.com/office/drawing/2014/main" id="{A0CCFE56-32D7-4C36-8F7B-BA2BE2A2D651}"/>
            </a:ext>
          </a:extLst>
        </xdr:cNvPr>
        <xdr:cNvSpPr txBox="1"/>
      </xdr:nvSpPr>
      <xdr:spPr>
        <a:xfrm>
          <a:off x="12171054" y="14417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163847</xdr:rowOff>
    </xdr:from>
    <xdr:ext cx="405111" cy="259045"/>
    <xdr:sp macro="" textlink="">
      <xdr:nvSpPr>
        <xdr:cNvPr id="685" name="n_4mainValue【児童館】&#10;有形固定資産減価償却率">
          <a:extLst>
            <a:ext uri="{FF2B5EF4-FFF2-40B4-BE49-F238E27FC236}">
              <a16:creationId xmlns:a16="http://schemas.microsoft.com/office/drawing/2014/main" id="{23DF6F0B-D8EC-41DA-9A49-374C4F8F9A54}"/>
            </a:ext>
          </a:extLst>
        </xdr:cNvPr>
        <xdr:cNvSpPr txBox="1"/>
      </xdr:nvSpPr>
      <xdr:spPr>
        <a:xfrm>
          <a:off x="113544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E8970F2E-F1A4-49BD-9B9D-712C502905AA}"/>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A0664837-EF57-4590-82AD-CA8B1CC212CC}"/>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8D742AA2-F4BC-4808-A9A8-DC6581D48E22}"/>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36AA8954-0804-4890-B69D-089C311A830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8EDE0622-2D8A-4934-AA5A-B49C3997F31D}"/>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4E051815-2663-4883-A63E-1254E1812C2A}"/>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C9D2B4B4-97A3-4677-AC71-66DCAFF2C50E}"/>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8008538D-55EB-4CDF-BD73-A3D4A737C9E8}"/>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6C2C226B-2466-4C12-A559-DE3E87282C7B}"/>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BB7D587A-F370-462D-A6E4-4C49B9A411DA}"/>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1ADE57BF-06E0-4E1F-9EB5-714BDCB93050}"/>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E4A31022-C911-43D2-9F6C-3D7773AD761A}"/>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704AC031-8893-428C-84FC-81B766A8889D}"/>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75D0FA76-E9D3-4B90-BBB0-7DC04C747E75}"/>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DFDB030F-B562-4A7B-B8C1-A2ED6D6AA051}"/>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32BF1E2D-6C7A-4164-BEC3-A52EFD9B75BF}"/>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1EF82D46-1047-4EAE-ADF6-4B0E1BC15A50}"/>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8B129CCF-AE3B-4B12-8ED7-2C6215D23E63}"/>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1E8D2059-BC1E-40A2-AAE5-D5E009039AC1}"/>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AC54EF85-6AFE-4EEA-B2B7-F56BC60A9AF1}"/>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184AAB87-CD33-4CA7-95B4-D40BC938505D}"/>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3563B9EE-6538-40B6-B1B3-55181D8B74ED}"/>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FA0E9AE5-758E-4C80-94D2-487F2CBA5843}"/>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709" name="直線コネクタ 708">
          <a:extLst>
            <a:ext uri="{FF2B5EF4-FFF2-40B4-BE49-F238E27FC236}">
              <a16:creationId xmlns:a16="http://schemas.microsoft.com/office/drawing/2014/main" id="{123842E2-333C-4404-A71B-5C7467F60F52}"/>
            </a:ext>
          </a:extLst>
        </xdr:cNvPr>
        <xdr:cNvCxnSpPr/>
      </xdr:nvCxnSpPr>
      <xdr:spPr>
        <a:xfrm flipV="1">
          <a:off x="19947254" y="13481684"/>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10" name="【児童館】&#10;一人当たり面積最小値テキスト">
          <a:extLst>
            <a:ext uri="{FF2B5EF4-FFF2-40B4-BE49-F238E27FC236}">
              <a16:creationId xmlns:a16="http://schemas.microsoft.com/office/drawing/2014/main" id="{5F1B3195-8E0C-41D3-A08C-1D9040473AD9}"/>
            </a:ext>
          </a:extLst>
        </xdr:cNvPr>
        <xdr:cNvSpPr txBox="1"/>
      </xdr:nvSpPr>
      <xdr:spPr>
        <a:xfrm>
          <a:off x="19985990" y="148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11" name="直線コネクタ 710">
          <a:extLst>
            <a:ext uri="{FF2B5EF4-FFF2-40B4-BE49-F238E27FC236}">
              <a16:creationId xmlns:a16="http://schemas.microsoft.com/office/drawing/2014/main" id="{AC56F6D0-D7C6-4D67-B0C8-FD13262F2F97}"/>
            </a:ext>
          </a:extLst>
        </xdr:cNvPr>
        <xdr:cNvCxnSpPr/>
      </xdr:nvCxnSpPr>
      <xdr:spPr>
        <a:xfrm>
          <a:off x="19885660" y="14798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712" name="【児童館】&#10;一人当たり面積最大値テキスト">
          <a:extLst>
            <a:ext uri="{FF2B5EF4-FFF2-40B4-BE49-F238E27FC236}">
              <a16:creationId xmlns:a16="http://schemas.microsoft.com/office/drawing/2014/main" id="{771357E6-CE73-4FF0-8B3A-8E84ABD56F54}"/>
            </a:ext>
          </a:extLst>
        </xdr:cNvPr>
        <xdr:cNvSpPr txBox="1"/>
      </xdr:nvSpPr>
      <xdr:spPr>
        <a:xfrm>
          <a:off x="19985990" y="132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713" name="直線コネクタ 712">
          <a:extLst>
            <a:ext uri="{FF2B5EF4-FFF2-40B4-BE49-F238E27FC236}">
              <a16:creationId xmlns:a16="http://schemas.microsoft.com/office/drawing/2014/main" id="{FD521D3E-719D-431F-BA02-922090F4B06D}"/>
            </a:ext>
          </a:extLst>
        </xdr:cNvPr>
        <xdr:cNvCxnSpPr/>
      </xdr:nvCxnSpPr>
      <xdr:spPr>
        <a:xfrm>
          <a:off x="19885660" y="134816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114316</xdr:rowOff>
    </xdr:from>
    <xdr:ext cx="469744" cy="259045"/>
    <xdr:sp macro="" textlink="">
      <xdr:nvSpPr>
        <xdr:cNvPr id="714" name="【児童館】&#10;一人当たり面積平均値テキスト">
          <a:extLst>
            <a:ext uri="{FF2B5EF4-FFF2-40B4-BE49-F238E27FC236}">
              <a16:creationId xmlns:a16="http://schemas.microsoft.com/office/drawing/2014/main" id="{9CCCF143-8E22-44E7-AB80-B3C421806B45}"/>
            </a:ext>
          </a:extLst>
        </xdr:cNvPr>
        <xdr:cNvSpPr txBox="1"/>
      </xdr:nvSpPr>
      <xdr:spPr>
        <a:xfrm>
          <a:off x="1998599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715" name="フローチャート: 判断 714">
          <a:extLst>
            <a:ext uri="{FF2B5EF4-FFF2-40B4-BE49-F238E27FC236}">
              <a16:creationId xmlns:a16="http://schemas.microsoft.com/office/drawing/2014/main" id="{2F4308EC-F33A-4E72-8331-57DBA9209143}"/>
            </a:ext>
          </a:extLst>
        </xdr:cNvPr>
        <xdr:cNvSpPr/>
      </xdr:nvSpPr>
      <xdr:spPr>
        <a:xfrm>
          <a:off x="19904710" y="145338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16" name="フローチャート: 判断 715">
          <a:extLst>
            <a:ext uri="{FF2B5EF4-FFF2-40B4-BE49-F238E27FC236}">
              <a16:creationId xmlns:a16="http://schemas.microsoft.com/office/drawing/2014/main" id="{59A5760C-9556-4647-A7E6-BA45FF667B76}"/>
            </a:ext>
          </a:extLst>
        </xdr:cNvPr>
        <xdr:cNvSpPr/>
      </xdr:nvSpPr>
      <xdr:spPr>
        <a:xfrm>
          <a:off x="19161760" y="145624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17" name="フローチャート: 判断 716">
          <a:extLst>
            <a:ext uri="{FF2B5EF4-FFF2-40B4-BE49-F238E27FC236}">
              <a16:creationId xmlns:a16="http://schemas.microsoft.com/office/drawing/2014/main" id="{750366F5-2678-4833-92CC-A3BEBC757731}"/>
            </a:ext>
          </a:extLst>
        </xdr:cNvPr>
        <xdr:cNvSpPr/>
      </xdr:nvSpPr>
      <xdr:spPr>
        <a:xfrm>
          <a:off x="18345150" y="145815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718" name="フローチャート: 判断 717">
          <a:extLst>
            <a:ext uri="{FF2B5EF4-FFF2-40B4-BE49-F238E27FC236}">
              <a16:creationId xmlns:a16="http://schemas.microsoft.com/office/drawing/2014/main" id="{F1BE954E-4B8B-4B09-9EE5-1A5CC3C457AC}"/>
            </a:ext>
          </a:extLst>
        </xdr:cNvPr>
        <xdr:cNvSpPr/>
      </xdr:nvSpPr>
      <xdr:spPr>
        <a:xfrm>
          <a:off x="17547590" y="145434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719" name="フローチャート: 判断 718">
          <a:extLst>
            <a:ext uri="{FF2B5EF4-FFF2-40B4-BE49-F238E27FC236}">
              <a16:creationId xmlns:a16="http://schemas.microsoft.com/office/drawing/2014/main" id="{E693F17D-9E49-410E-B402-4B4EEAA713C9}"/>
            </a:ext>
          </a:extLst>
        </xdr:cNvPr>
        <xdr:cNvSpPr/>
      </xdr:nvSpPr>
      <xdr:spPr>
        <a:xfrm>
          <a:off x="16761460" y="1455673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633F5627-47BE-4D32-AD7D-4D4FEBE8856F}"/>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661722B2-44BC-4CD4-8938-40C19150B597}"/>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71433860-3C14-4451-AF5E-92D49C3BEEE4}"/>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7E4DFE2C-6787-49CA-9B69-37A52903F3C3}"/>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539C3092-DA55-44C1-8F7F-5F35FAF5A356}"/>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59689</xdr:rowOff>
    </xdr:from>
    <xdr:to>
      <xdr:col>116</xdr:col>
      <xdr:colOff>114300</xdr:colOff>
      <xdr:row>78</xdr:row>
      <xdr:rowOff>161289</xdr:rowOff>
    </xdr:to>
    <xdr:sp macro="" textlink="">
      <xdr:nvSpPr>
        <xdr:cNvPr id="725" name="楕円 724">
          <a:extLst>
            <a:ext uri="{FF2B5EF4-FFF2-40B4-BE49-F238E27FC236}">
              <a16:creationId xmlns:a16="http://schemas.microsoft.com/office/drawing/2014/main" id="{D8465550-B4A7-429E-82D3-A6412F140542}"/>
            </a:ext>
          </a:extLst>
        </xdr:cNvPr>
        <xdr:cNvSpPr/>
      </xdr:nvSpPr>
      <xdr:spPr>
        <a:xfrm>
          <a:off x="19904710" y="1342897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12716</xdr:rowOff>
    </xdr:from>
    <xdr:ext cx="469744" cy="259045"/>
    <xdr:sp macro="" textlink="">
      <xdr:nvSpPr>
        <xdr:cNvPr id="726" name="【児童館】&#10;一人当たり面積該当値テキスト">
          <a:extLst>
            <a:ext uri="{FF2B5EF4-FFF2-40B4-BE49-F238E27FC236}">
              <a16:creationId xmlns:a16="http://schemas.microsoft.com/office/drawing/2014/main" id="{DD2FDF24-846B-45F4-9DB3-7F62BAED0E52}"/>
            </a:ext>
          </a:extLst>
        </xdr:cNvPr>
        <xdr:cNvSpPr txBox="1"/>
      </xdr:nvSpPr>
      <xdr:spPr>
        <a:xfrm>
          <a:off x="19985990" y="1338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78739</xdr:rowOff>
    </xdr:from>
    <xdr:to>
      <xdr:col>112</xdr:col>
      <xdr:colOff>38100</xdr:colOff>
      <xdr:row>79</xdr:row>
      <xdr:rowOff>8889</xdr:rowOff>
    </xdr:to>
    <xdr:sp macro="" textlink="">
      <xdr:nvSpPr>
        <xdr:cNvPr id="727" name="楕円 726">
          <a:extLst>
            <a:ext uri="{FF2B5EF4-FFF2-40B4-BE49-F238E27FC236}">
              <a16:creationId xmlns:a16="http://schemas.microsoft.com/office/drawing/2014/main" id="{E93F0055-4BC2-4F96-BCAC-92E089BF7DF5}"/>
            </a:ext>
          </a:extLst>
        </xdr:cNvPr>
        <xdr:cNvSpPr/>
      </xdr:nvSpPr>
      <xdr:spPr>
        <a:xfrm>
          <a:off x="19161760" y="1345183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110489</xdr:rowOff>
    </xdr:from>
    <xdr:to>
      <xdr:col>116</xdr:col>
      <xdr:colOff>63500</xdr:colOff>
      <xdr:row>78</xdr:row>
      <xdr:rowOff>129539</xdr:rowOff>
    </xdr:to>
    <xdr:cxnSp macro="">
      <xdr:nvCxnSpPr>
        <xdr:cNvPr id="728" name="直線コネクタ 727">
          <a:extLst>
            <a:ext uri="{FF2B5EF4-FFF2-40B4-BE49-F238E27FC236}">
              <a16:creationId xmlns:a16="http://schemas.microsoft.com/office/drawing/2014/main" id="{A1488415-FFB4-44DC-BADC-193D9FEC8BD0}"/>
            </a:ext>
          </a:extLst>
        </xdr:cNvPr>
        <xdr:cNvCxnSpPr/>
      </xdr:nvCxnSpPr>
      <xdr:spPr>
        <a:xfrm flipV="1">
          <a:off x="19204940" y="13481684"/>
          <a:ext cx="7429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105411</xdr:rowOff>
    </xdr:from>
    <xdr:to>
      <xdr:col>107</xdr:col>
      <xdr:colOff>101600</xdr:colOff>
      <xdr:row>79</xdr:row>
      <xdr:rowOff>35561</xdr:rowOff>
    </xdr:to>
    <xdr:sp macro="" textlink="">
      <xdr:nvSpPr>
        <xdr:cNvPr id="729" name="楕円 728">
          <a:extLst>
            <a:ext uri="{FF2B5EF4-FFF2-40B4-BE49-F238E27FC236}">
              <a16:creationId xmlns:a16="http://schemas.microsoft.com/office/drawing/2014/main" id="{A15D0A6F-0FDF-472E-838F-81B8FBEBEE99}"/>
            </a:ext>
          </a:extLst>
        </xdr:cNvPr>
        <xdr:cNvSpPr/>
      </xdr:nvSpPr>
      <xdr:spPr>
        <a:xfrm>
          <a:off x="18345150" y="1347660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129539</xdr:rowOff>
    </xdr:from>
    <xdr:to>
      <xdr:col>111</xdr:col>
      <xdr:colOff>177800</xdr:colOff>
      <xdr:row>78</xdr:row>
      <xdr:rowOff>156211</xdr:rowOff>
    </xdr:to>
    <xdr:cxnSp macro="">
      <xdr:nvCxnSpPr>
        <xdr:cNvPr id="730" name="直線コネクタ 729">
          <a:extLst>
            <a:ext uri="{FF2B5EF4-FFF2-40B4-BE49-F238E27FC236}">
              <a16:creationId xmlns:a16="http://schemas.microsoft.com/office/drawing/2014/main" id="{76260BB2-9394-4199-A027-42AE753D3A30}"/>
            </a:ext>
          </a:extLst>
        </xdr:cNvPr>
        <xdr:cNvCxnSpPr/>
      </xdr:nvCxnSpPr>
      <xdr:spPr>
        <a:xfrm flipV="1">
          <a:off x="18399760" y="13506449"/>
          <a:ext cx="805180" cy="2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128270</xdr:rowOff>
    </xdr:from>
    <xdr:to>
      <xdr:col>102</xdr:col>
      <xdr:colOff>165100</xdr:colOff>
      <xdr:row>79</xdr:row>
      <xdr:rowOff>58420</xdr:rowOff>
    </xdr:to>
    <xdr:sp macro="" textlink="">
      <xdr:nvSpPr>
        <xdr:cNvPr id="731" name="楕円 730">
          <a:extLst>
            <a:ext uri="{FF2B5EF4-FFF2-40B4-BE49-F238E27FC236}">
              <a16:creationId xmlns:a16="http://schemas.microsoft.com/office/drawing/2014/main" id="{B599371D-A8FF-435B-B790-43F8BE866D32}"/>
            </a:ext>
          </a:extLst>
        </xdr:cNvPr>
        <xdr:cNvSpPr/>
      </xdr:nvSpPr>
      <xdr:spPr>
        <a:xfrm>
          <a:off x="17547590" y="1350518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156211</xdr:rowOff>
    </xdr:from>
    <xdr:to>
      <xdr:col>107</xdr:col>
      <xdr:colOff>50800</xdr:colOff>
      <xdr:row>79</xdr:row>
      <xdr:rowOff>7620</xdr:rowOff>
    </xdr:to>
    <xdr:cxnSp macro="">
      <xdr:nvCxnSpPr>
        <xdr:cNvPr id="732" name="直線コネクタ 731">
          <a:extLst>
            <a:ext uri="{FF2B5EF4-FFF2-40B4-BE49-F238E27FC236}">
              <a16:creationId xmlns:a16="http://schemas.microsoft.com/office/drawing/2014/main" id="{E18292C9-F88E-4BAE-8097-FBB7F6567DCB}"/>
            </a:ext>
          </a:extLst>
        </xdr:cNvPr>
        <xdr:cNvCxnSpPr/>
      </xdr:nvCxnSpPr>
      <xdr:spPr>
        <a:xfrm flipV="1">
          <a:off x="17602200" y="13531216"/>
          <a:ext cx="79756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154939</xdr:rowOff>
    </xdr:from>
    <xdr:to>
      <xdr:col>98</xdr:col>
      <xdr:colOff>38100</xdr:colOff>
      <xdr:row>79</xdr:row>
      <xdr:rowOff>85089</xdr:rowOff>
    </xdr:to>
    <xdr:sp macro="" textlink="">
      <xdr:nvSpPr>
        <xdr:cNvPr id="733" name="楕円 732">
          <a:extLst>
            <a:ext uri="{FF2B5EF4-FFF2-40B4-BE49-F238E27FC236}">
              <a16:creationId xmlns:a16="http://schemas.microsoft.com/office/drawing/2014/main" id="{CECC056F-3CE6-403B-9B23-355A1CF883A2}"/>
            </a:ext>
          </a:extLst>
        </xdr:cNvPr>
        <xdr:cNvSpPr/>
      </xdr:nvSpPr>
      <xdr:spPr>
        <a:xfrm>
          <a:off x="16761460" y="1352803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7620</xdr:rowOff>
    </xdr:from>
    <xdr:to>
      <xdr:col>102</xdr:col>
      <xdr:colOff>114300</xdr:colOff>
      <xdr:row>79</xdr:row>
      <xdr:rowOff>34289</xdr:rowOff>
    </xdr:to>
    <xdr:cxnSp macro="">
      <xdr:nvCxnSpPr>
        <xdr:cNvPr id="734" name="直線コネクタ 733">
          <a:extLst>
            <a:ext uri="{FF2B5EF4-FFF2-40B4-BE49-F238E27FC236}">
              <a16:creationId xmlns:a16="http://schemas.microsoft.com/office/drawing/2014/main" id="{2157FA4E-EEAB-442F-9978-E15186B7E2F3}"/>
            </a:ext>
          </a:extLst>
        </xdr:cNvPr>
        <xdr:cNvCxnSpPr/>
      </xdr:nvCxnSpPr>
      <xdr:spPr>
        <a:xfrm flipV="1">
          <a:off x="16804640" y="13554075"/>
          <a:ext cx="79756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80027</xdr:rowOff>
    </xdr:from>
    <xdr:ext cx="469744" cy="259045"/>
    <xdr:sp macro="" textlink="">
      <xdr:nvSpPr>
        <xdr:cNvPr id="735" name="n_1aveValue【児童館】&#10;一人当たり面積">
          <a:extLst>
            <a:ext uri="{FF2B5EF4-FFF2-40B4-BE49-F238E27FC236}">
              <a16:creationId xmlns:a16="http://schemas.microsoft.com/office/drawing/2014/main" id="{C6A7E14D-D0DA-4AC1-ADCA-24AE69E2DABA}"/>
            </a:ext>
          </a:extLst>
        </xdr:cNvPr>
        <xdr:cNvSpPr txBox="1"/>
      </xdr:nvSpPr>
      <xdr:spPr>
        <a:xfrm>
          <a:off x="18982132"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736" name="n_2aveValue【児童館】&#10;一人当たり面積">
          <a:extLst>
            <a:ext uri="{FF2B5EF4-FFF2-40B4-BE49-F238E27FC236}">
              <a16:creationId xmlns:a16="http://schemas.microsoft.com/office/drawing/2014/main" id="{36159FFA-BF8B-4649-9E3E-5C9A726B91F7}"/>
            </a:ext>
          </a:extLst>
        </xdr:cNvPr>
        <xdr:cNvSpPr txBox="1"/>
      </xdr:nvSpPr>
      <xdr:spPr>
        <a:xfrm>
          <a:off x="18182032" y="1466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64788</xdr:rowOff>
    </xdr:from>
    <xdr:ext cx="469744" cy="259045"/>
    <xdr:sp macro="" textlink="">
      <xdr:nvSpPr>
        <xdr:cNvPr id="737" name="n_3aveValue【児童館】&#10;一人当たり面積">
          <a:extLst>
            <a:ext uri="{FF2B5EF4-FFF2-40B4-BE49-F238E27FC236}">
              <a16:creationId xmlns:a16="http://schemas.microsoft.com/office/drawing/2014/main" id="{380501F4-CDE9-4C9E-A465-D119579367F1}"/>
            </a:ext>
          </a:extLst>
        </xdr:cNvPr>
        <xdr:cNvSpPr txBox="1"/>
      </xdr:nvSpPr>
      <xdr:spPr>
        <a:xfrm>
          <a:off x="17384472" y="1463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76216</xdr:rowOff>
    </xdr:from>
    <xdr:ext cx="469744" cy="259045"/>
    <xdr:sp macro="" textlink="">
      <xdr:nvSpPr>
        <xdr:cNvPr id="738" name="n_4aveValue【児童館】&#10;一人当たり面積">
          <a:extLst>
            <a:ext uri="{FF2B5EF4-FFF2-40B4-BE49-F238E27FC236}">
              <a16:creationId xmlns:a16="http://schemas.microsoft.com/office/drawing/2014/main" id="{EF41F37C-BBD6-4618-8CDF-458A2C5C5E22}"/>
            </a:ext>
          </a:extLst>
        </xdr:cNvPr>
        <xdr:cNvSpPr txBox="1"/>
      </xdr:nvSpPr>
      <xdr:spPr>
        <a:xfrm>
          <a:off x="1658881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25416</xdr:rowOff>
    </xdr:from>
    <xdr:ext cx="469744" cy="259045"/>
    <xdr:sp macro="" textlink="">
      <xdr:nvSpPr>
        <xdr:cNvPr id="739" name="n_1mainValue【児童館】&#10;一人当たり面積">
          <a:extLst>
            <a:ext uri="{FF2B5EF4-FFF2-40B4-BE49-F238E27FC236}">
              <a16:creationId xmlns:a16="http://schemas.microsoft.com/office/drawing/2014/main" id="{83D17861-C4B3-4BFD-BE7E-4F6853F2B0F2}"/>
            </a:ext>
          </a:extLst>
        </xdr:cNvPr>
        <xdr:cNvSpPr txBox="1"/>
      </xdr:nvSpPr>
      <xdr:spPr>
        <a:xfrm>
          <a:off x="18982132" y="1322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52088</xdr:rowOff>
    </xdr:from>
    <xdr:ext cx="469744" cy="259045"/>
    <xdr:sp macro="" textlink="">
      <xdr:nvSpPr>
        <xdr:cNvPr id="740" name="n_2mainValue【児童館】&#10;一人当たり面積">
          <a:extLst>
            <a:ext uri="{FF2B5EF4-FFF2-40B4-BE49-F238E27FC236}">
              <a16:creationId xmlns:a16="http://schemas.microsoft.com/office/drawing/2014/main" id="{845B249B-C643-450A-9ECB-5A1E77BC8BD0}"/>
            </a:ext>
          </a:extLst>
        </xdr:cNvPr>
        <xdr:cNvSpPr txBox="1"/>
      </xdr:nvSpPr>
      <xdr:spPr>
        <a:xfrm>
          <a:off x="18182032" y="1325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74947</xdr:rowOff>
    </xdr:from>
    <xdr:ext cx="469744" cy="259045"/>
    <xdr:sp macro="" textlink="">
      <xdr:nvSpPr>
        <xdr:cNvPr id="741" name="n_3mainValue【児童館】&#10;一人当たり面積">
          <a:extLst>
            <a:ext uri="{FF2B5EF4-FFF2-40B4-BE49-F238E27FC236}">
              <a16:creationId xmlns:a16="http://schemas.microsoft.com/office/drawing/2014/main" id="{1F98C7D2-686B-41E2-A346-F07AE230812E}"/>
            </a:ext>
          </a:extLst>
        </xdr:cNvPr>
        <xdr:cNvSpPr txBox="1"/>
      </xdr:nvSpPr>
      <xdr:spPr>
        <a:xfrm>
          <a:off x="17384472" y="1327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101616</xdr:rowOff>
    </xdr:from>
    <xdr:ext cx="469744" cy="259045"/>
    <xdr:sp macro="" textlink="">
      <xdr:nvSpPr>
        <xdr:cNvPr id="742" name="n_4mainValue【児童館】&#10;一人当たり面積">
          <a:extLst>
            <a:ext uri="{FF2B5EF4-FFF2-40B4-BE49-F238E27FC236}">
              <a16:creationId xmlns:a16="http://schemas.microsoft.com/office/drawing/2014/main" id="{2EB3D92E-54EA-45BD-94A6-53C026633652}"/>
            </a:ext>
          </a:extLst>
        </xdr:cNvPr>
        <xdr:cNvSpPr txBox="1"/>
      </xdr:nvSpPr>
      <xdr:spPr>
        <a:xfrm>
          <a:off x="16588817" y="1329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ADE68D42-027D-4A58-8D3D-48D951FF1D9B}"/>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8D53205E-AF94-44F7-989F-7CA2D39BD831}"/>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C0A1E484-5BAC-4D9A-843D-FBA4DDF7E218}"/>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98110338-2552-425E-9BC1-76C54A59A73D}"/>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A07D3F0D-58DA-4D90-A4D5-641B3BDF5F52}"/>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21CFECCF-3B2C-49A8-A1C1-80B27664DC4C}"/>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F001C192-127A-4B42-BF06-1DF8D2A65068}"/>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1D674ADD-571A-466B-BEFE-E34FC3870427}"/>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79F6ADC6-275A-47B0-BCBA-599F18D93491}"/>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8EF8A4D7-BB0D-466C-9E59-7A17B35F418D}"/>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E84AAA1E-7DBF-4FA4-BEA8-9506775E5FF3}"/>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id="{33BF7D8C-BA78-47EE-9209-741CD56174C6}"/>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BEE9EC79-6324-470F-99D1-F09A67E2ED89}"/>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id="{054A98CA-0C3E-4A37-A233-2697C5266AB2}"/>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id="{416CE097-D305-4970-9684-2E94EEC6CF9E}"/>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id="{16F76307-387E-40A8-8D26-8DF149F2BA29}"/>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id="{C2925259-1587-4C1A-A066-C9934A09664E}"/>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id="{37EA3919-B16B-4AD1-B960-1185135B9431}"/>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id="{614895CF-A724-47B7-BA34-BAC9857DCA37}"/>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id="{F0B74A0C-3B32-4ED4-97E3-1D6E3F187325}"/>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id="{1B598CD5-4C85-46CF-AFB3-103A80AD1BB8}"/>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id="{A9389A6E-0E67-4350-810F-DFE39B0D6666}"/>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a:extLst>
            <a:ext uri="{FF2B5EF4-FFF2-40B4-BE49-F238E27FC236}">
              <a16:creationId xmlns:a16="http://schemas.microsoft.com/office/drawing/2014/main" id="{57D1B65D-9BA6-47F4-A049-44D4F73CF48E}"/>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BE27896C-4828-4A21-B634-A292BCA6CAF5}"/>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a:extLst>
            <a:ext uri="{FF2B5EF4-FFF2-40B4-BE49-F238E27FC236}">
              <a16:creationId xmlns:a16="http://schemas.microsoft.com/office/drawing/2014/main" id="{A0D37D31-CFB5-4B8C-B4EF-7BD5C6ADF880}"/>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768" name="直線コネクタ 767">
          <a:extLst>
            <a:ext uri="{FF2B5EF4-FFF2-40B4-BE49-F238E27FC236}">
              <a16:creationId xmlns:a16="http://schemas.microsoft.com/office/drawing/2014/main" id="{EE0955F7-6239-47C2-A48E-CA77BEDAACB5}"/>
            </a:ext>
          </a:extLst>
        </xdr:cNvPr>
        <xdr:cNvCxnSpPr/>
      </xdr:nvCxnSpPr>
      <xdr:spPr>
        <a:xfrm flipV="1">
          <a:off x="14703424" y="17229636"/>
          <a:ext cx="0" cy="149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9" name="【公民館】&#10;有形固定資産減価償却率最小値テキスト">
          <a:extLst>
            <a:ext uri="{FF2B5EF4-FFF2-40B4-BE49-F238E27FC236}">
              <a16:creationId xmlns:a16="http://schemas.microsoft.com/office/drawing/2014/main" id="{561E2F81-A2E7-4BAE-8C17-B1C3CABDE07C}"/>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0" name="直線コネクタ 769">
          <a:extLst>
            <a:ext uri="{FF2B5EF4-FFF2-40B4-BE49-F238E27FC236}">
              <a16:creationId xmlns:a16="http://schemas.microsoft.com/office/drawing/2014/main" id="{AA5093DD-C8DD-414E-803D-4DC7D95A8397}"/>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771" name="【公民館】&#10;有形固定資産減価償却率最大値テキスト">
          <a:extLst>
            <a:ext uri="{FF2B5EF4-FFF2-40B4-BE49-F238E27FC236}">
              <a16:creationId xmlns:a16="http://schemas.microsoft.com/office/drawing/2014/main" id="{5CB1F3E7-7F3D-4350-AF3A-D1A81560DC91}"/>
            </a:ext>
          </a:extLst>
        </xdr:cNvPr>
        <xdr:cNvSpPr txBox="1"/>
      </xdr:nvSpPr>
      <xdr:spPr>
        <a:xfrm>
          <a:off x="14742160" y="170010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72" name="直線コネクタ 771">
          <a:extLst>
            <a:ext uri="{FF2B5EF4-FFF2-40B4-BE49-F238E27FC236}">
              <a16:creationId xmlns:a16="http://schemas.microsoft.com/office/drawing/2014/main" id="{3EFBEB9B-56B0-433D-8DE8-AF6C641193A4}"/>
            </a:ext>
          </a:extLst>
        </xdr:cNvPr>
        <xdr:cNvCxnSpPr/>
      </xdr:nvCxnSpPr>
      <xdr:spPr>
        <a:xfrm>
          <a:off x="14611350" y="17229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147519</xdr:rowOff>
    </xdr:from>
    <xdr:ext cx="405111" cy="259045"/>
    <xdr:sp macro="" textlink="">
      <xdr:nvSpPr>
        <xdr:cNvPr id="773" name="【公民館】&#10;有形固定資産減価償却率平均値テキスト">
          <a:extLst>
            <a:ext uri="{FF2B5EF4-FFF2-40B4-BE49-F238E27FC236}">
              <a16:creationId xmlns:a16="http://schemas.microsoft.com/office/drawing/2014/main" id="{ED35D1E0-CD87-4585-A350-84E954F5EA03}"/>
            </a:ext>
          </a:extLst>
        </xdr:cNvPr>
        <xdr:cNvSpPr txBox="1"/>
      </xdr:nvSpPr>
      <xdr:spPr>
        <a:xfrm>
          <a:off x="14742160" y="18147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774" name="フローチャート: 判断 773">
          <a:extLst>
            <a:ext uri="{FF2B5EF4-FFF2-40B4-BE49-F238E27FC236}">
              <a16:creationId xmlns:a16="http://schemas.microsoft.com/office/drawing/2014/main" id="{BADEF803-BC9B-4013-929C-6173E03F4C0A}"/>
            </a:ext>
          </a:extLst>
        </xdr:cNvPr>
        <xdr:cNvSpPr/>
      </xdr:nvSpPr>
      <xdr:spPr>
        <a:xfrm>
          <a:off x="14649450" y="1817515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775" name="フローチャート: 判断 774">
          <a:extLst>
            <a:ext uri="{FF2B5EF4-FFF2-40B4-BE49-F238E27FC236}">
              <a16:creationId xmlns:a16="http://schemas.microsoft.com/office/drawing/2014/main" id="{E8D916B0-136F-496B-B0AF-6E42F3BB3788}"/>
            </a:ext>
          </a:extLst>
        </xdr:cNvPr>
        <xdr:cNvSpPr/>
      </xdr:nvSpPr>
      <xdr:spPr>
        <a:xfrm>
          <a:off x="13887450" y="1810902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776" name="フローチャート: 判断 775">
          <a:extLst>
            <a:ext uri="{FF2B5EF4-FFF2-40B4-BE49-F238E27FC236}">
              <a16:creationId xmlns:a16="http://schemas.microsoft.com/office/drawing/2014/main" id="{25CD90BB-2AAC-4CD2-A242-39D99F4E4BEB}"/>
            </a:ext>
          </a:extLst>
        </xdr:cNvPr>
        <xdr:cNvSpPr/>
      </xdr:nvSpPr>
      <xdr:spPr>
        <a:xfrm>
          <a:off x="13089890" y="181291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777" name="フローチャート: 判断 776">
          <a:extLst>
            <a:ext uri="{FF2B5EF4-FFF2-40B4-BE49-F238E27FC236}">
              <a16:creationId xmlns:a16="http://schemas.microsoft.com/office/drawing/2014/main" id="{7610CE36-DEAE-4E8A-9813-B009EDC8988A}"/>
            </a:ext>
          </a:extLst>
        </xdr:cNvPr>
        <xdr:cNvSpPr/>
      </xdr:nvSpPr>
      <xdr:spPr>
        <a:xfrm>
          <a:off x="12303760" y="181746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778" name="フローチャート: 判断 777">
          <a:extLst>
            <a:ext uri="{FF2B5EF4-FFF2-40B4-BE49-F238E27FC236}">
              <a16:creationId xmlns:a16="http://schemas.microsoft.com/office/drawing/2014/main" id="{38D49E3F-2E45-453E-90E7-655F862A7970}"/>
            </a:ext>
          </a:extLst>
        </xdr:cNvPr>
        <xdr:cNvSpPr/>
      </xdr:nvSpPr>
      <xdr:spPr>
        <a:xfrm>
          <a:off x="11487150" y="181449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FB8C10B8-F7A0-42EA-9442-A0A326E04287}"/>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D923DB9B-1D5B-499E-B2B7-F53332F10736}"/>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9A174DC1-9755-4137-A755-A05256A1E7B1}"/>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D23BF8EF-B873-4409-A56F-BA2C705AC6DA}"/>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749EE90D-4012-406F-AADC-5FF24236B853}"/>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84" name="楕円 783">
          <a:extLst>
            <a:ext uri="{FF2B5EF4-FFF2-40B4-BE49-F238E27FC236}">
              <a16:creationId xmlns:a16="http://schemas.microsoft.com/office/drawing/2014/main" id="{D2456CA3-D12C-4D73-AFDE-C85C5478EB9E}"/>
            </a:ext>
          </a:extLst>
        </xdr:cNvPr>
        <xdr:cNvSpPr/>
      </xdr:nvSpPr>
      <xdr:spPr>
        <a:xfrm>
          <a:off x="14649450" y="1768447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49909</xdr:rowOff>
    </xdr:from>
    <xdr:ext cx="405111" cy="259045"/>
    <xdr:sp macro="" textlink="">
      <xdr:nvSpPr>
        <xdr:cNvPr id="785" name="【公民館】&#10;有形固定資産減価償却率該当値テキスト">
          <a:extLst>
            <a:ext uri="{FF2B5EF4-FFF2-40B4-BE49-F238E27FC236}">
              <a16:creationId xmlns:a16="http://schemas.microsoft.com/office/drawing/2014/main" id="{B20EEC08-263E-41CE-AED6-0BD836237177}"/>
            </a:ext>
          </a:extLst>
        </xdr:cNvPr>
        <xdr:cNvSpPr txBox="1"/>
      </xdr:nvSpPr>
      <xdr:spPr>
        <a:xfrm>
          <a:off x="14742160" y="1754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162561</xdr:rowOff>
    </xdr:from>
    <xdr:to>
      <xdr:col>81</xdr:col>
      <xdr:colOff>101600</xdr:colOff>
      <xdr:row>103</xdr:row>
      <xdr:rowOff>92711</xdr:rowOff>
    </xdr:to>
    <xdr:sp macro="" textlink="">
      <xdr:nvSpPr>
        <xdr:cNvPr id="786" name="楕円 785">
          <a:extLst>
            <a:ext uri="{FF2B5EF4-FFF2-40B4-BE49-F238E27FC236}">
              <a16:creationId xmlns:a16="http://schemas.microsoft.com/office/drawing/2014/main" id="{FD8956AC-A8DB-4DC2-87A7-750F8A498BF3}"/>
            </a:ext>
          </a:extLst>
        </xdr:cNvPr>
        <xdr:cNvSpPr/>
      </xdr:nvSpPr>
      <xdr:spPr>
        <a:xfrm>
          <a:off x="13887450" y="176523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41911</xdr:rowOff>
    </xdr:from>
    <xdr:to>
      <xdr:col>85</xdr:col>
      <xdr:colOff>127000</xdr:colOff>
      <xdr:row>103</xdr:row>
      <xdr:rowOff>77832</xdr:rowOff>
    </xdr:to>
    <xdr:cxnSp macro="">
      <xdr:nvCxnSpPr>
        <xdr:cNvPr id="787" name="直線コネクタ 786">
          <a:extLst>
            <a:ext uri="{FF2B5EF4-FFF2-40B4-BE49-F238E27FC236}">
              <a16:creationId xmlns:a16="http://schemas.microsoft.com/office/drawing/2014/main" id="{014D1A65-CB87-4656-A08D-730C5477053F}"/>
            </a:ext>
          </a:extLst>
        </xdr:cNvPr>
        <xdr:cNvCxnSpPr/>
      </xdr:nvCxnSpPr>
      <xdr:spPr>
        <a:xfrm>
          <a:off x="13942060" y="17703166"/>
          <a:ext cx="7620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126637</xdr:rowOff>
    </xdr:from>
    <xdr:to>
      <xdr:col>76</xdr:col>
      <xdr:colOff>165100</xdr:colOff>
      <xdr:row>103</xdr:row>
      <xdr:rowOff>56787</xdr:rowOff>
    </xdr:to>
    <xdr:sp macro="" textlink="">
      <xdr:nvSpPr>
        <xdr:cNvPr id="788" name="楕円 787">
          <a:extLst>
            <a:ext uri="{FF2B5EF4-FFF2-40B4-BE49-F238E27FC236}">
              <a16:creationId xmlns:a16="http://schemas.microsoft.com/office/drawing/2014/main" id="{8A8F1BD0-EF6F-48BB-8658-A3B1E161B6C4}"/>
            </a:ext>
          </a:extLst>
        </xdr:cNvPr>
        <xdr:cNvSpPr/>
      </xdr:nvSpPr>
      <xdr:spPr>
        <a:xfrm>
          <a:off x="13089890" y="1761834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xdr:rowOff>
    </xdr:from>
    <xdr:to>
      <xdr:col>81</xdr:col>
      <xdr:colOff>50800</xdr:colOff>
      <xdr:row>103</xdr:row>
      <xdr:rowOff>41911</xdr:rowOff>
    </xdr:to>
    <xdr:cxnSp macro="">
      <xdr:nvCxnSpPr>
        <xdr:cNvPr id="789" name="直線コネクタ 788">
          <a:extLst>
            <a:ext uri="{FF2B5EF4-FFF2-40B4-BE49-F238E27FC236}">
              <a16:creationId xmlns:a16="http://schemas.microsoft.com/office/drawing/2014/main" id="{97C4B89F-E2E4-4AA7-B80A-5F2DCC298F7B}"/>
            </a:ext>
          </a:extLst>
        </xdr:cNvPr>
        <xdr:cNvCxnSpPr/>
      </xdr:nvCxnSpPr>
      <xdr:spPr>
        <a:xfrm>
          <a:off x="13144500" y="17667242"/>
          <a:ext cx="79756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90714</xdr:rowOff>
    </xdr:from>
    <xdr:to>
      <xdr:col>72</xdr:col>
      <xdr:colOff>38100</xdr:colOff>
      <xdr:row>103</xdr:row>
      <xdr:rowOff>20864</xdr:rowOff>
    </xdr:to>
    <xdr:sp macro="" textlink="">
      <xdr:nvSpPr>
        <xdr:cNvPr id="790" name="楕円 789">
          <a:extLst>
            <a:ext uri="{FF2B5EF4-FFF2-40B4-BE49-F238E27FC236}">
              <a16:creationId xmlns:a16="http://schemas.microsoft.com/office/drawing/2014/main" id="{47B9309D-008C-4E64-92A1-64CD75FFA2D1}"/>
            </a:ext>
          </a:extLst>
        </xdr:cNvPr>
        <xdr:cNvSpPr/>
      </xdr:nvSpPr>
      <xdr:spPr>
        <a:xfrm>
          <a:off x="12303760" y="1758242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141514</xdr:rowOff>
    </xdr:from>
    <xdr:to>
      <xdr:col>76</xdr:col>
      <xdr:colOff>114300</xdr:colOff>
      <xdr:row>103</xdr:row>
      <xdr:rowOff>5987</xdr:rowOff>
    </xdr:to>
    <xdr:cxnSp macro="">
      <xdr:nvCxnSpPr>
        <xdr:cNvPr id="791" name="直線コネクタ 790">
          <a:extLst>
            <a:ext uri="{FF2B5EF4-FFF2-40B4-BE49-F238E27FC236}">
              <a16:creationId xmlns:a16="http://schemas.microsoft.com/office/drawing/2014/main" id="{1B4DEABF-C661-482F-8FD7-F873C8FF79F4}"/>
            </a:ext>
          </a:extLst>
        </xdr:cNvPr>
        <xdr:cNvCxnSpPr/>
      </xdr:nvCxnSpPr>
      <xdr:spPr>
        <a:xfrm>
          <a:off x="12346940" y="17627509"/>
          <a:ext cx="797560" cy="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54792</xdr:rowOff>
    </xdr:from>
    <xdr:to>
      <xdr:col>67</xdr:col>
      <xdr:colOff>101600</xdr:colOff>
      <xdr:row>102</xdr:row>
      <xdr:rowOff>156392</xdr:rowOff>
    </xdr:to>
    <xdr:sp macro="" textlink="">
      <xdr:nvSpPr>
        <xdr:cNvPr id="792" name="楕円 791">
          <a:extLst>
            <a:ext uri="{FF2B5EF4-FFF2-40B4-BE49-F238E27FC236}">
              <a16:creationId xmlns:a16="http://schemas.microsoft.com/office/drawing/2014/main" id="{4051844C-3275-409F-91B9-737A5222E9CD}"/>
            </a:ext>
          </a:extLst>
        </xdr:cNvPr>
        <xdr:cNvSpPr/>
      </xdr:nvSpPr>
      <xdr:spPr>
        <a:xfrm>
          <a:off x="11487150" y="1754650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105592</xdr:rowOff>
    </xdr:from>
    <xdr:to>
      <xdr:col>71</xdr:col>
      <xdr:colOff>177800</xdr:colOff>
      <xdr:row>102</xdr:row>
      <xdr:rowOff>141514</xdr:rowOff>
    </xdr:to>
    <xdr:cxnSp macro="">
      <xdr:nvCxnSpPr>
        <xdr:cNvPr id="793" name="直線コネクタ 792">
          <a:extLst>
            <a:ext uri="{FF2B5EF4-FFF2-40B4-BE49-F238E27FC236}">
              <a16:creationId xmlns:a16="http://schemas.microsoft.com/office/drawing/2014/main" id="{0561C65D-5D60-46B3-AAEA-E98A790F4E13}"/>
            </a:ext>
          </a:extLst>
        </xdr:cNvPr>
        <xdr:cNvCxnSpPr/>
      </xdr:nvCxnSpPr>
      <xdr:spPr>
        <a:xfrm>
          <a:off x="11541760" y="17591587"/>
          <a:ext cx="80518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29953</xdr:rowOff>
    </xdr:from>
    <xdr:ext cx="405111" cy="259045"/>
    <xdr:sp macro="" textlink="">
      <xdr:nvSpPr>
        <xdr:cNvPr id="794" name="n_1aveValue【公民館】&#10;有形固定資産減価償却率">
          <a:extLst>
            <a:ext uri="{FF2B5EF4-FFF2-40B4-BE49-F238E27FC236}">
              <a16:creationId xmlns:a16="http://schemas.microsoft.com/office/drawing/2014/main" id="{D824A437-08F1-4CCB-9B6F-48017285A268}"/>
            </a:ext>
          </a:extLst>
        </xdr:cNvPr>
        <xdr:cNvSpPr txBox="1"/>
      </xdr:nvSpPr>
      <xdr:spPr>
        <a:xfrm>
          <a:off x="13738234" y="18201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46282</xdr:rowOff>
    </xdr:from>
    <xdr:ext cx="405111" cy="259045"/>
    <xdr:sp macro="" textlink="">
      <xdr:nvSpPr>
        <xdr:cNvPr id="795" name="n_2aveValue【公民館】&#10;有形固定資産減価償却率">
          <a:extLst>
            <a:ext uri="{FF2B5EF4-FFF2-40B4-BE49-F238E27FC236}">
              <a16:creationId xmlns:a16="http://schemas.microsoft.com/office/drawing/2014/main" id="{1301A3B5-89F9-4CE6-B6F3-8D955B6B66E7}"/>
            </a:ext>
          </a:extLst>
        </xdr:cNvPr>
        <xdr:cNvSpPr txBox="1"/>
      </xdr:nvSpPr>
      <xdr:spPr>
        <a:xfrm>
          <a:off x="12957184" y="1822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93634</xdr:rowOff>
    </xdr:from>
    <xdr:ext cx="405111" cy="259045"/>
    <xdr:sp macro="" textlink="">
      <xdr:nvSpPr>
        <xdr:cNvPr id="796" name="n_3aveValue【公民館】&#10;有形固定資産減価償却率">
          <a:extLst>
            <a:ext uri="{FF2B5EF4-FFF2-40B4-BE49-F238E27FC236}">
              <a16:creationId xmlns:a16="http://schemas.microsoft.com/office/drawing/2014/main" id="{7C03258C-3555-4011-96F4-AFF846DFE30C}"/>
            </a:ext>
          </a:extLst>
        </xdr:cNvPr>
        <xdr:cNvSpPr txBox="1"/>
      </xdr:nvSpPr>
      <xdr:spPr>
        <a:xfrm>
          <a:off x="12171054" y="182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797" name="n_4aveValue【公民館】&#10;有形固定資産減価償却率">
          <a:extLst>
            <a:ext uri="{FF2B5EF4-FFF2-40B4-BE49-F238E27FC236}">
              <a16:creationId xmlns:a16="http://schemas.microsoft.com/office/drawing/2014/main" id="{409C8989-0FC0-4A33-9DD5-873E74EAC612}"/>
            </a:ext>
          </a:extLst>
        </xdr:cNvPr>
        <xdr:cNvSpPr txBox="1"/>
      </xdr:nvSpPr>
      <xdr:spPr>
        <a:xfrm>
          <a:off x="11354444" y="1823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109238</xdr:rowOff>
    </xdr:from>
    <xdr:ext cx="405111" cy="259045"/>
    <xdr:sp macro="" textlink="">
      <xdr:nvSpPr>
        <xdr:cNvPr id="798" name="n_1mainValue【公民館】&#10;有形固定資産減価償却率">
          <a:extLst>
            <a:ext uri="{FF2B5EF4-FFF2-40B4-BE49-F238E27FC236}">
              <a16:creationId xmlns:a16="http://schemas.microsoft.com/office/drawing/2014/main" id="{8FAC23F4-D7E2-43CC-B73A-AA50EEECB169}"/>
            </a:ext>
          </a:extLst>
        </xdr:cNvPr>
        <xdr:cNvSpPr txBox="1"/>
      </xdr:nvSpPr>
      <xdr:spPr>
        <a:xfrm>
          <a:off x="13738234" y="1742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73314</xdr:rowOff>
    </xdr:from>
    <xdr:ext cx="405111" cy="259045"/>
    <xdr:sp macro="" textlink="">
      <xdr:nvSpPr>
        <xdr:cNvPr id="799" name="n_2mainValue【公民館】&#10;有形固定資産減価償却率">
          <a:extLst>
            <a:ext uri="{FF2B5EF4-FFF2-40B4-BE49-F238E27FC236}">
              <a16:creationId xmlns:a16="http://schemas.microsoft.com/office/drawing/2014/main" id="{6BD8CCFF-E206-4154-955F-7A2F0C844EDE}"/>
            </a:ext>
          </a:extLst>
        </xdr:cNvPr>
        <xdr:cNvSpPr txBox="1"/>
      </xdr:nvSpPr>
      <xdr:spPr>
        <a:xfrm>
          <a:off x="1295718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37391</xdr:rowOff>
    </xdr:from>
    <xdr:ext cx="405111" cy="259045"/>
    <xdr:sp macro="" textlink="">
      <xdr:nvSpPr>
        <xdr:cNvPr id="800" name="n_3mainValue【公民館】&#10;有形固定資産減価償却率">
          <a:extLst>
            <a:ext uri="{FF2B5EF4-FFF2-40B4-BE49-F238E27FC236}">
              <a16:creationId xmlns:a16="http://schemas.microsoft.com/office/drawing/2014/main" id="{44E60A7D-5A87-4C7C-AC12-B3AF6789B6C9}"/>
            </a:ext>
          </a:extLst>
        </xdr:cNvPr>
        <xdr:cNvSpPr txBox="1"/>
      </xdr:nvSpPr>
      <xdr:spPr>
        <a:xfrm>
          <a:off x="1217105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1469</xdr:rowOff>
    </xdr:from>
    <xdr:ext cx="405111" cy="259045"/>
    <xdr:sp macro="" textlink="">
      <xdr:nvSpPr>
        <xdr:cNvPr id="801" name="n_4mainValue【公民館】&#10;有形固定資産減価償却率">
          <a:extLst>
            <a:ext uri="{FF2B5EF4-FFF2-40B4-BE49-F238E27FC236}">
              <a16:creationId xmlns:a16="http://schemas.microsoft.com/office/drawing/2014/main" id="{A3663324-E4EB-4FF2-81E6-B24A17250DD0}"/>
            </a:ext>
          </a:extLst>
        </xdr:cNvPr>
        <xdr:cNvSpPr txBox="1"/>
      </xdr:nvSpPr>
      <xdr:spPr>
        <a:xfrm>
          <a:off x="113544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3DA7AFB0-A0A8-4EF9-A8EF-702E81DC2622}"/>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15E7933B-CB5B-4A44-A60F-DCEC2B28A60C}"/>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E977017A-A69F-4F3F-B9C5-3C96AEAE4CC5}"/>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B4F0D0C4-9FB7-433E-A2DC-5D0606907E01}"/>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F7250061-8082-49BF-815B-C75A226CF4A5}"/>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C6393F96-DE37-4BEC-B33D-EC2156273431}"/>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4FF7C934-350A-4E7A-B2A6-7F02710C9422}"/>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CCDFE422-9490-4213-9CD3-D55058776E95}"/>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C9F7287D-F3B9-4A7D-90FC-C1B6040AC617}"/>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8EBDCC9D-0B55-45EF-82CC-01A0E057EFD8}"/>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2" name="直線コネクタ 811">
          <a:extLst>
            <a:ext uri="{FF2B5EF4-FFF2-40B4-BE49-F238E27FC236}">
              <a16:creationId xmlns:a16="http://schemas.microsoft.com/office/drawing/2014/main" id="{A6BA895A-BFCE-44CF-AD12-99C0F7AE6E8C}"/>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3" name="テキスト ボックス 812">
          <a:extLst>
            <a:ext uri="{FF2B5EF4-FFF2-40B4-BE49-F238E27FC236}">
              <a16:creationId xmlns:a16="http://schemas.microsoft.com/office/drawing/2014/main" id="{DB567DCB-6AD4-4402-9230-4A7ED854B5C9}"/>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4" name="直線コネクタ 813">
          <a:extLst>
            <a:ext uri="{FF2B5EF4-FFF2-40B4-BE49-F238E27FC236}">
              <a16:creationId xmlns:a16="http://schemas.microsoft.com/office/drawing/2014/main" id="{982DA19F-D8C0-4EF8-B568-D07CF0B120DB}"/>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5" name="テキスト ボックス 814">
          <a:extLst>
            <a:ext uri="{FF2B5EF4-FFF2-40B4-BE49-F238E27FC236}">
              <a16:creationId xmlns:a16="http://schemas.microsoft.com/office/drawing/2014/main" id="{8DE9B1BC-15B7-4E8E-B8AB-42F4C4013E54}"/>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6" name="直線コネクタ 815">
          <a:extLst>
            <a:ext uri="{FF2B5EF4-FFF2-40B4-BE49-F238E27FC236}">
              <a16:creationId xmlns:a16="http://schemas.microsoft.com/office/drawing/2014/main" id="{857DDEA2-4662-4671-828B-72F730283E16}"/>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7" name="テキスト ボックス 816">
          <a:extLst>
            <a:ext uri="{FF2B5EF4-FFF2-40B4-BE49-F238E27FC236}">
              <a16:creationId xmlns:a16="http://schemas.microsoft.com/office/drawing/2014/main" id="{EA436826-5C7F-49A0-99C6-126EC0BADDEE}"/>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8" name="直線コネクタ 817">
          <a:extLst>
            <a:ext uri="{FF2B5EF4-FFF2-40B4-BE49-F238E27FC236}">
              <a16:creationId xmlns:a16="http://schemas.microsoft.com/office/drawing/2014/main" id="{9AB62195-A65A-4B70-BAF3-8F5AEDBCCE87}"/>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9" name="テキスト ボックス 818">
          <a:extLst>
            <a:ext uri="{FF2B5EF4-FFF2-40B4-BE49-F238E27FC236}">
              <a16:creationId xmlns:a16="http://schemas.microsoft.com/office/drawing/2014/main" id="{E43A90EC-4563-4037-B93E-EE6E0425DABB}"/>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0" name="直線コネクタ 819">
          <a:extLst>
            <a:ext uri="{FF2B5EF4-FFF2-40B4-BE49-F238E27FC236}">
              <a16:creationId xmlns:a16="http://schemas.microsoft.com/office/drawing/2014/main" id="{FDA18097-FD2D-4042-8FA5-B48EC03F46BC}"/>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1" name="テキスト ボックス 820">
          <a:extLst>
            <a:ext uri="{FF2B5EF4-FFF2-40B4-BE49-F238E27FC236}">
              <a16:creationId xmlns:a16="http://schemas.microsoft.com/office/drawing/2014/main" id="{FC866238-22CF-4DFC-859D-FA06A7FC2790}"/>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2" name="直線コネクタ 821">
          <a:extLst>
            <a:ext uri="{FF2B5EF4-FFF2-40B4-BE49-F238E27FC236}">
              <a16:creationId xmlns:a16="http://schemas.microsoft.com/office/drawing/2014/main" id="{111AAF64-FCDD-41D5-A74E-7C81D0D11B67}"/>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3" name="テキスト ボックス 822">
          <a:extLst>
            <a:ext uri="{FF2B5EF4-FFF2-40B4-BE49-F238E27FC236}">
              <a16:creationId xmlns:a16="http://schemas.microsoft.com/office/drawing/2014/main" id="{63B3A2CF-0CB4-49B5-A0D2-B0C7B5D63EF3}"/>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6F635162-802A-4E35-92E5-4F6FBF31F16B}"/>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C1BEF169-089A-4D98-BB9C-B52637164B52}"/>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公民館】&#10;一人当たり面積グラフ枠">
          <a:extLst>
            <a:ext uri="{FF2B5EF4-FFF2-40B4-BE49-F238E27FC236}">
              <a16:creationId xmlns:a16="http://schemas.microsoft.com/office/drawing/2014/main" id="{04F01FFF-24B7-409D-8C6C-44755AF50E0E}"/>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827" name="直線コネクタ 826">
          <a:extLst>
            <a:ext uri="{FF2B5EF4-FFF2-40B4-BE49-F238E27FC236}">
              <a16:creationId xmlns:a16="http://schemas.microsoft.com/office/drawing/2014/main" id="{462B14BA-3171-401A-9FD7-5D8EB901D9D1}"/>
            </a:ext>
          </a:extLst>
        </xdr:cNvPr>
        <xdr:cNvCxnSpPr/>
      </xdr:nvCxnSpPr>
      <xdr:spPr>
        <a:xfrm flipV="1">
          <a:off x="19947254" y="17210587"/>
          <a:ext cx="0" cy="149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8" name="【公民館】&#10;一人当たり面積最小値テキスト">
          <a:extLst>
            <a:ext uri="{FF2B5EF4-FFF2-40B4-BE49-F238E27FC236}">
              <a16:creationId xmlns:a16="http://schemas.microsoft.com/office/drawing/2014/main" id="{FB3E669A-EC41-4FF9-9638-7E4DDA55334A}"/>
            </a:ext>
          </a:extLst>
        </xdr:cNvPr>
        <xdr:cNvSpPr txBox="1"/>
      </xdr:nvSpPr>
      <xdr:spPr>
        <a:xfrm>
          <a:off x="19985990"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9" name="直線コネクタ 828">
          <a:extLst>
            <a:ext uri="{FF2B5EF4-FFF2-40B4-BE49-F238E27FC236}">
              <a16:creationId xmlns:a16="http://schemas.microsoft.com/office/drawing/2014/main" id="{BE84C598-8770-4051-82D9-45FDC3AAE2F5}"/>
            </a:ext>
          </a:extLst>
        </xdr:cNvPr>
        <xdr:cNvCxnSpPr/>
      </xdr:nvCxnSpPr>
      <xdr:spPr>
        <a:xfrm>
          <a:off x="19885660" y="18709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830" name="【公民館】&#10;一人当たり面積最大値テキスト">
          <a:extLst>
            <a:ext uri="{FF2B5EF4-FFF2-40B4-BE49-F238E27FC236}">
              <a16:creationId xmlns:a16="http://schemas.microsoft.com/office/drawing/2014/main" id="{8E8A3F85-2761-4293-88FC-C2C949FAAF8D}"/>
            </a:ext>
          </a:extLst>
        </xdr:cNvPr>
        <xdr:cNvSpPr txBox="1"/>
      </xdr:nvSpPr>
      <xdr:spPr>
        <a:xfrm>
          <a:off x="19985990" y="1699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831" name="直線コネクタ 830">
          <a:extLst>
            <a:ext uri="{FF2B5EF4-FFF2-40B4-BE49-F238E27FC236}">
              <a16:creationId xmlns:a16="http://schemas.microsoft.com/office/drawing/2014/main" id="{958E8FCC-B815-449A-9DD9-CA71401DDA21}"/>
            </a:ext>
          </a:extLst>
        </xdr:cNvPr>
        <xdr:cNvCxnSpPr/>
      </xdr:nvCxnSpPr>
      <xdr:spPr>
        <a:xfrm>
          <a:off x="19885660" y="17210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832" name="【公民館】&#10;一人当たり面積平均値テキスト">
          <a:extLst>
            <a:ext uri="{FF2B5EF4-FFF2-40B4-BE49-F238E27FC236}">
              <a16:creationId xmlns:a16="http://schemas.microsoft.com/office/drawing/2014/main" id="{4B03923E-DA87-466D-A136-9CC6D0813703}"/>
            </a:ext>
          </a:extLst>
        </xdr:cNvPr>
        <xdr:cNvSpPr txBox="1"/>
      </xdr:nvSpPr>
      <xdr:spPr>
        <a:xfrm>
          <a:off x="19985990" y="181958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833" name="フローチャート: 判断 832">
          <a:extLst>
            <a:ext uri="{FF2B5EF4-FFF2-40B4-BE49-F238E27FC236}">
              <a16:creationId xmlns:a16="http://schemas.microsoft.com/office/drawing/2014/main" id="{34C1FB12-2440-4047-8917-B3AFDA512C7B}"/>
            </a:ext>
          </a:extLst>
        </xdr:cNvPr>
        <xdr:cNvSpPr/>
      </xdr:nvSpPr>
      <xdr:spPr>
        <a:xfrm>
          <a:off x="19904710" y="1834823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834" name="フローチャート: 判断 833">
          <a:extLst>
            <a:ext uri="{FF2B5EF4-FFF2-40B4-BE49-F238E27FC236}">
              <a16:creationId xmlns:a16="http://schemas.microsoft.com/office/drawing/2014/main" id="{5D97BB01-3810-4D05-B186-16D6AB60FEBE}"/>
            </a:ext>
          </a:extLst>
        </xdr:cNvPr>
        <xdr:cNvSpPr/>
      </xdr:nvSpPr>
      <xdr:spPr>
        <a:xfrm>
          <a:off x="19161760" y="1836510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835" name="フローチャート: 判断 834">
          <a:extLst>
            <a:ext uri="{FF2B5EF4-FFF2-40B4-BE49-F238E27FC236}">
              <a16:creationId xmlns:a16="http://schemas.microsoft.com/office/drawing/2014/main" id="{D1379AB8-3E89-4C58-8C48-D9B8B0CDF302}"/>
            </a:ext>
          </a:extLst>
        </xdr:cNvPr>
        <xdr:cNvSpPr/>
      </xdr:nvSpPr>
      <xdr:spPr>
        <a:xfrm>
          <a:off x="18345150" y="1835667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6" name="フローチャート: 判断 835">
          <a:extLst>
            <a:ext uri="{FF2B5EF4-FFF2-40B4-BE49-F238E27FC236}">
              <a16:creationId xmlns:a16="http://schemas.microsoft.com/office/drawing/2014/main" id="{5C15624C-018A-44F0-94AD-92DBEB5000E3}"/>
            </a:ext>
          </a:extLst>
        </xdr:cNvPr>
        <xdr:cNvSpPr/>
      </xdr:nvSpPr>
      <xdr:spPr>
        <a:xfrm>
          <a:off x="17547590" y="1834605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837" name="フローチャート: 判断 836">
          <a:extLst>
            <a:ext uri="{FF2B5EF4-FFF2-40B4-BE49-F238E27FC236}">
              <a16:creationId xmlns:a16="http://schemas.microsoft.com/office/drawing/2014/main" id="{5E6CA640-6829-4F1A-816C-66CD7FABFF41}"/>
            </a:ext>
          </a:extLst>
        </xdr:cNvPr>
        <xdr:cNvSpPr/>
      </xdr:nvSpPr>
      <xdr:spPr>
        <a:xfrm>
          <a:off x="16761460" y="183460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18476E29-1C51-41D2-BD2D-6865DE5888DB}"/>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9459F323-D782-4183-92B5-011721F66C96}"/>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37C1B2AD-2709-48AE-95ED-DA9EF97BE4D9}"/>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C6AE94A2-8AD9-4D09-B1D6-B964F86F4754}"/>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11CDA7D0-C786-4DF3-9DDD-20290FEF468F}"/>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146231</xdr:rowOff>
    </xdr:from>
    <xdr:to>
      <xdr:col>116</xdr:col>
      <xdr:colOff>114300</xdr:colOff>
      <xdr:row>109</xdr:row>
      <xdr:rowOff>76381</xdr:rowOff>
    </xdr:to>
    <xdr:sp macro="" textlink="">
      <xdr:nvSpPr>
        <xdr:cNvPr id="843" name="楕円 842">
          <a:extLst>
            <a:ext uri="{FF2B5EF4-FFF2-40B4-BE49-F238E27FC236}">
              <a16:creationId xmlns:a16="http://schemas.microsoft.com/office/drawing/2014/main" id="{778EAACC-6CBD-4C7B-930C-256DF0F5FD42}"/>
            </a:ext>
          </a:extLst>
        </xdr:cNvPr>
        <xdr:cNvSpPr/>
      </xdr:nvSpPr>
      <xdr:spPr>
        <a:xfrm>
          <a:off x="19904710" y="1866092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61158</xdr:rowOff>
    </xdr:from>
    <xdr:ext cx="469744" cy="259045"/>
    <xdr:sp macro="" textlink="">
      <xdr:nvSpPr>
        <xdr:cNvPr id="844" name="【公民館】&#10;一人当たり面積該当値テキスト">
          <a:extLst>
            <a:ext uri="{FF2B5EF4-FFF2-40B4-BE49-F238E27FC236}">
              <a16:creationId xmlns:a16="http://schemas.microsoft.com/office/drawing/2014/main" id="{6BCE0665-5390-4457-BF05-F949B487BD3C}"/>
            </a:ext>
          </a:extLst>
        </xdr:cNvPr>
        <xdr:cNvSpPr txBox="1"/>
      </xdr:nvSpPr>
      <xdr:spPr>
        <a:xfrm>
          <a:off x="19985990" y="1857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146231</xdr:rowOff>
    </xdr:from>
    <xdr:to>
      <xdr:col>112</xdr:col>
      <xdr:colOff>38100</xdr:colOff>
      <xdr:row>109</xdr:row>
      <xdr:rowOff>76381</xdr:rowOff>
    </xdr:to>
    <xdr:sp macro="" textlink="">
      <xdr:nvSpPr>
        <xdr:cNvPr id="845" name="楕円 844">
          <a:extLst>
            <a:ext uri="{FF2B5EF4-FFF2-40B4-BE49-F238E27FC236}">
              <a16:creationId xmlns:a16="http://schemas.microsoft.com/office/drawing/2014/main" id="{E299E327-3782-48B4-884D-F6117030AF31}"/>
            </a:ext>
          </a:extLst>
        </xdr:cNvPr>
        <xdr:cNvSpPr/>
      </xdr:nvSpPr>
      <xdr:spPr>
        <a:xfrm>
          <a:off x="19161760" y="1866092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25581</xdr:rowOff>
    </xdr:from>
    <xdr:to>
      <xdr:col>116</xdr:col>
      <xdr:colOff>63500</xdr:colOff>
      <xdr:row>109</xdr:row>
      <xdr:rowOff>25581</xdr:rowOff>
    </xdr:to>
    <xdr:cxnSp macro="">
      <xdr:nvCxnSpPr>
        <xdr:cNvPr id="846" name="直線コネクタ 845">
          <a:extLst>
            <a:ext uri="{FF2B5EF4-FFF2-40B4-BE49-F238E27FC236}">
              <a16:creationId xmlns:a16="http://schemas.microsoft.com/office/drawing/2014/main" id="{AC2D9CB6-DD63-4CE6-B4A2-2FD0A9929D6E}"/>
            </a:ext>
          </a:extLst>
        </xdr:cNvPr>
        <xdr:cNvCxnSpPr/>
      </xdr:nvCxnSpPr>
      <xdr:spPr>
        <a:xfrm>
          <a:off x="19204940" y="1870982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146231</xdr:rowOff>
    </xdr:from>
    <xdr:to>
      <xdr:col>107</xdr:col>
      <xdr:colOff>101600</xdr:colOff>
      <xdr:row>109</xdr:row>
      <xdr:rowOff>76381</xdr:rowOff>
    </xdr:to>
    <xdr:sp macro="" textlink="">
      <xdr:nvSpPr>
        <xdr:cNvPr id="847" name="楕円 846">
          <a:extLst>
            <a:ext uri="{FF2B5EF4-FFF2-40B4-BE49-F238E27FC236}">
              <a16:creationId xmlns:a16="http://schemas.microsoft.com/office/drawing/2014/main" id="{CF9276C6-D1E0-4AED-8D95-49884F331782}"/>
            </a:ext>
          </a:extLst>
        </xdr:cNvPr>
        <xdr:cNvSpPr/>
      </xdr:nvSpPr>
      <xdr:spPr>
        <a:xfrm>
          <a:off x="18345150" y="1866092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25581</xdr:rowOff>
    </xdr:from>
    <xdr:to>
      <xdr:col>111</xdr:col>
      <xdr:colOff>177800</xdr:colOff>
      <xdr:row>109</xdr:row>
      <xdr:rowOff>25581</xdr:rowOff>
    </xdr:to>
    <xdr:cxnSp macro="">
      <xdr:nvCxnSpPr>
        <xdr:cNvPr id="848" name="直線コネクタ 847">
          <a:extLst>
            <a:ext uri="{FF2B5EF4-FFF2-40B4-BE49-F238E27FC236}">
              <a16:creationId xmlns:a16="http://schemas.microsoft.com/office/drawing/2014/main" id="{697F4CFB-7EB1-40CA-A49C-DB9D29536920}"/>
            </a:ext>
          </a:extLst>
        </xdr:cNvPr>
        <xdr:cNvCxnSpPr/>
      </xdr:nvCxnSpPr>
      <xdr:spPr>
        <a:xfrm>
          <a:off x="18399760" y="1870982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146231</xdr:rowOff>
    </xdr:from>
    <xdr:to>
      <xdr:col>102</xdr:col>
      <xdr:colOff>165100</xdr:colOff>
      <xdr:row>109</xdr:row>
      <xdr:rowOff>76381</xdr:rowOff>
    </xdr:to>
    <xdr:sp macro="" textlink="">
      <xdr:nvSpPr>
        <xdr:cNvPr id="849" name="楕円 848">
          <a:extLst>
            <a:ext uri="{FF2B5EF4-FFF2-40B4-BE49-F238E27FC236}">
              <a16:creationId xmlns:a16="http://schemas.microsoft.com/office/drawing/2014/main" id="{3723536D-5661-4205-A8DF-BE5A10321FC1}"/>
            </a:ext>
          </a:extLst>
        </xdr:cNvPr>
        <xdr:cNvSpPr/>
      </xdr:nvSpPr>
      <xdr:spPr>
        <a:xfrm>
          <a:off x="17547590" y="1866092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25581</xdr:rowOff>
    </xdr:from>
    <xdr:to>
      <xdr:col>107</xdr:col>
      <xdr:colOff>50800</xdr:colOff>
      <xdr:row>109</xdr:row>
      <xdr:rowOff>25581</xdr:rowOff>
    </xdr:to>
    <xdr:cxnSp macro="">
      <xdr:nvCxnSpPr>
        <xdr:cNvPr id="850" name="直線コネクタ 849">
          <a:extLst>
            <a:ext uri="{FF2B5EF4-FFF2-40B4-BE49-F238E27FC236}">
              <a16:creationId xmlns:a16="http://schemas.microsoft.com/office/drawing/2014/main" id="{9C9BD0F4-4138-43E5-A826-9A97ABECD081}"/>
            </a:ext>
          </a:extLst>
        </xdr:cNvPr>
        <xdr:cNvCxnSpPr/>
      </xdr:nvCxnSpPr>
      <xdr:spPr>
        <a:xfrm>
          <a:off x="17602200" y="1870982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146231</xdr:rowOff>
    </xdr:from>
    <xdr:to>
      <xdr:col>98</xdr:col>
      <xdr:colOff>38100</xdr:colOff>
      <xdr:row>109</xdr:row>
      <xdr:rowOff>76381</xdr:rowOff>
    </xdr:to>
    <xdr:sp macro="" textlink="">
      <xdr:nvSpPr>
        <xdr:cNvPr id="851" name="楕円 850">
          <a:extLst>
            <a:ext uri="{FF2B5EF4-FFF2-40B4-BE49-F238E27FC236}">
              <a16:creationId xmlns:a16="http://schemas.microsoft.com/office/drawing/2014/main" id="{050A101B-DB98-45A4-9C97-C18F669A6CEA}"/>
            </a:ext>
          </a:extLst>
        </xdr:cNvPr>
        <xdr:cNvSpPr/>
      </xdr:nvSpPr>
      <xdr:spPr>
        <a:xfrm>
          <a:off x="16761460" y="1866092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25581</xdr:rowOff>
    </xdr:from>
    <xdr:to>
      <xdr:col>102</xdr:col>
      <xdr:colOff>114300</xdr:colOff>
      <xdr:row>109</xdr:row>
      <xdr:rowOff>25581</xdr:rowOff>
    </xdr:to>
    <xdr:cxnSp macro="">
      <xdr:nvCxnSpPr>
        <xdr:cNvPr id="852" name="直線コネクタ 851">
          <a:extLst>
            <a:ext uri="{FF2B5EF4-FFF2-40B4-BE49-F238E27FC236}">
              <a16:creationId xmlns:a16="http://schemas.microsoft.com/office/drawing/2014/main" id="{4CE14E2B-33B2-4D07-8728-A54448BA2750}"/>
            </a:ext>
          </a:extLst>
        </xdr:cNvPr>
        <xdr:cNvCxnSpPr/>
      </xdr:nvCxnSpPr>
      <xdr:spPr>
        <a:xfrm>
          <a:off x="16804640" y="1870982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853" name="n_1aveValue【公民館】&#10;一人当たり面積">
          <a:extLst>
            <a:ext uri="{FF2B5EF4-FFF2-40B4-BE49-F238E27FC236}">
              <a16:creationId xmlns:a16="http://schemas.microsoft.com/office/drawing/2014/main" id="{CCD25DE7-347E-4881-B2EF-46C8B021E80B}"/>
            </a:ext>
          </a:extLst>
        </xdr:cNvPr>
        <xdr:cNvSpPr txBox="1"/>
      </xdr:nvSpPr>
      <xdr:spPr>
        <a:xfrm>
          <a:off x="18982132" y="1814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127743</xdr:rowOff>
    </xdr:from>
    <xdr:ext cx="469744" cy="259045"/>
    <xdr:sp macro="" textlink="">
      <xdr:nvSpPr>
        <xdr:cNvPr id="854" name="n_2aveValue【公民館】&#10;一人当たり面積">
          <a:extLst>
            <a:ext uri="{FF2B5EF4-FFF2-40B4-BE49-F238E27FC236}">
              <a16:creationId xmlns:a16="http://schemas.microsoft.com/office/drawing/2014/main" id="{2866CE8A-C9B6-4A64-A455-705DE9E03AE8}"/>
            </a:ext>
          </a:extLst>
        </xdr:cNvPr>
        <xdr:cNvSpPr txBox="1"/>
      </xdr:nvSpPr>
      <xdr:spPr>
        <a:xfrm>
          <a:off x="18182032" y="1813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855" name="n_3aveValue【公民館】&#10;一人当たり面積">
          <a:extLst>
            <a:ext uri="{FF2B5EF4-FFF2-40B4-BE49-F238E27FC236}">
              <a16:creationId xmlns:a16="http://schemas.microsoft.com/office/drawing/2014/main" id="{61984A0D-43D1-4CE2-A2E7-508C283E739E}"/>
            </a:ext>
          </a:extLst>
        </xdr:cNvPr>
        <xdr:cNvSpPr txBox="1"/>
      </xdr:nvSpPr>
      <xdr:spPr>
        <a:xfrm>
          <a:off x="17384472" y="1812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856" name="n_4aveValue【公民館】&#10;一人当たり面積">
          <a:extLst>
            <a:ext uri="{FF2B5EF4-FFF2-40B4-BE49-F238E27FC236}">
              <a16:creationId xmlns:a16="http://schemas.microsoft.com/office/drawing/2014/main" id="{E59A629F-C3BB-420D-90B8-39E30923F2BF}"/>
            </a:ext>
          </a:extLst>
        </xdr:cNvPr>
        <xdr:cNvSpPr txBox="1"/>
      </xdr:nvSpPr>
      <xdr:spPr>
        <a:xfrm>
          <a:off x="16588817" y="1812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67508</xdr:rowOff>
    </xdr:from>
    <xdr:ext cx="469744" cy="259045"/>
    <xdr:sp macro="" textlink="">
      <xdr:nvSpPr>
        <xdr:cNvPr id="857" name="n_1mainValue【公民館】&#10;一人当たり面積">
          <a:extLst>
            <a:ext uri="{FF2B5EF4-FFF2-40B4-BE49-F238E27FC236}">
              <a16:creationId xmlns:a16="http://schemas.microsoft.com/office/drawing/2014/main" id="{D451A821-3697-4C4E-9D74-CFE3C1246BA1}"/>
            </a:ext>
          </a:extLst>
        </xdr:cNvPr>
        <xdr:cNvSpPr txBox="1"/>
      </xdr:nvSpPr>
      <xdr:spPr>
        <a:xfrm>
          <a:off x="18982132" y="1875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67508</xdr:rowOff>
    </xdr:from>
    <xdr:ext cx="469744" cy="259045"/>
    <xdr:sp macro="" textlink="">
      <xdr:nvSpPr>
        <xdr:cNvPr id="858" name="n_2mainValue【公民館】&#10;一人当たり面積">
          <a:extLst>
            <a:ext uri="{FF2B5EF4-FFF2-40B4-BE49-F238E27FC236}">
              <a16:creationId xmlns:a16="http://schemas.microsoft.com/office/drawing/2014/main" id="{372A6C1B-7937-4C51-BB92-6DDDD9C2AE46}"/>
            </a:ext>
          </a:extLst>
        </xdr:cNvPr>
        <xdr:cNvSpPr txBox="1"/>
      </xdr:nvSpPr>
      <xdr:spPr>
        <a:xfrm>
          <a:off x="18182032" y="1875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67508</xdr:rowOff>
    </xdr:from>
    <xdr:ext cx="469744" cy="259045"/>
    <xdr:sp macro="" textlink="">
      <xdr:nvSpPr>
        <xdr:cNvPr id="859" name="n_3mainValue【公民館】&#10;一人当たり面積">
          <a:extLst>
            <a:ext uri="{FF2B5EF4-FFF2-40B4-BE49-F238E27FC236}">
              <a16:creationId xmlns:a16="http://schemas.microsoft.com/office/drawing/2014/main" id="{1E5144EF-4AC6-4817-BC42-B9489B3FCDA0}"/>
            </a:ext>
          </a:extLst>
        </xdr:cNvPr>
        <xdr:cNvSpPr txBox="1"/>
      </xdr:nvSpPr>
      <xdr:spPr>
        <a:xfrm>
          <a:off x="17384472" y="1875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67508</xdr:rowOff>
    </xdr:from>
    <xdr:ext cx="469744" cy="259045"/>
    <xdr:sp macro="" textlink="">
      <xdr:nvSpPr>
        <xdr:cNvPr id="860" name="n_4mainValue【公民館】&#10;一人当たり面積">
          <a:extLst>
            <a:ext uri="{FF2B5EF4-FFF2-40B4-BE49-F238E27FC236}">
              <a16:creationId xmlns:a16="http://schemas.microsoft.com/office/drawing/2014/main" id="{8ED8FE5F-4CDD-4D2A-89E1-81DDCDC6554C}"/>
            </a:ext>
          </a:extLst>
        </xdr:cNvPr>
        <xdr:cNvSpPr txBox="1"/>
      </xdr:nvSpPr>
      <xdr:spPr>
        <a:xfrm>
          <a:off x="16588817" y="1875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06219B6A-A78E-42F1-9675-AABA2D824127}"/>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266F096C-10C9-4378-8717-716AA3B333AD}"/>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94C80A4B-12A5-4200-B8FD-78210E254A7B}"/>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ea"/>
              <a:ea typeface="+mn-ea"/>
              <a:cs typeface="+mn-cs"/>
            </a:rPr>
            <a:t>類似団体と比較して特に有形固定資産減価償却率が高くなっている施設は、</a:t>
          </a:r>
          <a:r>
            <a:rPr lang="ja-JP" altLang="ja-JP" sz="1100" b="0" i="0" baseline="0">
              <a:solidFill>
                <a:schemeClr val="dk1"/>
              </a:solidFill>
              <a:effectLst/>
              <a:latin typeface="+mn-ea"/>
              <a:ea typeface="+mn-ea"/>
              <a:cs typeface="+mn-cs"/>
            </a:rPr>
            <a:t>公営住宅、</a:t>
          </a:r>
          <a:r>
            <a:rPr lang="ja-JP" altLang="en-US" sz="1100" b="0" i="0" u="none" strike="noStrike" baseline="0">
              <a:solidFill>
                <a:schemeClr val="dk1"/>
              </a:solidFill>
              <a:latin typeface="+mn-ea"/>
              <a:ea typeface="+mn-ea"/>
              <a:cs typeface="+mn-cs"/>
            </a:rPr>
            <a:t>保育所、児童館であり、特に低くなっている施設は、学校施設、公民館である。</a:t>
          </a:r>
        </a:p>
        <a:p>
          <a:r>
            <a:rPr lang="ja-JP" altLang="en-US" sz="1100" b="0" i="0" u="none" strike="noStrike" baseline="0">
              <a:solidFill>
                <a:schemeClr val="dk1"/>
              </a:solidFill>
              <a:latin typeface="+mn-ea"/>
              <a:ea typeface="+mn-ea"/>
              <a:cs typeface="+mn-cs"/>
            </a:rPr>
            <a:t>町は令和３年３月に公共施設個別施設計画を策定したところであり、同計画に基づいて令和４年度から令和８年度の５か年において、公営住宅と保育所については大規模改修を行うなど、老朽化対策に取り組んで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ea"/>
              <a:ea typeface="+mn-ea"/>
              <a:cs typeface="+mn-cs"/>
            </a:rPr>
            <a:t>児童館</a:t>
          </a:r>
          <a:r>
            <a:rPr lang="ja-JP" altLang="en-US" sz="1100" b="0" i="0" baseline="0">
              <a:solidFill>
                <a:schemeClr val="dk1"/>
              </a:solidFill>
              <a:effectLst/>
              <a:latin typeface="+mn-ea"/>
              <a:ea typeface="+mn-ea"/>
              <a:cs typeface="+mn-cs"/>
            </a:rPr>
            <a:t>（こどもセンター）</a:t>
          </a:r>
          <a:r>
            <a:rPr lang="ja-JP" altLang="ja-JP" sz="1100" b="0" i="0" baseline="0">
              <a:solidFill>
                <a:schemeClr val="dk1"/>
              </a:solidFill>
              <a:effectLst/>
              <a:latin typeface="+mn-ea"/>
              <a:ea typeface="+mn-ea"/>
              <a:cs typeface="+mn-cs"/>
            </a:rPr>
            <a:t>については、旧小学校</a:t>
          </a:r>
          <a:r>
            <a:rPr lang="ja-JP" altLang="en-US" sz="1100" b="0" i="0" baseline="0">
              <a:solidFill>
                <a:schemeClr val="dk1"/>
              </a:solidFill>
              <a:effectLst/>
              <a:latin typeface="+mn-ea"/>
              <a:ea typeface="+mn-ea"/>
              <a:cs typeface="+mn-cs"/>
            </a:rPr>
            <a:t>の校舎</a:t>
          </a:r>
          <a:r>
            <a:rPr lang="ja-JP" altLang="ja-JP" sz="1100" b="0" i="0" baseline="0">
              <a:solidFill>
                <a:schemeClr val="dk1"/>
              </a:solidFill>
              <a:effectLst/>
              <a:latin typeface="+mn-ea"/>
              <a:ea typeface="+mn-ea"/>
              <a:cs typeface="+mn-cs"/>
            </a:rPr>
            <a:t>を改修して活用していることから有形固定資産減価償却率が高いが、</a:t>
          </a:r>
          <a:r>
            <a:rPr lang="ja-JP" altLang="en-US" sz="1100" b="0" i="0" baseline="0">
              <a:solidFill>
                <a:schemeClr val="dk1"/>
              </a:solidFill>
              <a:effectLst/>
              <a:latin typeface="+mn-ea"/>
              <a:ea typeface="+mn-ea"/>
              <a:cs typeface="+mn-cs"/>
            </a:rPr>
            <a:t>上記計画に基づき</a:t>
          </a:r>
          <a:r>
            <a:rPr lang="ja-JP" altLang="ja-JP" sz="1100" b="0" i="0" baseline="0">
              <a:solidFill>
                <a:schemeClr val="dk1"/>
              </a:solidFill>
              <a:effectLst/>
              <a:latin typeface="+mn-ea"/>
              <a:ea typeface="+mn-ea"/>
              <a:cs typeface="+mn-cs"/>
            </a:rPr>
            <a:t>令和４年度に長寿命化改修工事を実施している。</a:t>
          </a:r>
          <a:endParaRPr lang="ja-JP" altLang="ja-JP">
            <a:effectLst/>
            <a:latin typeface="+mn-ea"/>
            <a:ea typeface="+mn-ea"/>
          </a:endParaRPr>
        </a:p>
        <a:p>
          <a:r>
            <a:rPr lang="ja-JP" altLang="en-US" sz="1100" b="0" i="0" u="none" strike="noStrike" baseline="0">
              <a:solidFill>
                <a:schemeClr val="dk1"/>
              </a:solidFill>
              <a:latin typeface="+mn-ea"/>
              <a:ea typeface="+mn-ea"/>
              <a:cs typeface="+mn-cs"/>
            </a:rPr>
            <a:t>学校施設（小中学校）については、平成</a:t>
          </a:r>
          <a:r>
            <a:rPr lang="en-US" altLang="ja-JP" sz="1100" b="0" i="0" u="none" strike="noStrike" baseline="0">
              <a:solidFill>
                <a:schemeClr val="dk1"/>
              </a:solidFill>
              <a:latin typeface="+mn-ea"/>
              <a:ea typeface="+mn-ea"/>
              <a:cs typeface="+mn-cs"/>
            </a:rPr>
            <a:t>27</a:t>
          </a:r>
          <a:r>
            <a:rPr lang="ja-JP" altLang="en-US" sz="1100" b="0" i="0" u="none" strike="noStrike" baseline="0">
              <a:solidFill>
                <a:schemeClr val="dk1"/>
              </a:solidFill>
              <a:latin typeface="+mn-ea"/>
              <a:ea typeface="+mn-ea"/>
              <a:cs typeface="+mn-cs"/>
            </a:rPr>
            <a:t>年４月に町内の小学校３校と中学校２校がそれぞれ統合し、町にひとつだけの学校として、新しい校舎で「施設一体型の小中一貫教育校」として開校したため、有形固定資産減価償却率が低くなっている。</a:t>
          </a:r>
          <a:endParaRPr lang="en-US" altLang="ja-JP" sz="1100" b="0" i="0" u="none" strike="noStrike" baseline="0">
            <a:solidFill>
              <a:schemeClr val="dk1"/>
            </a:solidFill>
            <a:latin typeface="+mn-ea"/>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09D70FE-3E2C-44F0-A56F-22D1B2D2F71B}"/>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98528D-8ACE-4D98-87CB-78888012A56C}"/>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73314F0-0245-454A-BE38-E680C3DE9019}"/>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20E74A5-347D-4305-ABDF-1688484564B2}"/>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8F67277-017D-48A7-9E86-8B9E0D138F29}"/>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70B460-6F21-4456-9332-8D946C52EA12}"/>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114EB6-10F6-41AE-BBBB-9061773FA515}"/>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A05FAE2-08C8-4E9D-A398-DC3107F32B6A}"/>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DDBECD1-1B62-4477-9E69-1752F637C13A}"/>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450502-A6E9-4ECC-BF72-9BDFAB5F3D4D}"/>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10,605
10,524
188.15
10,560,113
9,402,536
839,174
5,597,581
4,141,898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C5BC7B5-EA9A-4260-84FC-CE4CF806422B}"/>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2199AB8-8381-4847-B60B-3B2EBC76253D}"/>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9A32C2F-1ECF-43DA-A5BA-6E1B678DAA2E}"/>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0F5290-D7F2-4565-A257-6978BB26C3C9}"/>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883F51E-CA13-49B2-9405-E7BD0D15564F}"/>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CEFE36C-CC4B-4857-A3C4-02C42EDB3BAC}"/>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A09353E-E0DE-45CE-9C90-6CE354F13008}"/>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15A7C65-CDFE-41A8-8934-C1413B492613}"/>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BDB576-D671-465D-A205-1A70C3B7A722}"/>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D65C6D9-A8A1-4F37-882A-9CBCC1C478E5}"/>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F613537-D05D-4228-BA4C-0B269B17CE34}"/>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E1668C-EED7-44CD-899B-740B1536D11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481B72F-5F7E-4C65-8CE7-96E82A7721A6}"/>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069EACF-3AC7-463A-BF60-14CE495BFB3F}"/>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E35CD8-5441-46F1-9C18-D5F719EFD554}"/>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B0AB0E-32BB-4E34-B52B-A04AF63594F9}"/>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EACD49A-FCA9-43F2-BAE3-946AE7BC67A4}"/>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01974D-9301-4261-98D6-A4B2C6FCBB1A}"/>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BBF57A1-EECC-4698-BBEF-DEAEFD5B5B27}"/>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BC1AF07-04C9-4CE7-A076-DEDCE3482928}"/>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B70835C-01BF-4C44-B716-84C302CDC672}"/>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B8A6027-AA02-4D76-A116-58CC0A1EAEE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28EE2A8-34D4-45C1-A071-93BF68B080B0}"/>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17FECEA-18C6-4606-AA29-E3119ABF6719}"/>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E350973-2F6F-4D28-A6E1-589E5EE0FEB1}"/>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FD07D5B-61AA-43BC-AE96-C7C2ADBA85E3}"/>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C750ABC-80D2-4C34-B096-4EBF32D3D6CB}"/>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993BADA-53BF-45E2-8A52-EC310E096D9D}"/>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49FC1FB-EBB9-4FDA-AB65-801C8087030E}"/>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4B0BDA2-9BF9-44C6-A73A-AC31D5C4638A}"/>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AE44FB1-619E-4524-BC9E-AFB47DDC1BBD}"/>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9410503-1D26-4A70-B43C-2D4F706C0A5E}"/>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63CB64C-E42C-407A-A20C-197C3AA7F4D5}"/>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DF0BE87-7899-42D4-864C-DFA0F02D85EB}"/>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DA6B3B7-794A-4B52-97C5-12114ACBAB8C}"/>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92B004B-DC47-416D-B164-3BAC6F965DFF}"/>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F262F9B-F517-4235-96B4-87DF359DB5FC}"/>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FD3E2B5-615C-4DAA-9565-B1C249A553FC}"/>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1C92956-A7ED-4F82-8E52-C02331A4FF8D}"/>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7494303-69DC-4F92-ADBE-9EE122D72C4B}"/>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2EB6772-8A8B-4428-9D08-43096B22BF8F}"/>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3845248-0A3E-4543-84D2-B35C7D595CC7}"/>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BC46069-8017-45D3-9741-0B1244AD1FA2}"/>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8F6610B-D728-4816-BBA4-1EB8FFF1C519}"/>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09D919E-BB3B-4329-BF6B-0C383806C9EE}"/>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AE7DE06-D62D-4C5B-817D-DA07987E0B3B}"/>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019BB484-54B5-4C3D-B52C-016E4B2B75CD}"/>
            </a:ext>
          </a:extLst>
        </xdr:cNvPr>
        <xdr:cNvCxnSpPr/>
      </xdr:nvCxnSpPr>
      <xdr:spPr>
        <a:xfrm flipV="1">
          <a:off x="4173855" y="579228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F273D542-ECE5-45E3-9E2A-79E1B31B8937}"/>
            </a:ext>
          </a:extLst>
        </xdr:cNvPr>
        <xdr:cNvSpPr txBox="1"/>
      </xdr:nvSpPr>
      <xdr:spPr>
        <a:xfrm>
          <a:off x="4212590" y="726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2BB93E02-2E51-43FD-91AF-C9595CB29795}"/>
            </a:ext>
          </a:extLst>
        </xdr:cNvPr>
        <xdr:cNvCxnSpPr/>
      </xdr:nvCxnSpPr>
      <xdr:spPr>
        <a:xfrm>
          <a:off x="4112260" y="7256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097EA7BF-05F9-40E3-AA5A-830F53D60C9E}"/>
            </a:ext>
          </a:extLst>
        </xdr:cNvPr>
        <xdr:cNvSpPr txBox="1"/>
      </xdr:nvSpPr>
      <xdr:spPr>
        <a:xfrm>
          <a:off x="4212590" y="55732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60EE3455-E67A-49BF-B2CE-D3E03FBC2622}"/>
            </a:ext>
          </a:extLst>
        </xdr:cNvPr>
        <xdr:cNvCxnSpPr/>
      </xdr:nvCxnSpPr>
      <xdr:spPr>
        <a:xfrm>
          <a:off x="4112260" y="5792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88735</xdr:rowOff>
    </xdr:from>
    <xdr:ext cx="405111" cy="259045"/>
    <xdr:sp macro="" textlink="">
      <xdr:nvSpPr>
        <xdr:cNvPr id="63" name="【図書館】&#10;有形固定資産減価償却率平均値テキスト">
          <a:extLst>
            <a:ext uri="{FF2B5EF4-FFF2-40B4-BE49-F238E27FC236}">
              <a16:creationId xmlns:a16="http://schemas.microsoft.com/office/drawing/2014/main" id="{950AA789-2089-4FE6-9CB7-E9BED34856D0}"/>
            </a:ext>
          </a:extLst>
        </xdr:cNvPr>
        <xdr:cNvSpPr txBox="1"/>
      </xdr:nvSpPr>
      <xdr:spPr>
        <a:xfrm>
          <a:off x="4212590" y="6264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D5E8EF10-3B58-48B5-BD3C-51A0B3AFCEB0}"/>
            </a:ext>
          </a:extLst>
        </xdr:cNvPr>
        <xdr:cNvSpPr/>
      </xdr:nvSpPr>
      <xdr:spPr>
        <a:xfrm>
          <a:off x="4131310" y="62806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F45AF505-1ABF-436A-B2C1-927A3EF5C504}"/>
            </a:ext>
          </a:extLst>
        </xdr:cNvPr>
        <xdr:cNvSpPr/>
      </xdr:nvSpPr>
      <xdr:spPr>
        <a:xfrm>
          <a:off x="3388360" y="62514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EC509517-6022-44DA-94CE-FDA1B7177DBA}"/>
            </a:ext>
          </a:extLst>
        </xdr:cNvPr>
        <xdr:cNvSpPr/>
      </xdr:nvSpPr>
      <xdr:spPr>
        <a:xfrm>
          <a:off x="2571750" y="630917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58E3A68E-93CD-48B4-836D-33297D899051}"/>
            </a:ext>
          </a:extLst>
        </xdr:cNvPr>
        <xdr:cNvSpPr/>
      </xdr:nvSpPr>
      <xdr:spPr>
        <a:xfrm>
          <a:off x="1774190" y="630264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7E7FEBDA-64FA-4815-ABBF-E2EEDD49B514}"/>
            </a:ext>
          </a:extLst>
        </xdr:cNvPr>
        <xdr:cNvSpPr/>
      </xdr:nvSpPr>
      <xdr:spPr>
        <a:xfrm>
          <a:off x="988060" y="62514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85D098A-354B-4562-917F-76036F84A6B3}"/>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35E0071-AEAF-41FB-8678-DAE2C1EC932B}"/>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698152B-E12A-4EB8-A3B4-786492A9B39C}"/>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DA50795-74F4-4821-BAAD-AD87CAC01C74}"/>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7FB3A2D-8690-481C-8A93-E3A648F4643B}"/>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84183</xdr:rowOff>
    </xdr:from>
    <xdr:to>
      <xdr:col>24</xdr:col>
      <xdr:colOff>114300</xdr:colOff>
      <xdr:row>37</xdr:row>
      <xdr:rowOff>14333</xdr:rowOff>
    </xdr:to>
    <xdr:sp macro="" textlink="">
      <xdr:nvSpPr>
        <xdr:cNvPr id="74" name="楕円 73">
          <a:extLst>
            <a:ext uri="{FF2B5EF4-FFF2-40B4-BE49-F238E27FC236}">
              <a16:creationId xmlns:a16="http://schemas.microsoft.com/office/drawing/2014/main" id="{A3246CCB-4F93-4836-BF6E-CA4A4F962A95}"/>
            </a:ext>
          </a:extLst>
        </xdr:cNvPr>
        <xdr:cNvSpPr/>
      </xdr:nvSpPr>
      <xdr:spPr>
        <a:xfrm>
          <a:off x="4131310" y="62582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107060</xdr:rowOff>
    </xdr:from>
    <xdr:ext cx="405111" cy="259045"/>
    <xdr:sp macro="" textlink="">
      <xdr:nvSpPr>
        <xdr:cNvPr id="75" name="【図書館】&#10;有形固定資産減価償却率該当値テキスト">
          <a:extLst>
            <a:ext uri="{FF2B5EF4-FFF2-40B4-BE49-F238E27FC236}">
              <a16:creationId xmlns:a16="http://schemas.microsoft.com/office/drawing/2014/main" id="{2537E608-409D-46FC-8EED-CA1859ADD4FF}"/>
            </a:ext>
          </a:extLst>
        </xdr:cNvPr>
        <xdr:cNvSpPr txBox="1"/>
      </xdr:nvSpPr>
      <xdr:spPr>
        <a:xfrm>
          <a:off x="4212590" y="6105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6" name="楕円 75">
          <a:extLst>
            <a:ext uri="{FF2B5EF4-FFF2-40B4-BE49-F238E27FC236}">
              <a16:creationId xmlns:a16="http://schemas.microsoft.com/office/drawing/2014/main" id="{A7F1D8E8-67B7-433B-86C1-925BB6D91D5C}"/>
            </a:ext>
          </a:extLst>
        </xdr:cNvPr>
        <xdr:cNvSpPr/>
      </xdr:nvSpPr>
      <xdr:spPr>
        <a:xfrm>
          <a:off x="3388360" y="622236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134983</xdr:rowOff>
    </xdr:to>
    <xdr:cxnSp macro="">
      <xdr:nvCxnSpPr>
        <xdr:cNvPr id="77" name="直線コネクタ 76">
          <a:extLst>
            <a:ext uri="{FF2B5EF4-FFF2-40B4-BE49-F238E27FC236}">
              <a16:creationId xmlns:a16="http://schemas.microsoft.com/office/drawing/2014/main" id="{E80E5E4E-FDFC-43C9-BAF4-E643FBCD8AD7}"/>
            </a:ext>
          </a:extLst>
        </xdr:cNvPr>
        <xdr:cNvCxnSpPr/>
      </xdr:nvCxnSpPr>
      <xdr:spPr>
        <a:xfrm>
          <a:off x="3431540" y="6267450"/>
          <a:ext cx="7429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xdr:rowOff>
    </xdr:from>
    <xdr:to>
      <xdr:col>15</xdr:col>
      <xdr:colOff>101600</xdr:colOff>
      <xdr:row>36</xdr:row>
      <xdr:rowOff>113937</xdr:rowOff>
    </xdr:to>
    <xdr:sp macro="" textlink="">
      <xdr:nvSpPr>
        <xdr:cNvPr id="78" name="楕円 77">
          <a:extLst>
            <a:ext uri="{FF2B5EF4-FFF2-40B4-BE49-F238E27FC236}">
              <a16:creationId xmlns:a16="http://schemas.microsoft.com/office/drawing/2014/main" id="{FEB27226-DCAE-4F85-8959-10F38126AD9E}"/>
            </a:ext>
          </a:extLst>
        </xdr:cNvPr>
        <xdr:cNvSpPr/>
      </xdr:nvSpPr>
      <xdr:spPr>
        <a:xfrm>
          <a:off x="2571750" y="61883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63137</xdr:rowOff>
    </xdr:from>
    <xdr:to>
      <xdr:col>19</xdr:col>
      <xdr:colOff>177800</xdr:colOff>
      <xdr:row>36</xdr:row>
      <xdr:rowOff>99060</xdr:rowOff>
    </xdr:to>
    <xdr:cxnSp macro="">
      <xdr:nvCxnSpPr>
        <xdr:cNvPr id="79" name="直線コネクタ 78">
          <a:extLst>
            <a:ext uri="{FF2B5EF4-FFF2-40B4-BE49-F238E27FC236}">
              <a16:creationId xmlns:a16="http://schemas.microsoft.com/office/drawing/2014/main" id="{B352E52C-F501-45F4-AC94-F9518C6B4462}"/>
            </a:ext>
          </a:extLst>
        </xdr:cNvPr>
        <xdr:cNvCxnSpPr/>
      </xdr:nvCxnSpPr>
      <xdr:spPr>
        <a:xfrm>
          <a:off x="2626360" y="6231527"/>
          <a:ext cx="80518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147864</xdr:rowOff>
    </xdr:from>
    <xdr:to>
      <xdr:col>10</xdr:col>
      <xdr:colOff>165100</xdr:colOff>
      <xdr:row>36</xdr:row>
      <xdr:rowOff>78014</xdr:rowOff>
    </xdr:to>
    <xdr:sp macro="" textlink="">
      <xdr:nvSpPr>
        <xdr:cNvPr id="80" name="楕円 79">
          <a:extLst>
            <a:ext uri="{FF2B5EF4-FFF2-40B4-BE49-F238E27FC236}">
              <a16:creationId xmlns:a16="http://schemas.microsoft.com/office/drawing/2014/main" id="{0F8FDF40-EDED-499A-958C-4EA23B0C206F}"/>
            </a:ext>
          </a:extLst>
        </xdr:cNvPr>
        <xdr:cNvSpPr/>
      </xdr:nvSpPr>
      <xdr:spPr>
        <a:xfrm>
          <a:off x="1774190" y="614670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27214</xdr:rowOff>
    </xdr:from>
    <xdr:to>
      <xdr:col>15</xdr:col>
      <xdr:colOff>50800</xdr:colOff>
      <xdr:row>36</xdr:row>
      <xdr:rowOff>63137</xdr:rowOff>
    </xdr:to>
    <xdr:cxnSp macro="">
      <xdr:nvCxnSpPr>
        <xdr:cNvPr id="81" name="直線コネクタ 80">
          <a:extLst>
            <a:ext uri="{FF2B5EF4-FFF2-40B4-BE49-F238E27FC236}">
              <a16:creationId xmlns:a16="http://schemas.microsoft.com/office/drawing/2014/main" id="{A1BBE698-D3D7-4E74-9520-72C2C0EBADA0}"/>
            </a:ext>
          </a:extLst>
        </xdr:cNvPr>
        <xdr:cNvCxnSpPr/>
      </xdr:nvCxnSpPr>
      <xdr:spPr>
        <a:xfrm>
          <a:off x="1828800" y="6197509"/>
          <a:ext cx="79756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111942</xdr:rowOff>
    </xdr:from>
    <xdr:to>
      <xdr:col>6</xdr:col>
      <xdr:colOff>38100</xdr:colOff>
      <xdr:row>36</xdr:row>
      <xdr:rowOff>42092</xdr:rowOff>
    </xdr:to>
    <xdr:sp macro="" textlink="">
      <xdr:nvSpPr>
        <xdr:cNvPr id="82" name="楕円 81">
          <a:extLst>
            <a:ext uri="{FF2B5EF4-FFF2-40B4-BE49-F238E27FC236}">
              <a16:creationId xmlns:a16="http://schemas.microsoft.com/office/drawing/2014/main" id="{15D5F436-6E87-4E02-8FD0-DBC6A90088EF}"/>
            </a:ext>
          </a:extLst>
        </xdr:cNvPr>
        <xdr:cNvSpPr/>
      </xdr:nvSpPr>
      <xdr:spPr>
        <a:xfrm>
          <a:off x="988060" y="611269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162742</xdr:rowOff>
    </xdr:from>
    <xdr:to>
      <xdr:col>10</xdr:col>
      <xdr:colOff>114300</xdr:colOff>
      <xdr:row>36</xdr:row>
      <xdr:rowOff>27214</xdr:rowOff>
    </xdr:to>
    <xdr:cxnSp macro="">
      <xdr:nvCxnSpPr>
        <xdr:cNvPr id="83" name="直線コネクタ 82">
          <a:extLst>
            <a:ext uri="{FF2B5EF4-FFF2-40B4-BE49-F238E27FC236}">
              <a16:creationId xmlns:a16="http://schemas.microsoft.com/office/drawing/2014/main" id="{726E82A5-5126-4615-8908-556F8631D4A9}"/>
            </a:ext>
          </a:extLst>
        </xdr:cNvPr>
        <xdr:cNvCxnSpPr/>
      </xdr:nvCxnSpPr>
      <xdr:spPr>
        <a:xfrm>
          <a:off x="1031240" y="6165397"/>
          <a:ext cx="79756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561</xdr:rowOff>
    </xdr:from>
    <xdr:ext cx="405111" cy="259045"/>
    <xdr:sp macro="" textlink="">
      <xdr:nvSpPr>
        <xdr:cNvPr id="84" name="n_1aveValue【図書館】&#10;有形固定資産減価償却率">
          <a:extLst>
            <a:ext uri="{FF2B5EF4-FFF2-40B4-BE49-F238E27FC236}">
              <a16:creationId xmlns:a16="http://schemas.microsoft.com/office/drawing/2014/main" id="{8BE40BE0-9A37-42D7-A7BF-774165E61079}"/>
            </a:ext>
          </a:extLst>
        </xdr:cNvPr>
        <xdr:cNvSpPr txBox="1"/>
      </xdr:nvSpPr>
      <xdr:spPr>
        <a:xfrm>
          <a:off x="32391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5" name="n_2aveValue【図書館】&#10;有形固定資産減価償却率">
          <a:extLst>
            <a:ext uri="{FF2B5EF4-FFF2-40B4-BE49-F238E27FC236}">
              <a16:creationId xmlns:a16="http://schemas.microsoft.com/office/drawing/2014/main" id="{1C4812C6-25B0-4083-A395-846A7F872B2A}"/>
            </a:ext>
          </a:extLst>
        </xdr:cNvPr>
        <xdr:cNvSpPr txBox="1"/>
      </xdr:nvSpPr>
      <xdr:spPr>
        <a:xfrm>
          <a:off x="2439044" y="6401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47914</xdr:rowOff>
    </xdr:from>
    <xdr:ext cx="405111" cy="259045"/>
    <xdr:sp macro="" textlink="">
      <xdr:nvSpPr>
        <xdr:cNvPr id="86" name="n_3aveValue【図書館】&#10;有形固定資産減価償却率">
          <a:extLst>
            <a:ext uri="{FF2B5EF4-FFF2-40B4-BE49-F238E27FC236}">
              <a16:creationId xmlns:a16="http://schemas.microsoft.com/office/drawing/2014/main" id="{4C17D481-AC1A-4A60-865F-FDD528879E9B}"/>
            </a:ext>
          </a:extLst>
        </xdr:cNvPr>
        <xdr:cNvSpPr txBox="1"/>
      </xdr:nvSpPr>
      <xdr:spPr>
        <a:xfrm>
          <a:off x="1641484" y="63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561</xdr:rowOff>
    </xdr:from>
    <xdr:ext cx="405111" cy="259045"/>
    <xdr:sp macro="" textlink="">
      <xdr:nvSpPr>
        <xdr:cNvPr id="87" name="n_4aveValue【図書館】&#10;有形固定資産減価償却率">
          <a:extLst>
            <a:ext uri="{FF2B5EF4-FFF2-40B4-BE49-F238E27FC236}">
              <a16:creationId xmlns:a16="http://schemas.microsoft.com/office/drawing/2014/main" id="{374D2756-AB59-4CFB-902A-182EF66493CB}"/>
            </a:ext>
          </a:extLst>
        </xdr:cNvPr>
        <xdr:cNvSpPr txBox="1"/>
      </xdr:nvSpPr>
      <xdr:spPr>
        <a:xfrm>
          <a:off x="85535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8" name="n_1mainValue【図書館】&#10;有形固定資産減価償却率">
          <a:extLst>
            <a:ext uri="{FF2B5EF4-FFF2-40B4-BE49-F238E27FC236}">
              <a16:creationId xmlns:a16="http://schemas.microsoft.com/office/drawing/2014/main" id="{49BD213D-9431-4055-8281-4CC12AF168BB}"/>
            </a:ext>
          </a:extLst>
        </xdr:cNvPr>
        <xdr:cNvSpPr txBox="1"/>
      </xdr:nvSpPr>
      <xdr:spPr>
        <a:xfrm>
          <a:off x="32391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130464</xdr:rowOff>
    </xdr:from>
    <xdr:ext cx="405111" cy="259045"/>
    <xdr:sp macro="" textlink="">
      <xdr:nvSpPr>
        <xdr:cNvPr id="89" name="n_2mainValue【図書館】&#10;有形固定資産減価償却率">
          <a:extLst>
            <a:ext uri="{FF2B5EF4-FFF2-40B4-BE49-F238E27FC236}">
              <a16:creationId xmlns:a16="http://schemas.microsoft.com/office/drawing/2014/main" id="{D8F8C7D4-A616-4939-ACAF-269AB44B299E}"/>
            </a:ext>
          </a:extLst>
        </xdr:cNvPr>
        <xdr:cNvSpPr txBox="1"/>
      </xdr:nvSpPr>
      <xdr:spPr>
        <a:xfrm>
          <a:off x="2439044" y="5963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94541</xdr:rowOff>
    </xdr:from>
    <xdr:ext cx="405111" cy="259045"/>
    <xdr:sp macro="" textlink="">
      <xdr:nvSpPr>
        <xdr:cNvPr id="90" name="n_3mainValue【図書館】&#10;有形固定資産減価償却率">
          <a:extLst>
            <a:ext uri="{FF2B5EF4-FFF2-40B4-BE49-F238E27FC236}">
              <a16:creationId xmlns:a16="http://schemas.microsoft.com/office/drawing/2014/main" id="{D4CB94EF-90F2-4B03-97A2-5BB1C17D417A}"/>
            </a:ext>
          </a:extLst>
        </xdr:cNvPr>
        <xdr:cNvSpPr txBox="1"/>
      </xdr:nvSpPr>
      <xdr:spPr>
        <a:xfrm>
          <a:off x="1641484" y="592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58619</xdr:rowOff>
    </xdr:from>
    <xdr:ext cx="405111" cy="259045"/>
    <xdr:sp macro="" textlink="">
      <xdr:nvSpPr>
        <xdr:cNvPr id="91" name="n_4mainValue【図書館】&#10;有形固定資産減価償却率">
          <a:extLst>
            <a:ext uri="{FF2B5EF4-FFF2-40B4-BE49-F238E27FC236}">
              <a16:creationId xmlns:a16="http://schemas.microsoft.com/office/drawing/2014/main" id="{7919C5A1-54E2-45E8-8501-AAF13642BE30}"/>
            </a:ext>
          </a:extLst>
        </xdr:cNvPr>
        <xdr:cNvSpPr txBox="1"/>
      </xdr:nvSpPr>
      <xdr:spPr>
        <a:xfrm>
          <a:off x="855354" y="588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F8B44CB-F411-4024-8D9C-AC9AF01B687E}"/>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A45A7C9-D8B6-434A-B53F-41190753283D}"/>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A20F021-9618-419B-A321-8BA77CBE6499}"/>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0DE75B9-5893-4DE1-87DB-917A56C37ABE}"/>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B025B70-546C-45A9-8AEA-3FB4768A12CD}"/>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88452E4-9148-4709-9187-CFF47F520F54}"/>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52145D7-3AD4-4618-A1FB-5A12786C33AF}"/>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42375AE-DF4C-49C7-8A2A-1C105070BCB2}"/>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52D2016-D8EC-43A2-924C-D2AD1D876E2B}"/>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EADCCF7-969A-4D25-B406-A9E96C79A20D}"/>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D0B240D9-D191-4B66-9785-821EF8103F6A}"/>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D2B8476C-02D1-45F9-AC9A-D98FD7A5B2A8}"/>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72329E57-DA87-4A18-A066-4CD707A284E3}"/>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74A706DC-0A62-47BB-9BBD-1578CA7442E1}"/>
            </a:ext>
          </a:extLst>
        </xdr:cNvPr>
        <xdr:cNvSpPr txBox="1"/>
      </xdr:nvSpPr>
      <xdr:spPr>
        <a:xfrm>
          <a:off x="5527221"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358C30D8-E259-4937-9CC4-7118A07C3438}"/>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BD218FEB-D224-4822-8DED-2DDC1DEE4D0F}"/>
            </a:ext>
          </a:extLst>
        </xdr:cNvPr>
        <xdr:cNvSpPr txBox="1"/>
      </xdr:nvSpPr>
      <xdr:spPr>
        <a:xfrm>
          <a:off x="5527221"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31C2BDE-544F-4874-830C-5C61D1AD7F10}"/>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433ABE5D-6F34-4FE9-9515-ECF7137A166B}"/>
            </a:ext>
          </a:extLst>
        </xdr:cNvPr>
        <xdr:cNvSpPr txBox="1"/>
      </xdr:nvSpPr>
      <xdr:spPr>
        <a:xfrm>
          <a:off x="5527221"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79BD76DE-81E1-480C-9C6E-92AD769E36CB}"/>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C6C8570A-69FE-4E65-BEDD-3B49695746EC}"/>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99F69DDE-B113-4B4B-ABBB-6ACE7BF7270C}"/>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C4671AB1-E403-4AF2-A8E1-262176C25240}"/>
            </a:ext>
          </a:extLst>
        </xdr:cNvPr>
        <xdr:cNvCxnSpPr/>
      </xdr:nvCxnSpPr>
      <xdr:spPr>
        <a:xfrm flipV="1">
          <a:off x="9429115" y="5942076"/>
          <a:ext cx="0" cy="11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3FCCC4C4-DE49-4177-B652-5FB4F6BDF450}"/>
            </a:ext>
          </a:extLst>
        </xdr:cNvPr>
        <xdr:cNvSpPr txBox="1"/>
      </xdr:nvSpPr>
      <xdr:spPr>
        <a:xfrm>
          <a:off x="9467850"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AA3DA562-5982-4FBA-AA4D-4C0ED9DA1C63}"/>
            </a:ext>
          </a:extLst>
        </xdr:cNvPr>
        <xdr:cNvCxnSpPr/>
      </xdr:nvCxnSpPr>
      <xdr:spPr>
        <a:xfrm>
          <a:off x="9356090" y="7120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E0D90359-687C-4E45-A2BA-0EBE166ED67B}"/>
            </a:ext>
          </a:extLst>
        </xdr:cNvPr>
        <xdr:cNvSpPr txBox="1"/>
      </xdr:nvSpPr>
      <xdr:spPr>
        <a:xfrm>
          <a:off x="9467850" y="571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12E97DE8-19BB-41BC-9CDA-813F2C7E53A7}"/>
            </a:ext>
          </a:extLst>
        </xdr:cNvPr>
        <xdr:cNvCxnSpPr/>
      </xdr:nvCxnSpPr>
      <xdr:spPr>
        <a:xfrm>
          <a:off x="9356090" y="594207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144289</xdr:rowOff>
    </xdr:from>
    <xdr:ext cx="469744" cy="259045"/>
    <xdr:sp macro="" textlink="">
      <xdr:nvSpPr>
        <xdr:cNvPr id="118" name="【図書館】&#10;一人当たり面積平均値テキスト">
          <a:extLst>
            <a:ext uri="{FF2B5EF4-FFF2-40B4-BE49-F238E27FC236}">
              <a16:creationId xmlns:a16="http://schemas.microsoft.com/office/drawing/2014/main" id="{50CE3155-8B8F-406B-9F47-565F406B9E06}"/>
            </a:ext>
          </a:extLst>
        </xdr:cNvPr>
        <xdr:cNvSpPr txBox="1"/>
      </xdr:nvSpPr>
      <xdr:spPr>
        <a:xfrm>
          <a:off x="9467850" y="6486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DE058EB8-36D6-4592-A3BD-1FEBC33F51FB}"/>
            </a:ext>
          </a:extLst>
        </xdr:cNvPr>
        <xdr:cNvSpPr/>
      </xdr:nvSpPr>
      <xdr:spPr>
        <a:xfrm>
          <a:off x="9394190" y="6638417"/>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6015B14B-CE8E-4C10-B615-60CF13196CF6}"/>
            </a:ext>
          </a:extLst>
        </xdr:cNvPr>
        <xdr:cNvSpPr/>
      </xdr:nvSpPr>
      <xdr:spPr>
        <a:xfrm>
          <a:off x="8632190" y="664641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65E537F7-1D33-4324-AEE0-5BD86C55729E}"/>
            </a:ext>
          </a:extLst>
        </xdr:cNvPr>
        <xdr:cNvSpPr/>
      </xdr:nvSpPr>
      <xdr:spPr>
        <a:xfrm>
          <a:off x="7846060" y="653669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C6EFC4FB-E7AA-49A5-9406-296FA797EF7E}"/>
            </a:ext>
          </a:extLst>
        </xdr:cNvPr>
        <xdr:cNvSpPr/>
      </xdr:nvSpPr>
      <xdr:spPr>
        <a:xfrm>
          <a:off x="7029450" y="65972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B9FC59E4-812E-4A1E-A87B-B2DB7E2E1609}"/>
            </a:ext>
          </a:extLst>
        </xdr:cNvPr>
        <xdr:cNvSpPr/>
      </xdr:nvSpPr>
      <xdr:spPr>
        <a:xfrm>
          <a:off x="6231890" y="66018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67854AF-57C7-4192-88BC-9937D0FBAA13}"/>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76B1F81-6F3C-4157-A0FA-9C132F67365F}"/>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EC3D993-77E6-4297-9AF7-179A470618A8}"/>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4683484-1112-483D-9B7D-D24230662D37}"/>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4A3A811-F8EF-4EBE-9046-8BEB21E5F86F}"/>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55118</xdr:rowOff>
    </xdr:from>
    <xdr:to>
      <xdr:col>55</xdr:col>
      <xdr:colOff>50800</xdr:colOff>
      <xdr:row>39</xdr:row>
      <xdr:rowOff>156718</xdr:rowOff>
    </xdr:to>
    <xdr:sp macro="" textlink="">
      <xdr:nvSpPr>
        <xdr:cNvPr id="129" name="楕円 128">
          <a:extLst>
            <a:ext uri="{FF2B5EF4-FFF2-40B4-BE49-F238E27FC236}">
              <a16:creationId xmlns:a16="http://schemas.microsoft.com/office/drawing/2014/main" id="{562C39DF-1F44-41E4-9C49-71550C41F15F}"/>
            </a:ext>
          </a:extLst>
        </xdr:cNvPr>
        <xdr:cNvSpPr/>
      </xdr:nvSpPr>
      <xdr:spPr>
        <a:xfrm>
          <a:off x="9394190" y="6745478"/>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33545</xdr:rowOff>
    </xdr:from>
    <xdr:ext cx="469744" cy="259045"/>
    <xdr:sp macro="" textlink="">
      <xdr:nvSpPr>
        <xdr:cNvPr id="130" name="【図書館】&#10;一人当たり面積該当値テキスト">
          <a:extLst>
            <a:ext uri="{FF2B5EF4-FFF2-40B4-BE49-F238E27FC236}">
              <a16:creationId xmlns:a16="http://schemas.microsoft.com/office/drawing/2014/main" id="{3772FBA0-3F94-49E9-88A1-690042C912EB}"/>
            </a:ext>
          </a:extLst>
        </xdr:cNvPr>
        <xdr:cNvSpPr txBox="1"/>
      </xdr:nvSpPr>
      <xdr:spPr>
        <a:xfrm>
          <a:off x="9467850" y="671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64262</xdr:rowOff>
    </xdr:from>
    <xdr:to>
      <xdr:col>50</xdr:col>
      <xdr:colOff>165100</xdr:colOff>
      <xdr:row>39</xdr:row>
      <xdr:rowOff>165862</xdr:rowOff>
    </xdr:to>
    <xdr:sp macro="" textlink="">
      <xdr:nvSpPr>
        <xdr:cNvPr id="131" name="楕円 130">
          <a:extLst>
            <a:ext uri="{FF2B5EF4-FFF2-40B4-BE49-F238E27FC236}">
              <a16:creationId xmlns:a16="http://schemas.microsoft.com/office/drawing/2014/main" id="{64BE7384-0D2B-4F04-BF38-EDD5BF94D296}"/>
            </a:ext>
          </a:extLst>
        </xdr:cNvPr>
        <xdr:cNvSpPr/>
      </xdr:nvSpPr>
      <xdr:spPr>
        <a:xfrm>
          <a:off x="8632190" y="6747002"/>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105918</xdr:rowOff>
    </xdr:from>
    <xdr:to>
      <xdr:col>55</xdr:col>
      <xdr:colOff>0</xdr:colOff>
      <xdr:row>39</xdr:row>
      <xdr:rowOff>115062</xdr:rowOff>
    </xdr:to>
    <xdr:cxnSp macro="">
      <xdr:nvCxnSpPr>
        <xdr:cNvPr id="132" name="直線コネクタ 131">
          <a:extLst>
            <a:ext uri="{FF2B5EF4-FFF2-40B4-BE49-F238E27FC236}">
              <a16:creationId xmlns:a16="http://schemas.microsoft.com/office/drawing/2014/main" id="{95A9C68C-D6A3-43BF-B275-704315C58DC0}"/>
            </a:ext>
          </a:extLst>
        </xdr:cNvPr>
        <xdr:cNvCxnSpPr/>
      </xdr:nvCxnSpPr>
      <xdr:spPr>
        <a:xfrm flipV="1">
          <a:off x="8686800" y="6790563"/>
          <a:ext cx="74295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68834</xdr:rowOff>
    </xdr:from>
    <xdr:to>
      <xdr:col>46</xdr:col>
      <xdr:colOff>38100</xdr:colOff>
      <xdr:row>39</xdr:row>
      <xdr:rowOff>170434</xdr:rowOff>
    </xdr:to>
    <xdr:sp macro="" textlink="">
      <xdr:nvSpPr>
        <xdr:cNvPr id="133" name="楕円 132">
          <a:extLst>
            <a:ext uri="{FF2B5EF4-FFF2-40B4-BE49-F238E27FC236}">
              <a16:creationId xmlns:a16="http://schemas.microsoft.com/office/drawing/2014/main" id="{A865112F-C509-46D2-AB3B-BA7FA93B2DDC}"/>
            </a:ext>
          </a:extLst>
        </xdr:cNvPr>
        <xdr:cNvSpPr/>
      </xdr:nvSpPr>
      <xdr:spPr>
        <a:xfrm>
          <a:off x="7846060" y="675347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115062</xdr:rowOff>
    </xdr:from>
    <xdr:to>
      <xdr:col>50</xdr:col>
      <xdr:colOff>114300</xdr:colOff>
      <xdr:row>39</xdr:row>
      <xdr:rowOff>119634</xdr:rowOff>
    </xdr:to>
    <xdr:cxnSp macro="">
      <xdr:nvCxnSpPr>
        <xdr:cNvPr id="134" name="直線コネクタ 133">
          <a:extLst>
            <a:ext uri="{FF2B5EF4-FFF2-40B4-BE49-F238E27FC236}">
              <a16:creationId xmlns:a16="http://schemas.microsoft.com/office/drawing/2014/main" id="{72E0477B-244A-47AF-83EC-D78953037573}"/>
            </a:ext>
          </a:extLst>
        </xdr:cNvPr>
        <xdr:cNvCxnSpPr/>
      </xdr:nvCxnSpPr>
      <xdr:spPr>
        <a:xfrm flipV="1">
          <a:off x="7889240" y="6801612"/>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77978</xdr:rowOff>
    </xdr:from>
    <xdr:to>
      <xdr:col>41</xdr:col>
      <xdr:colOff>101600</xdr:colOff>
      <xdr:row>40</xdr:row>
      <xdr:rowOff>8128</xdr:rowOff>
    </xdr:to>
    <xdr:sp macro="" textlink="">
      <xdr:nvSpPr>
        <xdr:cNvPr id="135" name="楕円 134">
          <a:extLst>
            <a:ext uri="{FF2B5EF4-FFF2-40B4-BE49-F238E27FC236}">
              <a16:creationId xmlns:a16="http://schemas.microsoft.com/office/drawing/2014/main" id="{3030FED3-08D9-4730-909D-32C6EF09E071}"/>
            </a:ext>
          </a:extLst>
        </xdr:cNvPr>
        <xdr:cNvSpPr/>
      </xdr:nvSpPr>
      <xdr:spPr>
        <a:xfrm>
          <a:off x="7029450" y="67645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119634</xdr:rowOff>
    </xdr:from>
    <xdr:to>
      <xdr:col>45</xdr:col>
      <xdr:colOff>177800</xdr:colOff>
      <xdr:row>39</xdr:row>
      <xdr:rowOff>128778</xdr:rowOff>
    </xdr:to>
    <xdr:cxnSp macro="">
      <xdr:nvCxnSpPr>
        <xdr:cNvPr id="136" name="直線コネクタ 135">
          <a:extLst>
            <a:ext uri="{FF2B5EF4-FFF2-40B4-BE49-F238E27FC236}">
              <a16:creationId xmlns:a16="http://schemas.microsoft.com/office/drawing/2014/main" id="{3D71E947-855C-4F02-8C40-DD1003236A2A}"/>
            </a:ext>
          </a:extLst>
        </xdr:cNvPr>
        <xdr:cNvCxnSpPr/>
      </xdr:nvCxnSpPr>
      <xdr:spPr>
        <a:xfrm flipV="1">
          <a:off x="7084060" y="6808089"/>
          <a:ext cx="80518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37" name="楕円 136">
          <a:extLst>
            <a:ext uri="{FF2B5EF4-FFF2-40B4-BE49-F238E27FC236}">
              <a16:creationId xmlns:a16="http://schemas.microsoft.com/office/drawing/2014/main" id="{6EDF0234-4585-4C39-B209-062EF8DFAC5C}"/>
            </a:ext>
          </a:extLst>
        </xdr:cNvPr>
        <xdr:cNvSpPr/>
      </xdr:nvSpPr>
      <xdr:spPr>
        <a:xfrm>
          <a:off x="6231890" y="67710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128778</xdr:rowOff>
    </xdr:from>
    <xdr:to>
      <xdr:col>41</xdr:col>
      <xdr:colOff>50800</xdr:colOff>
      <xdr:row>39</xdr:row>
      <xdr:rowOff>133350</xdr:rowOff>
    </xdr:to>
    <xdr:cxnSp macro="">
      <xdr:nvCxnSpPr>
        <xdr:cNvPr id="138" name="直線コネクタ 137">
          <a:extLst>
            <a:ext uri="{FF2B5EF4-FFF2-40B4-BE49-F238E27FC236}">
              <a16:creationId xmlns:a16="http://schemas.microsoft.com/office/drawing/2014/main" id="{C18D48FC-492A-4ED4-8E27-A0AE5900BC57}"/>
            </a:ext>
          </a:extLst>
        </xdr:cNvPr>
        <xdr:cNvCxnSpPr/>
      </xdr:nvCxnSpPr>
      <xdr:spPr>
        <a:xfrm flipV="1">
          <a:off x="6286500" y="681913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707F3304-9C33-4D31-9448-AA79AF9110F1}"/>
            </a:ext>
          </a:extLst>
        </xdr:cNvPr>
        <xdr:cNvSpPr txBox="1"/>
      </xdr:nvSpPr>
      <xdr:spPr>
        <a:xfrm>
          <a:off x="8454467" y="64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0" name="n_2aveValue【図書館】&#10;一人当たり面積">
          <a:extLst>
            <a:ext uri="{FF2B5EF4-FFF2-40B4-BE49-F238E27FC236}">
              <a16:creationId xmlns:a16="http://schemas.microsoft.com/office/drawing/2014/main" id="{005BF137-1750-4A5F-8429-885E499E31F5}"/>
            </a:ext>
          </a:extLst>
        </xdr:cNvPr>
        <xdr:cNvSpPr txBox="1"/>
      </xdr:nvSpPr>
      <xdr:spPr>
        <a:xfrm>
          <a:off x="7673417" y="63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26941</xdr:rowOff>
    </xdr:from>
    <xdr:ext cx="469744" cy="259045"/>
    <xdr:sp macro="" textlink="">
      <xdr:nvSpPr>
        <xdr:cNvPr id="141" name="n_3aveValue【図書館】&#10;一人当たり面積">
          <a:extLst>
            <a:ext uri="{FF2B5EF4-FFF2-40B4-BE49-F238E27FC236}">
              <a16:creationId xmlns:a16="http://schemas.microsoft.com/office/drawing/2014/main" id="{3D39C96F-F00C-426E-B72F-18BEEEDE93BB}"/>
            </a:ext>
          </a:extLst>
        </xdr:cNvPr>
        <xdr:cNvSpPr txBox="1"/>
      </xdr:nvSpPr>
      <xdr:spPr>
        <a:xfrm>
          <a:off x="6866332" y="636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31513</xdr:rowOff>
    </xdr:from>
    <xdr:ext cx="469744" cy="259045"/>
    <xdr:sp macro="" textlink="">
      <xdr:nvSpPr>
        <xdr:cNvPr id="142" name="n_4aveValue【図書館】&#10;一人当たり面積">
          <a:extLst>
            <a:ext uri="{FF2B5EF4-FFF2-40B4-BE49-F238E27FC236}">
              <a16:creationId xmlns:a16="http://schemas.microsoft.com/office/drawing/2014/main" id="{5789F777-CFB7-4E3D-BBCE-1596F5D929D5}"/>
            </a:ext>
          </a:extLst>
        </xdr:cNvPr>
        <xdr:cNvSpPr txBox="1"/>
      </xdr:nvSpPr>
      <xdr:spPr>
        <a:xfrm>
          <a:off x="6068772"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156989</xdr:rowOff>
    </xdr:from>
    <xdr:ext cx="469744" cy="259045"/>
    <xdr:sp macro="" textlink="">
      <xdr:nvSpPr>
        <xdr:cNvPr id="143" name="n_1mainValue【図書館】&#10;一人当たり面積">
          <a:extLst>
            <a:ext uri="{FF2B5EF4-FFF2-40B4-BE49-F238E27FC236}">
              <a16:creationId xmlns:a16="http://schemas.microsoft.com/office/drawing/2014/main" id="{9F3D9997-6959-4BF8-A336-79DEAE0A8D15}"/>
            </a:ext>
          </a:extLst>
        </xdr:cNvPr>
        <xdr:cNvSpPr txBox="1"/>
      </xdr:nvSpPr>
      <xdr:spPr>
        <a:xfrm>
          <a:off x="8454467" y="684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161561</xdr:rowOff>
    </xdr:from>
    <xdr:ext cx="469744" cy="259045"/>
    <xdr:sp macro="" textlink="">
      <xdr:nvSpPr>
        <xdr:cNvPr id="144" name="n_2mainValue【図書館】&#10;一人当たり面積">
          <a:extLst>
            <a:ext uri="{FF2B5EF4-FFF2-40B4-BE49-F238E27FC236}">
              <a16:creationId xmlns:a16="http://schemas.microsoft.com/office/drawing/2014/main" id="{FC5BCBF7-4017-40A9-B470-F187CE3FA56C}"/>
            </a:ext>
          </a:extLst>
        </xdr:cNvPr>
        <xdr:cNvSpPr txBox="1"/>
      </xdr:nvSpPr>
      <xdr:spPr>
        <a:xfrm>
          <a:off x="7673417" y="685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170705</xdr:rowOff>
    </xdr:from>
    <xdr:ext cx="469744" cy="259045"/>
    <xdr:sp macro="" textlink="">
      <xdr:nvSpPr>
        <xdr:cNvPr id="145" name="n_3mainValue【図書館】&#10;一人当たり面積">
          <a:extLst>
            <a:ext uri="{FF2B5EF4-FFF2-40B4-BE49-F238E27FC236}">
              <a16:creationId xmlns:a16="http://schemas.microsoft.com/office/drawing/2014/main" id="{C7A32C3E-6BFE-41CF-B421-310F776C02AD}"/>
            </a:ext>
          </a:extLst>
        </xdr:cNvPr>
        <xdr:cNvSpPr txBox="1"/>
      </xdr:nvSpPr>
      <xdr:spPr>
        <a:xfrm>
          <a:off x="6866332" y="686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6" name="n_4mainValue【図書館】&#10;一人当たり面積">
          <a:extLst>
            <a:ext uri="{FF2B5EF4-FFF2-40B4-BE49-F238E27FC236}">
              <a16:creationId xmlns:a16="http://schemas.microsoft.com/office/drawing/2014/main" id="{5AFF5546-68BF-42E7-B0F3-CF4104E8B282}"/>
            </a:ext>
          </a:extLst>
        </xdr:cNvPr>
        <xdr:cNvSpPr txBox="1"/>
      </xdr:nvSpPr>
      <xdr:spPr>
        <a:xfrm>
          <a:off x="6068772"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56A9A00A-7DA5-4FCB-884A-FC2B4ED3D2CF}"/>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BA00D18F-EC32-49DF-B8C8-04235D014020}"/>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8FB73D3E-9B13-476F-AC79-AC23AA361871}"/>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E053B5A0-5217-4554-AF82-C9DF043DB7BC}"/>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B4494E1-0694-4C18-B521-B30B4363CB91}"/>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90D01D88-6605-46A2-BF8A-89F233D3D87E}"/>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F60AF213-219E-4FCC-ADE1-8A672DCB7F01}"/>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138287D4-EA5F-49EB-A970-0A5E2569F7F2}"/>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35D076B3-20FE-423E-BFA5-7C69634769C8}"/>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64204D2D-3A2C-4A78-8A55-216CBF72AA99}"/>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5AFFF8C1-ABFE-4069-BEF4-A03838286518}"/>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73D6AE05-EA24-4A1C-962C-82E92BB9E856}"/>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AE4584AD-C09E-44E9-8DED-C6380A17457A}"/>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6A6DDDDC-94FF-4306-82EE-47C947E8DBD6}"/>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E4D217AE-FB96-4A02-8ECA-07602FB198D5}"/>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93CCA762-FAAF-4D37-9411-5E0428144B57}"/>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43E40C58-7B2C-43D1-B7C9-9AF01C5767E6}"/>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6BAC9BA2-2DAC-49BD-943F-58E7938C6F58}"/>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36C8C038-D7B9-47DC-AFDB-EB3EC9ACA7AD}"/>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96CD38CA-474A-491B-BA40-425CD457A727}"/>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E582AAD8-F482-4E9C-82BF-3873309DD576}"/>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9B31D517-FF59-4BA0-B27D-E1E4642F13BB}"/>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5D73D2EC-B0A9-4519-A522-9D41BE72B7D2}"/>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6FABAC9A-D381-45A2-BA2B-2E2292F353FF}"/>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F65D2303-EE28-4B98-8C34-86CDD48A78F9}"/>
            </a:ext>
          </a:extLst>
        </xdr:cNvPr>
        <xdr:cNvCxnSpPr/>
      </xdr:nvCxnSpPr>
      <xdr:spPr>
        <a:xfrm flipV="1">
          <a:off x="417385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36E02043-3FCF-4841-9F04-B338B9D191AC}"/>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7C571C5-F5BE-4646-B545-8D354E1CA932}"/>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F28D5427-5D4B-4AEA-B2BB-81703BF91413}"/>
            </a:ext>
          </a:extLst>
        </xdr:cNvPr>
        <xdr:cNvSpPr txBox="1"/>
      </xdr:nvSpPr>
      <xdr:spPr>
        <a:xfrm>
          <a:off x="421259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50565612-529B-4DB6-B1EA-CC59392891DE}"/>
            </a:ext>
          </a:extLst>
        </xdr:cNvPr>
        <xdr:cNvCxnSpPr/>
      </xdr:nvCxnSpPr>
      <xdr:spPr>
        <a:xfrm>
          <a:off x="4112260" y="9675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C4779CAE-C960-4302-BC8B-9AB509694417}"/>
            </a:ext>
          </a:extLst>
        </xdr:cNvPr>
        <xdr:cNvSpPr txBox="1"/>
      </xdr:nvSpPr>
      <xdr:spPr>
        <a:xfrm>
          <a:off x="421259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957D985A-375B-4FB0-814A-F16C17C30009}"/>
            </a:ext>
          </a:extLst>
        </xdr:cNvPr>
        <xdr:cNvSpPr/>
      </xdr:nvSpPr>
      <xdr:spPr>
        <a:xfrm>
          <a:off x="4131310" y="1042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89BA964E-8269-4A21-AE56-B5A8F9A8C62F}"/>
            </a:ext>
          </a:extLst>
        </xdr:cNvPr>
        <xdr:cNvSpPr/>
      </xdr:nvSpPr>
      <xdr:spPr>
        <a:xfrm>
          <a:off x="3388360" y="104038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3BC81F92-E0BA-4B2C-961D-0AD48D2DF90E}"/>
            </a:ext>
          </a:extLst>
        </xdr:cNvPr>
        <xdr:cNvSpPr/>
      </xdr:nvSpPr>
      <xdr:spPr>
        <a:xfrm>
          <a:off x="2571750" y="1031430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285F86B8-75FA-4AD8-9445-9CAB49B94B75}"/>
            </a:ext>
          </a:extLst>
        </xdr:cNvPr>
        <xdr:cNvSpPr/>
      </xdr:nvSpPr>
      <xdr:spPr>
        <a:xfrm>
          <a:off x="1774190" y="1028382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0549E28D-E762-4048-AB92-1C6F2414DD12}"/>
            </a:ext>
          </a:extLst>
        </xdr:cNvPr>
        <xdr:cNvSpPr/>
      </xdr:nvSpPr>
      <xdr:spPr>
        <a:xfrm>
          <a:off x="988060" y="1025906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DB3A35A-7E73-4E22-B596-DFE8FE83881C}"/>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CAF0B26-9EFA-4514-B306-6F5BDD77AA4B}"/>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B95FA3A-7541-476D-BF0F-46393E07AEDD}"/>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8A84683-517A-422F-80D3-ACBDD8E6DF77}"/>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B40ADF-29AA-4BC0-9AEC-70118BF4449F}"/>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78740</xdr:rowOff>
    </xdr:from>
    <xdr:to>
      <xdr:col>24</xdr:col>
      <xdr:colOff>114300</xdr:colOff>
      <xdr:row>62</xdr:row>
      <xdr:rowOff>8890</xdr:rowOff>
    </xdr:to>
    <xdr:sp macro="" textlink="">
      <xdr:nvSpPr>
        <xdr:cNvPr id="187" name="楕円 186">
          <a:extLst>
            <a:ext uri="{FF2B5EF4-FFF2-40B4-BE49-F238E27FC236}">
              <a16:creationId xmlns:a16="http://schemas.microsoft.com/office/drawing/2014/main" id="{3A32A4FD-FB49-464F-8A45-0DE2B5FFEB6A}"/>
            </a:ext>
          </a:extLst>
        </xdr:cNvPr>
        <xdr:cNvSpPr/>
      </xdr:nvSpPr>
      <xdr:spPr>
        <a:xfrm>
          <a:off x="4131310" y="105371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57167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CD4F6B8C-65F0-405C-961A-409BB3D189BF}"/>
            </a:ext>
          </a:extLst>
        </xdr:cNvPr>
        <xdr:cNvSpPr txBox="1"/>
      </xdr:nvSpPr>
      <xdr:spPr>
        <a:xfrm>
          <a:off x="421259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38735</xdr:rowOff>
    </xdr:from>
    <xdr:to>
      <xdr:col>20</xdr:col>
      <xdr:colOff>38100</xdr:colOff>
      <xdr:row>61</xdr:row>
      <xdr:rowOff>140335</xdr:rowOff>
    </xdr:to>
    <xdr:sp macro="" textlink="">
      <xdr:nvSpPr>
        <xdr:cNvPr id="189" name="楕円 188">
          <a:extLst>
            <a:ext uri="{FF2B5EF4-FFF2-40B4-BE49-F238E27FC236}">
              <a16:creationId xmlns:a16="http://schemas.microsoft.com/office/drawing/2014/main" id="{6B445589-C576-4143-AF05-2BBA2D3BCA80}"/>
            </a:ext>
          </a:extLst>
        </xdr:cNvPr>
        <xdr:cNvSpPr/>
      </xdr:nvSpPr>
      <xdr:spPr>
        <a:xfrm>
          <a:off x="3388360" y="104971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89535</xdr:rowOff>
    </xdr:from>
    <xdr:to>
      <xdr:col>24</xdr:col>
      <xdr:colOff>63500</xdr:colOff>
      <xdr:row>61</xdr:row>
      <xdr:rowOff>129540</xdr:rowOff>
    </xdr:to>
    <xdr:cxnSp macro="">
      <xdr:nvCxnSpPr>
        <xdr:cNvPr id="190" name="直線コネクタ 189">
          <a:extLst>
            <a:ext uri="{FF2B5EF4-FFF2-40B4-BE49-F238E27FC236}">
              <a16:creationId xmlns:a16="http://schemas.microsoft.com/office/drawing/2014/main" id="{407083C7-8F31-4302-BB83-A5780B3D2631}"/>
            </a:ext>
          </a:extLst>
        </xdr:cNvPr>
        <xdr:cNvCxnSpPr/>
      </xdr:nvCxnSpPr>
      <xdr:spPr>
        <a:xfrm>
          <a:off x="3431540" y="10551795"/>
          <a:ext cx="7429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168275</xdr:rowOff>
    </xdr:from>
    <xdr:to>
      <xdr:col>15</xdr:col>
      <xdr:colOff>101600</xdr:colOff>
      <xdr:row>61</xdr:row>
      <xdr:rowOff>98425</xdr:rowOff>
    </xdr:to>
    <xdr:sp macro="" textlink="">
      <xdr:nvSpPr>
        <xdr:cNvPr id="191" name="楕円 190">
          <a:extLst>
            <a:ext uri="{FF2B5EF4-FFF2-40B4-BE49-F238E27FC236}">
              <a16:creationId xmlns:a16="http://schemas.microsoft.com/office/drawing/2014/main" id="{6DA1E1E8-F17F-4B44-8206-2F212EA46C40}"/>
            </a:ext>
          </a:extLst>
        </xdr:cNvPr>
        <xdr:cNvSpPr/>
      </xdr:nvSpPr>
      <xdr:spPr>
        <a:xfrm>
          <a:off x="2571750" y="104590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47625</xdr:rowOff>
    </xdr:from>
    <xdr:to>
      <xdr:col>19</xdr:col>
      <xdr:colOff>177800</xdr:colOff>
      <xdr:row>61</xdr:row>
      <xdr:rowOff>89535</xdr:rowOff>
    </xdr:to>
    <xdr:cxnSp macro="">
      <xdr:nvCxnSpPr>
        <xdr:cNvPr id="192" name="直線コネクタ 191">
          <a:extLst>
            <a:ext uri="{FF2B5EF4-FFF2-40B4-BE49-F238E27FC236}">
              <a16:creationId xmlns:a16="http://schemas.microsoft.com/office/drawing/2014/main" id="{C3DC5865-E7CB-4739-807B-5C9610C6A3BC}"/>
            </a:ext>
          </a:extLst>
        </xdr:cNvPr>
        <xdr:cNvCxnSpPr/>
      </xdr:nvCxnSpPr>
      <xdr:spPr>
        <a:xfrm>
          <a:off x="2626360" y="10507980"/>
          <a:ext cx="80518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93" name="楕円 192">
          <a:extLst>
            <a:ext uri="{FF2B5EF4-FFF2-40B4-BE49-F238E27FC236}">
              <a16:creationId xmlns:a16="http://schemas.microsoft.com/office/drawing/2014/main" id="{941B3C51-2AB6-4EA2-A98D-AFC4AFAF3168}"/>
            </a:ext>
          </a:extLst>
        </xdr:cNvPr>
        <xdr:cNvSpPr/>
      </xdr:nvSpPr>
      <xdr:spPr>
        <a:xfrm>
          <a:off x="1774190" y="1041908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7620</xdr:rowOff>
    </xdr:from>
    <xdr:to>
      <xdr:col>15</xdr:col>
      <xdr:colOff>50800</xdr:colOff>
      <xdr:row>61</xdr:row>
      <xdr:rowOff>47625</xdr:rowOff>
    </xdr:to>
    <xdr:cxnSp macro="">
      <xdr:nvCxnSpPr>
        <xdr:cNvPr id="194" name="直線コネクタ 193">
          <a:extLst>
            <a:ext uri="{FF2B5EF4-FFF2-40B4-BE49-F238E27FC236}">
              <a16:creationId xmlns:a16="http://schemas.microsoft.com/office/drawing/2014/main" id="{35402FBF-C149-430C-B8E7-E3858B0F5BEE}"/>
            </a:ext>
          </a:extLst>
        </xdr:cNvPr>
        <xdr:cNvCxnSpPr/>
      </xdr:nvCxnSpPr>
      <xdr:spPr>
        <a:xfrm>
          <a:off x="1828800" y="10467975"/>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82550</xdr:rowOff>
    </xdr:from>
    <xdr:to>
      <xdr:col>6</xdr:col>
      <xdr:colOff>38100</xdr:colOff>
      <xdr:row>61</xdr:row>
      <xdr:rowOff>12700</xdr:rowOff>
    </xdr:to>
    <xdr:sp macro="" textlink="">
      <xdr:nvSpPr>
        <xdr:cNvPr id="195" name="楕円 194">
          <a:extLst>
            <a:ext uri="{FF2B5EF4-FFF2-40B4-BE49-F238E27FC236}">
              <a16:creationId xmlns:a16="http://schemas.microsoft.com/office/drawing/2014/main" id="{B25049FF-1247-4F3B-825D-4A19252EA55B}"/>
            </a:ext>
          </a:extLst>
        </xdr:cNvPr>
        <xdr:cNvSpPr/>
      </xdr:nvSpPr>
      <xdr:spPr>
        <a:xfrm>
          <a:off x="988060" y="103714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133350</xdr:rowOff>
    </xdr:from>
    <xdr:to>
      <xdr:col>10</xdr:col>
      <xdr:colOff>114300</xdr:colOff>
      <xdr:row>61</xdr:row>
      <xdr:rowOff>7620</xdr:rowOff>
    </xdr:to>
    <xdr:cxnSp macro="">
      <xdr:nvCxnSpPr>
        <xdr:cNvPr id="196" name="直線コネクタ 195">
          <a:extLst>
            <a:ext uri="{FF2B5EF4-FFF2-40B4-BE49-F238E27FC236}">
              <a16:creationId xmlns:a16="http://schemas.microsoft.com/office/drawing/2014/main" id="{886A1986-1252-4481-933F-F639D69AC86E}"/>
            </a:ext>
          </a:extLst>
        </xdr:cNvPr>
        <xdr:cNvCxnSpPr/>
      </xdr:nvCxnSpPr>
      <xdr:spPr>
        <a:xfrm>
          <a:off x="1031240" y="10416540"/>
          <a:ext cx="7975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197" name="n_1aveValue【体育館・プール】&#10;有形固定資産減価償却率">
          <a:extLst>
            <a:ext uri="{FF2B5EF4-FFF2-40B4-BE49-F238E27FC236}">
              <a16:creationId xmlns:a16="http://schemas.microsoft.com/office/drawing/2014/main" id="{D10A2FB4-89D8-4120-9355-43DA30B42B4A}"/>
            </a:ext>
          </a:extLst>
        </xdr:cNvPr>
        <xdr:cNvSpPr txBox="1"/>
      </xdr:nvSpPr>
      <xdr:spPr>
        <a:xfrm>
          <a:off x="32391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8" name="n_2aveValue【体育館・プール】&#10;有形固定資産減価償却率">
          <a:extLst>
            <a:ext uri="{FF2B5EF4-FFF2-40B4-BE49-F238E27FC236}">
              <a16:creationId xmlns:a16="http://schemas.microsoft.com/office/drawing/2014/main" id="{A5204E4B-FCE5-435C-8BA6-FE47B74B919A}"/>
            </a:ext>
          </a:extLst>
        </xdr:cNvPr>
        <xdr:cNvSpPr txBox="1"/>
      </xdr:nvSpPr>
      <xdr:spPr>
        <a:xfrm>
          <a:off x="24390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534C4348-1233-4719-ADB6-A24FEAF162A3}"/>
            </a:ext>
          </a:extLst>
        </xdr:cNvPr>
        <xdr:cNvSpPr txBox="1"/>
      </xdr:nvSpPr>
      <xdr:spPr>
        <a:xfrm>
          <a:off x="164148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200" name="n_4aveValue【体育館・プール】&#10;有形固定資産減価償却率">
          <a:extLst>
            <a:ext uri="{FF2B5EF4-FFF2-40B4-BE49-F238E27FC236}">
              <a16:creationId xmlns:a16="http://schemas.microsoft.com/office/drawing/2014/main" id="{70DC19EC-C7DE-4302-AE29-E7E1B9C902FD}"/>
            </a:ext>
          </a:extLst>
        </xdr:cNvPr>
        <xdr:cNvSpPr txBox="1"/>
      </xdr:nvSpPr>
      <xdr:spPr>
        <a:xfrm>
          <a:off x="85535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131462</xdr:rowOff>
    </xdr:from>
    <xdr:ext cx="405111" cy="259045"/>
    <xdr:sp macro="" textlink="">
      <xdr:nvSpPr>
        <xdr:cNvPr id="201" name="n_1mainValue【体育館・プール】&#10;有形固定資産減価償却率">
          <a:extLst>
            <a:ext uri="{FF2B5EF4-FFF2-40B4-BE49-F238E27FC236}">
              <a16:creationId xmlns:a16="http://schemas.microsoft.com/office/drawing/2014/main" id="{F25F2967-E3EB-4589-91A0-D46271C21611}"/>
            </a:ext>
          </a:extLst>
        </xdr:cNvPr>
        <xdr:cNvSpPr txBox="1"/>
      </xdr:nvSpPr>
      <xdr:spPr>
        <a:xfrm>
          <a:off x="32391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89552</xdr:rowOff>
    </xdr:from>
    <xdr:ext cx="405111" cy="259045"/>
    <xdr:sp macro="" textlink="">
      <xdr:nvSpPr>
        <xdr:cNvPr id="202" name="n_2mainValue【体育館・プール】&#10;有形固定資産減価償却率">
          <a:extLst>
            <a:ext uri="{FF2B5EF4-FFF2-40B4-BE49-F238E27FC236}">
              <a16:creationId xmlns:a16="http://schemas.microsoft.com/office/drawing/2014/main" id="{AB1405C0-CBE7-417D-A192-D7ADC9CFB227}"/>
            </a:ext>
          </a:extLst>
        </xdr:cNvPr>
        <xdr:cNvSpPr txBox="1"/>
      </xdr:nvSpPr>
      <xdr:spPr>
        <a:xfrm>
          <a:off x="24390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203" name="n_3mainValue【体育館・プール】&#10;有形固定資産減価償却率">
          <a:extLst>
            <a:ext uri="{FF2B5EF4-FFF2-40B4-BE49-F238E27FC236}">
              <a16:creationId xmlns:a16="http://schemas.microsoft.com/office/drawing/2014/main" id="{1EBBF068-670C-4C51-A04D-3296123CDFE8}"/>
            </a:ext>
          </a:extLst>
        </xdr:cNvPr>
        <xdr:cNvSpPr txBox="1"/>
      </xdr:nvSpPr>
      <xdr:spPr>
        <a:xfrm>
          <a:off x="164148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3827</xdr:rowOff>
    </xdr:from>
    <xdr:ext cx="405111" cy="259045"/>
    <xdr:sp macro="" textlink="">
      <xdr:nvSpPr>
        <xdr:cNvPr id="204" name="n_4mainValue【体育館・プール】&#10;有形固定資産減価償却率">
          <a:extLst>
            <a:ext uri="{FF2B5EF4-FFF2-40B4-BE49-F238E27FC236}">
              <a16:creationId xmlns:a16="http://schemas.microsoft.com/office/drawing/2014/main" id="{651A5CEC-21E8-4405-8040-E5FB2FC8A1B2}"/>
            </a:ext>
          </a:extLst>
        </xdr:cNvPr>
        <xdr:cNvSpPr txBox="1"/>
      </xdr:nvSpPr>
      <xdr:spPr>
        <a:xfrm>
          <a:off x="85535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6A1CF9E-EF7F-424C-8EF7-44C67C61B51A}"/>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6221FA5-3854-4CAC-AD68-38003FB88D70}"/>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0BB7482-6F8C-4C46-A4E1-381F381E5824}"/>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290F179-DD8E-4EB6-BC90-C3095584C5D8}"/>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2A562E5-8F4B-45BF-A025-1FB3BF00FA19}"/>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D5E4123-E188-4EEB-BF1E-FB6DAC70ACA9}"/>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F7224C7-67B6-46E8-885C-50ECBC34E136}"/>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36D4794-31B6-4900-8E1B-B54BCD61A8FB}"/>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689C31F-84CE-4C52-9C0D-BB0BB0F6C288}"/>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A07E998-2514-48AA-8C48-74C3F54B518E}"/>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2791B790-8C26-4780-9A9B-68A7CB591D59}"/>
            </a:ext>
          </a:extLst>
        </xdr:cNvPr>
        <xdr:cNvCxnSpPr/>
      </xdr:nvCxnSpPr>
      <xdr:spPr>
        <a:xfrm>
          <a:off x="5960110" y="1097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D39BA157-FCF5-41A5-8938-393D1FC525AA}"/>
            </a:ext>
          </a:extLst>
        </xdr:cNvPr>
        <xdr:cNvSpPr txBox="1"/>
      </xdr:nvSpPr>
      <xdr:spPr>
        <a:xfrm>
          <a:off x="552722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F2E262D2-76FE-4C17-A53C-248A87104BEC}"/>
            </a:ext>
          </a:extLst>
        </xdr:cNvPr>
        <xdr:cNvCxnSpPr/>
      </xdr:nvCxnSpPr>
      <xdr:spPr>
        <a:xfrm>
          <a:off x="5960110" y="1051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AE9DC997-37F7-4E3C-B208-72A762843597}"/>
            </a:ext>
          </a:extLst>
        </xdr:cNvPr>
        <xdr:cNvSpPr txBox="1"/>
      </xdr:nvSpPr>
      <xdr:spPr>
        <a:xfrm>
          <a:off x="5527221"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5C8CDA50-8515-4164-99B4-0A241DEE49A4}"/>
            </a:ext>
          </a:extLst>
        </xdr:cNvPr>
        <xdr:cNvCxnSpPr/>
      </xdr:nvCxnSpPr>
      <xdr:spPr>
        <a:xfrm>
          <a:off x="5960110" y="1005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B6865913-AFD9-468E-9FDC-45982E4639A5}"/>
            </a:ext>
          </a:extLst>
        </xdr:cNvPr>
        <xdr:cNvSpPr txBox="1"/>
      </xdr:nvSpPr>
      <xdr:spPr>
        <a:xfrm>
          <a:off x="5527221"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2C1B6645-E51A-49C7-808C-B73CCA12679B}"/>
            </a:ext>
          </a:extLst>
        </xdr:cNvPr>
        <xdr:cNvCxnSpPr/>
      </xdr:nvCxnSpPr>
      <xdr:spPr>
        <a:xfrm>
          <a:off x="5960110" y="960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81D1B684-5B15-4A6B-8E86-3FD7E0F714F2}"/>
            </a:ext>
          </a:extLst>
        </xdr:cNvPr>
        <xdr:cNvSpPr txBox="1"/>
      </xdr:nvSpPr>
      <xdr:spPr>
        <a:xfrm>
          <a:off x="5527221"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8ACD2395-4FFB-401D-88FA-C7AD59D8C94E}"/>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AE468945-12D8-46F8-BABF-A74B8D6D7359}"/>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277FC49A-D9DF-45C2-9891-D5BD96EFBDEC}"/>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73DBC8AB-5D66-4A67-AA41-7757F0CCDE49}"/>
            </a:ext>
          </a:extLst>
        </xdr:cNvPr>
        <xdr:cNvCxnSpPr/>
      </xdr:nvCxnSpPr>
      <xdr:spPr>
        <a:xfrm flipV="1">
          <a:off x="9429115" y="9502445"/>
          <a:ext cx="0" cy="140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E8A4C40E-EBFF-4F0C-9754-D645538E4C15}"/>
            </a:ext>
          </a:extLst>
        </xdr:cNvPr>
        <xdr:cNvSpPr txBox="1"/>
      </xdr:nvSpPr>
      <xdr:spPr>
        <a:xfrm>
          <a:off x="9467850" y="1090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A9DF362B-B839-4946-81A0-8E807F9E4C45}"/>
            </a:ext>
          </a:extLst>
        </xdr:cNvPr>
        <xdr:cNvCxnSpPr/>
      </xdr:nvCxnSpPr>
      <xdr:spPr>
        <a:xfrm>
          <a:off x="9356090" y="1090414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781E445D-678C-41EB-A4DB-2C8B5F9AF60E}"/>
            </a:ext>
          </a:extLst>
        </xdr:cNvPr>
        <xdr:cNvSpPr txBox="1"/>
      </xdr:nvSpPr>
      <xdr:spPr>
        <a:xfrm>
          <a:off x="9467850" y="927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9439491A-10BC-431E-912A-967704404316}"/>
            </a:ext>
          </a:extLst>
        </xdr:cNvPr>
        <xdr:cNvCxnSpPr/>
      </xdr:nvCxnSpPr>
      <xdr:spPr>
        <a:xfrm>
          <a:off x="9356090" y="950244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80789</xdr:rowOff>
    </xdr:from>
    <xdr:ext cx="469744" cy="259045"/>
    <xdr:sp macro="" textlink="">
      <xdr:nvSpPr>
        <xdr:cNvPr id="231" name="【体育館・プール】&#10;一人当たり面積平均値テキスト">
          <a:extLst>
            <a:ext uri="{FF2B5EF4-FFF2-40B4-BE49-F238E27FC236}">
              <a16:creationId xmlns:a16="http://schemas.microsoft.com/office/drawing/2014/main" id="{09099367-0A83-40BA-897F-70CD777292B8}"/>
            </a:ext>
          </a:extLst>
        </xdr:cNvPr>
        <xdr:cNvSpPr txBox="1"/>
      </xdr:nvSpPr>
      <xdr:spPr>
        <a:xfrm>
          <a:off x="9467850" y="1054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9C28C3FB-9F98-47D3-8410-2F10044EA9B5}"/>
            </a:ext>
          </a:extLst>
        </xdr:cNvPr>
        <xdr:cNvSpPr/>
      </xdr:nvSpPr>
      <xdr:spPr>
        <a:xfrm>
          <a:off x="9394190" y="10557002"/>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FE2428C9-4FA6-41F3-A11B-F1E349ADF36D}"/>
            </a:ext>
          </a:extLst>
        </xdr:cNvPr>
        <xdr:cNvSpPr/>
      </xdr:nvSpPr>
      <xdr:spPr>
        <a:xfrm>
          <a:off x="8632190" y="1055364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CC0DC83E-A09F-407F-9B93-1B688AC2E6AB}"/>
            </a:ext>
          </a:extLst>
        </xdr:cNvPr>
        <xdr:cNvSpPr/>
      </xdr:nvSpPr>
      <xdr:spPr>
        <a:xfrm>
          <a:off x="7846060" y="1052415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95B6F43D-8C3B-4D0E-9369-A8AF9DC68CE9}"/>
            </a:ext>
          </a:extLst>
        </xdr:cNvPr>
        <xdr:cNvSpPr/>
      </xdr:nvSpPr>
      <xdr:spPr>
        <a:xfrm>
          <a:off x="7029450" y="1055700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3C30F830-18A8-460F-A04C-EC9B8B85D169}"/>
            </a:ext>
          </a:extLst>
        </xdr:cNvPr>
        <xdr:cNvSpPr/>
      </xdr:nvSpPr>
      <xdr:spPr>
        <a:xfrm>
          <a:off x="6231890" y="1055334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B1A9E5B-DD92-442D-9139-D694E821DA2F}"/>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9E8E6DC-8247-4035-ABAE-A772DB0DBD9C}"/>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97244AE-A112-49DD-B670-4A29E77DA2D7}"/>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D69465D-121C-486F-ACEA-3758AF3E2F90}"/>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FD13AD6-5195-4A3B-A451-A504063F48CE}"/>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71730</xdr:rowOff>
    </xdr:from>
    <xdr:to>
      <xdr:col>55</xdr:col>
      <xdr:colOff>50800</xdr:colOff>
      <xdr:row>61</xdr:row>
      <xdr:rowOff>1880</xdr:rowOff>
    </xdr:to>
    <xdr:sp macro="" textlink="">
      <xdr:nvSpPr>
        <xdr:cNvPr id="242" name="楕円 241">
          <a:extLst>
            <a:ext uri="{FF2B5EF4-FFF2-40B4-BE49-F238E27FC236}">
              <a16:creationId xmlns:a16="http://schemas.microsoft.com/office/drawing/2014/main" id="{E0448E1C-E34C-43D3-A3EC-8BF6EAFC21DA}"/>
            </a:ext>
          </a:extLst>
        </xdr:cNvPr>
        <xdr:cNvSpPr/>
      </xdr:nvSpPr>
      <xdr:spPr>
        <a:xfrm>
          <a:off x="9394190" y="1035682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94607</xdr:rowOff>
    </xdr:from>
    <xdr:ext cx="469744" cy="259045"/>
    <xdr:sp macro="" textlink="">
      <xdr:nvSpPr>
        <xdr:cNvPr id="243" name="【体育館・プール】&#10;一人当たり面積該当値テキスト">
          <a:extLst>
            <a:ext uri="{FF2B5EF4-FFF2-40B4-BE49-F238E27FC236}">
              <a16:creationId xmlns:a16="http://schemas.microsoft.com/office/drawing/2014/main" id="{45D281D5-452D-483C-829B-11931B61D4F3}"/>
            </a:ext>
          </a:extLst>
        </xdr:cNvPr>
        <xdr:cNvSpPr txBox="1"/>
      </xdr:nvSpPr>
      <xdr:spPr>
        <a:xfrm>
          <a:off x="9467850" y="1021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79959</xdr:rowOff>
    </xdr:from>
    <xdr:to>
      <xdr:col>50</xdr:col>
      <xdr:colOff>165100</xdr:colOff>
      <xdr:row>61</xdr:row>
      <xdr:rowOff>10109</xdr:rowOff>
    </xdr:to>
    <xdr:sp macro="" textlink="">
      <xdr:nvSpPr>
        <xdr:cNvPr id="244" name="楕円 243">
          <a:extLst>
            <a:ext uri="{FF2B5EF4-FFF2-40B4-BE49-F238E27FC236}">
              <a16:creationId xmlns:a16="http://schemas.microsoft.com/office/drawing/2014/main" id="{9A521980-B3DC-4756-8287-FC935545FC1D}"/>
            </a:ext>
          </a:extLst>
        </xdr:cNvPr>
        <xdr:cNvSpPr/>
      </xdr:nvSpPr>
      <xdr:spPr>
        <a:xfrm>
          <a:off x="8632190" y="1036695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122530</xdr:rowOff>
    </xdr:from>
    <xdr:to>
      <xdr:col>55</xdr:col>
      <xdr:colOff>0</xdr:colOff>
      <xdr:row>60</xdr:row>
      <xdr:rowOff>130759</xdr:rowOff>
    </xdr:to>
    <xdr:cxnSp macro="">
      <xdr:nvCxnSpPr>
        <xdr:cNvPr id="245" name="直線コネクタ 244">
          <a:extLst>
            <a:ext uri="{FF2B5EF4-FFF2-40B4-BE49-F238E27FC236}">
              <a16:creationId xmlns:a16="http://schemas.microsoft.com/office/drawing/2014/main" id="{C9385B20-B39B-481F-8281-3DE351130CE1}"/>
            </a:ext>
          </a:extLst>
        </xdr:cNvPr>
        <xdr:cNvCxnSpPr/>
      </xdr:nvCxnSpPr>
      <xdr:spPr>
        <a:xfrm flipV="1">
          <a:off x="8686800" y="10411435"/>
          <a:ext cx="74295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90932</xdr:rowOff>
    </xdr:from>
    <xdr:to>
      <xdr:col>46</xdr:col>
      <xdr:colOff>38100</xdr:colOff>
      <xdr:row>61</xdr:row>
      <xdr:rowOff>21082</xdr:rowOff>
    </xdr:to>
    <xdr:sp macro="" textlink="">
      <xdr:nvSpPr>
        <xdr:cNvPr id="246" name="楕円 245">
          <a:extLst>
            <a:ext uri="{FF2B5EF4-FFF2-40B4-BE49-F238E27FC236}">
              <a16:creationId xmlns:a16="http://schemas.microsoft.com/office/drawing/2014/main" id="{88FDC0EF-69B3-42A3-82B6-D7E4E066F789}"/>
            </a:ext>
          </a:extLst>
        </xdr:cNvPr>
        <xdr:cNvSpPr/>
      </xdr:nvSpPr>
      <xdr:spPr>
        <a:xfrm>
          <a:off x="7846060" y="1038174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130759</xdr:rowOff>
    </xdr:from>
    <xdr:to>
      <xdr:col>50</xdr:col>
      <xdr:colOff>114300</xdr:colOff>
      <xdr:row>60</xdr:row>
      <xdr:rowOff>141732</xdr:rowOff>
    </xdr:to>
    <xdr:cxnSp macro="">
      <xdr:nvCxnSpPr>
        <xdr:cNvPr id="247" name="直線コネクタ 246">
          <a:extLst>
            <a:ext uri="{FF2B5EF4-FFF2-40B4-BE49-F238E27FC236}">
              <a16:creationId xmlns:a16="http://schemas.microsoft.com/office/drawing/2014/main" id="{58863874-115B-453E-84B8-E2B9A5CA704F}"/>
            </a:ext>
          </a:extLst>
        </xdr:cNvPr>
        <xdr:cNvCxnSpPr/>
      </xdr:nvCxnSpPr>
      <xdr:spPr>
        <a:xfrm flipV="1">
          <a:off x="7889240" y="10421569"/>
          <a:ext cx="79756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100076</xdr:rowOff>
    </xdr:from>
    <xdr:to>
      <xdr:col>41</xdr:col>
      <xdr:colOff>101600</xdr:colOff>
      <xdr:row>61</xdr:row>
      <xdr:rowOff>30226</xdr:rowOff>
    </xdr:to>
    <xdr:sp macro="" textlink="">
      <xdr:nvSpPr>
        <xdr:cNvPr id="248" name="楕円 247">
          <a:extLst>
            <a:ext uri="{FF2B5EF4-FFF2-40B4-BE49-F238E27FC236}">
              <a16:creationId xmlns:a16="http://schemas.microsoft.com/office/drawing/2014/main" id="{C533E1A8-67F9-41C0-AF01-887655005037}"/>
            </a:ext>
          </a:extLst>
        </xdr:cNvPr>
        <xdr:cNvSpPr/>
      </xdr:nvSpPr>
      <xdr:spPr>
        <a:xfrm>
          <a:off x="7029450" y="103832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141732</xdr:rowOff>
    </xdr:from>
    <xdr:to>
      <xdr:col>45</xdr:col>
      <xdr:colOff>177800</xdr:colOff>
      <xdr:row>60</xdr:row>
      <xdr:rowOff>150876</xdr:rowOff>
    </xdr:to>
    <xdr:cxnSp macro="">
      <xdr:nvCxnSpPr>
        <xdr:cNvPr id="249" name="直線コネクタ 248">
          <a:extLst>
            <a:ext uri="{FF2B5EF4-FFF2-40B4-BE49-F238E27FC236}">
              <a16:creationId xmlns:a16="http://schemas.microsoft.com/office/drawing/2014/main" id="{B53D28F9-E8F3-40E1-8E81-B1CB809162C0}"/>
            </a:ext>
          </a:extLst>
        </xdr:cNvPr>
        <xdr:cNvCxnSpPr/>
      </xdr:nvCxnSpPr>
      <xdr:spPr>
        <a:xfrm flipV="1">
          <a:off x="7084060" y="10426827"/>
          <a:ext cx="80518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110134</xdr:rowOff>
    </xdr:from>
    <xdr:to>
      <xdr:col>36</xdr:col>
      <xdr:colOff>165100</xdr:colOff>
      <xdr:row>61</xdr:row>
      <xdr:rowOff>40284</xdr:rowOff>
    </xdr:to>
    <xdr:sp macro="" textlink="">
      <xdr:nvSpPr>
        <xdr:cNvPr id="250" name="楕円 249">
          <a:extLst>
            <a:ext uri="{FF2B5EF4-FFF2-40B4-BE49-F238E27FC236}">
              <a16:creationId xmlns:a16="http://schemas.microsoft.com/office/drawing/2014/main" id="{4590F84F-BDC1-4C0C-99E0-5B2A2FB1ECB6}"/>
            </a:ext>
          </a:extLst>
        </xdr:cNvPr>
        <xdr:cNvSpPr/>
      </xdr:nvSpPr>
      <xdr:spPr>
        <a:xfrm>
          <a:off x="6231890" y="103952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150876</xdr:rowOff>
    </xdr:from>
    <xdr:to>
      <xdr:col>41</xdr:col>
      <xdr:colOff>50800</xdr:colOff>
      <xdr:row>60</xdr:row>
      <xdr:rowOff>160934</xdr:rowOff>
    </xdr:to>
    <xdr:cxnSp macro="">
      <xdr:nvCxnSpPr>
        <xdr:cNvPr id="251" name="直線コネクタ 250">
          <a:extLst>
            <a:ext uri="{FF2B5EF4-FFF2-40B4-BE49-F238E27FC236}">
              <a16:creationId xmlns:a16="http://schemas.microsoft.com/office/drawing/2014/main" id="{A38D9147-7620-4836-A6BE-15EAAD08F476}"/>
            </a:ext>
          </a:extLst>
        </xdr:cNvPr>
        <xdr:cNvCxnSpPr/>
      </xdr:nvCxnSpPr>
      <xdr:spPr>
        <a:xfrm flipV="1">
          <a:off x="6286500" y="10437876"/>
          <a:ext cx="79756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12666</xdr:rowOff>
    </xdr:from>
    <xdr:ext cx="469744" cy="259045"/>
    <xdr:sp macro="" textlink="">
      <xdr:nvSpPr>
        <xdr:cNvPr id="252" name="n_1aveValue【体育館・プール】&#10;一人当たり面積">
          <a:extLst>
            <a:ext uri="{FF2B5EF4-FFF2-40B4-BE49-F238E27FC236}">
              <a16:creationId xmlns:a16="http://schemas.microsoft.com/office/drawing/2014/main" id="{7BF616CE-AE7D-4A2F-A731-A50436E4B030}"/>
            </a:ext>
          </a:extLst>
        </xdr:cNvPr>
        <xdr:cNvSpPr txBox="1"/>
      </xdr:nvSpPr>
      <xdr:spPr>
        <a:xfrm>
          <a:off x="8454467" y="1064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160341</xdr:rowOff>
    </xdr:from>
    <xdr:ext cx="469744" cy="259045"/>
    <xdr:sp macro="" textlink="">
      <xdr:nvSpPr>
        <xdr:cNvPr id="253" name="n_2aveValue【体育館・プール】&#10;一人当たり面積">
          <a:extLst>
            <a:ext uri="{FF2B5EF4-FFF2-40B4-BE49-F238E27FC236}">
              <a16:creationId xmlns:a16="http://schemas.microsoft.com/office/drawing/2014/main" id="{6FEE984B-E06E-46B7-8FE1-7C07346BEED2}"/>
            </a:ext>
          </a:extLst>
        </xdr:cNvPr>
        <xdr:cNvSpPr txBox="1"/>
      </xdr:nvSpPr>
      <xdr:spPr>
        <a:xfrm>
          <a:off x="7673417" y="1062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23639</xdr:rowOff>
    </xdr:from>
    <xdr:ext cx="469744" cy="259045"/>
    <xdr:sp macro="" textlink="">
      <xdr:nvSpPr>
        <xdr:cNvPr id="254" name="n_3aveValue【体育館・プール】&#10;一人当たり面積">
          <a:extLst>
            <a:ext uri="{FF2B5EF4-FFF2-40B4-BE49-F238E27FC236}">
              <a16:creationId xmlns:a16="http://schemas.microsoft.com/office/drawing/2014/main" id="{1A2BA546-9942-4817-BE5B-1797EE038E06}"/>
            </a:ext>
          </a:extLst>
        </xdr:cNvPr>
        <xdr:cNvSpPr txBox="1"/>
      </xdr:nvSpPr>
      <xdr:spPr>
        <a:xfrm>
          <a:off x="6866332" y="1064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255" name="n_4aveValue【体育館・プール】&#10;一人当たり面積">
          <a:extLst>
            <a:ext uri="{FF2B5EF4-FFF2-40B4-BE49-F238E27FC236}">
              <a16:creationId xmlns:a16="http://schemas.microsoft.com/office/drawing/2014/main" id="{4B4564B3-CD95-4A74-8F30-1BD5D1E80A7C}"/>
            </a:ext>
          </a:extLst>
        </xdr:cNvPr>
        <xdr:cNvSpPr txBox="1"/>
      </xdr:nvSpPr>
      <xdr:spPr>
        <a:xfrm>
          <a:off x="6068772" y="106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26636</xdr:rowOff>
    </xdr:from>
    <xdr:ext cx="469744" cy="259045"/>
    <xdr:sp macro="" textlink="">
      <xdr:nvSpPr>
        <xdr:cNvPr id="256" name="n_1mainValue【体育館・プール】&#10;一人当たり面積">
          <a:extLst>
            <a:ext uri="{FF2B5EF4-FFF2-40B4-BE49-F238E27FC236}">
              <a16:creationId xmlns:a16="http://schemas.microsoft.com/office/drawing/2014/main" id="{2E911C8E-E702-4678-8E71-B2BE8DA8AE07}"/>
            </a:ext>
          </a:extLst>
        </xdr:cNvPr>
        <xdr:cNvSpPr txBox="1"/>
      </xdr:nvSpPr>
      <xdr:spPr>
        <a:xfrm>
          <a:off x="8454467" y="1013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37609</xdr:rowOff>
    </xdr:from>
    <xdr:ext cx="469744" cy="259045"/>
    <xdr:sp macro="" textlink="">
      <xdr:nvSpPr>
        <xdr:cNvPr id="257" name="n_2mainValue【体育館・プール】&#10;一人当たり面積">
          <a:extLst>
            <a:ext uri="{FF2B5EF4-FFF2-40B4-BE49-F238E27FC236}">
              <a16:creationId xmlns:a16="http://schemas.microsoft.com/office/drawing/2014/main" id="{E8023D07-A6E7-4751-A2BF-DEA10085FA13}"/>
            </a:ext>
          </a:extLst>
        </xdr:cNvPr>
        <xdr:cNvSpPr txBox="1"/>
      </xdr:nvSpPr>
      <xdr:spPr>
        <a:xfrm>
          <a:off x="767341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46753</xdr:rowOff>
    </xdr:from>
    <xdr:ext cx="469744" cy="259045"/>
    <xdr:sp macro="" textlink="">
      <xdr:nvSpPr>
        <xdr:cNvPr id="258" name="n_3mainValue【体育館・プール】&#10;一人当たり面積">
          <a:extLst>
            <a:ext uri="{FF2B5EF4-FFF2-40B4-BE49-F238E27FC236}">
              <a16:creationId xmlns:a16="http://schemas.microsoft.com/office/drawing/2014/main" id="{5D54A961-CB5D-40A8-A324-BEF796B9499B}"/>
            </a:ext>
          </a:extLst>
        </xdr:cNvPr>
        <xdr:cNvSpPr txBox="1"/>
      </xdr:nvSpPr>
      <xdr:spPr>
        <a:xfrm>
          <a:off x="6866332" y="1016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56811</xdr:rowOff>
    </xdr:from>
    <xdr:ext cx="469744" cy="259045"/>
    <xdr:sp macro="" textlink="">
      <xdr:nvSpPr>
        <xdr:cNvPr id="259" name="n_4mainValue【体育館・プール】&#10;一人当たり面積">
          <a:extLst>
            <a:ext uri="{FF2B5EF4-FFF2-40B4-BE49-F238E27FC236}">
              <a16:creationId xmlns:a16="http://schemas.microsoft.com/office/drawing/2014/main" id="{20B9455C-AFEE-487D-AF0E-86F972A78491}"/>
            </a:ext>
          </a:extLst>
        </xdr:cNvPr>
        <xdr:cNvSpPr txBox="1"/>
      </xdr:nvSpPr>
      <xdr:spPr>
        <a:xfrm>
          <a:off x="6068772" y="1017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4CAA8DC3-FD8C-41B7-A42C-BFB72EC43A84}"/>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DE9F8D57-5B60-4903-AB1C-E8F68424951D}"/>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A161A5E2-D79C-411A-B663-CB275AD8F802}"/>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DB4D330E-1600-4BDB-B9CD-E7D2F14F205F}"/>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73FC412A-E024-4C4F-BDFB-0A8A124295D9}"/>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BDEE2567-4FEC-4A33-979E-C42661783D6A}"/>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E46532ED-624E-4974-A7F5-98963270074D}"/>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715C8CE9-65D3-4689-AA3B-57800BCA475B}"/>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8BCD504A-7A34-4D60-BB22-0365AB4EBB44}"/>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67DEEE8-7947-45A4-8D75-908B8FCC3BAC}"/>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33BEB0D-CEFB-477C-9217-F208787FA2EF}"/>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69C51BD9-049F-429D-AAE0-81FFC926F551}"/>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5793E1FF-5A85-4D98-9957-23A1698C3887}"/>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BEB762-2B5E-43F9-8F0E-413C97E61EF0}"/>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DAA15C38-8F93-4D37-A025-11DF39C6E031}"/>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C16C46B4-DE40-4B74-8F26-1FCE53338C0E}"/>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986D876D-C7AA-4D2A-8814-7081F7CC9499}"/>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65AB59EC-C284-448D-8F71-1649E64A7B42}"/>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7046CF12-A1FB-4DF0-AD38-69C975D96C0D}"/>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BBB2C4B2-5F52-422A-88C1-0669507373B1}"/>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7B7B7C27-CB5C-4B31-8F75-8EA5214C9620}"/>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B15BB804-69F5-4191-8B59-E4806418CB41}"/>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9250FD42-C621-440D-AFAC-FDDA7C79759D}"/>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F86B8528-3B79-4050-BE56-635A85DD632D}"/>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2E268A46-0508-4EAA-90A5-F02196A64222}"/>
            </a:ext>
          </a:extLst>
        </xdr:cNvPr>
        <xdr:cNvCxnSpPr/>
      </xdr:nvCxnSpPr>
      <xdr:spPr>
        <a:xfrm flipV="1">
          <a:off x="4173855" y="1344168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A5C3C21F-5BE8-4FA7-A295-9B3C795BE93F}"/>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DA582AC4-455E-4393-97BE-A8F231CC70B6}"/>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4F91AD9-8BD2-4034-82C8-272CD8CBFFE8}"/>
            </a:ext>
          </a:extLst>
        </xdr:cNvPr>
        <xdr:cNvSpPr txBox="1"/>
      </xdr:nvSpPr>
      <xdr:spPr>
        <a:xfrm>
          <a:off x="4212590" y="1322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288" name="直線コネクタ 287">
          <a:extLst>
            <a:ext uri="{FF2B5EF4-FFF2-40B4-BE49-F238E27FC236}">
              <a16:creationId xmlns:a16="http://schemas.microsoft.com/office/drawing/2014/main" id="{4A2381AF-BBC7-46CA-BB7A-4DA5366CEF43}"/>
            </a:ext>
          </a:extLst>
        </xdr:cNvPr>
        <xdr:cNvCxnSpPr/>
      </xdr:nvCxnSpPr>
      <xdr:spPr>
        <a:xfrm>
          <a:off x="4112260" y="134416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77C84E3A-1AB9-41FE-985F-58E9356D1966}"/>
            </a:ext>
          </a:extLst>
        </xdr:cNvPr>
        <xdr:cNvSpPr txBox="1"/>
      </xdr:nvSpPr>
      <xdr:spPr>
        <a:xfrm>
          <a:off x="4212590" y="14013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0" name="フローチャート: 判断 289">
          <a:extLst>
            <a:ext uri="{FF2B5EF4-FFF2-40B4-BE49-F238E27FC236}">
              <a16:creationId xmlns:a16="http://schemas.microsoft.com/office/drawing/2014/main" id="{5B09B969-BDD4-4EE0-80AA-8EB074C31540}"/>
            </a:ext>
          </a:extLst>
        </xdr:cNvPr>
        <xdr:cNvSpPr/>
      </xdr:nvSpPr>
      <xdr:spPr>
        <a:xfrm>
          <a:off x="4131310" y="1403095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291" name="フローチャート: 判断 290">
          <a:extLst>
            <a:ext uri="{FF2B5EF4-FFF2-40B4-BE49-F238E27FC236}">
              <a16:creationId xmlns:a16="http://schemas.microsoft.com/office/drawing/2014/main" id="{49D82B59-14D2-47E5-A2A4-E5569AADC0A4}"/>
            </a:ext>
          </a:extLst>
        </xdr:cNvPr>
        <xdr:cNvSpPr/>
      </xdr:nvSpPr>
      <xdr:spPr>
        <a:xfrm>
          <a:off x="3388360" y="14067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292" name="フローチャート: 判断 291">
          <a:extLst>
            <a:ext uri="{FF2B5EF4-FFF2-40B4-BE49-F238E27FC236}">
              <a16:creationId xmlns:a16="http://schemas.microsoft.com/office/drawing/2014/main" id="{75A60223-BB45-4DAC-A9C3-D34FF0F13C20}"/>
            </a:ext>
          </a:extLst>
        </xdr:cNvPr>
        <xdr:cNvSpPr/>
      </xdr:nvSpPr>
      <xdr:spPr>
        <a:xfrm>
          <a:off x="2571750" y="139814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293" name="フローチャート: 判断 292">
          <a:extLst>
            <a:ext uri="{FF2B5EF4-FFF2-40B4-BE49-F238E27FC236}">
              <a16:creationId xmlns:a16="http://schemas.microsoft.com/office/drawing/2014/main" id="{C2DDB678-9EA9-4D70-90CE-A0F5CE4AC741}"/>
            </a:ext>
          </a:extLst>
        </xdr:cNvPr>
        <xdr:cNvSpPr/>
      </xdr:nvSpPr>
      <xdr:spPr>
        <a:xfrm>
          <a:off x="1774190" y="1394142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294" name="フローチャート: 判断 293">
          <a:extLst>
            <a:ext uri="{FF2B5EF4-FFF2-40B4-BE49-F238E27FC236}">
              <a16:creationId xmlns:a16="http://schemas.microsoft.com/office/drawing/2014/main" id="{89C03DC7-7028-419F-A6EA-570F9F5C40FD}"/>
            </a:ext>
          </a:extLst>
        </xdr:cNvPr>
        <xdr:cNvSpPr/>
      </xdr:nvSpPr>
      <xdr:spPr>
        <a:xfrm>
          <a:off x="988060" y="1388998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C979CF3-A007-4CD8-98E9-5BFEAED52472}"/>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F6B55BB-94FB-4036-8511-9454DD49C5C0}"/>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F6A8AE0-101C-4AE5-B492-83CB171ACF7C}"/>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07B2EA2-C18B-4AAF-B607-773EB13BFDA3}"/>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922657E-3649-4BE9-8037-587FDC6132C8}"/>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124461</xdr:rowOff>
    </xdr:from>
    <xdr:to>
      <xdr:col>24</xdr:col>
      <xdr:colOff>114300</xdr:colOff>
      <xdr:row>81</xdr:row>
      <xdr:rowOff>54611</xdr:rowOff>
    </xdr:to>
    <xdr:sp macro="" textlink="">
      <xdr:nvSpPr>
        <xdr:cNvPr id="300" name="楕円 299">
          <a:extLst>
            <a:ext uri="{FF2B5EF4-FFF2-40B4-BE49-F238E27FC236}">
              <a16:creationId xmlns:a16="http://schemas.microsoft.com/office/drawing/2014/main" id="{808F141E-333C-41BE-AAE0-16150CB0681E}"/>
            </a:ext>
          </a:extLst>
        </xdr:cNvPr>
        <xdr:cNvSpPr/>
      </xdr:nvSpPr>
      <xdr:spPr>
        <a:xfrm>
          <a:off x="4131310" y="138423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147338</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279A0460-D549-4E55-9F95-BF003EC12A7F}"/>
            </a:ext>
          </a:extLst>
        </xdr:cNvPr>
        <xdr:cNvSpPr txBox="1"/>
      </xdr:nvSpPr>
      <xdr:spPr>
        <a:xfrm>
          <a:off x="4212590" y="13689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86361</xdr:rowOff>
    </xdr:from>
    <xdr:to>
      <xdr:col>20</xdr:col>
      <xdr:colOff>38100</xdr:colOff>
      <xdr:row>81</xdr:row>
      <xdr:rowOff>16511</xdr:rowOff>
    </xdr:to>
    <xdr:sp macro="" textlink="">
      <xdr:nvSpPr>
        <xdr:cNvPr id="302" name="楕円 301">
          <a:extLst>
            <a:ext uri="{FF2B5EF4-FFF2-40B4-BE49-F238E27FC236}">
              <a16:creationId xmlns:a16="http://schemas.microsoft.com/office/drawing/2014/main" id="{2768A5C9-929A-43B2-B5A3-1E1D552E4D99}"/>
            </a:ext>
          </a:extLst>
        </xdr:cNvPr>
        <xdr:cNvSpPr/>
      </xdr:nvSpPr>
      <xdr:spPr>
        <a:xfrm>
          <a:off x="3388360" y="138042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137161</xdr:rowOff>
    </xdr:from>
    <xdr:to>
      <xdr:col>24</xdr:col>
      <xdr:colOff>63500</xdr:colOff>
      <xdr:row>81</xdr:row>
      <xdr:rowOff>3811</xdr:rowOff>
    </xdr:to>
    <xdr:cxnSp macro="">
      <xdr:nvCxnSpPr>
        <xdr:cNvPr id="303" name="直線コネクタ 302">
          <a:extLst>
            <a:ext uri="{FF2B5EF4-FFF2-40B4-BE49-F238E27FC236}">
              <a16:creationId xmlns:a16="http://schemas.microsoft.com/office/drawing/2014/main" id="{6F50B3B8-508D-40AC-9CD7-951C7B8360D1}"/>
            </a:ext>
          </a:extLst>
        </xdr:cNvPr>
        <xdr:cNvCxnSpPr/>
      </xdr:nvCxnSpPr>
      <xdr:spPr>
        <a:xfrm>
          <a:off x="3431540" y="13849351"/>
          <a:ext cx="7429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48261</xdr:rowOff>
    </xdr:from>
    <xdr:to>
      <xdr:col>15</xdr:col>
      <xdr:colOff>101600</xdr:colOff>
      <xdr:row>80</xdr:row>
      <xdr:rowOff>149861</xdr:rowOff>
    </xdr:to>
    <xdr:sp macro="" textlink="">
      <xdr:nvSpPr>
        <xdr:cNvPr id="304" name="楕円 303">
          <a:extLst>
            <a:ext uri="{FF2B5EF4-FFF2-40B4-BE49-F238E27FC236}">
              <a16:creationId xmlns:a16="http://schemas.microsoft.com/office/drawing/2014/main" id="{94A5C255-FB71-4A1D-A01B-990D8B677882}"/>
            </a:ext>
          </a:extLst>
        </xdr:cNvPr>
        <xdr:cNvSpPr/>
      </xdr:nvSpPr>
      <xdr:spPr>
        <a:xfrm>
          <a:off x="2571750" y="1376616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99061</xdr:rowOff>
    </xdr:from>
    <xdr:to>
      <xdr:col>19</xdr:col>
      <xdr:colOff>177800</xdr:colOff>
      <xdr:row>80</xdr:row>
      <xdr:rowOff>137161</xdr:rowOff>
    </xdr:to>
    <xdr:cxnSp macro="">
      <xdr:nvCxnSpPr>
        <xdr:cNvPr id="305" name="直線コネクタ 304">
          <a:extLst>
            <a:ext uri="{FF2B5EF4-FFF2-40B4-BE49-F238E27FC236}">
              <a16:creationId xmlns:a16="http://schemas.microsoft.com/office/drawing/2014/main" id="{9F6694A6-10D5-4C44-90D4-50A19B136D45}"/>
            </a:ext>
          </a:extLst>
        </xdr:cNvPr>
        <xdr:cNvCxnSpPr/>
      </xdr:nvCxnSpPr>
      <xdr:spPr>
        <a:xfrm>
          <a:off x="2626360" y="13811251"/>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143511</xdr:rowOff>
    </xdr:from>
    <xdr:to>
      <xdr:col>10</xdr:col>
      <xdr:colOff>165100</xdr:colOff>
      <xdr:row>80</xdr:row>
      <xdr:rowOff>73661</xdr:rowOff>
    </xdr:to>
    <xdr:sp macro="" textlink="">
      <xdr:nvSpPr>
        <xdr:cNvPr id="306" name="楕円 305">
          <a:extLst>
            <a:ext uri="{FF2B5EF4-FFF2-40B4-BE49-F238E27FC236}">
              <a16:creationId xmlns:a16="http://schemas.microsoft.com/office/drawing/2014/main" id="{EEAFB8D7-18E0-4B16-AD8C-404B42CBD502}"/>
            </a:ext>
          </a:extLst>
        </xdr:cNvPr>
        <xdr:cNvSpPr/>
      </xdr:nvSpPr>
      <xdr:spPr>
        <a:xfrm>
          <a:off x="1774190" y="1368615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22861</xdr:rowOff>
    </xdr:from>
    <xdr:to>
      <xdr:col>15</xdr:col>
      <xdr:colOff>50800</xdr:colOff>
      <xdr:row>80</xdr:row>
      <xdr:rowOff>99061</xdr:rowOff>
    </xdr:to>
    <xdr:cxnSp macro="">
      <xdr:nvCxnSpPr>
        <xdr:cNvPr id="307" name="直線コネクタ 306">
          <a:extLst>
            <a:ext uri="{FF2B5EF4-FFF2-40B4-BE49-F238E27FC236}">
              <a16:creationId xmlns:a16="http://schemas.microsoft.com/office/drawing/2014/main" id="{F7A9FCB4-43FB-4DB4-BBBA-8C5136535A14}"/>
            </a:ext>
          </a:extLst>
        </xdr:cNvPr>
        <xdr:cNvCxnSpPr/>
      </xdr:nvCxnSpPr>
      <xdr:spPr>
        <a:xfrm>
          <a:off x="1828800" y="13735051"/>
          <a:ext cx="7975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143511</xdr:rowOff>
    </xdr:from>
    <xdr:to>
      <xdr:col>6</xdr:col>
      <xdr:colOff>38100</xdr:colOff>
      <xdr:row>80</xdr:row>
      <xdr:rowOff>73661</xdr:rowOff>
    </xdr:to>
    <xdr:sp macro="" textlink="">
      <xdr:nvSpPr>
        <xdr:cNvPr id="308" name="楕円 307">
          <a:extLst>
            <a:ext uri="{FF2B5EF4-FFF2-40B4-BE49-F238E27FC236}">
              <a16:creationId xmlns:a16="http://schemas.microsoft.com/office/drawing/2014/main" id="{BB87FEA1-E1B1-4200-BE5E-E037A1B0B309}"/>
            </a:ext>
          </a:extLst>
        </xdr:cNvPr>
        <xdr:cNvSpPr/>
      </xdr:nvSpPr>
      <xdr:spPr>
        <a:xfrm>
          <a:off x="988060" y="1368615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22861</xdr:rowOff>
    </xdr:from>
    <xdr:to>
      <xdr:col>10</xdr:col>
      <xdr:colOff>114300</xdr:colOff>
      <xdr:row>80</xdr:row>
      <xdr:rowOff>22861</xdr:rowOff>
    </xdr:to>
    <xdr:cxnSp macro="">
      <xdr:nvCxnSpPr>
        <xdr:cNvPr id="309" name="直線コネクタ 308">
          <a:extLst>
            <a:ext uri="{FF2B5EF4-FFF2-40B4-BE49-F238E27FC236}">
              <a16:creationId xmlns:a16="http://schemas.microsoft.com/office/drawing/2014/main" id="{7EB26A0A-4806-4455-97C7-91B344AB1010}"/>
            </a:ext>
          </a:extLst>
        </xdr:cNvPr>
        <xdr:cNvCxnSpPr/>
      </xdr:nvCxnSpPr>
      <xdr:spPr>
        <a:xfrm>
          <a:off x="1031240" y="1373505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99077</xdr:rowOff>
    </xdr:from>
    <xdr:ext cx="405111" cy="259045"/>
    <xdr:sp macro="" textlink="">
      <xdr:nvSpPr>
        <xdr:cNvPr id="310" name="n_1aveValue【福祉施設】&#10;有形固定資産減価償却率">
          <a:extLst>
            <a:ext uri="{FF2B5EF4-FFF2-40B4-BE49-F238E27FC236}">
              <a16:creationId xmlns:a16="http://schemas.microsoft.com/office/drawing/2014/main" id="{8506934B-F4E6-46BD-B36E-4827B4E8FA64}"/>
            </a:ext>
          </a:extLst>
        </xdr:cNvPr>
        <xdr:cNvSpPr txBox="1"/>
      </xdr:nvSpPr>
      <xdr:spPr>
        <a:xfrm>
          <a:off x="3239144" y="1415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19066</xdr:rowOff>
    </xdr:from>
    <xdr:ext cx="405111" cy="259045"/>
    <xdr:sp macro="" textlink="">
      <xdr:nvSpPr>
        <xdr:cNvPr id="311" name="n_2aveValue【福祉施設】&#10;有形固定資産減価償却率">
          <a:extLst>
            <a:ext uri="{FF2B5EF4-FFF2-40B4-BE49-F238E27FC236}">
              <a16:creationId xmlns:a16="http://schemas.microsoft.com/office/drawing/2014/main" id="{FBB151EF-1A52-4F0A-ABB9-F68DD521C194}"/>
            </a:ext>
          </a:extLst>
        </xdr:cNvPr>
        <xdr:cNvSpPr txBox="1"/>
      </xdr:nvSpPr>
      <xdr:spPr>
        <a:xfrm>
          <a:off x="2439044" y="140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150513</xdr:rowOff>
    </xdr:from>
    <xdr:ext cx="405111" cy="259045"/>
    <xdr:sp macro="" textlink="">
      <xdr:nvSpPr>
        <xdr:cNvPr id="312" name="n_3aveValue【福祉施設】&#10;有形固定資産減価償却率">
          <a:extLst>
            <a:ext uri="{FF2B5EF4-FFF2-40B4-BE49-F238E27FC236}">
              <a16:creationId xmlns:a16="http://schemas.microsoft.com/office/drawing/2014/main" id="{48F812BA-5890-43C7-B2FB-5B5DD8390C76}"/>
            </a:ext>
          </a:extLst>
        </xdr:cNvPr>
        <xdr:cNvSpPr txBox="1"/>
      </xdr:nvSpPr>
      <xdr:spPr>
        <a:xfrm>
          <a:off x="164148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95266</xdr:rowOff>
    </xdr:from>
    <xdr:ext cx="405111" cy="259045"/>
    <xdr:sp macro="" textlink="">
      <xdr:nvSpPr>
        <xdr:cNvPr id="313" name="n_4aveValue【福祉施設】&#10;有形固定資産減価償却率">
          <a:extLst>
            <a:ext uri="{FF2B5EF4-FFF2-40B4-BE49-F238E27FC236}">
              <a16:creationId xmlns:a16="http://schemas.microsoft.com/office/drawing/2014/main" id="{999C8A5A-CE34-462F-B82B-FF675842B915}"/>
            </a:ext>
          </a:extLst>
        </xdr:cNvPr>
        <xdr:cNvSpPr txBox="1"/>
      </xdr:nvSpPr>
      <xdr:spPr>
        <a:xfrm>
          <a:off x="855354" y="13978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33038</xdr:rowOff>
    </xdr:from>
    <xdr:ext cx="405111" cy="259045"/>
    <xdr:sp macro="" textlink="">
      <xdr:nvSpPr>
        <xdr:cNvPr id="314" name="n_1mainValue【福祉施設】&#10;有形固定資産減価償却率">
          <a:extLst>
            <a:ext uri="{FF2B5EF4-FFF2-40B4-BE49-F238E27FC236}">
              <a16:creationId xmlns:a16="http://schemas.microsoft.com/office/drawing/2014/main" id="{2400C0E2-6E54-47F7-84D7-F1DCE8D45FB2}"/>
            </a:ext>
          </a:extLst>
        </xdr:cNvPr>
        <xdr:cNvSpPr txBox="1"/>
      </xdr:nvSpPr>
      <xdr:spPr>
        <a:xfrm>
          <a:off x="3239144" y="13575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166388</xdr:rowOff>
    </xdr:from>
    <xdr:ext cx="405111" cy="259045"/>
    <xdr:sp macro="" textlink="">
      <xdr:nvSpPr>
        <xdr:cNvPr id="315" name="n_2mainValue【福祉施設】&#10;有形固定資産減価償却率">
          <a:extLst>
            <a:ext uri="{FF2B5EF4-FFF2-40B4-BE49-F238E27FC236}">
              <a16:creationId xmlns:a16="http://schemas.microsoft.com/office/drawing/2014/main" id="{6EBD1C54-A081-4ECF-943D-EC8E1DF8D47B}"/>
            </a:ext>
          </a:extLst>
        </xdr:cNvPr>
        <xdr:cNvSpPr txBox="1"/>
      </xdr:nvSpPr>
      <xdr:spPr>
        <a:xfrm>
          <a:off x="2439044" y="13543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90188</xdr:rowOff>
    </xdr:from>
    <xdr:ext cx="405111" cy="259045"/>
    <xdr:sp macro="" textlink="">
      <xdr:nvSpPr>
        <xdr:cNvPr id="316" name="n_3mainValue【福祉施設】&#10;有形固定資産減価償却率">
          <a:extLst>
            <a:ext uri="{FF2B5EF4-FFF2-40B4-BE49-F238E27FC236}">
              <a16:creationId xmlns:a16="http://schemas.microsoft.com/office/drawing/2014/main" id="{9311A4A3-5DDF-427A-9F7F-B7B3BE4744B4}"/>
            </a:ext>
          </a:extLst>
        </xdr:cNvPr>
        <xdr:cNvSpPr txBox="1"/>
      </xdr:nvSpPr>
      <xdr:spPr>
        <a:xfrm>
          <a:off x="1641484" y="1346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90188</xdr:rowOff>
    </xdr:from>
    <xdr:ext cx="405111" cy="259045"/>
    <xdr:sp macro="" textlink="">
      <xdr:nvSpPr>
        <xdr:cNvPr id="317" name="n_4mainValue【福祉施設】&#10;有形固定資産減価償却率">
          <a:extLst>
            <a:ext uri="{FF2B5EF4-FFF2-40B4-BE49-F238E27FC236}">
              <a16:creationId xmlns:a16="http://schemas.microsoft.com/office/drawing/2014/main" id="{0440264A-C5D9-4AF8-8304-7AC5649C57CA}"/>
            </a:ext>
          </a:extLst>
        </xdr:cNvPr>
        <xdr:cNvSpPr txBox="1"/>
      </xdr:nvSpPr>
      <xdr:spPr>
        <a:xfrm>
          <a:off x="855354" y="1346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A658B6D2-1888-4C21-9364-D40DA15BA8A7}"/>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4D48D620-DBE0-4ACD-94A5-9ADAB366F21C}"/>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39F26D0D-335F-4449-9AFE-5AE619F9BB79}"/>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6087A155-7A91-42BD-B6EB-FF1540485D4F}"/>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6E4A0690-6E24-4C45-B990-AB288B28C7AB}"/>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9EB4D72C-0DA4-4E26-BBBC-4BB81AD0E939}"/>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8A4F11E0-ADC2-4A20-B4A2-269E2DE62E82}"/>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CA83BC84-BE5B-45C3-9CD1-5661E7D0F885}"/>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2ADB843B-EDBD-420A-B548-B15B1FFE6974}"/>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A7197026-E387-4DC9-8D41-62AF1A331B5D}"/>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D698F48D-9609-4FF3-BB42-4E2EDFED6BB9}"/>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F508B27A-1CDE-4969-9BBA-38B4480B15CE}"/>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2B797A8F-14D4-4DE8-893D-DE7DE7FC6EED}"/>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FBDFEC0B-7AED-47ED-B11F-58A7609A8208}"/>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23CD4C95-CFD7-4028-877A-FEA83BA91F03}"/>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BF7C9629-8399-479A-8F67-5BFE4C596C4D}"/>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38D3C5A1-CE07-4F7C-9F04-E7043B250489}"/>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97F1F4F8-225F-4648-BF9E-381D21B566B7}"/>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FF45D05D-C317-41D2-B0C5-9DE352996EBE}"/>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86FCFCF9-DD53-4BC7-B6DB-038FF02D7D96}"/>
            </a:ext>
          </a:extLst>
        </xdr:cNvPr>
        <xdr:cNvSpPr txBox="1"/>
      </xdr:nvSpPr>
      <xdr:spPr>
        <a:xfrm>
          <a:off x="5527221"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AB423AB0-B64C-4A1A-A591-0C556BF910FD}"/>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3A7DB372-F347-42AB-80B5-E893D1ADEABF}"/>
            </a:ext>
          </a:extLst>
        </xdr:cNvPr>
        <xdr:cNvSpPr txBox="1"/>
      </xdr:nvSpPr>
      <xdr:spPr>
        <a:xfrm>
          <a:off x="5527221"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EFE40642-ED4C-4F54-9A67-4723A2044406}"/>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C9AA29AC-84CE-41F6-8BF5-75F70E8E7B04}"/>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983EA7E5-91CC-42D7-AD16-4FCD6A7909BF}"/>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343" name="直線コネクタ 342">
          <a:extLst>
            <a:ext uri="{FF2B5EF4-FFF2-40B4-BE49-F238E27FC236}">
              <a16:creationId xmlns:a16="http://schemas.microsoft.com/office/drawing/2014/main" id="{FA39DB05-F590-4ABF-A504-F42888DB3D85}"/>
            </a:ext>
          </a:extLst>
        </xdr:cNvPr>
        <xdr:cNvCxnSpPr/>
      </xdr:nvCxnSpPr>
      <xdr:spPr>
        <a:xfrm flipV="1">
          <a:off x="9429115" y="13313229"/>
          <a:ext cx="0" cy="1568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344" name="【福祉施設】&#10;一人当たり面積最小値テキスト">
          <a:extLst>
            <a:ext uri="{FF2B5EF4-FFF2-40B4-BE49-F238E27FC236}">
              <a16:creationId xmlns:a16="http://schemas.microsoft.com/office/drawing/2014/main" id="{F45E9C22-E75E-4D93-803A-486CB6099D56}"/>
            </a:ext>
          </a:extLst>
        </xdr:cNvPr>
        <xdr:cNvSpPr txBox="1"/>
      </xdr:nvSpPr>
      <xdr:spPr>
        <a:xfrm>
          <a:off x="9467850" y="148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345" name="直線コネクタ 344">
          <a:extLst>
            <a:ext uri="{FF2B5EF4-FFF2-40B4-BE49-F238E27FC236}">
              <a16:creationId xmlns:a16="http://schemas.microsoft.com/office/drawing/2014/main" id="{39084851-FBEF-4203-91A2-9B17141326F8}"/>
            </a:ext>
          </a:extLst>
        </xdr:cNvPr>
        <xdr:cNvCxnSpPr/>
      </xdr:nvCxnSpPr>
      <xdr:spPr>
        <a:xfrm>
          <a:off x="9356090" y="1488131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346" name="【福祉施設】&#10;一人当たり面積最大値テキスト">
          <a:extLst>
            <a:ext uri="{FF2B5EF4-FFF2-40B4-BE49-F238E27FC236}">
              <a16:creationId xmlns:a16="http://schemas.microsoft.com/office/drawing/2014/main" id="{B483E183-71CC-4A99-A9DB-77997011FF7C}"/>
            </a:ext>
          </a:extLst>
        </xdr:cNvPr>
        <xdr:cNvSpPr txBox="1"/>
      </xdr:nvSpPr>
      <xdr:spPr>
        <a:xfrm>
          <a:off x="9467850" y="1308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347" name="直線コネクタ 346">
          <a:extLst>
            <a:ext uri="{FF2B5EF4-FFF2-40B4-BE49-F238E27FC236}">
              <a16:creationId xmlns:a16="http://schemas.microsoft.com/office/drawing/2014/main" id="{5C068F7F-C7FA-4782-ADCC-187D486E9E34}"/>
            </a:ext>
          </a:extLst>
        </xdr:cNvPr>
        <xdr:cNvCxnSpPr/>
      </xdr:nvCxnSpPr>
      <xdr:spPr>
        <a:xfrm>
          <a:off x="9356090" y="1331322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39206</xdr:rowOff>
    </xdr:from>
    <xdr:ext cx="469744" cy="259045"/>
    <xdr:sp macro="" textlink="">
      <xdr:nvSpPr>
        <xdr:cNvPr id="348" name="【福祉施設】&#10;一人当たり面積平均値テキスト">
          <a:extLst>
            <a:ext uri="{FF2B5EF4-FFF2-40B4-BE49-F238E27FC236}">
              <a16:creationId xmlns:a16="http://schemas.microsoft.com/office/drawing/2014/main" id="{CA4B8778-15A4-4956-B6D6-BE6DB50B0774}"/>
            </a:ext>
          </a:extLst>
        </xdr:cNvPr>
        <xdr:cNvSpPr txBox="1"/>
      </xdr:nvSpPr>
      <xdr:spPr>
        <a:xfrm>
          <a:off x="9467850" y="14441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349" name="フローチャート: 判断 348">
          <a:extLst>
            <a:ext uri="{FF2B5EF4-FFF2-40B4-BE49-F238E27FC236}">
              <a16:creationId xmlns:a16="http://schemas.microsoft.com/office/drawing/2014/main" id="{66C93875-001A-441F-BFC2-E2B567433E19}"/>
            </a:ext>
          </a:extLst>
        </xdr:cNvPr>
        <xdr:cNvSpPr/>
      </xdr:nvSpPr>
      <xdr:spPr>
        <a:xfrm>
          <a:off x="9394190" y="1445876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350" name="フローチャート: 判断 349">
          <a:extLst>
            <a:ext uri="{FF2B5EF4-FFF2-40B4-BE49-F238E27FC236}">
              <a16:creationId xmlns:a16="http://schemas.microsoft.com/office/drawing/2014/main" id="{39A7B72C-3551-4D62-B1AE-AA4C67DBCE7F}"/>
            </a:ext>
          </a:extLst>
        </xdr:cNvPr>
        <xdr:cNvSpPr/>
      </xdr:nvSpPr>
      <xdr:spPr>
        <a:xfrm>
          <a:off x="8632190" y="14499046"/>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351" name="フローチャート: 判断 350">
          <a:extLst>
            <a:ext uri="{FF2B5EF4-FFF2-40B4-BE49-F238E27FC236}">
              <a16:creationId xmlns:a16="http://schemas.microsoft.com/office/drawing/2014/main" id="{4E41C48F-9217-498B-929D-FF9CDA54CCA7}"/>
            </a:ext>
          </a:extLst>
        </xdr:cNvPr>
        <xdr:cNvSpPr/>
      </xdr:nvSpPr>
      <xdr:spPr>
        <a:xfrm>
          <a:off x="7846060" y="144565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352" name="フローチャート: 判断 351">
          <a:extLst>
            <a:ext uri="{FF2B5EF4-FFF2-40B4-BE49-F238E27FC236}">
              <a16:creationId xmlns:a16="http://schemas.microsoft.com/office/drawing/2014/main" id="{865B5D09-7B66-4AF9-9D5D-9D25F9F00F31}"/>
            </a:ext>
          </a:extLst>
        </xdr:cNvPr>
        <xdr:cNvSpPr/>
      </xdr:nvSpPr>
      <xdr:spPr>
        <a:xfrm>
          <a:off x="7029450" y="1444978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353" name="フローチャート: 判断 352">
          <a:extLst>
            <a:ext uri="{FF2B5EF4-FFF2-40B4-BE49-F238E27FC236}">
              <a16:creationId xmlns:a16="http://schemas.microsoft.com/office/drawing/2014/main" id="{A61062C8-2295-48A9-B4E3-CCDDF864A277}"/>
            </a:ext>
          </a:extLst>
        </xdr:cNvPr>
        <xdr:cNvSpPr/>
      </xdr:nvSpPr>
      <xdr:spPr>
        <a:xfrm>
          <a:off x="6231890" y="1446720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3DF327B-9931-46C6-9FA1-2BFEC68D65D0}"/>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92C8B0A-EBD5-42A9-B751-1CE64C5192F9}"/>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E6A7679-C3C0-4580-84D6-9C490B5B5CED}"/>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9F26065-A35F-4865-BAE7-B72C885574C3}"/>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C48F5FA-82A4-4139-8B59-7E62467E7500}"/>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15058</xdr:rowOff>
    </xdr:from>
    <xdr:to>
      <xdr:col>55</xdr:col>
      <xdr:colOff>50800</xdr:colOff>
      <xdr:row>80</xdr:row>
      <xdr:rowOff>116658</xdr:rowOff>
    </xdr:to>
    <xdr:sp macro="" textlink="">
      <xdr:nvSpPr>
        <xdr:cNvPr id="359" name="楕円 358">
          <a:extLst>
            <a:ext uri="{FF2B5EF4-FFF2-40B4-BE49-F238E27FC236}">
              <a16:creationId xmlns:a16="http://schemas.microsoft.com/office/drawing/2014/main" id="{313CC939-018C-4091-9F5A-2BD19FF91FEC}"/>
            </a:ext>
          </a:extLst>
        </xdr:cNvPr>
        <xdr:cNvSpPr/>
      </xdr:nvSpPr>
      <xdr:spPr>
        <a:xfrm>
          <a:off x="9394190" y="13734868"/>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37935</xdr:rowOff>
    </xdr:from>
    <xdr:ext cx="469744" cy="259045"/>
    <xdr:sp macro="" textlink="">
      <xdr:nvSpPr>
        <xdr:cNvPr id="360" name="【福祉施設】&#10;一人当たり面積該当値テキスト">
          <a:extLst>
            <a:ext uri="{FF2B5EF4-FFF2-40B4-BE49-F238E27FC236}">
              <a16:creationId xmlns:a16="http://schemas.microsoft.com/office/drawing/2014/main" id="{119A152B-0A61-43D8-A58F-D292AEB42D01}"/>
            </a:ext>
          </a:extLst>
        </xdr:cNvPr>
        <xdr:cNvSpPr txBox="1"/>
      </xdr:nvSpPr>
      <xdr:spPr>
        <a:xfrm>
          <a:off x="9467850" y="135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29755</xdr:rowOff>
    </xdr:from>
    <xdr:to>
      <xdr:col>50</xdr:col>
      <xdr:colOff>165100</xdr:colOff>
      <xdr:row>80</xdr:row>
      <xdr:rowOff>131355</xdr:rowOff>
    </xdr:to>
    <xdr:sp macro="" textlink="">
      <xdr:nvSpPr>
        <xdr:cNvPr id="361" name="楕円 360">
          <a:extLst>
            <a:ext uri="{FF2B5EF4-FFF2-40B4-BE49-F238E27FC236}">
              <a16:creationId xmlns:a16="http://schemas.microsoft.com/office/drawing/2014/main" id="{9A2B0C80-C7E9-4F18-ABCD-6304CF8EE86E}"/>
            </a:ext>
          </a:extLst>
        </xdr:cNvPr>
        <xdr:cNvSpPr/>
      </xdr:nvSpPr>
      <xdr:spPr>
        <a:xfrm>
          <a:off x="8632190" y="1374385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65858</xdr:rowOff>
    </xdr:from>
    <xdr:to>
      <xdr:col>55</xdr:col>
      <xdr:colOff>0</xdr:colOff>
      <xdr:row>80</xdr:row>
      <xdr:rowOff>80555</xdr:rowOff>
    </xdr:to>
    <xdr:cxnSp macro="">
      <xdr:nvCxnSpPr>
        <xdr:cNvPr id="362" name="直線コネクタ 361">
          <a:extLst>
            <a:ext uri="{FF2B5EF4-FFF2-40B4-BE49-F238E27FC236}">
              <a16:creationId xmlns:a16="http://schemas.microsoft.com/office/drawing/2014/main" id="{2CD2947E-1FE4-4A04-9518-9A73CE6384F6}"/>
            </a:ext>
          </a:extLst>
        </xdr:cNvPr>
        <xdr:cNvCxnSpPr/>
      </xdr:nvCxnSpPr>
      <xdr:spPr>
        <a:xfrm flipV="1">
          <a:off x="8686800" y="13779953"/>
          <a:ext cx="742950" cy="1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52614</xdr:rowOff>
    </xdr:from>
    <xdr:to>
      <xdr:col>46</xdr:col>
      <xdr:colOff>38100</xdr:colOff>
      <xdr:row>80</xdr:row>
      <xdr:rowOff>154214</xdr:rowOff>
    </xdr:to>
    <xdr:sp macro="" textlink="">
      <xdr:nvSpPr>
        <xdr:cNvPr id="363" name="楕円 362">
          <a:extLst>
            <a:ext uri="{FF2B5EF4-FFF2-40B4-BE49-F238E27FC236}">
              <a16:creationId xmlns:a16="http://schemas.microsoft.com/office/drawing/2014/main" id="{A5E8368F-2F23-4AB4-A798-04719BFF9C5D}"/>
            </a:ext>
          </a:extLst>
        </xdr:cNvPr>
        <xdr:cNvSpPr/>
      </xdr:nvSpPr>
      <xdr:spPr>
        <a:xfrm>
          <a:off x="7846060" y="137724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80555</xdr:rowOff>
    </xdr:from>
    <xdr:to>
      <xdr:col>50</xdr:col>
      <xdr:colOff>114300</xdr:colOff>
      <xdr:row>80</xdr:row>
      <xdr:rowOff>103414</xdr:rowOff>
    </xdr:to>
    <xdr:cxnSp macro="">
      <xdr:nvCxnSpPr>
        <xdr:cNvPr id="364" name="直線コネクタ 363">
          <a:extLst>
            <a:ext uri="{FF2B5EF4-FFF2-40B4-BE49-F238E27FC236}">
              <a16:creationId xmlns:a16="http://schemas.microsoft.com/office/drawing/2014/main" id="{71EF5505-94FE-4F69-A802-4ED9C67763BA}"/>
            </a:ext>
          </a:extLst>
        </xdr:cNvPr>
        <xdr:cNvCxnSpPr/>
      </xdr:nvCxnSpPr>
      <xdr:spPr>
        <a:xfrm flipV="1">
          <a:off x="7889240" y="13798460"/>
          <a:ext cx="79756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70576</xdr:rowOff>
    </xdr:from>
    <xdr:to>
      <xdr:col>41</xdr:col>
      <xdr:colOff>101600</xdr:colOff>
      <xdr:row>81</xdr:row>
      <xdr:rowOff>726</xdr:rowOff>
    </xdr:to>
    <xdr:sp macro="" textlink="">
      <xdr:nvSpPr>
        <xdr:cNvPr id="365" name="楕円 364">
          <a:extLst>
            <a:ext uri="{FF2B5EF4-FFF2-40B4-BE49-F238E27FC236}">
              <a16:creationId xmlns:a16="http://schemas.microsoft.com/office/drawing/2014/main" id="{161C54F4-A4AE-486C-BD05-627C9F6BB536}"/>
            </a:ext>
          </a:extLst>
        </xdr:cNvPr>
        <xdr:cNvSpPr/>
      </xdr:nvSpPr>
      <xdr:spPr>
        <a:xfrm>
          <a:off x="7029450" y="137846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103414</xdr:rowOff>
    </xdr:from>
    <xdr:to>
      <xdr:col>45</xdr:col>
      <xdr:colOff>177800</xdr:colOff>
      <xdr:row>80</xdr:row>
      <xdr:rowOff>121376</xdr:rowOff>
    </xdr:to>
    <xdr:cxnSp macro="">
      <xdr:nvCxnSpPr>
        <xdr:cNvPr id="366" name="直線コネクタ 365">
          <a:extLst>
            <a:ext uri="{FF2B5EF4-FFF2-40B4-BE49-F238E27FC236}">
              <a16:creationId xmlns:a16="http://schemas.microsoft.com/office/drawing/2014/main" id="{AC480A41-B88C-4696-B1A1-4D9949CFD21E}"/>
            </a:ext>
          </a:extLst>
        </xdr:cNvPr>
        <xdr:cNvCxnSpPr/>
      </xdr:nvCxnSpPr>
      <xdr:spPr>
        <a:xfrm flipV="1">
          <a:off x="7084060" y="13817509"/>
          <a:ext cx="80518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91802</xdr:rowOff>
    </xdr:from>
    <xdr:to>
      <xdr:col>36</xdr:col>
      <xdr:colOff>165100</xdr:colOff>
      <xdr:row>81</xdr:row>
      <xdr:rowOff>21952</xdr:rowOff>
    </xdr:to>
    <xdr:sp macro="" textlink="">
      <xdr:nvSpPr>
        <xdr:cNvPr id="367" name="楕円 366">
          <a:extLst>
            <a:ext uri="{FF2B5EF4-FFF2-40B4-BE49-F238E27FC236}">
              <a16:creationId xmlns:a16="http://schemas.microsoft.com/office/drawing/2014/main" id="{70BD35DB-5D60-4727-917B-2C7A9E0F091E}"/>
            </a:ext>
          </a:extLst>
        </xdr:cNvPr>
        <xdr:cNvSpPr/>
      </xdr:nvSpPr>
      <xdr:spPr>
        <a:xfrm>
          <a:off x="6231890" y="1381161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121376</xdr:rowOff>
    </xdr:from>
    <xdr:to>
      <xdr:col>41</xdr:col>
      <xdr:colOff>50800</xdr:colOff>
      <xdr:row>80</xdr:row>
      <xdr:rowOff>142602</xdr:rowOff>
    </xdr:to>
    <xdr:cxnSp macro="">
      <xdr:nvCxnSpPr>
        <xdr:cNvPr id="368" name="直線コネクタ 367">
          <a:extLst>
            <a:ext uri="{FF2B5EF4-FFF2-40B4-BE49-F238E27FC236}">
              <a16:creationId xmlns:a16="http://schemas.microsoft.com/office/drawing/2014/main" id="{BEB13DD8-3C0E-4962-9784-314C5368C6E5}"/>
            </a:ext>
          </a:extLst>
        </xdr:cNvPr>
        <xdr:cNvCxnSpPr/>
      </xdr:nvCxnSpPr>
      <xdr:spPr>
        <a:xfrm flipV="1">
          <a:off x="6286500" y="13839281"/>
          <a:ext cx="79756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14713</xdr:rowOff>
    </xdr:from>
    <xdr:ext cx="469744" cy="259045"/>
    <xdr:sp macro="" textlink="">
      <xdr:nvSpPr>
        <xdr:cNvPr id="369" name="n_1aveValue【福祉施設】&#10;一人当たり面積">
          <a:extLst>
            <a:ext uri="{FF2B5EF4-FFF2-40B4-BE49-F238E27FC236}">
              <a16:creationId xmlns:a16="http://schemas.microsoft.com/office/drawing/2014/main" id="{92146B17-1C8A-45C5-AC38-95D6737B48BE}"/>
            </a:ext>
          </a:extLst>
        </xdr:cNvPr>
        <xdr:cNvSpPr txBox="1"/>
      </xdr:nvSpPr>
      <xdr:spPr>
        <a:xfrm>
          <a:off x="8454467" y="1459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143708</xdr:rowOff>
    </xdr:from>
    <xdr:ext cx="469744" cy="259045"/>
    <xdr:sp macro="" textlink="">
      <xdr:nvSpPr>
        <xdr:cNvPr id="370" name="n_2aveValue【福祉施設】&#10;一人当たり面積">
          <a:extLst>
            <a:ext uri="{FF2B5EF4-FFF2-40B4-BE49-F238E27FC236}">
              <a16:creationId xmlns:a16="http://schemas.microsoft.com/office/drawing/2014/main" id="{D20176DE-ED49-444B-8431-63864FDD29B1}"/>
            </a:ext>
          </a:extLst>
        </xdr:cNvPr>
        <xdr:cNvSpPr txBox="1"/>
      </xdr:nvSpPr>
      <xdr:spPr>
        <a:xfrm>
          <a:off x="7673417" y="1454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138809</xdr:rowOff>
    </xdr:from>
    <xdr:ext cx="469744" cy="259045"/>
    <xdr:sp macro="" textlink="">
      <xdr:nvSpPr>
        <xdr:cNvPr id="371" name="n_3aveValue【福祉施設】&#10;一人当たり面積">
          <a:extLst>
            <a:ext uri="{FF2B5EF4-FFF2-40B4-BE49-F238E27FC236}">
              <a16:creationId xmlns:a16="http://schemas.microsoft.com/office/drawing/2014/main" id="{76749B56-A116-46EB-B614-572576EF9CD0}"/>
            </a:ext>
          </a:extLst>
        </xdr:cNvPr>
        <xdr:cNvSpPr txBox="1"/>
      </xdr:nvSpPr>
      <xdr:spPr>
        <a:xfrm>
          <a:off x="6866332" y="1453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160038</xdr:rowOff>
    </xdr:from>
    <xdr:ext cx="469744" cy="259045"/>
    <xdr:sp macro="" textlink="">
      <xdr:nvSpPr>
        <xdr:cNvPr id="372" name="n_4aveValue【福祉施設】&#10;一人当たり面積">
          <a:extLst>
            <a:ext uri="{FF2B5EF4-FFF2-40B4-BE49-F238E27FC236}">
              <a16:creationId xmlns:a16="http://schemas.microsoft.com/office/drawing/2014/main" id="{9137E50C-6B41-4496-A7D3-66453893B93E}"/>
            </a:ext>
          </a:extLst>
        </xdr:cNvPr>
        <xdr:cNvSpPr txBox="1"/>
      </xdr:nvSpPr>
      <xdr:spPr>
        <a:xfrm>
          <a:off x="6068772" y="1456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147882</xdr:rowOff>
    </xdr:from>
    <xdr:ext cx="469744" cy="259045"/>
    <xdr:sp macro="" textlink="">
      <xdr:nvSpPr>
        <xdr:cNvPr id="373" name="n_1mainValue【福祉施設】&#10;一人当たり面積">
          <a:extLst>
            <a:ext uri="{FF2B5EF4-FFF2-40B4-BE49-F238E27FC236}">
              <a16:creationId xmlns:a16="http://schemas.microsoft.com/office/drawing/2014/main" id="{F35B8D73-6519-4DF6-9C66-1FC65D3D8A88}"/>
            </a:ext>
          </a:extLst>
        </xdr:cNvPr>
        <xdr:cNvSpPr txBox="1"/>
      </xdr:nvSpPr>
      <xdr:spPr>
        <a:xfrm>
          <a:off x="8454467" y="1351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170741</xdr:rowOff>
    </xdr:from>
    <xdr:ext cx="469744" cy="259045"/>
    <xdr:sp macro="" textlink="">
      <xdr:nvSpPr>
        <xdr:cNvPr id="374" name="n_2mainValue【福祉施設】&#10;一人当たり面積">
          <a:extLst>
            <a:ext uri="{FF2B5EF4-FFF2-40B4-BE49-F238E27FC236}">
              <a16:creationId xmlns:a16="http://schemas.microsoft.com/office/drawing/2014/main" id="{5BD01361-EC73-46EF-9713-05E15082BD76}"/>
            </a:ext>
          </a:extLst>
        </xdr:cNvPr>
        <xdr:cNvSpPr txBox="1"/>
      </xdr:nvSpPr>
      <xdr:spPr>
        <a:xfrm>
          <a:off x="7673417" y="1354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17253</xdr:rowOff>
    </xdr:from>
    <xdr:ext cx="469744" cy="259045"/>
    <xdr:sp macro="" textlink="">
      <xdr:nvSpPr>
        <xdr:cNvPr id="375" name="n_3mainValue【福祉施設】&#10;一人当たり面積">
          <a:extLst>
            <a:ext uri="{FF2B5EF4-FFF2-40B4-BE49-F238E27FC236}">
              <a16:creationId xmlns:a16="http://schemas.microsoft.com/office/drawing/2014/main" id="{5ECB6620-EF0B-4980-936B-B5375B1C6DF6}"/>
            </a:ext>
          </a:extLst>
        </xdr:cNvPr>
        <xdr:cNvSpPr txBox="1"/>
      </xdr:nvSpPr>
      <xdr:spPr>
        <a:xfrm>
          <a:off x="6866332" y="1356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38479</xdr:rowOff>
    </xdr:from>
    <xdr:ext cx="469744" cy="259045"/>
    <xdr:sp macro="" textlink="">
      <xdr:nvSpPr>
        <xdr:cNvPr id="376" name="n_4mainValue【福祉施設】&#10;一人当たり面積">
          <a:extLst>
            <a:ext uri="{FF2B5EF4-FFF2-40B4-BE49-F238E27FC236}">
              <a16:creationId xmlns:a16="http://schemas.microsoft.com/office/drawing/2014/main" id="{B3788A45-21BA-4A86-813F-66F6A17920EF}"/>
            </a:ext>
          </a:extLst>
        </xdr:cNvPr>
        <xdr:cNvSpPr txBox="1"/>
      </xdr:nvSpPr>
      <xdr:spPr>
        <a:xfrm>
          <a:off x="6068772" y="1358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522DD827-CA31-4A25-9620-DDB123FB64D0}"/>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320BBBF1-CD18-4482-9FA7-C5CC4F2C85D1}"/>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EFA97853-E4B5-42F9-990F-43B3E4E05721}"/>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5A59A650-296D-4E0B-8711-B24ACEBFA186}"/>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29D998EC-83C1-42EB-9F68-6FE0E56DACCB}"/>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C476FD02-BB93-4A2E-9BE8-3EE627B9D4B1}"/>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8ADD56E6-4801-47AB-AB7C-2CFBAB8B8D61}"/>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5FA9F69B-DDC4-4239-B6CF-2568AEA4DCDB}"/>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CA493DCA-740A-4324-BFA1-FE13BBE05DCD}"/>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ABB4410C-C5CA-46C4-9503-6693478E8A68}"/>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36CE028D-1803-4F57-B28E-0C60458400E8}"/>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D7FCCE2D-D51A-4C09-A98F-58E2BA51B7B5}"/>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2965D840-F18A-48E9-A976-015F90522026}"/>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47CA12CC-74C2-469D-B567-7783978A64C2}"/>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D2D74710-2659-4C49-80CA-F4A6E6B2E459}"/>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4972D1F6-B4ED-44C1-B32A-1BF90E103376}"/>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D2F4FFAC-0318-431B-84E1-C7C4D7190C75}"/>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D238C78D-9DE6-442B-978B-FFCDE0D7A5E0}"/>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EE57F962-121C-464B-AC2D-BC0C10126D60}"/>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B1AADB16-0CC0-4149-AE85-FA05AE4FD3A3}"/>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B16B0B74-BC1E-4F93-8502-B09693B9E5A9}"/>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3348D56E-4816-4326-9925-D513CFC56751}"/>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27DF70E0-2E3D-4D8F-A32C-ED22C37E18DC}"/>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9308DDA3-B0BB-4CE0-A65C-E929BE395D84}"/>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401" name="直線コネクタ 400">
          <a:extLst>
            <a:ext uri="{FF2B5EF4-FFF2-40B4-BE49-F238E27FC236}">
              <a16:creationId xmlns:a16="http://schemas.microsoft.com/office/drawing/2014/main" id="{450DA4DF-23D9-4EB8-B4B7-9A83370B17F9}"/>
            </a:ext>
          </a:extLst>
        </xdr:cNvPr>
        <xdr:cNvCxnSpPr/>
      </xdr:nvCxnSpPr>
      <xdr:spPr>
        <a:xfrm flipV="1">
          <a:off x="4173855" y="17200246"/>
          <a:ext cx="0" cy="14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2" name="【市民会館】&#10;有形固定資産減価償却率最小値テキスト">
          <a:extLst>
            <a:ext uri="{FF2B5EF4-FFF2-40B4-BE49-F238E27FC236}">
              <a16:creationId xmlns:a16="http://schemas.microsoft.com/office/drawing/2014/main" id="{49AEA592-B8AC-426F-A70A-B71F7E17B651}"/>
            </a:ext>
          </a:extLst>
        </xdr:cNvPr>
        <xdr:cNvSpPr txBox="1"/>
      </xdr:nvSpPr>
      <xdr:spPr>
        <a:xfrm>
          <a:off x="421259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3" name="直線コネクタ 402">
          <a:extLst>
            <a:ext uri="{FF2B5EF4-FFF2-40B4-BE49-F238E27FC236}">
              <a16:creationId xmlns:a16="http://schemas.microsoft.com/office/drawing/2014/main" id="{43843595-103B-4754-924F-7255A9340802}"/>
            </a:ext>
          </a:extLst>
        </xdr:cNvPr>
        <xdr:cNvCxnSpPr/>
      </xdr:nvCxnSpPr>
      <xdr:spPr>
        <a:xfrm>
          <a:off x="411226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50FB6358-F171-45EF-9739-F769C0ED7803}"/>
            </a:ext>
          </a:extLst>
        </xdr:cNvPr>
        <xdr:cNvSpPr txBox="1"/>
      </xdr:nvSpPr>
      <xdr:spPr>
        <a:xfrm>
          <a:off x="4212590" y="1697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405" name="直線コネクタ 404">
          <a:extLst>
            <a:ext uri="{FF2B5EF4-FFF2-40B4-BE49-F238E27FC236}">
              <a16:creationId xmlns:a16="http://schemas.microsoft.com/office/drawing/2014/main" id="{B0457F1C-9B41-426F-B9C2-9FDFDFCB6C03}"/>
            </a:ext>
          </a:extLst>
        </xdr:cNvPr>
        <xdr:cNvCxnSpPr/>
      </xdr:nvCxnSpPr>
      <xdr:spPr>
        <a:xfrm>
          <a:off x="4112260" y="17200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116222</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820C100B-F69F-4EA2-AC02-70426C4C6C86}"/>
            </a:ext>
          </a:extLst>
        </xdr:cNvPr>
        <xdr:cNvSpPr txBox="1"/>
      </xdr:nvSpPr>
      <xdr:spPr>
        <a:xfrm>
          <a:off x="421259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407" name="フローチャート: 判断 406">
          <a:extLst>
            <a:ext uri="{FF2B5EF4-FFF2-40B4-BE49-F238E27FC236}">
              <a16:creationId xmlns:a16="http://schemas.microsoft.com/office/drawing/2014/main" id="{136C4D9C-C6D3-4FA4-9424-EF51BBA4AC5F}"/>
            </a:ext>
          </a:extLst>
        </xdr:cNvPr>
        <xdr:cNvSpPr/>
      </xdr:nvSpPr>
      <xdr:spPr>
        <a:xfrm>
          <a:off x="4131310" y="177933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408" name="フローチャート: 判断 407">
          <a:extLst>
            <a:ext uri="{FF2B5EF4-FFF2-40B4-BE49-F238E27FC236}">
              <a16:creationId xmlns:a16="http://schemas.microsoft.com/office/drawing/2014/main" id="{A24BF057-499A-4756-A42D-2CF26ECDF79F}"/>
            </a:ext>
          </a:extLst>
        </xdr:cNvPr>
        <xdr:cNvSpPr/>
      </xdr:nvSpPr>
      <xdr:spPr>
        <a:xfrm>
          <a:off x="3388360" y="177857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154939</xdr:rowOff>
    </xdr:from>
    <xdr:to>
      <xdr:col>15</xdr:col>
      <xdr:colOff>101600</xdr:colOff>
      <xdr:row>104</xdr:row>
      <xdr:rowOff>85089</xdr:rowOff>
    </xdr:to>
    <xdr:sp macro="" textlink="">
      <xdr:nvSpPr>
        <xdr:cNvPr id="409" name="フローチャート: 判断 408">
          <a:extLst>
            <a:ext uri="{FF2B5EF4-FFF2-40B4-BE49-F238E27FC236}">
              <a16:creationId xmlns:a16="http://schemas.microsoft.com/office/drawing/2014/main" id="{2B93F785-CDD9-4E4D-8859-0ED23ABFF0E7}"/>
            </a:ext>
          </a:extLst>
        </xdr:cNvPr>
        <xdr:cNvSpPr/>
      </xdr:nvSpPr>
      <xdr:spPr>
        <a:xfrm>
          <a:off x="2571750" y="178142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410" name="フローチャート: 判断 409">
          <a:extLst>
            <a:ext uri="{FF2B5EF4-FFF2-40B4-BE49-F238E27FC236}">
              <a16:creationId xmlns:a16="http://schemas.microsoft.com/office/drawing/2014/main" id="{D902BD6B-7143-40E2-9FE3-D29140FC30D2}"/>
            </a:ext>
          </a:extLst>
        </xdr:cNvPr>
        <xdr:cNvSpPr/>
      </xdr:nvSpPr>
      <xdr:spPr>
        <a:xfrm>
          <a:off x="1774190" y="177533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34925</xdr:rowOff>
    </xdr:from>
    <xdr:to>
      <xdr:col>6</xdr:col>
      <xdr:colOff>38100</xdr:colOff>
      <xdr:row>103</xdr:row>
      <xdr:rowOff>136525</xdr:rowOff>
    </xdr:to>
    <xdr:sp macro="" textlink="">
      <xdr:nvSpPr>
        <xdr:cNvPr id="411" name="フローチャート: 判断 410">
          <a:extLst>
            <a:ext uri="{FF2B5EF4-FFF2-40B4-BE49-F238E27FC236}">
              <a16:creationId xmlns:a16="http://schemas.microsoft.com/office/drawing/2014/main" id="{53820088-5CC5-4A6A-9E7A-08EDE04D9D50}"/>
            </a:ext>
          </a:extLst>
        </xdr:cNvPr>
        <xdr:cNvSpPr/>
      </xdr:nvSpPr>
      <xdr:spPr>
        <a:xfrm>
          <a:off x="988060" y="176942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7090F539-9F54-46B3-8D00-8D03EC9D262A}"/>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7209281D-F609-42B0-81DE-F6961B460CD6}"/>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3C16076-37E1-46BD-AAF2-E42E563EEE45}"/>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8263575-131D-4ADD-9655-7E6906D70ADD}"/>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2A17072-915F-434F-90BA-7B92892A348D}"/>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151130</xdr:rowOff>
    </xdr:from>
    <xdr:to>
      <xdr:col>24</xdr:col>
      <xdr:colOff>114300</xdr:colOff>
      <xdr:row>102</xdr:row>
      <xdr:rowOff>81280</xdr:rowOff>
    </xdr:to>
    <xdr:sp macro="" textlink="">
      <xdr:nvSpPr>
        <xdr:cNvPr id="417" name="楕円 416">
          <a:extLst>
            <a:ext uri="{FF2B5EF4-FFF2-40B4-BE49-F238E27FC236}">
              <a16:creationId xmlns:a16="http://schemas.microsoft.com/office/drawing/2014/main" id="{FFABAC25-0DE2-48F7-AE0D-8AC9A1096DB5}"/>
            </a:ext>
          </a:extLst>
        </xdr:cNvPr>
        <xdr:cNvSpPr/>
      </xdr:nvSpPr>
      <xdr:spPr>
        <a:xfrm>
          <a:off x="4131310" y="174675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2557</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BD051C8C-1FA6-4F5E-9F50-D35AABC54101}"/>
            </a:ext>
          </a:extLst>
        </xdr:cNvPr>
        <xdr:cNvSpPr txBox="1"/>
      </xdr:nvSpPr>
      <xdr:spPr>
        <a:xfrm>
          <a:off x="4212590"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109220</xdr:rowOff>
    </xdr:from>
    <xdr:to>
      <xdr:col>20</xdr:col>
      <xdr:colOff>38100</xdr:colOff>
      <xdr:row>102</xdr:row>
      <xdr:rowOff>39370</xdr:rowOff>
    </xdr:to>
    <xdr:sp macro="" textlink="">
      <xdr:nvSpPr>
        <xdr:cNvPr id="419" name="楕円 418">
          <a:extLst>
            <a:ext uri="{FF2B5EF4-FFF2-40B4-BE49-F238E27FC236}">
              <a16:creationId xmlns:a16="http://schemas.microsoft.com/office/drawing/2014/main" id="{406BC77E-A95B-40B3-9944-7752180D0B2C}"/>
            </a:ext>
          </a:extLst>
        </xdr:cNvPr>
        <xdr:cNvSpPr/>
      </xdr:nvSpPr>
      <xdr:spPr>
        <a:xfrm>
          <a:off x="3388360" y="174237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160020</xdr:rowOff>
    </xdr:from>
    <xdr:to>
      <xdr:col>24</xdr:col>
      <xdr:colOff>63500</xdr:colOff>
      <xdr:row>102</xdr:row>
      <xdr:rowOff>30480</xdr:rowOff>
    </xdr:to>
    <xdr:cxnSp macro="">
      <xdr:nvCxnSpPr>
        <xdr:cNvPr id="420" name="直線コネクタ 419">
          <a:extLst>
            <a:ext uri="{FF2B5EF4-FFF2-40B4-BE49-F238E27FC236}">
              <a16:creationId xmlns:a16="http://schemas.microsoft.com/office/drawing/2014/main" id="{5EEAA266-A0F4-4B2A-BFB1-F72AC2135767}"/>
            </a:ext>
          </a:extLst>
        </xdr:cNvPr>
        <xdr:cNvCxnSpPr/>
      </xdr:nvCxnSpPr>
      <xdr:spPr>
        <a:xfrm>
          <a:off x="3431540" y="17478375"/>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67311</xdr:rowOff>
    </xdr:from>
    <xdr:to>
      <xdr:col>15</xdr:col>
      <xdr:colOff>101600</xdr:colOff>
      <xdr:row>101</xdr:row>
      <xdr:rowOff>168911</xdr:rowOff>
    </xdr:to>
    <xdr:sp macro="" textlink="">
      <xdr:nvSpPr>
        <xdr:cNvPr id="421" name="楕円 420">
          <a:extLst>
            <a:ext uri="{FF2B5EF4-FFF2-40B4-BE49-F238E27FC236}">
              <a16:creationId xmlns:a16="http://schemas.microsoft.com/office/drawing/2014/main" id="{794EA2D8-B2D7-498E-8383-F4D6B6899950}"/>
            </a:ext>
          </a:extLst>
        </xdr:cNvPr>
        <xdr:cNvSpPr/>
      </xdr:nvSpPr>
      <xdr:spPr>
        <a:xfrm>
          <a:off x="2571750" y="173818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118111</xdr:rowOff>
    </xdr:from>
    <xdr:to>
      <xdr:col>19</xdr:col>
      <xdr:colOff>177800</xdr:colOff>
      <xdr:row>101</xdr:row>
      <xdr:rowOff>160020</xdr:rowOff>
    </xdr:to>
    <xdr:cxnSp macro="">
      <xdr:nvCxnSpPr>
        <xdr:cNvPr id="422" name="直線コネクタ 421">
          <a:extLst>
            <a:ext uri="{FF2B5EF4-FFF2-40B4-BE49-F238E27FC236}">
              <a16:creationId xmlns:a16="http://schemas.microsoft.com/office/drawing/2014/main" id="{F4642C5D-1EA6-4EE8-B4B5-CAC57565C836}"/>
            </a:ext>
          </a:extLst>
        </xdr:cNvPr>
        <xdr:cNvCxnSpPr/>
      </xdr:nvCxnSpPr>
      <xdr:spPr>
        <a:xfrm>
          <a:off x="2626360" y="17436466"/>
          <a:ext cx="80518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25400</xdr:rowOff>
    </xdr:from>
    <xdr:to>
      <xdr:col>10</xdr:col>
      <xdr:colOff>165100</xdr:colOff>
      <xdr:row>101</xdr:row>
      <xdr:rowOff>127000</xdr:rowOff>
    </xdr:to>
    <xdr:sp macro="" textlink="">
      <xdr:nvSpPr>
        <xdr:cNvPr id="423" name="楕円 422">
          <a:extLst>
            <a:ext uri="{FF2B5EF4-FFF2-40B4-BE49-F238E27FC236}">
              <a16:creationId xmlns:a16="http://schemas.microsoft.com/office/drawing/2014/main" id="{277942FB-B316-482D-B2BD-285672C17A12}"/>
            </a:ext>
          </a:extLst>
        </xdr:cNvPr>
        <xdr:cNvSpPr/>
      </xdr:nvSpPr>
      <xdr:spPr>
        <a:xfrm>
          <a:off x="1774190" y="173380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76200</xdr:rowOff>
    </xdr:from>
    <xdr:to>
      <xdr:col>15</xdr:col>
      <xdr:colOff>50800</xdr:colOff>
      <xdr:row>101</xdr:row>
      <xdr:rowOff>118111</xdr:rowOff>
    </xdr:to>
    <xdr:cxnSp macro="">
      <xdr:nvCxnSpPr>
        <xdr:cNvPr id="424" name="直線コネクタ 423">
          <a:extLst>
            <a:ext uri="{FF2B5EF4-FFF2-40B4-BE49-F238E27FC236}">
              <a16:creationId xmlns:a16="http://schemas.microsoft.com/office/drawing/2014/main" id="{4FB78BBF-6E52-4265-82B6-AA7186C3C287}"/>
            </a:ext>
          </a:extLst>
        </xdr:cNvPr>
        <xdr:cNvCxnSpPr/>
      </xdr:nvCxnSpPr>
      <xdr:spPr>
        <a:xfrm>
          <a:off x="1828800" y="17392650"/>
          <a:ext cx="79756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154939</xdr:rowOff>
    </xdr:from>
    <xdr:to>
      <xdr:col>6</xdr:col>
      <xdr:colOff>38100</xdr:colOff>
      <xdr:row>101</xdr:row>
      <xdr:rowOff>85089</xdr:rowOff>
    </xdr:to>
    <xdr:sp macro="" textlink="">
      <xdr:nvSpPr>
        <xdr:cNvPr id="425" name="楕円 424">
          <a:extLst>
            <a:ext uri="{FF2B5EF4-FFF2-40B4-BE49-F238E27FC236}">
              <a16:creationId xmlns:a16="http://schemas.microsoft.com/office/drawing/2014/main" id="{0EE65B3E-5F38-4DC5-BB08-AB215856FD1A}"/>
            </a:ext>
          </a:extLst>
        </xdr:cNvPr>
        <xdr:cNvSpPr/>
      </xdr:nvSpPr>
      <xdr:spPr>
        <a:xfrm>
          <a:off x="988060" y="1729993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34289</xdr:rowOff>
    </xdr:from>
    <xdr:to>
      <xdr:col>10</xdr:col>
      <xdr:colOff>114300</xdr:colOff>
      <xdr:row>101</xdr:row>
      <xdr:rowOff>76200</xdr:rowOff>
    </xdr:to>
    <xdr:cxnSp macro="">
      <xdr:nvCxnSpPr>
        <xdr:cNvPr id="426" name="直線コネクタ 425">
          <a:extLst>
            <a:ext uri="{FF2B5EF4-FFF2-40B4-BE49-F238E27FC236}">
              <a16:creationId xmlns:a16="http://schemas.microsoft.com/office/drawing/2014/main" id="{A3693EBC-A15D-40D3-B2B1-520D8167A919}"/>
            </a:ext>
          </a:extLst>
        </xdr:cNvPr>
        <xdr:cNvCxnSpPr/>
      </xdr:nvCxnSpPr>
      <xdr:spPr>
        <a:xfrm>
          <a:off x="1031240" y="17348834"/>
          <a:ext cx="79756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45738</xdr:rowOff>
    </xdr:from>
    <xdr:ext cx="405111" cy="259045"/>
    <xdr:sp macro="" textlink="">
      <xdr:nvSpPr>
        <xdr:cNvPr id="427" name="n_1aveValue【市民会館】&#10;有形固定資産減価償却率">
          <a:extLst>
            <a:ext uri="{FF2B5EF4-FFF2-40B4-BE49-F238E27FC236}">
              <a16:creationId xmlns:a16="http://schemas.microsoft.com/office/drawing/2014/main" id="{0A73BE38-593D-496A-8844-EEF902893597}"/>
            </a:ext>
          </a:extLst>
        </xdr:cNvPr>
        <xdr:cNvSpPr txBox="1"/>
      </xdr:nvSpPr>
      <xdr:spPr>
        <a:xfrm>
          <a:off x="3239144" y="1787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76216</xdr:rowOff>
    </xdr:from>
    <xdr:ext cx="405111" cy="259045"/>
    <xdr:sp macro="" textlink="">
      <xdr:nvSpPr>
        <xdr:cNvPr id="428" name="n_2aveValue【市民会館】&#10;有形固定資産減価償却率">
          <a:extLst>
            <a:ext uri="{FF2B5EF4-FFF2-40B4-BE49-F238E27FC236}">
              <a16:creationId xmlns:a16="http://schemas.microsoft.com/office/drawing/2014/main" id="{2B36DD94-4F0C-447C-8E97-56CA6AFE1ECF}"/>
            </a:ext>
          </a:extLst>
        </xdr:cNvPr>
        <xdr:cNvSpPr txBox="1"/>
      </xdr:nvSpPr>
      <xdr:spPr>
        <a:xfrm>
          <a:off x="2439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19066</xdr:rowOff>
    </xdr:from>
    <xdr:ext cx="405111" cy="259045"/>
    <xdr:sp macro="" textlink="">
      <xdr:nvSpPr>
        <xdr:cNvPr id="429" name="n_3aveValue【市民会館】&#10;有形固定資産減価償却率">
          <a:extLst>
            <a:ext uri="{FF2B5EF4-FFF2-40B4-BE49-F238E27FC236}">
              <a16:creationId xmlns:a16="http://schemas.microsoft.com/office/drawing/2014/main" id="{8B9A7A20-BC96-4B3A-B945-BE664D7E7B78}"/>
            </a:ext>
          </a:extLst>
        </xdr:cNvPr>
        <xdr:cNvSpPr txBox="1"/>
      </xdr:nvSpPr>
      <xdr:spPr>
        <a:xfrm>
          <a:off x="1641484" y="17846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127652</xdr:rowOff>
    </xdr:from>
    <xdr:ext cx="405111" cy="259045"/>
    <xdr:sp macro="" textlink="">
      <xdr:nvSpPr>
        <xdr:cNvPr id="430" name="n_4aveValue【市民会館】&#10;有形固定資産減価償却率">
          <a:extLst>
            <a:ext uri="{FF2B5EF4-FFF2-40B4-BE49-F238E27FC236}">
              <a16:creationId xmlns:a16="http://schemas.microsoft.com/office/drawing/2014/main" id="{CB849981-6AD5-4837-AE5C-A87CAB0FADE8}"/>
            </a:ext>
          </a:extLst>
        </xdr:cNvPr>
        <xdr:cNvSpPr txBox="1"/>
      </xdr:nvSpPr>
      <xdr:spPr>
        <a:xfrm>
          <a:off x="855354" y="1779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55897</xdr:rowOff>
    </xdr:from>
    <xdr:ext cx="405111" cy="259045"/>
    <xdr:sp macro="" textlink="">
      <xdr:nvSpPr>
        <xdr:cNvPr id="431" name="n_1mainValue【市民会館】&#10;有形固定資産減価償却率">
          <a:extLst>
            <a:ext uri="{FF2B5EF4-FFF2-40B4-BE49-F238E27FC236}">
              <a16:creationId xmlns:a16="http://schemas.microsoft.com/office/drawing/2014/main" id="{9DDBEC2C-23E5-4901-AE14-2C1396EE7395}"/>
            </a:ext>
          </a:extLst>
        </xdr:cNvPr>
        <xdr:cNvSpPr txBox="1"/>
      </xdr:nvSpPr>
      <xdr:spPr>
        <a:xfrm>
          <a:off x="32391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13988</xdr:rowOff>
    </xdr:from>
    <xdr:ext cx="405111" cy="259045"/>
    <xdr:sp macro="" textlink="">
      <xdr:nvSpPr>
        <xdr:cNvPr id="432" name="n_2mainValue【市民会館】&#10;有形固定資産減価償却率">
          <a:extLst>
            <a:ext uri="{FF2B5EF4-FFF2-40B4-BE49-F238E27FC236}">
              <a16:creationId xmlns:a16="http://schemas.microsoft.com/office/drawing/2014/main" id="{E7D6F550-1759-4291-98E7-D7B0B0FE6E31}"/>
            </a:ext>
          </a:extLst>
        </xdr:cNvPr>
        <xdr:cNvSpPr txBox="1"/>
      </xdr:nvSpPr>
      <xdr:spPr>
        <a:xfrm>
          <a:off x="2439044" y="1716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143527</xdr:rowOff>
    </xdr:from>
    <xdr:ext cx="405111" cy="259045"/>
    <xdr:sp macro="" textlink="">
      <xdr:nvSpPr>
        <xdr:cNvPr id="433" name="n_3mainValue【市民会館】&#10;有形固定資産減価償却率">
          <a:extLst>
            <a:ext uri="{FF2B5EF4-FFF2-40B4-BE49-F238E27FC236}">
              <a16:creationId xmlns:a16="http://schemas.microsoft.com/office/drawing/2014/main" id="{288C82A3-D7E1-44BD-911C-71E6E2BB13F1}"/>
            </a:ext>
          </a:extLst>
        </xdr:cNvPr>
        <xdr:cNvSpPr txBox="1"/>
      </xdr:nvSpPr>
      <xdr:spPr>
        <a:xfrm>
          <a:off x="1641484"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101616</xdr:rowOff>
    </xdr:from>
    <xdr:ext cx="405111" cy="259045"/>
    <xdr:sp macro="" textlink="">
      <xdr:nvSpPr>
        <xdr:cNvPr id="434" name="n_4mainValue【市民会館】&#10;有形固定資産減価償却率">
          <a:extLst>
            <a:ext uri="{FF2B5EF4-FFF2-40B4-BE49-F238E27FC236}">
              <a16:creationId xmlns:a16="http://schemas.microsoft.com/office/drawing/2014/main" id="{132574B3-B269-4263-852E-A45AAFAAAA22}"/>
            </a:ext>
          </a:extLst>
        </xdr:cNvPr>
        <xdr:cNvSpPr txBox="1"/>
      </xdr:nvSpPr>
      <xdr:spPr>
        <a:xfrm>
          <a:off x="855354" y="17071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A5F62A91-B503-4342-9EB2-2BC7AA72859A}"/>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CADEC632-0B9E-44A8-B8B6-7909494AAE3B}"/>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152F7520-8B10-470A-8758-67FC32DC361C}"/>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6DDBA52E-10A6-4C92-8507-7DD3561A88C3}"/>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40580156-7593-4AFB-8DBA-F5C55CDD215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4D4D5728-314C-4F77-9217-9E94B02A1EED}"/>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2111E8B2-8192-438C-B122-B450463A35C6}"/>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3CB0906-4DCF-4E90-A66D-D55E8FC7FF25}"/>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1007E63B-14AE-49C8-B107-D93BDC7B6C9B}"/>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DDE90AAF-5F9C-468E-9554-C17EDC9C5FCD}"/>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DA4A49A4-931A-49E9-B0BC-B5AE18C3F281}"/>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A5515857-E91B-474F-B1E4-D387B420B909}"/>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440FEEDC-6D92-4A10-BAA6-173B3EE3FA96}"/>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747BF3FA-7DEC-410C-A0AB-81CCB8B16050}"/>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5D40E49E-7D81-49DC-8AF9-191DD14338A4}"/>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75625FB7-2609-4AD4-9FAA-74DE2FD8205A}"/>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5F18678D-8195-4575-8DC6-E54FF2649421}"/>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834289C5-B106-4EC4-AEEE-0CD0502A89FE}"/>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3A7D7ECA-67B9-4063-9D2E-51EFBC8065FB}"/>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BDA310F7-8B56-4724-91BA-49773A63C3DE}"/>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6BF336BD-86EB-40C3-8927-4A7B201F8E04}"/>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2077ED9A-F485-46C6-8627-34774D6C5712}"/>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FFAF411C-AD88-4C16-BFEB-85373C8AC76F}"/>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458" name="直線コネクタ 457">
          <a:extLst>
            <a:ext uri="{FF2B5EF4-FFF2-40B4-BE49-F238E27FC236}">
              <a16:creationId xmlns:a16="http://schemas.microsoft.com/office/drawing/2014/main" id="{31AA43E3-5D00-443B-98F6-8457CFEA2900}"/>
            </a:ext>
          </a:extLst>
        </xdr:cNvPr>
        <xdr:cNvCxnSpPr/>
      </xdr:nvCxnSpPr>
      <xdr:spPr>
        <a:xfrm flipV="1">
          <a:off x="9429115" y="1734693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459" name="【市民会館】&#10;一人当たり面積最小値テキスト">
          <a:extLst>
            <a:ext uri="{FF2B5EF4-FFF2-40B4-BE49-F238E27FC236}">
              <a16:creationId xmlns:a16="http://schemas.microsoft.com/office/drawing/2014/main" id="{A6715C0D-4878-4DEE-A672-34C783E107EC}"/>
            </a:ext>
          </a:extLst>
        </xdr:cNvPr>
        <xdr:cNvSpPr txBox="1"/>
      </xdr:nvSpPr>
      <xdr:spPr>
        <a:xfrm>
          <a:off x="946785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460" name="直線コネクタ 459">
          <a:extLst>
            <a:ext uri="{FF2B5EF4-FFF2-40B4-BE49-F238E27FC236}">
              <a16:creationId xmlns:a16="http://schemas.microsoft.com/office/drawing/2014/main" id="{3F72017A-8444-48BE-A0E4-86A375381AC2}"/>
            </a:ext>
          </a:extLst>
        </xdr:cNvPr>
        <xdr:cNvCxnSpPr/>
      </xdr:nvCxnSpPr>
      <xdr:spPr>
        <a:xfrm>
          <a:off x="9356090" y="186289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461" name="【市民会館】&#10;一人当たり面積最大値テキスト">
          <a:extLst>
            <a:ext uri="{FF2B5EF4-FFF2-40B4-BE49-F238E27FC236}">
              <a16:creationId xmlns:a16="http://schemas.microsoft.com/office/drawing/2014/main" id="{D58DF080-2A11-432D-BC2E-BC8C5F00FA5A}"/>
            </a:ext>
          </a:extLst>
        </xdr:cNvPr>
        <xdr:cNvSpPr txBox="1"/>
      </xdr:nvSpPr>
      <xdr:spPr>
        <a:xfrm>
          <a:off x="946785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462" name="直線コネクタ 461">
          <a:extLst>
            <a:ext uri="{FF2B5EF4-FFF2-40B4-BE49-F238E27FC236}">
              <a16:creationId xmlns:a16="http://schemas.microsoft.com/office/drawing/2014/main" id="{9F6FB189-1BAD-43B1-8427-23614500619F}"/>
            </a:ext>
          </a:extLst>
        </xdr:cNvPr>
        <xdr:cNvCxnSpPr/>
      </xdr:nvCxnSpPr>
      <xdr:spPr>
        <a:xfrm>
          <a:off x="9356090" y="1734693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8272</xdr:rowOff>
    </xdr:from>
    <xdr:ext cx="469744" cy="259045"/>
    <xdr:sp macro="" textlink="">
      <xdr:nvSpPr>
        <xdr:cNvPr id="463" name="【市民会館】&#10;一人当たり面積平均値テキスト">
          <a:extLst>
            <a:ext uri="{FF2B5EF4-FFF2-40B4-BE49-F238E27FC236}">
              <a16:creationId xmlns:a16="http://schemas.microsoft.com/office/drawing/2014/main" id="{A3969EA6-9575-43CE-B27C-7155887B3A69}"/>
            </a:ext>
          </a:extLst>
        </xdr:cNvPr>
        <xdr:cNvSpPr txBox="1"/>
      </xdr:nvSpPr>
      <xdr:spPr>
        <a:xfrm>
          <a:off x="946785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464" name="フローチャート: 判断 463">
          <a:extLst>
            <a:ext uri="{FF2B5EF4-FFF2-40B4-BE49-F238E27FC236}">
              <a16:creationId xmlns:a16="http://schemas.microsoft.com/office/drawing/2014/main" id="{199640E9-C3E2-478D-889B-121A30D4198E}"/>
            </a:ext>
          </a:extLst>
        </xdr:cNvPr>
        <xdr:cNvSpPr/>
      </xdr:nvSpPr>
      <xdr:spPr>
        <a:xfrm>
          <a:off x="9394190" y="181610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5" name="フローチャート: 判断 464">
          <a:extLst>
            <a:ext uri="{FF2B5EF4-FFF2-40B4-BE49-F238E27FC236}">
              <a16:creationId xmlns:a16="http://schemas.microsoft.com/office/drawing/2014/main" id="{34C0F77F-DB33-4B1C-AE41-3BD3AC893121}"/>
            </a:ext>
          </a:extLst>
        </xdr:cNvPr>
        <xdr:cNvSpPr/>
      </xdr:nvSpPr>
      <xdr:spPr>
        <a:xfrm>
          <a:off x="8632190" y="181438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466" name="フローチャート: 判断 465">
          <a:extLst>
            <a:ext uri="{FF2B5EF4-FFF2-40B4-BE49-F238E27FC236}">
              <a16:creationId xmlns:a16="http://schemas.microsoft.com/office/drawing/2014/main" id="{F77FD65D-469E-4AB7-BE47-D236B8E14370}"/>
            </a:ext>
          </a:extLst>
        </xdr:cNvPr>
        <xdr:cNvSpPr/>
      </xdr:nvSpPr>
      <xdr:spPr>
        <a:xfrm>
          <a:off x="7846060" y="180771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57786</xdr:rowOff>
    </xdr:from>
    <xdr:to>
      <xdr:col>41</xdr:col>
      <xdr:colOff>101600</xdr:colOff>
      <xdr:row>105</xdr:row>
      <xdr:rowOff>159386</xdr:rowOff>
    </xdr:to>
    <xdr:sp macro="" textlink="">
      <xdr:nvSpPr>
        <xdr:cNvPr id="467" name="フローチャート: 判断 466">
          <a:extLst>
            <a:ext uri="{FF2B5EF4-FFF2-40B4-BE49-F238E27FC236}">
              <a16:creationId xmlns:a16="http://schemas.microsoft.com/office/drawing/2014/main" id="{74EE3AF7-5E39-4313-9C67-1FCD5E00E195}"/>
            </a:ext>
          </a:extLst>
        </xdr:cNvPr>
        <xdr:cNvSpPr/>
      </xdr:nvSpPr>
      <xdr:spPr>
        <a:xfrm>
          <a:off x="7029450" y="1805622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42545</xdr:rowOff>
    </xdr:from>
    <xdr:to>
      <xdr:col>36</xdr:col>
      <xdr:colOff>165100</xdr:colOff>
      <xdr:row>105</xdr:row>
      <xdr:rowOff>144145</xdr:rowOff>
    </xdr:to>
    <xdr:sp macro="" textlink="">
      <xdr:nvSpPr>
        <xdr:cNvPr id="468" name="フローチャート: 判断 467">
          <a:extLst>
            <a:ext uri="{FF2B5EF4-FFF2-40B4-BE49-F238E27FC236}">
              <a16:creationId xmlns:a16="http://schemas.microsoft.com/office/drawing/2014/main" id="{62012350-58CF-4150-9908-F7C3BA038435}"/>
            </a:ext>
          </a:extLst>
        </xdr:cNvPr>
        <xdr:cNvSpPr/>
      </xdr:nvSpPr>
      <xdr:spPr>
        <a:xfrm>
          <a:off x="6231890" y="180467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E8AFD923-715C-4D3D-B301-B9F9DDE74A91}"/>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400A4476-446F-4509-B1E4-07AD48277D86}"/>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B1FDD84A-A614-4CB7-91F7-A99BA346323F}"/>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DDCF6984-BA65-4849-BD36-1EB8DD3334C3}"/>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C391D1C-A71C-42FD-826B-3A8D5167B2F3}"/>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103505</xdr:rowOff>
    </xdr:from>
    <xdr:to>
      <xdr:col>55</xdr:col>
      <xdr:colOff>50800</xdr:colOff>
      <xdr:row>107</xdr:row>
      <xdr:rowOff>33655</xdr:rowOff>
    </xdr:to>
    <xdr:sp macro="" textlink="">
      <xdr:nvSpPr>
        <xdr:cNvPr id="474" name="楕円 473">
          <a:extLst>
            <a:ext uri="{FF2B5EF4-FFF2-40B4-BE49-F238E27FC236}">
              <a16:creationId xmlns:a16="http://schemas.microsoft.com/office/drawing/2014/main" id="{F75A174D-B551-4E2E-AECB-70168D974C4D}"/>
            </a:ext>
          </a:extLst>
        </xdr:cNvPr>
        <xdr:cNvSpPr/>
      </xdr:nvSpPr>
      <xdr:spPr>
        <a:xfrm>
          <a:off x="9394190" y="182753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81932</xdr:rowOff>
    </xdr:from>
    <xdr:ext cx="469744" cy="259045"/>
    <xdr:sp macro="" textlink="">
      <xdr:nvSpPr>
        <xdr:cNvPr id="475" name="【市民会館】&#10;一人当たり面積該当値テキスト">
          <a:extLst>
            <a:ext uri="{FF2B5EF4-FFF2-40B4-BE49-F238E27FC236}">
              <a16:creationId xmlns:a16="http://schemas.microsoft.com/office/drawing/2014/main" id="{951E4ED5-056A-4A94-BA98-59517A881FED}"/>
            </a:ext>
          </a:extLst>
        </xdr:cNvPr>
        <xdr:cNvSpPr txBox="1"/>
      </xdr:nvSpPr>
      <xdr:spPr>
        <a:xfrm>
          <a:off x="9467850" y="182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107314</xdr:rowOff>
    </xdr:from>
    <xdr:to>
      <xdr:col>50</xdr:col>
      <xdr:colOff>165100</xdr:colOff>
      <xdr:row>107</xdr:row>
      <xdr:rowOff>37464</xdr:rowOff>
    </xdr:to>
    <xdr:sp macro="" textlink="">
      <xdr:nvSpPr>
        <xdr:cNvPr id="476" name="楕円 475">
          <a:extLst>
            <a:ext uri="{FF2B5EF4-FFF2-40B4-BE49-F238E27FC236}">
              <a16:creationId xmlns:a16="http://schemas.microsoft.com/office/drawing/2014/main" id="{D08294AE-C523-47EF-8F23-9755BBB5DAD7}"/>
            </a:ext>
          </a:extLst>
        </xdr:cNvPr>
        <xdr:cNvSpPr/>
      </xdr:nvSpPr>
      <xdr:spPr>
        <a:xfrm>
          <a:off x="8632190" y="1827910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154305</xdr:rowOff>
    </xdr:from>
    <xdr:to>
      <xdr:col>55</xdr:col>
      <xdr:colOff>0</xdr:colOff>
      <xdr:row>106</xdr:row>
      <xdr:rowOff>158114</xdr:rowOff>
    </xdr:to>
    <xdr:cxnSp macro="">
      <xdr:nvCxnSpPr>
        <xdr:cNvPr id="477" name="直線コネクタ 476">
          <a:extLst>
            <a:ext uri="{FF2B5EF4-FFF2-40B4-BE49-F238E27FC236}">
              <a16:creationId xmlns:a16="http://schemas.microsoft.com/office/drawing/2014/main" id="{F428A567-3FA2-47B3-A986-9AD4188E41A8}"/>
            </a:ext>
          </a:extLst>
        </xdr:cNvPr>
        <xdr:cNvCxnSpPr/>
      </xdr:nvCxnSpPr>
      <xdr:spPr>
        <a:xfrm flipV="1">
          <a:off x="8686800" y="18328005"/>
          <a:ext cx="7429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114936</xdr:rowOff>
    </xdr:from>
    <xdr:to>
      <xdr:col>46</xdr:col>
      <xdr:colOff>38100</xdr:colOff>
      <xdr:row>107</xdr:row>
      <xdr:rowOff>45086</xdr:rowOff>
    </xdr:to>
    <xdr:sp macro="" textlink="">
      <xdr:nvSpPr>
        <xdr:cNvPr id="478" name="楕円 477">
          <a:extLst>
            <a:ext uri="{FF2B5EF4-FFF2-40B4-BE49-F238E27FC236}">
              <a16:creationId xmlns:a16="http://schemas.microsoft.com/office/drawing/2014/main" id="{B330EB61-000A-4AD5-A0C5-87B894207575}"/>
            </a:ext>
          </a:extLst>
        </xdr:cNvPr>
        <xdr:cNvSpPr/>
      </xdr:nvSpPr>
      <xdr:spPr>
        <a:xfrm>
          <a:off x="7846060" y="1828863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158114</xdr:rowOff>
    </xdr:from>
    <xdr:to>
      <xdr:col>50</xdr:col>
      <xdr:colOff>114300</xdr:colOff>
      <xdr:row>106</xdr:row>
      <xdr:rowOff>165736</xdr:rowOff>
    </xdr:to>
    <xdr:cxnSp macro="">
      <xdr:nvCxnSpPr>
        <xdr:cNvPr id="479" name="直線コネクタ 478">
          <a:extLst>
            <a:ext uri="{FF2B5EF4-FFF2-40B4-BE49-F238E27FC236}">
              <a16:creationId xmlns:a16="http://schemas.microsoft.com/office/drawing/2014/main" id="{5B0CA6C3-C82F-4E14-82D0-366B1A411BB8}"/>
            </a:ext>
          </a:extLst>
        </xdr:cNvPr>
        <xdr:cNvCxnSpPr/>
      </xdr:nvCxnSpPr>
      <xdr:spPr>
        <a:xfrm flipV="1">
          <a:off x="7889240" y="18333719"/>
          <a:ext cx="797560" cy="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120650</xdr:rowOff>
    </xdr:from>
    <xdr:to>
      <xdr:col>41</xdr:col>
      <xdr:colOff>101600</xdr:colOff>
      <xdr:row>107</xdr:row>
      <xdr:rowOff>50800</xdr:rowOff>
    </xdr:to>
    <xdr:sp macro="" textlink="">
      <xdr:nvSpPr>
        <xdr:cNvPr id="480" name="楕円 479">
          <a:extLst>
            <a:ext uri="{FF2B5EF4-FFF2-40B4-BE49-F238E27FC236}">
              <a16:creationId xmlns:a16="http://schemas.microsoft.com/office/drawing/2014/main" id="{A11901FA-08F0-44E1-9C05-39EFA4DFA868}"/>
            </a:ext>
          </a:extLst>
        </xdr:cNvPr>
        <xdr:cNvSpPr/>
      </xdr:nvSpPr>
      <xdr:spPr>
        <a:xfrm>
          <a:off x="7029450" y="182962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165736</xdr:rowOff>
    </xdr:from>
    <xdr:to>
      <xdr:col>45</xdr:col>
      <xdr:colOff>177800</xdr:colOff>
      <xdr:row>107</xdr:row>
      <xdr:rowOff>0</xdr:rowOff>
    </xdr:to>
    <xdr:cxnSp macro="">
      <xdr:nvCxnSpPr>
        <xdr:cNvPr id="481" name="直線コネクタ 480">
          <a:extLst>
            <a:ext uri="{FF2B5EF4-FFF2-40B4-BE49-F238E27FC236}">
              <a16:creationId xmlns:a16="http://schemas.microsoft.com/office/drawing/2014/main" id="{E79EC864-2ADB-492E-B7AD-C9302317C0D2}"/>
            </a:ext>
          </a:extLst>
        </xdr:cNvPr>
        <xdr:cNvCxnSpPr/>
      </xdr:nvCxnSpPr>
      <xdr:spPr>
        <a:xfrm flipV="1">
          <a:off x="7084060" y="18343246"/>
          <a:ext cx="80518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126364</xdr:rowOff>
    </xdr:from>
    <xdr:to>
      <xdr:col>36</xdr:col>
      <xdr:colOff>165100</xdr:colOff>
      <xdr:row>107</xdr:row>
      <xdr:rowOff>56514</xdr:rowOff>
    </xdr:to>
    <xdr:sp macro="" textlink="">
      <xdr:nvSpPr>
        <xdr:cNvPr id="482" name="楕円 481">
          <a:extLst>
            <a:ext uri="{FF2B5EF4-FFF2-40B4-BE49-F238E27FC236}">
              <a16:creationId xmlns:a16="http://schemas.microsoft.com/office/drawing/2014/main" id="{9563DA6D-D5CC-461B-9685-B0002FD51B30}"/>
            </a:ext>
          </a:extLst>
        </xdr:cNvPr>
        <xdr:cNvSpPr/>
      </xdr:nvSpPr>
      <xdr:spPr>
        <a:xfrm>
          <a:off x="6231890" y="1830387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0</xdr:rowOff>
    </xdr:from>
    <xdr:to>
      <xdr:col>41</xdr:col>
      <xdr:colOff>50800</xdr:colOff>
      <xdr:row>107</xdr:row>
      <xdr:rowOff>5714</xdr:rowOff>
    </xdr:to>
    <xdr:cxnSp macro="">
      <xdr:nvCxnSpPr>
        <xdr:cNvPr id="483" name="直線コネクタ 482">
          <a:extLst>
            <a:ext uri="{FF2B5EF4-FFF2-40B4-BE49-F238E27FC236}">
              <a16:creationId xmlns:a16="http://schemas.microsoft.com/office/drawing/2014/main" id="{8E43FF1F-F94F-44DC-8993-AD14854396D6}"/>
            </a:ext>
          </a:extLst>
        </xdr:cNvPr>
        <xdr:cNvCxnSpPr/>
      </xdr:nvCxnSpPr>
      <xdr:spPr>
        <a:xfrm flipV="1">
          <a:off x="6286500" y="18345150"/>
          <a:ext cx="79756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4" name="n_1aveValue【市民会館】&#10;一人当たり面積">
          <a:extLst>
            <a:ext uri="{FF2B5EF4-FFF2-40B4-BE49-F238E27FC236}">
              <a16:creationId xmlns:a16="http://schemas.microsoft.com/office/drawing/2014/main" id="{101E2964-4246-4C5C-9769-BABD7E208E80}"/>
            </a:ext>
          </a:extLst>
        </xdr:cNvPr>
        <xdr:cNvSpPr txBox="1"/>
      </xdr:nvSpPr>
      <xdr:spPr>
        <a:xfrm>
          <a:off x="8454467" y="1792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485" name="n_2aveValue【市民会館】&#10;一人当たり面積">
          <a:extLst>
            <a:ext uri="{FF2B5EF4-FFF2-40B4-BE49-F238E27FC236}">
              <a16:creationId xmlns:a16="http://schemas.microsoft.com/office/drawing/2014/main" id="{A1BC45E0-4C1B-4C4C-965C-50CDAA497E00}"/>
            </a:ext>
          </a:extLst>
        </xdr:cNvPr>
        <xdr:cNvSpPr txBox="1"/>
      </xdr:nvSpPr>
      <xdr:spPr>
        <a:xfrm>
          <a:off x="767341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4463</xdr:rowOff>
    </xdr:from>
    <xdr:ext cx="469744" cy="259045"/>
    <xdr:sp macro="" textlink="">
      <xdr:nvSpPr>
        <xdr:cNvPr id="486" name="n_3aveValue【市民会館】&#10;一人当たり面積">
          <a:extLst>
            <a:ext uri="{FF2B5EF4-FFF2-40B4-BE49-F238E27FC236}">
              <a16:creationId xmlns:a16="http://schemas.microsoft.com/office/drawing/2014/main" id="{40D07149-F4E7-4E1A-9048-61C1217F1F64}"/>
            </a:ext>
          </a:extLst>
        </xdr:cNvPr>
        <xdr:cNvSpPr txBox="1"/>
      </xdr:nvSpPr>
      <xdr:spPr>
        <a:xfrm>
          <a:off x="6866332" y="1783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160672</xdr:rowOff>
    </xdr:from>
    <xdr:ext cx="469744" cy="259045"/>
    <xdr:sp macro="" textlink="">
      <xdr:nvSpPr>
        <xdr:cNvPr id="487" name="n_4aveValue【市民会館】&#10;一人当たり面積">
          <a:extLst>
            <a:ext uri="{FF2B5EF4-FFF2-40B4-BE49-F238E27FC236}">
              <a16:creationId xmlns:a16="http://schemas.microsoft.com/office/drawing/2014/main" id="{ECFBB3B5-6CD8-411A-B3CE-7CE1FA288D91}"/>
            </a:ext>
          </a:extLst>
        </xdr:cNvPr>
        <xdr:cNvSpPr txBox="1"/>
      </xdr:nvSpPr>
      <xdr:spPr>
        <a:xfrm>
          <a:off x="6068772"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28591</xdr:rowOff>
    </xdr:from>
    <xdr:ext cx="469744" cy="259045"/>
    <xdr:sp macro="" textlink="">
      <xdr:nvSpPr>
        <xdr:cNvPr id="488" name="n_1mainValue【市民会館】&#10;一人当たり面積">
          <a:extLst>
            <a:ext uri="{FF2B5EF4-FFF2-40B4-BE49-F238E27FC236}">
              <a16:creationId xmlns:a16="http://schemas.microsoft.com/office/drawing/2014/main" id="{694AF66C-996F-4D53-9C05-F0DAD90BD820}"/>
            </a:ext>
          </a:extLst>
        </xdr:cNvPr>
        <xdr:cNvSpPr txBox="1"/>
      </xdr:nvSpPr>
      <xdr:spPr>
        <a:xfrm>
          <a:off x="8454467" y="183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36213</xdr:rowOff>
    </xdr:from>
    <xdr:ext cx="469744" cy="259045"/>
    <xdr:sp macro="" textlink="">
      <xdr:nvSpPr>
        <xdr:cNvPr id="489" name="n_2mainValue【市民会館】&#10;一人当たり面積">
          <a:extLst>
            <a:ext uri="{FF2B5EF4-FFF2-40B4-BE49-F238E27FC236}">
              <a16:creationId xmlns:a16="http://schemas.microsoft.com/office/drawing/2014/main" id="{7914533D-E927-4106-BABE-BBBB4EC75C61}"/>
            </a:ext>
          </a:extLst>
        </xdr:cNvPr>
        <xdr:cNvSpPr txBox="1"/>
      </xdr:nvSpPr>
      <xdr:spPr>
        <a:xfrm>
          <a:off x="7673417" y="183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41927</xdr:rowOff>
    </xdr:from>
    <xdr:ext cx="469744" cy="259045"/>
    <xdr:sp macro="" textlink="">
      <xdr:nvSpPr>
        <xdr:cNvPr id="490" name="n_3mainValue【市民会館】&#10;一人当たり面積">
          <a:extLst>
            <a:ext uri="{FF2B5EF4-FFF2-40B4-BE49-F238E27FC236}">
              <a16:creationId xmlns:a16="http://schemas.microsoft.com/office/drawing/2014/main" id="{5B1BB483-0FB9-4680-9C0C-9C2FFD71DFB1}"/>
            </a:ext>
          </a:extLst>
        </xdr:cNvPr>
        <xdr:cNvSpPr txBox="1"/>
      </xdr:nvSpPr>
      <xdr:spPr>
        <a:xfrm>
          <a:off x="6866332"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47641</xdr:rowOff>
    </xdr:from>
    <xdr:ext cx="469744" cy="259045"/>
    <xdr:sp macro="" textlink="">
      <xdr:nvSpPr>
        <xdr:cNvPr id="491" name="n_4mainValue【市民会館】&#10;一人当たり面積">
          <a:extLst>
            <a:ext uri="{FF2B5EF4-FFF2-40B4-BE49-F238E27FC236}">
              <a16:creationId xmlns:a16="http://schemas.microsoft.com/office/drawing/2014/main" id="{E6EA8CA3-01E8-4809-9934-1FF8D6D7FD33}"/>
            </a:ext>
          </a:extLst>
        </xdr:cNvPr>
        <xdr:cNvSpPr txBox="1"/>
      </xdr:nvSpPr>
      <xdr:spPr>
        <a:xfrm>
          <a:off x="6068772" y="1839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53790BBF-0281-4C8A-AE21-7DD6358AC54F}"/>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14896EB5-54AB-4489-99D5-4FDB98C53ED1}"/>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8E70D227-8837-4075-BCEF-4B1EF41AC6D2}"/>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061C759C-75BA-45DF-81C9-6100866F9381}"/>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B3C8F230-EB03-4121-9532-4A18EFFB61DA}"/>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FA20315C-38B6-448B-B5E0-98D1DA01D6BD}"/>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999B2FF8-E474-4C4B-9954-22CAD73953A9}"/>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089802F0-D547-423E-81BC-049ECD5A2282}"/>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DBE73578-2537-4844-B169-059CD0A3A46F}"/>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EAEFA239-F95E-4499-AE89-F972D4637949}"/>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C07CE0F8-C74A-4BCD-8482-60B260FF90A9}"/>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9CE13207-71F7-43E3-9F61-259023D75FDD}"/>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B6ECF389-4B57-4B03-A7C0-6333BEDDF1D2}"/>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B7AB37B8-6D70-4A65-8F96-53765A3A4879}"/>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C0B14808-F761-44C6-81E9-778D0D016399}"/>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D4AAE62E-D95B-4F6D-A532-93EFFF20D667}"/>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FE66BDAB-73C2-436B-B978-388F47B151B2}"/>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8D20E87B-B996-47ED-8061-7718525AA82F}"/>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DF797CB9-C832-4C08-8C2A-8DAF9268AE39}"/>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050EABA5-8713-4422-B00D-3AB39ED334A9}"/>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0B193520-3783-4A0D-878B-2BC8DF03E541}"/>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3B06277F-A5E6-4114-892B-5DEA5C5EE9D0}"/>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3FA8273E-7166-4EAF-83E5-8FA56B56C2CA}"/>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19EC3B36-6B43-4CEC-B179-8B6D8B580F1F}"/>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516" name="直線コネクタ 515">
          <a:extLst>
            <a:ext uri="{FF2B5EF4-FFF2-40B4-BE49-F238E27FC236}">
              <a16:creationId xmlns:a16="http://schemas.microsoft.com/office/drawing/2014/main" id="{B52C465B-CA8C-4508-B297-3C63A8FD2708}"/>
            </a:ext>
          </a:extLst>
        </xdr:cNvPr>
        <xdr:cNvCxnSpPr/>
      </xdr:nvCxnSpPr>
      <xdr:spPr>
        <a:xfrm flipV="1">
          <a:off x="14703424" y="5713095"/>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2FACC696-2E13-4767-BB94-20DE130E357B}"/>
            </a:ext>
          </a:extLst>
        </xdr:cNvPr>
        <xdr:cNvSpPr txBox="1"/>
      </xdr:nvSpPr>
      <xdr:spPr>
        <a:xfrm>
          <a:off x="14742160" y="72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a16="http://schemas.microsoft.com/office/drawing/2014/main" id="{27C61B77-25F5-4BEE-BB14-1D8865901B71}"/>
            </a:ext>
          </a:extLst>
        </xdr:cNvPr>
        <xdr:cNvCxnSpPr/>
      </xdr:nvCxnSpPr>
      <xdr:spPr>
        <a:xfrm>
          <a:off x="14611350" y="723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5EB827AB-5CD1-4175-8758-91D6E032D0FE}"/>
            </a:ext>
          </a:extLst>
        </xdr:cNvPr>
        <xdr:cNvSpPr txBox="1"/>
      </xdr:nvSpPr>
      <xdr:spPr>
        <a:xfrm>
          <a:off x="14742160" y="548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0" name="直線コネクタ 519">
          <a:extLst>
            <a:ext uri="{FF2B5EF4-FFF2-40B4-BE49-F238E27FC236}">
              <a16:creationId xmlns:a16="http://schemas.microsoft.com/office/drawing/2014/main" id="{934E1342-69C3-4F00-A538-2A7EAC608606}"/>
            </a:ext>
          </a:extLst>
        </xdr:cNvPr>
        <xdr:cNvCxnSpPr/>
      </xdr:nvCxnSpPr>
      <xdr:spPr>
        <a:xfrm>
          <a:off x="14611350" y="57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4CBF5338-8C78-4D05-8CD0-E8A0E1D49C25}"/>
            </a:ext>
          </a:extLst>
        </xdr:cNvPr>
        <xdr:cNvSpPr txBox="1"/>
      </xdr:nvSpPr>
      <xdr:spPr>
        <a:xfrm>
          <a:off x="1474216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2" name="フローチャート: 判断 521">
          <a:extLst>
            <a:ext uri="{FF2B5EF4-FFF2-40B4-BE49-F238E27FC236}">
              <a16:creationId xmlns:a16="http://schemas.microsoft.com/office/drawing/2014/main" id="{554B0C5D-6821-48DF-ACB5-E0E81F29065C}"/>
            </a:ext>
          </a:extLst>
        </xdr:cNvPr>
        <xdr:cNvSpPr/>
      </xdr:nvSpPr>
      <xdr:spPr>
        <a:xfrm>
          <a:off x="14649450" y="63976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3" name="フローチャート: 判断 522">
          <a:extLst>
            <a:ext uri="{FF2B5EF4-FFF2-40B4-BE49-F238E27FC236}">
              <a16:creationId xmlns:a16="http://schemas.microsoft.com/office/drawing/2014/main" id="{D9D64E5D-8BAC-4B13-98C1-B004A79F6281}"/>
            </a:ext>
          </a:extLst>
        </xdr:cNvPr>
        <xdr:cNvSpPr/>
      </xdr:nvSpPr>
      <xdr:spPr>
        <a:xfrm>
          <a:off x="13887450" y="64395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24" name="フローチャート: 判断 523">
          <a:extLst>
            <a:ext uri="{FF2B5EF4-FFF2-40B4-BE49-F238E27FC236}">
              <a16:creationId xmlns:a16="http://schemas.microsoft.com/office/drawing/2014/main" id="{1A3874D5-0485-4072-87C5-461F38A6A911}"/>
            </a:ext>
          </a:extLst>
        </xdr:cNvPr>
        <xdr:cNvSpPr/>
      </xdr:nvSpPr>
      <xdr:spPr>
        <a:xfrm>
          <a:off x="13089890" y="64852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25" name="フローチャート: 判断 524">
          <a:extLst>
            <a:ext uri="{FF2B5EF4-FFF2-40B4-BE49-F238E27FC236}">
              <a16:creationId xmlns:a16="http://schemas.microsoft.com/office/drawing/2014/main" id="{47911904-8452-47D8-BB66-E805947E09F5}"/>
            </a:ext>
          </a:extLst>
        </xdr:cNvPr>
        <xdr:cNvSpPr/>
      </xdr:nvSpPr>
      <xdr:spPr>
        <a:xfrm>
          <a:off x="12303760" y="64281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526" name="フローチャート: 判断 525">
          <a:extLst>
            <a:ext uri="{FF2B5EF4-FFF2-40B4-BE49-F238E27FC236}">
              <a16:creationId xmlns:a16="http://schemas.microsoft.com/office/drawing/2014/main" id="{79E34762-6FE6-45BA-98CC-523CDD303EFD}"/>
            </a:ext>
          </a:extLst>
        </xdr:cNvPr>
        <xdr:cNvSpPr/>
      </xdr:nvSpPr>
      <xdr:spPr>
        <a:xfrm>
          <a:off x="11487150" y="64300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F7F4780-44B8-49D6-AA38-F8697699C91B}"/>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3CE44350-5E10-48E9-9E52-3ACA23C928B0}"/>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ABE7204-775D-4213-9EAA-734C829F9153}"/>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35DA3482-FB3A-47C2-8C99-D741B6C96923}"/>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4DB1FAC-0950-4141-94BD-6E32933AE158}"/>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42545</xdr:rowOff>
    </xdr:from>
    <xdr:to>
      <xdr:col>85</xdr:col>
      <xdr:colOff>177800</xdr:colOff>
      <xdr:row>37</xdr:row>
      <xdr:rowOff>144145</xdr:rowOff>
    </xdr:to>
    <xdr:sp macro="" textlink="">
      <xdr:nvSpPr>
        <xdr:cNvPr id="532" name="楕円 531">
          <a:extLst>
            <a:ext uri="{FF2B5EF4-FFF2-40B4-BE49-F238E27FC236}">
              <a16:creationId xmlns:a16="http://schemas.microsoft.com/office/drawing/2014/main" id="{F60C9D6B-09E0-4A12-8D00-14C72D4861A3}"/>
            </a:ext>
          </a:extLst>
        </xdr:cNvPr>
        <xdr:cNvSpPr/>
      </xdr:nvSpPr>
      <xdr:spPr>
        <a:xfrm>
          <a:off x="14649450" y="63881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65422</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5EF6A07C-9AB9-4EE4-82DD-A4170AB20819}"/>
            </a:ext>
          </a:extLst>
        </xdr:cNvPr>
        <xdr:cNvSpPr txBox="1"/>
      </xdr:nvSpPr>
      <xdr:spPr>
        <a:xfrm>
          <a:off x="14742160"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534" name="楕円 533">
          <a:extLst>
            <a:ext uri="{FF2B5EF4-FFF2-40B4-BE49-F238E27FC236}">
              <a16:creationId xmlns:a16="http://schemas.microsoft.com/office/drawing/2014/main" id="{76D84C0C-AA7F-4A9D-AB27-C65FAB08A514}"/>
            </a:ext>
          </a:extLst>
        </xdr:cNvPr>
        <xdr:cNvSpPr/>
      </xdr:nvSpPr>
      <xdr:spPr>
        <a:xfrm>
          <a:off x="13887450" y="63366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37</xdr:row>
      <xdr:rowOff>93345</xdr:rowOff>
    </xdr:to>
    <xdr:cxnSp macro="">
      <xdr:nvCxnSpPr>
        <xdr:cNvPr id="535" name="直線コネクタ 534">
          <a:extLst>
            <a:ext uri="{FF2B5EF4-FFF2-40B4-BE49-F238E27FC236}">
              <a16:creationId xmlns:a16="http://schemas.microsoft.com/office/drawing/2014/main" id="{C6C66160-F37D-4200-BBAB-9079BEE253A4}"/>
            </a:ext>
          </a:extLst>
        </xdr:cNvPr>
        <xdr:cNvCxnSpPr/>
      </xdr:nvCxnSpPr>
      <xdr:spPr>
        <a:xfrm>
          <a:off x="13942060" y="6387465"/>
          <a:ext cx="762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111125</xdr:rowOff>
    </xdr:from>
    <xdr:to>
      <xdr:col>76</xdr:col>
      <xdr:colOff>165100</xdr:colOff>
      <xdr:row>37</xdr:row>
      <xdr:rowOff>41275</xdr:rowOff>
    </xdr:to>
    <xdr:sp macro="" textlink="">
      <xdr:nvSpPr>
        <xdr:cNvPr id="536" name="楕円 535">
          <a:extLst>
            <a:ext uri="{FF2B5EF4-FFF2-40B4-BE49-F238E27FC236}">
              <a16:creationId xmlns:a16="http://schemas.microsoft.com/office/drawing/2014/main" id="{F5D21005-6E81-43A5-BA40-F88DB81FB212}"/>
            </a:ext>
          </a:extLst>
        </xdr:cNvPr>
        <xdr:cNvSpPr/>
      </xdr:nvSpPr>
      <xdr:spPr>
        <a:xfrm>
          <a:off x="13089890" y="62833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161925</xdr:rowOff>
    </xdr:from>
    <xdr:to>
      <xdr:col>81</xdr:col>
      <xdr:colOff>50800</xdr:colOff>
      <xdr:row>37</xdr:row>
      <xdr:rowOff>41910</xdr:rowOff>
    </xdr:to>
    <xdr:cxnSp macro="">
      <xdr:nvCxnSpPr>
        <xdr:cNvPr id="537" name="直線コネクタ 536">
          <a:extLst>
            <a:ext uri="{FF2B5EF4-FFF2-40B4-BE49-F238E27FC236}">
              <a16:creationId xmlns:a16="http://schemas.microsoft.com/office/drawing/2014/main" id="{77EFAA01-17A4-4F72-AF33-36F44BED688A}"/>
            </a:ext>
          </a:extLst>
        </xdr:cNvPr>
        <xdr:cNvCxnSpPr/>
      </xdr:nvCxnSpPr>
      <xdr:spPr>
        <a:xfrm>
          <a:off x="13144500" y="6336030"/>
          <a:ext cx="7975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59690</xdr:rowOff>
    </xdr:from>
    <xdr:to>
      <xdr:col>72</xdr:col>
      <xdr:colOff>38100</xdr:colOff>
      <xdr:row>36</xdr:row>
      <xdr:rowOff>161290</xdr:rowOff>
    </xdr:to>
    <xdr:sp macro="" textlink="">
      <xdr:nvSpPr>
        <xdr:cNvPr id="538" name="楕円 537">
          <a:extLst>
            <a:ext uri="{FF2B5EF4-FFF2-40B4-BE49-F238E27FC236}">
              <a16:creationId xmlns:a16="http://schemas.microsoft.com/office/drawing/2014/main" id="{7D64C3AC-FDE4-4A25-9338-F05536169730}"/>
            </a:ext>
          </a:extLst>
        </xdr:cNvPr>
        <xdr:cNvSpPr/>
      </xdr:nvSpPr>
      <xdr:spPr>
        <a:xfrm>
          <a:off x="12303760" y="622808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110490</xdr:rowOff>
    </xdr:from>
    <xdr:to>
      <xdr:col>76</xdr:col>
      <xdr:colOff>114300</xdr:colOff>
      <xdr:row>36</xdr:row>
      <xdr:rowOff>161925</xdr:rowOff>
    </xdr:to>
    <xdr:cxnSp macro="">
      <xdr:nvCxnSpPr>
        <xdr:cNvPr id="539" name="直線コネクタ 538">
          <a:extLst>
            <a:ext uri="{FF2B5EF4-FFF2-40B4-BE49-F238E27FC236}">
              <a16:creationId xmlns:a16="http://schemas.microsoft.com/office/drawing/2014/main" id="{CD5033B5-A4F0-4853-B750-ED4FCC179A17}"/>
            </a:ext>
          </a:extLst>
        </xdr:cNvPr>
        <xdr:cNvCxnSpPr/>
      </xdr:nvCxnSpPr>
      <xdr:spPr>
        <a:xfrm>
          <a:off x="12346940" y="6282690"/>
          <a:ext cx="7975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8255</xdr:rowOff>
    </xdr:from>
    <xdr:to>
      <xdr:col>67</xdr:col>
      <xdr:colOff>101600</xdr:colOff>
      <xdr:row>36</xdr:row>
      <xdr:rowOff>109855</xdr:rowOff>
    </xdr:to>
    <xdr:sp macro="" textlink="">
      <xdr:nvSpPr>
        <xdr:cNvPr id="540" name="楕円 539">
          <a:extLst>
            <a:ext uri="{FF2B5EF4-FFF2-40B4-BE49-F238E27FC236}">
              <a16:creationId xmlns:a16="http://schemas.microsoft.com/office/drawing/2014/main" id="{1D98E422-ADAB-4B5A-B2C4-AC8EA6ED3963}"/>
            </a:ext>
          </a:extLst>
        </xdr:cNvPr>
        <xdr:cNvSpPr/>
      </xdr:nvSpPr>
      <xdr:spPr>
        <a:xfrm>
          <a:off x="11487150" y="61823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59055</xdr:rowOff>
    </xdr:from>
    <xdr:to>
      <xdr:col>71</xdr:col>
      <xdr:colOff>177800</xdr:colOff>
      <xdr:row>36</xdr:row>
      <xdr:rowOff>110490</xdr:rowOff>
    </xdr:to>
    <xdr:cxnSp macro="">
      <xdr:nvCxnSpPr>
        <xdr:cNvPr id="541" name="直線コネクタ 540">
          <a:extLst>
            <a:ext uri="{FF2B5EF4-FFF2-40B4-BE49-F238E27FC236}">
              <a16:creationId xmlns:a16="http://schemas.microsoft.com/office/drawing/2014/main" id="{1C0E4524-B090-4093-8137-082626C46323}"/>
            </a:ext>
          </a:extLst>
        </xdr:cNvPr>
        <xdr:cNvCxnSpPr/>
      </xdr:nvCxnSpPr>
      <xdr:spPr>
        <a:xfrm>
          <a:off x="11541760" y="6227445"/>
          <a:ext cx="80518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D4D0C47B-E676-4640-84F2-CDEEAF059D8B}"/>
            </a:ext>
          </a:extLst>
        </xdr:cNvPr>
        <xdr:cNvSpPr txBox="1"/>
      </xdr:nvSpPr>
      <xdr:spPr>
        <a:xfrm>
          <a:off x="1373823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A8B9C884-2498-4DBE-B345-B1BCE3648710}"/>
            </a:ext>
          </a:extLst>
        </xdr:cNvPr>
        <xdr:cNvSpPr txBox="1"/>
      </xdr:nvSpPr>
      <xdr:spPr>
        <a:xfrm>
          <a:off x="1295718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C9A2808D-1373-4742-891D-2C63A70B89BB}"/>
            </a:ext>
          </a:extLst>
        </xdr:cNvPr>
        <xdr:cNvSpPr txBox="1"/>
      </xdr:nvSpPr>
      <xdr:spPr>
        <a:xfrm>
          <a:off x="1217105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5732</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0CD2A9B0-906B-4E74-9A54-C6182FC78DD3}"/>
            </a:ext>
          </a:extLst>
        </xdr:cNvPr>
        <xdr:cNvSpPr txBox="1"/>
      </xdr:nvSpPr>
      <xdr:spPr>
        <a:xfrm>
          <a:off x="113544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109237</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8855BC96-1EEB-4CC8-AC9E-C5C0FF2E7211}"/>
            </a:ext>
          </a:extLst>
        </xdr:cNvPr>
        <xdr:cNvSpPr txBox="1"/>
      </xdr:nvSpPr>
      <xdr:spPr>
        <a:xfrm>
          <a:off x="1373823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57802</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D38B4663-D5B2-48BF-9025-0B88BA8C01FD}"/>
            </a:ext>
          </a:extLst>
        </xdr:cNvPr>
        <xdr:cNvSpPr txBox="1"/>
      </xdr:nvSpPr>
      <xdr:spPr>
        <a:xfrm>
          <a:off x="1295718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6367</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37BEB0B1-901B-4F1C-9257-AA53560E5C10}"/>
            </a:ext>
          </a:extLst>
        </xdr:cNvPr>
        <xdr:cNvSpPr txBox="1"/>
      </xdr:nvSpPr>
      <xdr:spPr>
        <a:xfrm>
          <a:off x="1217105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126382</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69C1EAA1-A0EB-4F8E-8C7E-888F58B226CB}"/>
            </a:ext>
          </a:extLst>
        </xdr:cNvPr>
        <xdr:cNvSpPr txBox="1"/>
      </xdr:nvSpPr>
      <xdr:spPr>
        <a:xfrm>
          <a:off x="113544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CCE96A82-D3C1-4BB5-A2ED-98F29F9C9830}"/>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60BAF934-DA67-4E6F-8265-3F94C0E53C96}"/>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828BE093-DC7A-49DD-9441-47A8FF1FB278}"/>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256CA7DE-4C1F-459C-807E-E6D50C9FA077}"/>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6EBE98A6-4740-491E-B266-C253F721A12E}"/>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2CBEE246-78C9-4154-8620-41B7D100EC18}"/>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131947CB-2CE6-4844-96F7-821ADAA9174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C0054275-F8A3-4A7E-BC21-75D87DE60854}"/>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45810BCA-3FA6-46EA-9934-281FFED8E003}"/>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8759A04-BDEA-4DFF-8506-66C5A95F593B}"/>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5AB41B59-B913-42F0-9402-C0BD84852759}"/>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a:extLst>
            <a:ext uri="{FF2B5EF4-FFF2-40B4-BE49-F238E27FC236}">
              <a16:creationId xmlns:a16="http://schemas.microsoft.com/office/drawing/2014/main" id="{540450F5-C252-4060-BDFD-D631A9AD96B9}"/>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16F3EAB1-4EB0-425E-9DCF-1F3FA4DE8811}"/>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3" name="テキスト ボックス 562">
          <a:extLst>
            <a:ext uri="{FF2B5EF4-FFF2-40B4-BE49-F238E27FC236}">
              <a16:creationId xmlns:a16="http://schemas.microsoft.com/office/drawing/2014/main" id="{B1CD9F04-F652-4320-91CB-406D5E7FCA8C}"/>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161DE5B8-C83A-4773-9E79-5D202A196F8A}"/>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390C6D60-6713-4D6B-B2C9-230E134CB89A}"/>
            </a:ext>
          </a:extLst>
        </xdr:cNvPr>
        <xdr:cNvSpPr txBox="1"/>
      </xdr:nvSpPr>
      <xdr:spPr>
        <a:xfrm>
          <a:off x="15943791"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387E6A4F-39EC-4BF5-9576-50BAAE6FD753}"/>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a:extLst>
            <a:ext uri="{FF2B5EF4-FFF2-40B4-BE49-F238E27FC236}">
              <a16:creationId xmlns:a16="http://schemas.microsoft.com/office/drawing/2014/main" id="{0846D349-2551-4A2A-97B2-63735EC2002C}"/>
            </a:ext>
          </a:extLst>
        </xdr:cNvPr>
        <xdr:cNvSpPr txBox="1"/>
      </xdr:nvSpPr>
      <xdr:spPr>
        <a:xfrm>
          <a:off x="15943791"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5D93DBD2-109A-438E-B7D0-FE4512D8FD41}"/>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a:extLst>
            <a:ext uri="{FF2B5EF4-FFF2-40B4-BE49-F238E27FC236}">
              <a16:creationId xmlns:a16="http://schemas.microsoft.com/office/drawing/2014/main" id="{9DD81E79-C52E-4F83-AB8B-E045871AA286}"/>
            </a:ext>
          </a:extLst>
        </xdr:cNvPr>
        <xdr:cNvSpPr txBox="1"/>
      </xdr:nvSpPr>
      <xdr:spPr>
        <a:xfrm>
          <a:off x="15943791"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1AB68031-78C2-4EC4-B8C7-66261D7BB3A7}"/>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57B3808F-7AE7-4E53-BFB4-3E32D7BE1FDA}"/>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EEC27DB0-223D-4BC3-8F5A-8DF3967AA955}"/>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573" name="直線コネクタ 572">
          <a:extLst>
            <a:ext uri="{FF2B5EF4-FFF2-40B4-BE49-F238E27FC236}">
              <a16:creationId xmlns:a16="http://schemas.microsoft.com/office/drawing/2014/main" id="{E1B4EDA1-2FDD-44EA-A017-7D1D4140DC90}"/>
            </a:ext>
          </a:extLst>
        </xdr:cNvPr>
        <xdr:cNvCxnSpPr/>
      </xdr:nvCxnSpPr>
      <xdr:spPr>
        <a:xfrm flipV="1">
          <a:off x="19947254" y="5979593"/>
          <a:ext cx="0" cy="124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574" name="【一般廃棄物処理施設】&#10;一人当たり有形固定資産（償却資産）額最小値テキスト">
          <a:extLst>
            <a:ext uri="{FF2B5EF4-FFF2-40B4-BE49-F238E27FC236}">
              <a16:creationId xmlns:a16="http://schemas.microsoft.com/office/drawing/2014/main" id="{3FB7936B-ABC3-4F91-9AAB-AB0D43DF7187}"/>
            </a:ext>
          </a:extLst>
        </xdr:cNvPr>
        <xdr:cNvSpPr txBox="1"/>
      </xdr:nvSpPr>
      <xdr:spPr>
        <a:xfrm>
          <a:off x="19985990" y="723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575" name="直線コネクタ 574">
          <a:extLst>
            <a:ext uri="{FF2B5EF4-FFF2-40B4-BE49-F238E27FC236}">
              <a16:creationId xmlns:a16="http://schemas.microsoft.com/office/drawing/2014/main" id="{6AD5E4A1-27DC-43D5-8AB9-25CC022EE685}"/>
            </a:ext>
          </a:extLst>
        </xdr:cNvPr>
        <xdr:cNvCxnSpPr/>
      </xdr:nvCxnSpPr>
      <xdr:spPr>
        <a:xfrm>
          <a:off x="19885660" y="7226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8317D0A3-1CA8-4519-98F5-FB461372B9FE}"/>
            </a:ext>
          </a:extLst>
        </xdr:cNvPr>
        <xdr:cNvSpPr txBox="1"/>
      </xdr:nvSpPr>
      <xdr:spPr>
        <a:xfrm>
          <a:off x="19985990" y="575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577" name="直線コネクタ 576">
          <a:extLst>
            <a:ext uri="{FF2B5EF4-FFF2-40B4-BE49-F238E27FC236}">
              <a16:creationId xmlns:a16="http://schemas.microsoft.com/office/drawing/2014/main" id="{58185023-669B-4C4D-B3FA-ACEC5B5952BA}"/>
            </a:ext>
          </a:extLst>
        </xdr:cNvPr>
        <xdr:cNvCxnSpPr/>
      </xdr:nvCxnSpPr>
      <xdr:spPr>
        <a:xfrm>
          <a:off x="19885660" y="5979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151902</xdr:rowOff>
    </xdr:from>
    <xdr:ext cx="599010" cy="259045"/>
    <xdr:sp macro="" textlink="">
      <xdr:nvSpPr>
        <xdr:cNvPr id="578" name="【一般廃棄物処理施設】&#10;一人当たり有形固定資産（償却資産）額平均値テキスト">
          <a:extLst>
            <a:ext uri="{FF2B5EF4-FFF2-40B4-BE49-F238E27FC236}">
              <a16:creationId xmlns:a16="http://schemas.microsoft.com/office/drawing/2014/main" id="{1ECA697D-1C69-45CC-B78B-4C070392CABB}"/>
            </a:ext>
          </a:extLst>
        </xdr:cNvPr>
        <xdr:cNvSpPr txBox="1"/>
      </xdr:nvSpPr>
      <xdr:spPr>
        <a:xfrm>
          <a:off x="19985990" y="6495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579" name="フローチャート: 判断 578">
          <a:extLst>
            <a:ext uri="{FF2B5EF4-FFF2-40B4-BE49-F238E27FC236}">
              <a16:creationId xmlns:a16="http://schemas.microsoft.com/office/drawing/2014/main" id="{59AF988C-A721-4C75-B12B-F9BC750CD50C}"/>
            </a:ext>
          </a:extLst>
        </xdr:cNvPr>
        <xdr:cNvSpPr/>
      </xdr:nvSpPr>
      <xdr:spPr>
        <a:xfrm>
          <a:off x="19904710" y="66479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580" name="フローチャート: 判断 579">
          <a:extLst>
            <a:ext uri="{FF2B5EF4-FFF2-40B4-BE49-F238E27FC236}">
              <a16:creationId xmlns:a16="http://schemas.microsoft.com/office/drawing/2014/main" id="{2CD18FC3-13A8-4325-A196-64A806EF4AED}"/>
            </a:ext>
          </a:extLst>
        </xdr:cNvPr>
        <xdr:cNvSpPr/>
      </xdr:nvSpPr>
      <xdr:spPr>
        <a:xfrm>
          <a:off x="19161760" y="66744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581" name="フローチャート: 判断 580">
          <a:extLst>
            <a:ext uri="{FF2B5EF4-FFF2-40B4-BE49-F238E27FC236}">
              <a16:creationId xmlns:a16="http://schemas.microsoft.com/office/drawing/2014/main" id="{C9174319-3458-42E0-9625-460D90FC07A6}"/>
            </a:ext>
          </a:extLst>
        </xdr:cNvPr>
        <xdr:cNvSpPr/>
      </xdr:nvSpPr>
      <xdr:spPr>
        <a:xfrm>
          <a:off x="18345150" y="671618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582" name="フローチャート: 判断 581">
          <a:extLst>
            <a:ext uri="{FF2B5EF4-FFF2-40B4-BE49-F238E27FC236}">
              <a16:creationId xmlns:a16="http://schemas.microsoft.com/office/drawing/2014/main" id="{6AA2F255-3DB6-491A-B247-F8091EA74196}"/>
            </a:ext>
          </a:extLst>
        </xdr:cNvPr>
        <xdr:cNvSpPr/>
      </xdr:nvSpPr>
      <xdr:spPr>
        <a:xfrm>
          <a:off x="17547590" y="672599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583" name="フローチャート: 判断 582">
          <a:extLst>
            <a:ext uri="{FF2B5EF4-FFF2-40B4-BE49-F238E27FC236}">
              <a16:creationId xmlns:a16="http://schemas.microsoft.com/office/drawing/2014/main" id="{82B93253-81A7-4A81-BCE8-D85DA54DBF1E}"/>
            </a:ext>
          </a:extLst>
        </xdr:cNvPr>
        <xdr:cNvSpPr/>
      </xdr:nvSpPr>
      <xdr:spPr>
        <a:xfrm>
          <a:off x="16761460" y="6746537"/>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9F978DDA-B694-4A79-B330-5B38F1CC7BFE}"/>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B57BCC4B-0602-4129-8155-5A12CC0B77CF}"/>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CBC2980A-0C84-4E5D-A935-A06EF63742BF}"/>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5E400865-0633-45E5-9DAB-A2B59A61D127}"/>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BCB8CD7E-2820-4766-B972-445DFF94001B}"/>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153618</xdr:rowOff>
    </xdr:from>
    <xdr:to>
      <xdr:col>116</xdr:col>
      <xdr:colOff>114300</xdr:colOff>
      <xdr:row>41</xdr:row>
      <xdr:rowOff>83768</xdr:rowOff>
    </xdr:to>
    <xdr:sp macro="" textlink="">
      <xdr:nvSpPr>
        <xdr:cNvPr id="589" name="楕円 588">
          <a:extLst>
            <a:ext uri="{FF2B5EF4-FFF2-40B4-BE49-F238E27FC236}">
              <a16:creationId xmlns:a16="http://schemas.microsoft.com/office/drawing/2014/main" id="{E2497405-C99B-437C-A442-1848EBC4E936}"/>
            </a:ext>
          </a:extLst>
        </xdr:cNvPr>
        <xdr:cNvSpPr/>
      </xdr:nvSpPr>
      <xdr:spPr>
        <a:xfrm>
          <a:off x="19904710" y="701161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132045</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F2ABDE11-F475-4770-9B6D-DF4472CBE70F}"/>
            </a:ext>
          </a:extLst>
        </xdr:cNvPr>
        <xdr:cNvSpPr txBox="1"/>
      </xdr:nvSpPr>
      <xdr:spPr>
        <a:xfrm>
          <a:off x="19985990" y="699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156098</xdr:rowOff>
    </xdr:from>
    <xdr:to>
      <xdr:col>112</xdr:col>
      <xdr:colOff>38100</xdr:colOff>
      <xdr:row>41</xdr:row>
      <xdr:rowOff>86248</xdr:rowOff>
    </xdr:to>
    <xdr:sp macro="" textlink="">
      <xdr:nvSpPr>
        <xdr:cNvPr id="591" name="楕円 590">
          <a:extLst>
            <a:ext uri="{FF2B5EF4-FFF2-40B4-BE49-F238E27FC236}">
              <a16:creationId xmlns:a16="http://schemas.microsoft.com/office/drawing/2014/main" id="{2156A13C-6B45-483B-95EC-72A761D7037D}"/>
            </a:ext>
          </a:extLst>
        </xdr:cNvPr>
        <xdr:cNvSpPr/>
      </xdr:nvSpPr>
      <xdr:spPr>
        <a:xfrm>
          <a:off x="19161760" y="701409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32968</xdr:rowOff>
    </xdr:from>
    <xdr:to>
      <xdr:col>116</xdr:col>
      <xdr:colOff>63500</xdr:colOff>
      <xdr:row>41</xdr:row>
      <xdr:rowOff>35448</xdr:rowOff>
    </xdr:to>
    <xdr:cxnSp macro="">
      <xdr:nvCxnSpPr>
        <xdr:cNvPr id="592" name="直線コネクタ 591">
          <a:extLst>
            <a:ext uri="{FF2B5EF4-FFF2-40B4-BE49-F238E27FC236}">
              <a16:creationId xmlns:a16="http://schemas.microsoft.com/office/drawing/2014/main" id="{AFBA3AFA-E96A-4309-84FA-9B1A07DAFFB6}"/>
            </a:ext>
          </a:extLst>
        </xdr:cNvPr>
        <xdr:cNvCxnSpPr/>
      </xdr:nvCxnSpPr>
      <xdr:spPr>
        <a:xfrm flipV="1">
          <a:off x="19204940" y="7060513"/>
          <a:ext cx="742950" cy="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159478</xdr:rowOff>
    </xdr:from>
    <xdr:to>
      <xdr:col>107</xdr:col>
      <xdr:colOff>101600</xdr:colOff>
      <xdr:row>41</xdr:row>
      <xdr:rowOff>89628</xdr:rowOff>
    </xdr:to>
    <xdr:sp macro="" textlink="">
      <xdr:nvSpPr>
        <xdr:cNvPr id="593" name="楕円 592">
          <a:extLst>
            <a:ext uri="{FF2B5EF4-FFF2-40B4-BE49-F238E27FC236}">
              <a16:creationId xmlns:a16="http://schemas.microsoft.com/office/drawing/2014/main" id="{6327E27D-AE6F-4FB0-A35B-FD06AC7EC4C2}"/>
            </a:ext>
          </a:extLst>
        </xdr:cNvPr>
        <xdr:cNvSpPr/>
      </xdr:nvSpPr>
      <xdr:spPr>
        <a:xfrm>
          <a:off x="18345150" y="701938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35448</xdr:rowOff>
    </xdr:from>
    <xdr:to>
      <xdr:col>111</xdr:col>
      <xdr:colOff>177800</xdr:colOff>
      <xdr:row>41</xdr:row>
      <xdr:rowOff>38828</xdr:rowOff>
    </xdr:to>
    <xdr:cxnSp macro="">
      <xdr:nvCxnSpPr>
        <xdr:cNvPr id="594" name="直線コネクタ 593">
          <a:extLst>
            <a:ext uri="{FF2B5EF4-FFF2-40B4-BE49-F238E27FC236}">
              <a16:creationId xmlns:a16="http://schemas.microsoft.com/office/drawing/2014/main" id="{F26FEA3E-6872-41B3-B49C-720B8C0DB5C5}"/>
            </a:ext>
          </a:extLst>
        </xdr:cNvPr>
        <xdr:cNvCxnSpPr/>
      </xdr:nvCxnSpPr>
      <xdr:spPr>
        <a:xfrm flipV="1">
          <a:off x="18399760" y="7064898"/>
          <a:ext cx="80518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162461</xdr:rowOff>
    </xdr:from>
    <xdr:to>
      <xdr:col>102</xdr:col>
      <xdr:colOff>165100</xdr:colOff>
      <xdr:row>41</xdr:row>
      <xdr:rowOff>92611</xdr:rowOff>
    </xdr:to>
    <xdr:sp macro="" textlink="">
      <xdr:nvSpPr>
        <xdr:cNvPr id="595" name="楕円 594">
          <a:extLst>
            <a:ext uri="{FF2B5EF4-FFF2-40B4-BE49-F238E27FC236}">
              <a16:creationId xmlns:a16="http://schemas.microsoft.com/office/drawing/2014/main" id="{EF33B0BA-62EE-4333-B9A9-C87DD3834F2B}"/>
            </a:ext>
          </a:extLst>
        </xdr:cNvPr>
        <xdr:cNvSpPr/>
      </xdr:nvSpPr>
      <xdr:spPr>
        <a:xfrm>
          <a:off x="17547590" y="702236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38828</xdr:rowOff>
    </xdr:from>
    <xdr:to>
      <xdr:col>107</xdr:col>
      <xdr:colOff>50800</xdr:colOff>
      <xdr:row>41</xdr:row>
      <xdr:rowOff>41811</xdr:rowOff>
    </xdr:to>
    <xdr:cxnSp macro="">
      <xdr:nvCxnSpPr>
        <xdr:cNvPr id="596" name="直線コネクタ 595">
          <a:extLst>
            <a:ext uri="{FF2B5EF4-FFF2-40B4-BE49-F238E27FC236}">
              <a16:creationId xmlns:a16="http://schemas.microsoft.com/office/drawing/2014/main" id="{13CEA742-1FCF-4CB4-9009-EA565C825B0B}"/>
            </a:ext>
          </a:extLst>
        </xdr:cNvPr>
        <xdr:cNvCxnSpPr/>
      </xdr:nvCxnSpPr>
      <xdr:spPr>
        <a:xfrm flipV="1">
          <a:off x="17602200" y="7068278"/>
          <a:ext cx="79756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165760</xdr:rowOff>
    </xdr:from>
    <xdr:to>
      <xdr:col>98</xdr:col>
      <xdr:colOff>38100</xdr:colOff>
      <xdr:row>41</xdr:row>
      <xdr:rowOff>95910</xdr:rowOff>
    </xdr:to>
    <xdr:sp macro="" textlink="">
      <xdr:nvSpPr>
        <xdr:cNvPr id="597" name="楕円 596">
          <a:extLst>
            <a:ext uri="{FF2B5EF4-FFF2-40B4-BE49-F238E27FC236}">
              <a16:creationId xmlns:a16="http://schemas.microsoft.com/office/drawing/2014/main" id="{CE753C8B-8410-44A2-B814-FCB19A5C0F06}"/>
            </a:ext>
          </a:extLst>
        </xdr:cNvPr>
        <xdr:cNvSpPr/>
      </xdr:nvSpPr>
      <xdr:spPr>
        <a:xfrm>
          <a:off x="16761460" y="702757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41811</xdr:rowOff>
    </xdr:from>
    <xdr:to>
      <xdr:col>102</xdr:col>
      <xdr:colOff>114300</xdr:colOff>
      <xdr:row>41</xdr:row>
      <xdr:rowOff>45110</xdr:rowOff>
    </xdr:to>
    <xdr:cxnSp macro="">
      <xdr:nvCxnSpPr>
        <xdr:cNvPr id="598" name="直線コネクタ 597">
          <a:extLst>
            <a:ext uri="{FF2B5EF4-FFF2-40B4-BE49-F238E27FC236}">
              <a16:creationId xmlns:a16="http://schemas.microsoft.com/office/drawing/2014/main" id="{CFB37851-BE07-4391-A873-A17480893302}"/>
            </a:ext>
          </a:extLst>
        </xdr:cNvPr>
        <xdr:cNvCxnSpPr/>
      </xdr:nvCxnSpPr>
      <xdr:spPr>
        <a:xfrm flipV="1">
          <a:off x="16804640" y="7071261"/>
          <a:ext cx="79756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104086</xdr:rowOff>
    </xdr:from>
    <xdr:ext cx="599010" cy="259045"/>
    <xdr:sp macro="" textlink="">
      <xdr:nvSpPr>
        <xdr:cNvPr id="599" name="n_1aveValue【一般廃棄物処理施設】&#10;一人当たり有形固定資産（償却資産）額">
          <a:extLst>
            <a:ext uri="{FF2B5EF4-FFF2-40B4-BE49-F238E27FC236}">
              <a16:creationId xmlns:a16="http://schemas.microsoft.com/office/drawing/2014/main" id="{DB3650CE-C3CD-46E6-901C-A0120BA32B6E}"/>
            </a:ext>
          </a:extLst>
        </xdr:cNvPr>
        <xdr:cNvSpPr txBox="1"/>
      </xdr:nvSpPr>
      <xdr:spPr>
        <a:xfrm>
          <a:off x="18919405" y="644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149665</xdr:rowOff>
    </xdr:from>
    <xdr:ext cx="599010" cy="259045"/>
    <xdr:sp macro="" textlink="">
      <xdr:nvSpPr>
        <xdr:cNvPr id="600" name="n_2aveValue【一般廃棄物処理施設】&#10;一人当たり有形固定資産（償却資産）額">
          <a:extLst>
            <a:ext uri="{FF2B5EF4-FFF2-40B4-BE49-F238E27FC236}">
              <a16:creationId xmlns:a16="http://schemas.microsoft.com/office/drawing/2014/main" id="{D2360A33-DD34-4563-A4F3-FF58900BA340}"/>
            </a:ext>
          </a:extLst>
        </xdr:cNvPr>
        <xdr:cNvSpPr txBox="1"/>
      </xdr:nvSpPr>
      <xdr:spPr>
        <a:xfrm>
          <a:off x="1813835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157574</xdr:rowOff>
    </xdr:from>
    <xdr:ext cx="599010" cy="259045"/>
    <xdr:sp macro="" textlink="">
      <xdr:nvSpPr>
        <xdr:cNvPr id="601" name="n_3aveValue【一般廃棄物処理施設】&#10;一人当たり有形固定資産（償却資産）額">
          <a:extLst>
            <a:ext uri="{FF2B5EF4-FFF2-40B4-BE49-F238E27FC236}">
              <a16:creationId xmlns:a16="http://schemas.microsoft.com/office/drawing/2014/main" id="{CCA68BBA-BBC2-4150-8FC6-4BCF0C876990}"/>
            </a:ext>
          </a:extLst>
        </xdr:cNvPr>
        <xdr:cNvSpPr txBox="1"/>
      </xdr:nvSpPr>
      <xdr:spPr>
        <a:xfrm>
          <a:off x="17323650" y="650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10474</xdr:rowOff>
    </xdr:from>
    <xdr:ext cx="599010" cy="259045"/>
    <xdr:sp macro="" textlink="">
      <xdr:nvSpPr>
        <xdr:cNvPr id="602" name="n_4aveValue【一般廃棄物処理施設】&#10;一人当たり有形固定資産（償却資産）額">
          <a:extLst>
            <a:ext uri="{FF2B5EF4-FFF2-40B4-BE49-F238E27FC236}">
              <a16:creationId xmlns:a16="http://schemas.microsoft.com/office/drawing/2014/main" id="{25788464-5EE0-4FC7-A31A-0583BAE9D3BA}"/>
            </a:ext>
          </a:extLst>
        </xdr:cNvPr>
        <xdr:cNvSpPr txBox="1"/>
      </xdr:nvSpPr>
      <xdr:spPr>
        <a:xfrm>
          <a:off x="16526090" y="652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77375</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EA09EBF3-1E64-408B-B320-8A6D80F93C77}"/>
            </a:ext>
          </a:extLst>
        </xdr:cNvPr>
        <xdr:cNvSpPr txBox="1"/>
      </xdr:nvSpPr>
      <xdr:spPr>
        <a:xfrm>
          <a:off x="18951721" y="71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80755</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332C91B6-BCA4-4919-B158-3889918A33D9}"/>
            </a:ext>
          </a:extLst>
        </xdr:cNvPr>
        <xdr:cNvSpPr txBox="1"/>
      </xdr:nvSpPr>
      <xdr:spPr>
        <a:xfrm>
          <a:off x="18170671" y="711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83738</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9D2D0E26-EDD4-47E9-B97A-A44E97842529}"/>
            </a:ext>
          </a:extLst>
        </xdr:cNvPr>
        <xdr:cNvSpPr txBox="1"/>
      </xdr:nvSpPr>
      <xdr:spPr>
        <a:xfrm>
          <a:off x="17354061" y="711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87037</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2AF5C45D-70AC-41F7-9103-DF96CF1E9B90}"/>
            </a:ext>
          </a:extLst>
        </xdr:cNvPr>
        <xdr:cNvSpPr txBox="1"/>
      </xdr:nvSpPr>
      <xdr:spPr>
        <a:xfrm>
          <a:off x="16556501" y="71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28FE1AF7-573F-4D2F-9FE7-12E4031250B8}"/>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6FBDDB68-939D-4AC3-8AF4-801505908361}"/>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B803FCDC-1E48-4C01-B3D4-C6780252C7D7}"/>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BE99B70D-F165-43A4-9621-FAFB6A983BEF}"/>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96BE27BE-22F4-4F11-9B8C-B8F89578BDF9}"/>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B74D7A59-1073-4D95-A673-295E4E466D64}"/>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F2F0BB23-3375-47B0-8FE1-7E33462730B1}"/>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EE38580B-C697-4192-A54A-022E6BDA9C5A}"/>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BDFD6985-599E-4D72-A816-8A3197DAF14B}"/>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498E7359-17DB-4EA8-BA2F-BEAFA0FC93BD}"/>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C3097D3C-BE6B-4927-B774-D679F6BDD26A}"/>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8671C47D-BEF4-44F7-9D7E-11FD2251F4F0}"/>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97FA23CA-21D7-4BE2-9CC5-CCD75677B2EB}"/>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DB462699-BA28-4E4D-8548-6F9A9AD23315}"/>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8B79CF07-FC6A-4BB4-9D00-9C8F2A2DFD74}"/>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4CE12950-34A2-496A-89D7-43EAB7E52992}"/>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B470FE6A-3871-469E-8590-DEFCA07D6A3E}"/>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A22BFEE7-C57F-4A0C-9B20-B2534A174A69}"/>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B1424E55-3D6A-43B6-B8DA-80186214E51B}"/>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A6033823-BA7E-4906-ACA4-AC89E617FD78}"/>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5864F3B1-9313-49D4-8A3F-C136FC22C5AC}"/>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661654A4-0BC0-491C-8EA7-C126B841AF75}"/>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DD218A0B-620D-4043-A4AC-E8DC9266F044}"/>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8DD410C0-76BE-4CDC-8F25-7142B598EED3}"/>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33CE93CD-B126-4B37-893E-66B6E75B54C2}"/>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50014D75-71EF-4F94-BFAA-5FC2B844C516}"/>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BBEB4E7A-C83A-4696-8F57-7B1E709833F3}"/>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7A264DC4-9115-4EC5-A1C9-2B6A65D218FF}"/>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AFC2641B-F6BE-49B1-BCAA-0F840A175540}"/>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187C2CD1-BCAE-4A81-B875-DD8708B90EEF}"/>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8A9E9EA8-CAFC-467F-ADB2-545B35F59ADA}"/>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A9AC7427-9474-4E7F-9476-D1E290E69BED}"/>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18EB4F9D-98DD-46CD-81F5-ADF49DE46AC8}"/>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AB9B4AD7-E688-4FC1-AF77-0B4C5160423E}"/>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6EC28B35-821C-45DE-B6C3-C9ECBA77267E}"/>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345E72EC-9288-436C-AF10-D53FDE07678E}"/>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88FB6AAD-7548-4BBA-991D-4409AF80DAF0}"/>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E170E7E0-15AD-4D79-95F3-57829A3E0B65}"/>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7DE5020A-40D9-415A-ABF5-F723A5E6882E}"/>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19A85F42-E37C-4D64-9EC0-BF4AD493AF86}"/>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647" name="直線コネクタ 646">
          <a:extLst>
            <a:ext uri="{FF2B5EF4-FFF2-40B4-BE49-F238E27FC236}">
              <a16:creationId xmlns:a16="http://schemas.microsoft.com/office/drawing/2014/main" id="{D3DABDB7-4899-4A90-94AF-543E65D74FFB}"/>
            </a:ext>
          </a:extLst>
        </xdr:cNvPr>
        <xdr:cNvCxnSpPr/>
      </xdr:nvCxnSpPr>
      <xdr:spPr>
        <a:xfrm flipV="1">
          <a:off x="14703424" y="1331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7F3DA692-F3F5-46DA-8E32-E03050EB00D8}"/>
            </a:ext>
          </a:extLst>
        </xdr:cNvPr>
        <xdr:cNvSpPr txBox="1"/>
      </xdr:nvSpPr>
      <xdr:spPr>
        <a:xfrm>
          <a:off x="14742160" y="1483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49" name="直線コネクタ 648">
          <a:extLst>
            <a:ext uri="{FF2B5EF4-FFF2-40B4-BE49-F238E27FC236}">
              <a16:creationId xmlns:a16="http://schemas.microsoft.com/office/drawing/2014/main" id="{2A624F31-9368-4E30-9541-B271BA4BFF60}"/>
            </a:ext>
          </a:extLst>
        </xdr:cNvPr>
        <xdr:cNvCxnSpPr/>
      </xdr:nvCxnSpPr>
      <xdr:spPr>
        <a:xfrm>
          <a:off x="14611350" y="14836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65C94484-E48A-4C90-B36A-C3CDEE21A71D}"/>
            </a:ext>
          </a:extLst>
        </xdr:cNvPr>
        <xdr:cNvSpPr txBox="1"/>
      </xdr:nvSpPr>
      <xdr:spPr>
        <a:xfrm>
          <a:off x="14742160" y="1308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651" name="直線コネクタ 650">
          <a:extLst>
            <a:ext uri="{FF2B5EF4-FFF2-40B4-BE49-F238E27FC236}">
              <a16:creationId xmlns:a16="http://schemas.microsoft.com/office/drawing/2014/main" id="{19683A41-C368-401B-B9AC-406076027E1D}"/>
            </a:ext>
          </a:extLst>
        </xdr:cNvPr>
        <xdr:cNvCxnSpPr/>
      </xdr:nvCxnSpPr>
      <xdr:spPr>
        <a:xfrm>
          <a:off x="14611350" y="1331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B44091C0-CBD0-4C9B-8F4F-7B0825A0C73D}"/>
            </a:ext>
          </a:extLst>
        </xdr:cNvPr>
        <xdr:cNvSpPr txBox="1"/>
      </xdr:nvSpPr>
      <xdr:spPr>
        <a:xfrm>
          <a:off x="14742160" y="1384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653" name="フローチャート: 判断 652">
          <a:extLst>
            <a:ext uri="{FF2B5EF4-FFF2-40B4-BE49-F238E27FC236}">
              <a16:creationId xmlns:a16="http://schemas.microsoft.com/office/drawing/2014/main" id="{56D950B3-0803-4253-BC7D-E39A9A26DC43}"/>
            </a:ext>
          </a:extLst>
        </xdr:cNvPr>
        <xdr:cNvSpPr/>
      </xdr:nvSpPr>
      <xdr:spPr>
        <a:xfrm>
          <a:off x="14649450" y="139985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54" name="フローチャート: 判断 653">
          <a:extLst>
            <a:ext uri="{FF2B5EF4-FFF2-40B4-BE49-F238E27FC236}">
              <a16:creationId xmlns:a16="http://schemas.microsoft.com/office/drawing/2014/main" id="{3DFFC765-3A09-4ABC-A443-B939C597A786}"/>
            </a:ext>
          </a:extLst>
        </xdr:cNvPr>
        <xdr:cNvSpPr/>
      </xdr:nvSpPr>
      <xdr:spPr>
        <a:xfrm>
          <a:off x="13887450" y="1407477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655" name="フローチャート: 判断 654">
          <a:extLst>
            <a:ext uri="{FF2B5EF4-FFF2-40B4-BE49-F238E27FC236}">
              <a16:creationId xmlns:a16="http://schemas.microsoft.com/office/drawing/2014/main" id="{BC9AEC0E-2AF9-4D0D-A3C9-1E34E48E3523}"/>
            </a:ext>
          </a:extLst>
        </xdr:cNvPr>
        <xdr:cNvSpPr/>
      </xdr:nvSpPr>
      <xdr:spPr>
        <a:xfrm>
          <a:off x="13089890" y="140233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56" name="フローチャート: 判断 655">
          <a:extLst>
            <a:ext uri="{FF2B5EF4-FFF2-40B4-BE49-F238E27FC236}">
              <a16:creationId xmlns:a16="http://schemas.microsoft.com/office/drawing/2014/main" id="{DE817C44-3A13-44E8-AA1D-E1DA7CB84D8D}"/>
            </a:ext>
          </a:extLst>
        </xdr:cNvPr>
        <xdr:cNvSpPr/>
      </xdr:nvSpPr>
      <xdr:spPr>
        <a:xfrm>
          <a:off x="12303760" y="140576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657" name="フローチャート: 判断 656">
          <a:extLst>
            <a:ext uri="{FF2B5EF4-FFF2-40B4-BE49-F238E27FC236}">
              <a16:creationId xmlns:a16="http://schemas.microsoft.com/office/drawing/2014/main" id="{AF1FAE07-06D6-4D3D-9C02-CD67FDE8E8EB}"/>
            </a:ext>
          </a:extLst>
        </xdr:cNvPr>
        <xdr:cNvSpPr/>
      </xdr:nvSpPr>
      <xdr:spPr>
        <a:xfrm>
          <a:off x="11487150" y="139376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F462FCD9-18F6-44A3-BF1A-FDBDD93D4803}"/>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772A45DC-967B-4079-9520-4BE4C91C7FB7}"/>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2BF3D38-5485-410E-B523-5DBA70DAA13D}"/>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B4D3CFF-3727-46FE-82AC-3C090F2C92D9}"/>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E7CD0ABE-8398-49F3-B164-A120F564AB82}"/>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38736</xdr:rowOff>
    </xdr:from>
    <xdr:to>
      <xdr:col>85</xdr:col>
      <xdr:colOff>177800</xdr:colOff>
      <xdr:row>83</xdr:row>
      <xdr:rowOff>140336</xdr:rowOff>
    </xdr:to>
    <xdr:sp macro="" textlink="">
      <xdr:nvSpPr>
        <xdr:cNvPr id="663" name="楕円 662">
          <a:extLst>
            <a:ext uri="{FF2B5EF4-FFF2-40B4-BE49-F238E27FC236}">
              <a16:creationId xmlns:a16="http://schemas.microsoft.com/office/drawing/2014/main" id="{D1DD4F84-68BF-4465-A5DC-73F99DF01B63}"/>
            </a:ext>
          </a:extLst>
        </xdr:cNvPr>
        <xdr:cNvSpPr/>
      </xdr:nvSpPr>
      <xdr:spPr>
        <a:xfrm>
          <a:off x="14649450" y="142690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17163</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34E1DA96-FC16-4F8B-8C0C-76C88433BB1F}"/>
            </a:ext>
          </a:extLst>
        </xdr:cNvPr>
        <xdr:cNvSpPr txBox="1"/>
      </xdr:nvSpPr>
      <xdr:spPr>
        <a:xfrm>
          <a:off x="14742160" y="1425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2539</xdr:rowOff>
    </xdr:from>
    <xdr:to>
      <xdr:col>81</xdr:col>
      <xdr:colOff>101600</xdr:colOff>
      <xdr:row>83</xdr:row>
      <xdr:rowOff>104139</xdr:rowOff>
    </xdr:to>
    <xdr:sp macro="" textlink="">
      <xdr:nvSpPr>
        <xdr:cNvPr id="665" name="楕円 664">
          <a:extLst>
            <a:ext uri="{FF2B5EF4-FFF2-40B4-BE49-F238E27FC236}">
              <a16:creationId xmlns:a16="http://schemas.microsoft.com/office/drawing/2014/main" id="{F7412027-EEA1-4D5C-8EF3-BA46B805AA7F}"/>
            </a:ext>
          </a:extLst>
        </xdr:cNvPr>
        <xdr:cNvSpPr/>
      </xdr:nvSpPr>
      <xdr:spPr>
        <a:xfrm>
          <a:off x="13887450" y="1423288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53339</xdr:rowOff>
    </xdr:from>
    <xdr:to>
      <xdr:col>85</xdr:col>
      <xdr:colOff>127000</xdr:colOff>
      <xdr:row>83</xdr:row>
      <xdr:rowOff>89536</xdr:rowOff>
    </xdr:to>
    <xdr:cxnSp macro="">
      <xdr:nvCxnSpPr>
        <xdr:cNvPr id="666" name="直線コネクタ 665">
          <a:extLst>
            <a:ext uri="{FF2B5EF4-FFF2-40B4-BE49-F238E27FC236}">
              <a16:creationId xmlns:a16="http://schemas.microsoft.com/office/drawing/2014/main" id="{F0044C19-57A3-4CE7-B455-71517D2CB2C0}"/>
            </a:ext>
          </a:extLst>
        </xdr:cNvPr>
        <xdr:cNvCxnSpPr/>
      </xdr:nvCxnSpPr>
      <xdr:spPr>
        <a:xfrm>
          <a:off x="13942060" y="14287499"/>
          <a:ext cx="762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122555</xdr:rowOff>
    </xdr:from>
    <xdr:to>
      <xdr:col>76</xdr:col>
      <xdr:colOff>165100</xdr:colOff>
      <xdr:row>83</xdr:row>
      <xdr:rowOff>52705</xdr:rowOff>
    </xdr:to>
    <xdr:sp macro="" textlink="">
      <xdr:nvSpPr>
        <xdr:cNvPr id="667" name="楕円 666">
          <a:extLst>
            <a:ext uri="{FF2B5EF4-FFF2-40B4-BE49-F238E27FC236}">
              <a16:creationId xmlns:a16="http://schemas.microsoft.com/office/drawing/2014/main" id="{C902A0EE-3BB4-4293-896B-86814BA46FCD}"/>
            </a:ext>
          </a:extLst>
        </xdr:cNvPr>
        <xdr:cNvSpPr/>
      </xdr:nvSpPr>
      <xdr:spPr>
        <a:xfrm>
          <a:off x="13089890" y="141833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1905</xdr:rowOff>
    </xdr:from>
    <xdr:to>
      <xdr:col>81</xdr:col>
      <xdr:colOff>50800</xdr:colOff>
      <xdr:row>83</xdr:row>
      <xdr:rowOff>53339</xdr:rowOff>
    </xdr:to>
    <xdr:cxnSp macro="">
      <xdr:nvCxnSpPr>
        <xdr:cNvPr id="668" name="直線コネクタ 667">
          <a:extLst>
            <a:ext uri="{FF2B5EF4-FFF2-40B4-BE49-F238E27FC236}">
              <a16:creationId xmlns:a16="http://schemas.microsoft.com/office/drawing/2014/main" id="{B97A9623-B072-4502-8AA6-4910861EEAD9}"/>
            </a:ext>
          </a:extLst>
        </xdr:cNvPr>
        <xdr:cNvCxnSpPr/>
      </xdr:nvCxnSpPr>
      <xdr:spPr>
        <a:xfrm>
          <a:off x="13144500" y="14232255"/>
          <a:ext cx="79756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107314</xdr:rowOff>
    </xdr:from>
    <xdr:to>
      <xdr:col>72</xdr:col>
      <xdr:colOff>38100</xdr:colOff>
      <xdr:row>83</xdr:row>
      <xdr:rowOff>37464</xdr:rowOff>
    </xdr:to>
    <xdr:sp macro="" textlink="">
      <xdr:nvSpPr>
        <xdr:cNvPr id="669" name="楕円 668">
          <a:extLst>
            <a:ext uri="{FF2B5EF4-FFF2-40B4-BE49-F238E27FC236}">
              <a16:creationId xmlns:a16="http://schemas.microsoft.com/office/drawing/2014/main" id="{C75197DD-96C3-4488-903C-46B411AC788E}"/>
            </a:ext>
          </a:extLst>
        </xdr:cNvPr>
        <xdr:cNvSpPr/>
      </xdr:nvSpPr>
      <xdr:spPr>
        <a:xfrm>
          <a:off x="12303760" y="1416430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158114</xdr:rowOff>
    </xdr:from>
    <xdr:to>
      <xdr:col>76</xdr:col>
      <xdr:colOff>114300</xdr:colOff>
      <xdr:row>83</xdr:row>
      <xdr:rowOff>1905</xdr:rowOff>
    </xdr:to>
    <xdr:cxnSp macro="">
      <xdr:nvCxnSpPr>
        <xdr:cNvPr id="670" name="直線コネクタ 669">
          <a:extLst>
            <a:ext uri="{FF2B5EF4-FFF2-40B4-BE49-F238E27FC236}">
              <a16:creationId xmlns:a16="http://schemas.microsoft.com/office/drawing/2014/main" id="{316578C9-C163-4FDA-A3C1-BC26FDAEC2B5}"/>
            </a:ext>
          </a:extLst>
        </xdr:cNvPr>
        <xdr:cNvCxnSpPr/>
      </xdr:nvCxnSpPr>
      <xdr:spPr>
        <a:xfrm>
          <a:off x="12346940" y="14218919"/>
          <a:ext cx="79756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71120</xdr:rowOff>
    </xdr:from>
    <xdr:to>
      <xdr:col>67</xdr:col>
      <xdr:colOff>101600</xdr:colOff>
      <xdr:row>83</xdr:row>
      <xdr:rowOff>1270</xdr:rowOff>
    </xdr:to>
    <xdr:sp macro="" textlink="">
      <xdr:nvSpPr>
        <xdr:cNvPr id="671" name="楕円 670">
          <a:extLst>
            <a:ext uri="{FF2B5EF4-FFF2-40B4-BE49-F238E27FC236}">
              <a16:creationId xmlns:a16="http://schemas.microsoft.com/office/drawing/2014/main" id="{4B4CFFDA-780D-466E-9DB2-7F295A6B2BC2}"/>
            </a:ext>
          </a:extLst>
        </xdr:cNvPr>
        <xdr:cNvSpPr/>
      </xdr:nvSpPr>
      <xdr:spPr>
        <a:xfrm>
          <a:off x="11487150" y="141281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121920</xdr:rowOff>
    </xdr:from>
    <xdr:to>
      <xdr:col>71</xdr:col>
      <xdr:colOff>177800</xdr:colOff>
      <xdr:row>82</xdr:row>
      <xdr:rowOff>158114</xdr:rowOff>
    </xdr:to>
    <xdr:cxnSp macro="">
      <xdr:nvCxnSpPr>
        <xdr:cNvPr id="672" name="直線コネクタ 671">
          <a:extLst>
            <a:ext uri="{FF2B5EF4-FFF2-40B4-BE49-F238E27FC236}">
              <a16:creationId xmlns:a16="http://schemas.microsoft.com/office/drawing/2014/main" id="{F167D159-5467-4564-AA7B-BCF97B9F7716}"/>
            </a:ext>
          </a:extLst>
        </xdr:cNvPr>
        <xdr:cNvCxnSpPr/>
      </xdr:nvCxnSpPr>
      <xdr:spPr>
        <a:xfrm>
          <a:off x="11541760" y="14182725"/>
          <a:ext cx="80518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673" name="n_1aveValue【消防施設】&#10;有形固定資産減価償却率">
          <a:extLst>
            <a:ext uri="{FF2B5EF4-FFF2-40B4-BE49-F238E27FC236}">
              <a16:creationId xmlns:a16="http://schemas.microsoft.com/office/drawing/2014/main" id="{6EFB4F4D-B354-455A-A637-FC30B9CA9492}"/>
            </a:ext>
          </a:extLst>
        </xdr:cNvPr>
        <xdr:cNvSpPr txBox="1"/>
      </xdr:nvSpPr>
      <xdr:spPr>
        <a:xfrm>
          <a:off x="13738234" y="13850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674" name="n_2aveValue【消防施設】&#10;有形固定資産減価償却率">
          <a:extLst>
            <a:ext uri="{FF2B5EF4-FFF2-40B4-BE49-F238E27FC236}">
              <a16:creationId xmlns:a16="http://schemas.microsoft.com/office/drawing/2014/main" id="{140C684B-F6AB-4C9F-9BB7-0B618074A1C9}"/>
            </a:ext>
          </a:extLst>
        </xdr:cNvPr>
        <xdr:cNvSpPr txBox="1"/>
      </xdr:nvSpPr>
      <xdr:spPr>
        <a:xfrm>
          <a:off x="1295718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675" name="n_3aveValue【消防施設】&#10;有形固定資産減価償却率">
          <a:extLst>
            <a:ext uri="{FF2B5EF4-FFF2-40B4-BE49-F238E27FC236}">
              <a16:creationId xmlns:a16="http://schemas.microsoft.com/office/drawing/2014/main" id="{7ED4FF62-FCC4-4BDA-B15F-5FB7B61A8109}"/>
            </a:ext>
          </a:extLst>
        </xdr:cNvPr>
        <xdr:cNvSpPr txBox="1"/>
      </xdr:nvSpPr>
      <xdr:spPr>
        <a:xfrm>
          <a:off x="1217105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676" name="n_4aveValue【消防施設】&#10;有形固定資産減価償却率">
          <a:extLst>
            <a:ext uri="{FF2B5EF4-FFF2-40B4-BE49-F238E27FC236}">
              <a16:creationId xmlns:a16="http://schemas.microsoft.com/office/drawing/2014/main" id="{C52B2F43-CFDA-4E7F-BF04-518A6FFC0FE2}"/>
            </a:ext>
          </a:extLst>
        </xdr:cNvPr>
        <xdr:cNvSpPr txBox="1"/>
      </xdr:nvSpPr>
      <xdr:spPr>
        <a:xfrm>
          <a:off x="11354444" y="13714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95266</xdr:rowOff>
    </xdr:from>
    <xdr:ext cx="405111" cy="259045"/>
    <xdr:sp macro="" textlink="">
      <xdr:nvSpPr>
        <xdr:cNvPr id="677" name="n_1mainValue【消防施設】&#10;有形固定資産減価償却率">
          <a:extLst>
            <a:ext uri="{FF2B5EF4-FFF2-40B4-BE49-F238E27FC236}">
              <a16:creationId xmlns:a16="http://schemas.microsoft.com/office/drawing/2014/main" id="{E0F88C1F-D481-40B1-8CF2-58EB31D93C38}"/>
            </a:ext>
          </a:extLst>
        </xdr:cNvPr>
        <xdr:cNvSpPr txBox="1"/>
      </xdr:nvSpPr>
      <xdr:spPr>
        <a:xfrm>
          <a:off x="13738234" y="14321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43832</xdr:rowOff>
    </xdr:from>
    <xdr:ext cx="405111" cy="259045"/>
    <xdr:sp macro="" textlink="">
      <xdr:nvSpPr>
        <xdr:cNvPr id="678" name="n_2mainValue【消防施設】&#10;有形固定資産減価償却率">
          <a:extLst>
            <a:ext uri="{FF2B5EF4-FFF2-40B4-BE49-F238E27FC236}">
              <a16:creationId xmlns:a16="http://schemas.microsoft.com/office/drawing/2014/main" id="{B71AD087-0494-49DD-BEE5-AC43C899816A}"/>
            </a:ext>
          </a:extLst>
        </xdr:cNvPr>
        <xdr:cNvSpPr txBox="1"/>
      </xdr:nvSpPr>
      <xdr:spPr>
        <a:xfrm>
          <a:off x="12957184" y="1427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28591</xdr:rowOff>
    </xdr:from>
    <xdr:ext cx="405111" cy="259045"/>
    <xdr:sp macro="" textlink="">
      <xdr:nvSpPr>
        <xdr:cNvPr id="679" name="n_3mainValue【消防施設】&#10;有形固定資産減価償却率">
          <a:extLst>
            <a:ext uri="{FF2B5EF4-FFF2-40B4-BE49-F238E27FC236}">
              <a16:creationId xmlns:a16="http://schemas.microsoft.com/office/drawing/2014/main" id="{36240EB4-D408-4B22-B9B8-60060CA3D51A}"/>
            </a:ext>
          </a:extLst>
        </xdr:cNvPr>
        <xdr:cNvSpPr txBox="1"/>
      </xdr:nvSpPr>
      <xdr:spPr>
        <a:xfrm>
          <a:off x="12171054" y="1425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163847</xdr:rowOff>
    </xdr:from>
    <xdr:ext cx="405111" cy="259045"/>
    <xdr:sp macro="" textlink="">
      <xdr:nvSpPr>
        <xdr:cNvPr id="680" name="n_4mainValue【消防施設】&#10;有形固定資産減価償却率">
          <a:extLst>
            <a:ext uri="{FF2B5EF4-FFF2-40B4-BE49-F238E27FC236}">
              <a16:creationId xmlns:a16="http://schemas.microsoft.com/office/drawing/2014/main" id="{CE628459-797A-46F8-87AF-6641CDF5C556}"/>
            </a:ext>
          </a:extLst>
        </xdr:cNvPr>
        <xdr:cNvSpPr txBox="1"/>
      </xdr:nvSpPr>
      <xdr:spPr>
        <a:xfrm>
          <a:off x="113544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FAC102BF-7289-49EC-9B03-704ACB26DC16}"/>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7AE226CF-4C48-4E37-9673-A2049DF2661F}"/>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B2BB0C1-3B6B-48CF-B042-F5236AD1A46B}"/>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B7314A5C-CBBF-4D06-B555-002A0D5AF4B6}"/>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3F992EF7-7C6F-4B65-B2EF-013E6E05EAA8}"/>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6A45D4C2-4E5C-4FA6-AAC1-33110BBDC87E}"/>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1C6E9377-F101-45AE-A427-EAC6FAF9B1B4}"/>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63D9E3BE-600A-439E-9475-AF1D8CFB7AB7}"/>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C1BA3098-4DBF-400D-941D-7C664190DCAA}"/>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2F8B7230-C712-4AEE-B70E-B9E52237AAEF}"/>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a:extLst>
            <a:ext uri="{FF2B5EF4-FFF2-40B4-BE49-F238E27FC236}">
              <a16:creationId xmlns:a16="http://schemas.microsoft.com/office/drawing/2014/main" id="{72E9AED3-B7E3-4705-B136-3B1F15659A09}"/>
            </a:ext>
          </a:extLst>
        </xdr:cNvPr>
        <xdr:cNvCxnSpPr/>
      </xdr:nvCxnSpPr>
      <xdr:spPr>
        <a:xfrm>
          <a:off x="164592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id="{B1BA1405-ECFC-47CE-A70D-0DA5FB3EB9F3}"/>
            </a:ext>
          </a:extLst>
        </xdr:cNvPr>
        <xdr:cNvSpPr txBox="1"/>
      </xdr:nvSpPr>
      <xdr:spPr>
        <a:xfrm>
          <a:off x="160472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a:extLst>
            <a:ext uri="{FF2B5EF4-FFF2-40B4-BE49-F238E27FC236}">
              <a16:creationId xmlns:a16="http://schemas.microsoft.com/office/drawing/2014/main" id="{AFBF773F-99C8-4F98-B5FB-5BE547D781E1}"/>
            </a:ext>
          </a:extLst>
        </xdr:cNvPr>
        <xdr:cNvCxnSpPr/>
      </xdr:nvCxnSpPr>
      <xdr:spPr>
        <a:xfrm>
          <a:off x="164592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a:extLst>
            <a:ext uri="{FF2B5EF4-FFF2-40B4-BE49-F238E27FC236}">
              <a16:creationId xmlns:a16="http://schemas.microsoft.com/office/drawing/2014/main" id="{EBBA7764-0107-48A0-9088-7F9500E9E239}"/>
            </a:ext>
          </a:extLst>
        </xdr:cNvPr>
        <xdr:cNvSpPr txBox="1"/>
      </xdr:nvSpPr>
      <xdr:spPr>
        <a:xfrm>
          <a:off x="16047266"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a:extLst>
            <a:ext uri="{FF2B5EF4-FFF2-40B4-BE49-F238E27FC236}">
              <a16:creationId xmlns:a16="http://schemas.microsoft.com/office/drawing/2014/main" id="{011BB8CA-C0AE-4832-828D-DD9C58CB999F}"/>
            </a:ext>
          </a:extLst>
        </xdr:cNvPr>
        <xdr:cNvCxnSpPr/>
      </xdr:nvCxnSpPr>
      <xdr:spPr>
        <a:xfrm>
          <a:off x="164592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a:extLst>
            <a:ext uri="{FF2B5EF4-FFF2-40B4-BE49-F238E27FC236}">
              <a16:creationId xmlns:a16="http://schemas.microsoft.com/office/drawing/2014/main" id="{04139DB8-2C0C-4736-A64F-3EA88B113F9E}"/>
            </a:ext>
          </a:extLst>
        </xdr:cNvPr>
        <xdr:cNvSpPr txBox="1"/>
      </xdr:nvSpPr>
      <xdr:spPr>
        <a:xfrm>
          <a:off x="16047266"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a:extLst>
            <a:ext uri="{FF2B5EF4-FFF2-40B4-BE49-F238E27FC236}">
              <a16:creationId xmlns:a16="http://schemas.microsoft.com/office/drawing/2014/main" id="{69B3C732-8421-41AB-BDCA-8D1BC31C2CB5}"/>
            </a:ext>
          </a:extLst>
        </xdr:cNvPr>
        <xdr:cNvCxnSpPr/>
      </xdr:nvCxnSpPr>
      <xdr:spPr>
        <a:xfrm>
          <a:off x="164592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a:extLst>
            <a:ext uri="{FF2B5EF4-FFF2-40B4-BE49-F238E27FC236}">
              <a16:creationId xmlns:a16="http://schemas.microsoft.com/office/drawing/2014/main" id="{81AA670A-3129-40F9-AB08-324D8BC4E0C1}"/>
            </a:ext>
          </a:extLst>
        </xdr:cNvPr>
        <xdr:cNvSpPr txBox="1"/>
      </xdr:nvSpPr>
      <xdr:spPr>
        <a:xfrm>
          <a:off x="1604726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a:extLst>
            <a:ext uri="{FF2B5EF4-FFF2-40B4-BE49-F238E27FC236}">
              <a16:creationId xmlns:a16="http://schemas.microsoft.com/office/drawing/2014/main" id="{71A9D320-C869-44E6-9350-AD034606B9A0}"/>
            </a:ext>
          </a:extLst>
        </xdr:cNvPr>
        <xdr:cNvCxnSpPr/>
      </xdr:nvCxnSpPr>
      <xdr:spPr>
        <a:xfrm>
          <a:off x="164592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a:extLst>
            <a:ext uri="{FF2B5EF4-FFF2-40B4-BE49-F238E27FC236}">
              <a16:creationId xmlns:a16="http://schemas.microsoft.com/office/drawing/2014/main" id="{C503F30A-5755-4AFE-8CCD-41814619196D}"/>
            </a:ext>
          </a:extLst>
        </xdr:cNvPr>
        <xdr:cNvSpPr txBox="1"/>
      </xdr:nvSpPr>
      <xdr:spPr>
        <a:xfrm>
          <a:off x="16047266"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a:extLst>
            <a:ext uri="{FF2B5EF4-FFF2-40B4-BE49-F238E27FC236}">
              <a16:creationId xmlns:a16="http://schemas.microsoft.com/office/drawing/2014/main" id="{384C50CA-348D-44BF-AD1A-FD90440ED914}"/>
            </a:ext>
          </a:extLst>
        </xdr:cNvPr>
        <xdr:cNvCxnSpPr/>
      </xdr:nvCxnSpPr>
      <xdr:spPr>
        <a:xfrm>
          <a:off x="164592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a:extLst>
            <a:ext uri="{FF2B5EF4-FFF2-40B4-BE49-F238E27FC236}">
              <a16:creationId xmlns:a16="http://schemas.microsoft.com/office/drawing/2014/main" id="{8689F51B-C14A-4DB8-8E8E-E8F1E17755C5}"/>
            </a:ext>
          </a:extLst>
        </xdr:cNvPr>
        <xdr:cNvSpPr txBox="1"/>
      </xdr:nvSpPr>
      <xdr:spPr>
        <a:xfrm>
          <a:off x="16047266"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900BE31D-CF35-4118-AB99-385E5AA88A82}"/>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4FCA1E0A-6240-43AA-B025-424F46217FF6}"/>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16CF752E-053D-4CCD-9769-8649A5A5266F}"/>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706" name="直線コネクタ 705">
          <a:extLst>
            <a:ext uri="{FF2B5EF4-FFF2-40B4-BE49-F238E27FC236}">
              <a16:creationId xmlns:a16="http://schemas.microsoft.com/office/drawing/2014/main" id="{C88C5FE9-9CA1-48CF-BF5C-E4BD7D9B35BF}"/>
            </a:ext>
          </a:extLst>
        </xdr:cNvPr>
        <xdr:cNvCxnSpPr/>
      </xdr:nvCxnSpPr>
      <xdr:spPr>
        <a:xfrm flipV="1">
          <a:off x="19947254" y="13470092"/>
          <a:ext cx="0" cy="1446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7" name="【消防施設】&#10;一人当たり面積最小値テキスト">
          <a:extLst>
            <a:ext uri="{FF2B5EF4-FFF2-40B4-BE49-F238E27FC236}">
              <a16:creationId xmlns:a16="http://schemas.microsoft.com/office/drawing/2014/main" id="{FCF7D166-9CB9-4076-AEA2-CA8263397578}"/>
            </a:ext>
          </a:extLst>
        </xdr:cNvPr>
        <xdr:cNvSpPr txBox="1"/>
      </xdr:nvSpPr>
      <xdr:spPr>
        <a:xfrm>
          <a:off x="1998599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8" name="直線コネクタ 707">
          <a:extLst>
            <a:ext uri="{FF2B5EF4-FFF2-40B4-BE49-F238E27FC236}">
              <a16:creationId xmlns:a16="http://schemas.microsoft.com/office/drawing/2014/main" id="{B9FCC8B3-E252-4E68-BEFC-6CD49B23CB03}"/>
            </a:ext>
          </a:extLst>
        </xdr:cNvPr>
        <xdr:cNvCxnSpPr/>
      </xdr:nvCxnSpPr>
      <xdr:spPr>
        <a:xfrm>
          <a:off x="19885660" y="14916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709" name="【消防施設】&#10;一人当たり面積最大値テキスト">
          <a:extLst>
            <a:ext uri="{FF2B5EF4-FFF2-40B4-BE49-F238E27FC236}">
              <a16:creationId xmlns:a16="http://schemas.microsoft.com/office/drawing/2014/main" id="{D781185E-CD13-4E2C-A8B8-6ADAB6093032}"/>
            </a:ext>
          </a:extLst>
        </xdr:cNvPr>
        <xdr:cNvSpPr txBox="1"/>
      </xdr:nvSpPr>
      <xdr:spPr>
        <a:xfrm>
          <a:off x="19985990" y="1325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710" name="直線コネクタ 709">
          <a:extLst>
            <a:ext uri="{FF2B5EF4-FFF2-40B4-BE49-F238E27FC236}">
              <a16:creationId xmlns:a16="http://schemas.microsoft.com/office/drawing/2014/main" id="{D4DD331E-9739-41F9-BE97-586BBFAAB1B0}"/>
            </a:ext>
          </a:extLst>
        </xdr:cNvPr>
        <xdr:cNvCxnSpPr/>
      </xdr:nvCxnSpPr>
      <xdr:spPr>
        <a:xfrm>
          <a:off x="19885660" y="134700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711" name="【消防施設】&#10;一人当たり面積平均値テキスト">
          <a:extLst>
            <a:ext uri="{FF2B5EF4-FFF2-40B4-BE49-F238E27FC236}">
              <a16:creationId xmlns:a16="http://schemas.microsoft.com/office/drawing/2014/main" id="{001D7578-BA0D-4557-B122-E5E543436652}"/>
            </a:ext>
          </a:extLst>
        </xdr:cNvPr>
        <xdr:cNvSpPr txBox="1"/>
      </xdr:nvSpPr>
      <xdr:spPr>
        <a:xfrm>
          <a:off x="1998599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712" name="フローチャート: 判断 711">
          <a:extLst>
            <a:ext uri="{FF2B5EF4-FFF2-40B4-BE49-F238E27FC236}">
              <a16:creationId xmlns:a16="http://schemas.microsoft.com/office/drawing/2014/main" id="{D05DD5D4-E2A9-4A91-9C35-7E4D85AA8F1F}"/>
            </a:ext>
          </a:extLst>
        </xdr:cNvPr>
        <xdr:cNvSpPr/>
      </xdr:nvSpPr>
      <xdr:spPr>
        <a:xfrm>
          <a:off x="19904710" y="1476748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713" name="フローチャート: 判断 712">
          <a:extLst>
            <a:ext uri="{FF2B5EF4-FFF2-40B4-BE49-F238E27FC236}">
              <a16:creationId xmlns:a16="http://schemas.microsoft.com/office/drawing/2014/main" id="{285A8E92-242B-4208-857A-EFF8C6A4E2C6}"/>
            </a:ext>
          </a:extLst>
        </xdr:cNvPr>
        <xdr:cNvSpPr/>
      </xdr:nvSpPr>
      <xdr:spPr>
        <a:xfrm>
          <a:off x="19161760" y="1478490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714" name="フローチャート: 判断 713">
          <a:extLst>
            <a:ext uri="{FF2B5EF4-FFF2-40B4-BE49-F238E27FC236}">
              <a16:creationId xmlns:a16="http://schemas.microsoft.com/office/drawing/2014/main" id="{AFF28973-15D0-49CD-9467-101BA4CD8D7E}"/>
            </a:ext>
          </a:extLst>
        </xdr:cNvPr>
        <xdr:cNvSpPr/>
      </xdr:nvSpPr>
      <xdr:spPr>
        <a:xfrm>
          <a:off x="18345150" y="1481886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15" name="フローチャート: 判断 714">
          <a:extLst>
            <a:ext uri="{FF2B5EF4-FFF2-40B4-BE49-F238E27FC236}">
              <a16:creationId xmlns:a16="http://schemas.microsoft.com/office/drawing/2014/main" id="{6EEB5536-AEDD-4D6A-9DC1-DDCD614049EE}"/>
            </a:ext>
          </a:extLst>
        </xdr:cNvPr>
        <xdr:cNvSpPr/>
      </xdr:nvSpPr>
      <xdr:spPr>
        <a:xfrm>
          <a:off x="17547590" y="1482017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716" name="フローチャート: 判断 715">
          <a:extLst>
            <a:ext uri="{FF2B5EF4-FFF2-40B4-BE49-F238E27FC236}">
              <a16:creationId xmlns:a16="http://schemas.microsoft.com/office/drawing/2014/main" id="{66AF5B3C-6FA5-4484-8561-C924CC8FEF0B}"/>
            </a:ext>
          </a:extLst>
        </xdr:cNvPr>
        <xdr:cNvSpPr/>
      </xdr:nvSpPr>
      <xdr:spPr>
        <a:xfrm>
          <a:off x="16761460" y="1481952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A0EF7CA1-21EB-494E-8E43-C301D61F80FA}"/>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FAB0354-7B50-495A-B870-50A9FC1684F3}"/>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BCC5DC2-9B68-4706-9803-F7998DB5BEC6}"/>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BCEFF7F-C674-4E62-9FC3-9E72369FC984}"/>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B8A56DF-AD70-4104-8C55-B853F6B109C3}"/>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55553</xdr:rowOff>
    </xdr:from>
    <xdr:to>
      <xdr:col>116</xdr:col>
      <xdr:colOff>114300</xdr:colOff>
      <xdr:row>86</xdr:row>
      <xdr:rowOff>157153</xdr:rowOff>
    </xdr:to>
    <xdr:sp macro="" textlink="">
      <xdr:nvSpPr>
        <xdr:cNvPr id="722" name="楕円 721">
          <a:extLst>
            <a:ext uri="{FF2B5EF4-FFF2-40B4-BE49-F238E27FC236}">
              <a16:creationId xmlns:a16="http://schemas.microsoft.com/office/drawing/2014/main" id="{B0AD1D60-E595-419D-8CD7-08A8517E186F}"/>
            </a:ext>
          </a:extLst>
        </xdr:cNvPr>
        <xdr:cNvSpPr/>
      </xdr:nvSpPr>
      <xdr:spPr>
        <a:xfrm>
          <a:off x="19904710" y="1480406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168854</xdr:rowOff>
    </xdr:from>
    <xdr:ext cx="469744" cy="259045"/>
    <xdr:sp macro="" textlink="">
      <xdr:nvSpPr>
        <xdr:cNvPr id="723" name="【消防施設】&#10;一人当たり面積該当値テキスト">
          <a:extLst>
            <a:ext uri="{FF2B5EF4-FFF2-40B4-BE49-F238E27FC236}">
              <a16:creationId xmlns:a16="http://schemas.microsoft.com/office/drawing/2014/main" id="{E23CA23E-3866-4BBE-966F-4DF3110F1E40}"/>
            </a:ext>
          </a:extLst>
        </xdr:cNvPr>
        <xdr:cNvSpPr txBox="1"/>
      </xdr:nvSpPr>
      <xdr:spPr>
        <a:xfrm>
          <a:off x="19985990" y="1474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56533</xdr:rowOff>
    </xdr:from>
    <xdr:to>
      <xdr:col>112</xdr:col>
      <xdr:colOff>38100</xdr:colOff>
      <xdr:row>86</xdr:row>
      <xdr:rowOff>158133</xdr:rowOff>
    </xdr:to>
    <xdr:sp macro="" textlink="">
      <xdr:nvSpPr>
        <xdr:cNvPr id="724" name="楕円 723">
          <a:extLst>
            <a:ext uri="{FF2B5EF4-FFF2-40B4-BE49-F238E27FC236}">
              <a16:creationId xmlns:a16="http://schemas.microsoft.com/office/drawing/2014/main" id="{3DC05034-F7A0-4A6D-B797-32AB98629CD7}"/>
            </a:ext>
          </a:extLst>
        </xdr:cNvPr>
        <xdr:cNvSpPr/>
      </xdr:nvSpPr>
      <xdr:spPr>
        <a:xfrm>
          <a:off x="19161760" y="1480504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106353</xdr:rowOff>
    </xdr:from>
    <xdr:to>
      <xdr:col>116</xdr:col>
      <xdr:colOff>63500</xdr:colOff>
      <xdr:row>86</xdr:row>
      <xdr:rowOff>107333</xdr:rowOff>
    </xdr:to>
    <xdr:cxnSp macro="">
      <xdr:nvCxnSpPr>
        <xdr:cNvPr id="725" name="直線コネクタ 724">
          <a:extLst>
            <a:ext uri="{FF2B5EF4-FFF2-40B4-BE49-F238E27FC236}">
              <a16:creationId xmlns:a16="http://schemas.microsoft.com/office/drawing/2014/main" id="{7383ADB7-C1B4-476B-B616-0D677BB0B7B2}"/>
            </a:ext>
          </a:extLst>
        </xdr:cNvPr>
        <xdr:cNvCxnSpPr/>
      </xdr:nvCxnSpPr>
      <xdr:spPr>
        <a:xfrm flipV="1">
          <a:off x="19204940" y="14849148"/>
          <a:ext cx="74295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57513</xdr:rowOff>
    </xdr:from>
    <xdr:to>
      <xdr:col>107</xdr:col>
      <xdr:colOff>101600</xdr:colOff>
      <xdr:row>86</xdr:row>
      <xdr:rowOff>159113</xdr:rowOff>
    </xdr:to>
    <xdr:sp macro="" textlink="">
      <xdr:nvSpPr>
        <xdr:cNvPr id="726" name="楕円 725">
          <a:extLst>
            <a:ext uri="{FF2B5EF4-FFF2-40B4-BE49-F238E27FC236}">
              <a16:creationId xmlns:a16="http://schemas.microsoft.com/office/drawing/2014/main" id="{0103049D-A41C-4C66-8D4F-AB96C1D70097}"/>
            </a:ext>
          </a:extLst>
        </xdr:cNvPr>
        <xdr:cNvSpPr/>
      </xdr:nvSpPr>
      <xdr:spPr>
        <a:xfrm>
          <a:off x="18345150" y="1479840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107333</xdr:rowOff>
    </xdr:from>
    <xdr:to>
      <xdr:col>111</xdr:col>
      <xdr:colOff>177800</xdr:colOff>
      <xdr:row>86</xdr:row>
      <xdr:rowOff>108313</xdr:rowOff>
    </xdr:to>
    <xdr:cxnSp macro="">
      <xdr:nvCxnSpPr>
        <xdr:cNvPr id="727" name="直線コネクタ 726">
          <a:extLst>
            <a:ext uri="{FF2B5EF4-FFF2-40B4-BE49-F238E27FC236}">
              <a16:creationId xmlns:a16="http://schemas.microsoft.com/office/drawing/2014/main" id="{6F6A260E-B1A4-4655-8642-7E838A8991E9}"/>
            </a:ext>
          </a:extLst>
        </xdr:cNvPr>
        <xdr:cNvCxnSpPr/>
      </xdr:nvCxnSpPr>
      <xdr:spPr>
        <a:xfrm flipV="1">
          <a:off x="18399760" y="14850128"/>
          <a:ext cx="80518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57186</xdr:rowOff>
    </xdr:from>
    <xdr:to>
      <xdr:col>102</xdr:col>
      <xdr:colOff>165100</xdr:colOff>
      <xdr:row>86</xdr:row>
      <xdr:rowOff>158786</xdr:rowOff>
    </xdr:to>
    <xdr:sp macro="" textlink="">
      <xdr:nvSpPr>
        <xdr:cNvPr id="728" name="楕円 727">
          <a:extLst>
            <a:ext uri="{FF2B5EF4-FFF2-40B4-BE49-F238E27FC236}">
              <a16:creationId xmlns:a16="http://schemas.microsoft.com/office/drawing/2014/main" id="{1BF31E63-37AF-48CA-A16B-F4AB7C524DC4}"/>
            </a:ext>
          </a:extLst>
        </xdr:cNvPr>
        <xdr:cNvSpPr/>
      </xdr:nvSpPr>
      <xdr:spPr>
        <a:xfrm>
          <a:off x="17547590" y="1479807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107986</xdr:rowOff>
    </xdr:from>
    <xdr:to>
      <xdr:col>107</xdr:col>
      <xdr:colOff>50800</xdr:colOff>
      <xdr:row>86</xdr:row>
      <xdr:rowOff>108313</xdr:rowOff>
    </xdr:to>
    <xdr:cxnSp macro="">
      <xdr:nvCxnSpPr>
        <xdr:cNvPr id="729" name="直線コネクタ 728">
          <a:extLst>
            <a:ext uri="{FF2B5EF4-FFF2-40B4-BE49-F238E27FC236}">
              <a16:creationId xmlns:a16="http://schemas.microsoft.com/office/drawing/2014/main" id="{D6BB2DF2-F8EF-40E4-89C5-2A06DC03D9BA}"/>
            </a:ext>
          </a:extLst>
        </xdr:cNvPr>
        <xdr:cNvCxnSpPr/>
      </xdr:nvCxnSpPr>
      <xdr:spPr>
        <a:xfrm>
          <a:off x="17602200" y="14850781"/>
          <a:ext cx="79756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58493</xdr:rowOff>
    </xdr:from>
    <xdr:to>
      <xdr:col>98</xdr:col>
      <xdr:colOff>38100</xdr:colOff>
      <xdr:row>86</xdr:row>
      <xdr:rowOff>160093</xdr:rowOff>
    </xdr:to>
    <xdr:sp macro="" textlink="">
      <xdr:nvSpPr>
        <xdr:cNvPr id="730" name="楕円 729">
          <a:extLst>
            <a:ext uri="{FF2B5EF4-FFF2-40B4-BE49-F238E27FC236}">
              <a16:creationId xmlns:a16="http://schemas.microsoft.com/office/drawing/2014/main" id="{6E52C854-2FA1-4817-9A8C-5EA0CD2766B5}"/>
            </a:ext>
          </a:extLst>
        </xdr:cNvPr>
        <xdr:cNvSpPr/>
      </xdr:nvSpPr>
      <xdr:spPr>
        <a:xfrm>
          <a:off x="16761460" y="1479938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107986</xdr:rowOff>
    </xdr:from>
    <xdr:to>
      <xdr:col>102</xdr:col>
      <xdr:colOff>114300</xdr:colOff>
      <xdr:row>86</xdr:row>
      <xdr:rowOff>109293</xdr:rowOff>
    </xdr:to>
    <xdr:cxnSp macro="">
      <xdr:nvCxnSpPr>
        <xdr:cNvPr id="731" name="直線コネクタ 730">
          <a:extLst>
            <a:ext uri="{FF2B5EF4-FFF2-40B4-BE49-F238E27FC236}">
              <a16:creationId xmlns:a16="http://schemas.microsoft.com/office/drawing/2014/main" id="{390B2DA7-C578-4DB0-8A0C-18B450E995F8}"/>
            </a:ext>
          </a:extLst>
        </xdr:cNvPr>
        <xdr:cNvCxnSpPr/>
      </xdr:nvCxnSpPr>
      <xdr:spPr>
        <a:xfrm flipV="1">
          <a:off x="16804640" y="14850781"/>
          <a:ext cx="79756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732" name="n_1aveValue【消防施設】&#10;一人当たり面積">
          <a:extLst>
            <a:ext uri="{FF2B5EF4-FFF2-40B4-BE49-F238E27FC236}">
              <a16:creationId xmlns:a16="http://schemas.microsoft.com/office/drawing/2014/main" id="{E22E4784-5F9D-4407-B0F4-BD7B0EE88224}"/>
            </a:ext>
          </a:extLst>
        </xdr:cNvPr>
        <xdr:cNvSpPr txBox="1"/>
      </xdr:nvSpPr>
      <xdr:spPr>
        <a:xfrm>
          <a:off x="18982132" y="145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166895</xdr:rowOff>
    </xdr:from>
    <xdr:ext cx="469744" cy="259045"/>
    <xdr:sp macro="" textlink="">
      <xdr:nvSpPr>
        <xdr:cNvPr id="733" name="n_2aveValue【消防施設】&#10;一人当たり面積">
          <a:extLst>
            <a:ext uri="{FF2B5EF4-FFF2-40B4-BE49-F238E27FC236}">
              <a16:creationId xmlns:a16="http://schemas.microsoft.com/office/drawing/2014/main" id="{5DC11C57-D324-4159-AD1F-C86A8EBAD606}"/>
            </a:ext>
          </a:extLst>
        </xdr:cNvPr>
        <xdr:cNvSpPr txBox="1"/>
      </xdr:nvSpPr>
      <xdr:spPr>
        <a:xfrm>
          <a:off x="18182032" y="1491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734" name="n_3aveValue【消防施設】&#10;一人当たり面積">
          <a:extLst>
            <a:ext uri="{FF2B5EF4-FFF2-40B4-BE49-F238E27FC236}">
              <a16:creationId xmlns:a16="http://schemas.microsoft.com/office/drawing/2014/main" id="{BA2239D8-F1B7-41BC-B7D4-298D40E2D804}"/>
            </a:ext>
          </a:extLst>
        </xdr:cNvPr>
        <xdr:cNvSpPr txBox="1"/>
      </xdr:nvSpPr>
      <xdr:spPr>
        <a:xfrm>
          <a:off x="17384472" y="1491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167549</xdr:rowOff>
    </xdr:from>
    <xdr:ext cx="469744" cy="259045"/>
    <xdr:sp macro="" textlink="">
      <xdr:nvSpPr>
        <xdr:cNvPr id="735" name="n_4aveValue【消防施設】&#10;一人当たり面積">
          <a:extLst>
            <a:ext uri="{FF2B5EF4-FFF2-40B4-BE49-F238E27FC236}">
              <a16:creationId xmlns:a16="http://schemas.microsoft.com/office/drawing/2014/main" id="{C964F596-1185-4150-9DD1-CF9671EB7A90}"/>
            </a:ext>
          </a:extLst>
        </xdr:cNvPr>
        <xdr:cNvSpPr txBox="1"/>
      </xdr:nvSpPr>
      <xdr:spPr>
        <a:xfrm>
          <a:off x="16588817" y="149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149260</xdr:rowOff>
    </xdr:from>
    <xdr:ext cx="469744" cy="259045"/>
    <xdr:sp macro="" textlink="">
      <xdr:nvSpPr>
        <xdr:cNvPr id="736" name="n_1mainValue【消防施設】&#10;一人当たり面積">
          <a:extLst>
            <a:ext uri="{FF2B5EF4-FFF2-40B4-BE49-F238E27FC236}">
              <a16:creationId xmlns:a16="http://schemas.microsoft.com/office/drawing/2014/main" id="{BF31DC0D-1838-45DE-8095-F997212640F3}"/>
            </a:ext>
          </a:extLst>
        </xdr:cNvPr>
        <xdr:cNvSpPr txBox="1"/>
      </xdr:nvSpPr>
      <xdr:spPr>
        <a:xfrm>
          <a:off x="18982132" y="148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4190</xdr:rowOff>
    </xdr:from>
    <xdr:ext cx="469744" cy="259045"/>
    <xdr:sp macro="" textlink="">
      <xdr:nvSpPr>
        <xdr:cNvPr id="737" name="n_2mainValue【消防施設】&#10;一人当たり面積">
          <a:extLst>
            <a:ext uri="{FF2B5EF4-FFF2-40B4-BE49-F238E27FC236}">
              <a16:creationId xmlns:a16="http://schemas.microsoft.com/office/drawing/2014/main" id="{CD9CFABC-C2B0-4CBB-AE03-8D7969431C77}"/>
            </a:ext>
          </a:extLst>
        </xdr:cNvPr>
        <xdr:cNvSpPr txBox="1"/>
      </xdr:nvSpPr>
      <xdr:spPr>
        <a:xfrm>
          <a:off x="18182032" y="1457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3863</xdr:rowOff>
    </xdr:from>
    <xdr:ext cx="469744" cy="259045"/>
    <xdr:sp macro="" textlink="">
      <xdr:nvSpPr>
        <xdr:cNvPr id="738" name="n_3mainValue【消防施設】&#10;一人当たり面積">
          <a:extLst>
            <a:ext uri="{FF2B5EF4-FFF2-40B4-BE49-F238E27FC236}">
              <a16:creationId xmlns:a16="http://schemas.microsoft.com/office/drawing/2014/main" id="{A839E408-0DA1-4D46-9D12-E42E7A17A4D5}"/>
            </a:ext>
          </a:extLst>
        </xdr:cNvPr>
        <xdr:cNvSpPr txBox="1"/>
      </xdr:nvSpPr>
      <xdr:spPr>
        <a:xfrm>
          <a:off x="17384472" y="1457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5170</xdr:rowOff>
    </xdr:from>
    <xdr:ext cx="469744" cy="259045"/>
    <xdr:sp macro="" textlink="">
      <xdr:nvSpPr>
        <xdr:cNvPr id="739" name="n_4mainValue【消防施設】&#10;一人当たり面積">
          <a:extLst>
            <a:ext uri="{FF2B5EF4-FFF2-40B4-BE49-F238E27FC236}">
              <a16:creationId xmlns:a16="http://schemas.microsoft.com/office/drawing/2014/main" id="{7DB91C06-0844-4EA5-A5E0-3FCDC3B86C1C}"/>
            </a:ext>
          </a:extLst>
        </xdr:cNvPr>
        <xdr:cNvSpPr txBox="1"/>
      </xdr:nvSpPr>
      <xdr:spPr>
        <a:xfrm>
          <a:off x="16588817" y="1458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69EABA85-8B9C-403F-AA40-A59143368C7F}"/>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56757F0E-117A-4975-BC89-670E08377E2A}"/>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BF6ABB29-ED03-4FA6-94B0-DADB4A20B515}"/>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CDE521ED-E623-47C6-AA5F-6C034977FA00}"/>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F1546314-F0DC-452C-996D-F512A30FBA9A}"/>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84B42BFD-933B-4426-B985-279C70A1E19C}"/>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D42E3695-EA7C-450B-A9D7-B12DA524B648}"/>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F8633C8D-C7FB-4BB4-8A7B-E595A68D04E2}"/>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3A76D5E9-5588-4B39-8BE7-312F9E5710CA}"/>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17797420-6127-46EE-B9B9-0BE5FF3527F0}"/>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FB47A4F2-A394-4749-B3B9-9F3FC3E20A45}"/>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6026635C-6894-49D1-9518-86945B77ECE3}"/>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49237757-7923-49CD-97A0-69C183F10A36}"/>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931BEA97-7C5C-4D14-906A-248F52B302C8}"/>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DCF7FC88-F6F1-438A-9F71-31A33F5BE306}"/>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82C4525B-14BF-4047-8CC3-29A73F4BE7E0}"/>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25F350B7-98C2-4F08-83D8-5EE6BDC388B4}"/>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74F50397-718A-465A-BF26-074FDFB90547}"/>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3719A193-CC9D-4D7E-BD0C-A08CF2B5AD28}"/>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848DF719-5A33-4E2A-BA41-3C7668DD12BE}"/>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C2A9CDA8-F44D-40C6-8D3D-CE5B4737B17E}"/>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349F002E-AC6C-41C0-A9EA-B6B92B5653D6}"/>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F560384B-842C-4559-AA1C-3B408DEB632F}"/>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BFC3F4C8-76FF-4D26-88E6-0D0E02BBF17D}"/>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8C458A83-CAFE-4738-8BA6-4A82C9DA2421}"/>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2256679E-9CFC-4567-BDFA-05400CFB55FE}"/>
            </a:ext>
          </a:extLst>
        </xdr:cNvPr>
        <xdr:cNvCxnSpPr/>
      </xdr:nvCxnSpPr>
      <xdr:spPr>
        <a:xfrm flipV="1">
          <a:off x="1470342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a:extLst>
            <a:ext uri="{FF2B5EF4-FFF2-40B4-BE49-F238E27FC236}">
              <a16:creationId xmlns:a16="http://schemas.microsoft.com/office/drawing/2014/main" id="{043A68C9-8533-41C4-9FE9-A10044BC7184}"/>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D5627355-ABA7-422D-8BEA-712E4D85AB93}"/>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8" name="【庁舎】&#10;有形固定資産減価償却率最大値テキスト">
          <a:extLst>
            <a:ext uri="{FF2B5EF4-FFF2-40B4-BE49-F238E27FC236}">
              <a16:creationId xmlns:a16="http://schemas.microsoft.com/office/drawing/2014/main" id="{B53D89FD-D87C-4A8E-9444-484CB7908B09}"/>
            </a:ext>
          </a:extLst>
        </xdr:cNvPr>
        <xdr:cNvSpPr txBox="1"/>
      </xdr:nvSpPr>
      <xdr:spPr>
        <a:xfrm>
          <a:off x="14742160" y="168962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9" name="直線コネクタ 768">
          <a:extLst>
            <a:ext uri="{FF2B5EF4-FFF2-40B4-BE49-F238E27FC236}">
              <a16:creationId xmlns:a16="http://schemas.microsoft.com/office/drawing/2014/main" id="{67FD7647-6F36-45A8-B1A9-8090A8C329B4}"/>
            </a:ext>
          </a:extLst>
        </xdr:cNvPr>
        <xdr:cNvCxnSpPr/>
      </xdr:nvCxnSpPr>
      <xdr:spPr>
        <a:xfrm>
          <a:off x="14611350" y="17124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770" name="【庁舎】&#10;有形固定資産減価償却率平均値テキスト">
          <a:extLst>
            <a:ext uri="{FF2B5EF4-FFF2-40B4-BE49-F238E27FC236}">
              <a16:creationId xmlns:a16="http://schemas.microsoft.com/office/drawing/2014/main" id="{05D5C124-06BF-4D23-89CE-CE948F64E51D}"/>
            </a:ext>
          </a:extLst>
        </xdr:cNvPr>
        <xdr:cNvSpPr txBox="1"/>
      </xdr:nvSpPr>
      <xdr:spPr>
        <a:xfrm>
          <a:off x="14742160" y="178471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71" name="フローチャート: 判断 770">
          <a:extLst>
            <a:ext uri="{FF2B5EF4-FFF2-40B4-BE49-F238E27FC236}">
              <a16:creationId xmlns:a16="http://schemas.microsoft.com/office/drawing/2014/main" id="{40136B93-63BE-4999-879B-FDE0EE675540}"/>
            </a:ext>
          </a:extLst>
        </xdr:cNvPr>
        <xdr:cNvSpPr/>
      </xdr:nvSpPr>
      <xdr:spPr>
        <a:xfrm>
          <a:off x="14649450" y="1787252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772" name="フローチャート: 判断 771">
          <a:extLst>
            <a:ext uri="{FF2B5EF4-FFF2-40B4-BE49-F238E27FC236}">
              <a16:creationId xmlns:a16="http://schemas.microsoft.com/office/drawing/2014/main" id="{5EC53CA9-89B8-447A-85D7-2B6FD283D16E}"/>
            </a:ext>
          </a:extLst>
        </xdr:cNvPr>
        <xdr:cNvSpPr/>
      </xdr:nvSpPr>
      <xdr:spPr>
        <a:xfrm>
          <a:off x="13887450" y="1792750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73" name="フローチャート: 判断 772">
          <a:extLst>
            <a:ext uri="{FF2B5EF4-FFF2-40B4-BE49-F238E27FC236}">
              <a16:creationId xmlns:a16="http://schemas.microsoft.com/office/drawing/2014/main" id="{258B71D1-2B0C-4871-9BF6-5D29F1D132E3}"/>
            </a:ext>
          </a:extLst>
        </xdr:cNvPr>
        <xdr:cNvSpPr/>
      </xdr:nvSpPr>
      <xdr:spPr>
        <a:xfrm>
          <a:off x="13089890" y="1801322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74" name="フローチャート: 判断 773">
          <a:extLst>
            <a:ext uri="{FF2B5EF4-FFF2-40B4-BE49-F238E27FC236}">
              <a16:creationId xmlns:a16="http://schemas.microsoft.com/office/drawing/2014/main" id="{155F3C26-7514-471F-BB7C-334627324317}"/>
            </a:ext>
          </a:extLst>
        </xdr:cNvPr>
        <xdr:cNvSpPr/>
      </xdr:nvSpPr>
      <xdr:spPr>
        <a:xfrm>
          <a:off x="12303760" y="180115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775" name="フローチャート: 判断 774">
          <a:extLst>
            <a:ext uri="{FF2B5EF4-FFF2-40B4-BE49-F238E27FC236}">
              <a16:creationId xmlns:a16="http://schemas.microsoft.com/office/drawing/2014/main" id="{6F7A9377-FFA9-4519-8991-2B654C7C7BF1}"/>
            </a:ext>
          </a:extLst>
        </xdr:cNvPr>
        <xdr:cNvSpPr/>
      </xdr:nvSpPr>
      <xdr:spPr>
        <a:xfrm>
          <a:off x="11487150" y="180439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E3F646C-C4FD-4E11-B117-86CF9C29EDFE}"/>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D8CF41CE-71A7-43B0-BAE1-738F299C4EC8}"/>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7CBDCEA-C496-4352-978A-56A81B76D82A}"/>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EB43FCF6-D749-4135-98FA-EDB3856290ED}"/>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64A7156-A786-4847-A14B-50843EF93A3D}"/>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108676</xdr:rowOff>
    </xdr:from>
    <xdr:to>
      <xdr:col>85</xdr:col>
      <xdr:colOff>177800</xdr:colOff>
      <xdr:row>104</xdr:row>
      <xdr:rowOff>38826</xdr:rowOff>
    </xdr:to>
    <xdr:sp macro="" textlink="">
      <xdr:nvSpPr>
        <xdr:cNvPr id="781" name="楕円 780">
          <a:extLst>
            <a:ext uri="{FF2B5EF4-FFF2-40B4-BE49-F238E27FC236}">
              <a16:creationId xmlns:a16="http://schemas.microsoft.com/office/drawing/2014/main" id="{4C93FCC3-E616-4489-A6F3-10E81791511E}"/>
            </a:ext>
          </a:extLst>
        </xdr:cNvPr>
        <xdr:cNvSpPr/>
      </xdr:nvSpPr>
      <xdr:spPr>
        <a:xfrm>
          <a:off x="14649450" y="1776612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131553</xdr:rowOff>
    </xdr:from>
    <xdr:ext cx="405111" cy="259045"/>
    <xdr:sp macro="" textlink="">
      <xdr:nvSpPr>
        <xdr:cNvPr id="782" name="【庁舎】&#10;有形固定資産減価償却率該当値テキスト">
          <a:extLst>
            <a:ext uri="{FF2B5EF4-FFF2-40B4-BE49-F238E27FC236}">
              <a16:creationId xmlns:a16="http://schemas.microsoft.com/office/drawing/2014/main" id="{A4D1987D-55D4-492D-95FB-EB2B7352736F}"/>
            </a:ext>
          </a:extLst>
        </xdr:cNvPr>
        <xdr:cNvSpPr txBox="1"/>
      </xdr:nvSpPr>
      <xdr:spPr>
        <a:xfrm>
          <a:off x="14742160"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62956</xdr:rowOff>
    </xdr:from>
    <xdr:to>
      <xdr:col>81</xdr:col>
      <xdr:colOff>101600</xdr:colOff>
      <xdr:row>102</xdr:row>
      <xdr:rowOff>164556</xdr:rowOff>
    </xdr:to>
    <xdr:sp macro="" textlink="">
      <xdr:nvSpPr>
        <xdr:cNvPr id="783" name="楕円 782">
          <a:extLst>
            <a:ext uri="{FF2B5EF4-FFF2-40B4-BE49-F238E27FC236}">
              <a16:creationId xmlns:a16="http://schemas.microsoft.com/office/drawing/2014/main" id="{82FFE5E3-28BA-4588-9453-8959ED0F55BD}"/>
            </a:ext>
          </a:extLst>
        </xdr:cNvPr>
        <xdr:cNvSpPr/>
      </xdr:nvSpPr>
      <xdr:spPr>
        <a:xfrm>
          <a:off x="13887450" y="17547046"/>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113756</xdr:rowOff>
    </xdr:from>
    <xdr:to>
      <xdr:col>85</xdr:col>
      <xdr:colOff>127000</xdr:colOff>
      <xdr:row>103</xdr:row>
      <xdr:rowOff>159476</xdr:rowOff>
    </xdr:to>
    <xdr:cxnSp macro="">
      <xdr:nvCxnSpPr>
        <xdr:cNvPr id="784" name="直線コネクタ 783">
          <a:extLst>
            <a:ext uri="{FF2B5EF4-FFF2-40B4-BE49-F238E27FC236}">
              <a16:creationId xmlns:a16="http://schemas.microsoft.com/office/drawing/2014/main" id="{4ECC3355-EDF0-4D59-AC2A-1E770B83474E}"/>
            </a:ext>
          </a:extLst>
        </xdr:cNvPr>
        <xdr:cNvCxnSpPr/>
      </xdr:nvCxnSpPr>
      <xdr:spPr>
        <a:xfrm>
          <a:off x="13942060" y="17601656"/>
          <a:ext cx="762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4173</xdr:rowOff>
    </xdr:from>
    <xdr:to>
      <xdr:col>76</xdr:col>
      <xdr:colOff>165100</xdr:colOff>
      <xdr:row>108</xdr:row>
      <xdr:rowOff>105773</xdr:rowOff>
    </xdr:to>
    <xdr:sp macro="" textlink="">
      <xdr:nvSpPr>
        <xdr:cNvPr id="785" name="楕円 784">
          <a:extLst>
            <a:ext uri="{FF2B5EF4-FFF2-40B4-BE49-F238E27FC236}">
              <a16:creationId xmlns:a16="http://schemas.microsoft.com/office/drawing/2014/main" id="{344CF6EA-E5A6-4A70-88B8-87CD33B0FFA2}"/>
            </a:ext>
          </a:extLst>
        </xdr:cNvPr>
        <xdr:cNvSpPr/>
      </xdr:nvSpPr>
      <xdr:spPr>
        <a:xfrm>
          <a:off x="13089890" y="1852267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113756</xdr:rowOff>
    </xdr:from>
    <xdr:to>
      <xdr:col>81</xdr:col>
      <xdr:colOff>50800</xdr:colOff>
      <xdr:row>108</xdr:row>
      <xdr:rowOff>54973</xdr:rowOff>
    </xdr:to>
    <xdr:cxnSp macro="">
      <xdr:nvCxnSpPr>
        <xdr:cNvPr id="786" name="直線コネクタ 785">
          <a:extLst>
            <a:ext uri="{FF2B5EF4-FFF2-40B4-BE49-F238E27FC236}">
              <a16:creationId xmlns:a16="http://schemas.microsoft.com/office/drawing/2014/main" id="{8F0B5E36-A6DA-428F-88F2-118DF747FB25}"/>
            </a:ext>
          </a:extLst>
        </xdr:cNvPr>
        <xdr:cNvCxnSpPr/>
      </xdr:nvCxnSpPr>
      <xdr:spPr>
        <a:xfrm flipV="1">
          <a:off x="13144500" y="17601656"/>
          <a:ext cx="797560" cy="97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152763</xdr:rowOff>
    </xdr:from>
    <xdr:to>
      <xdr:col>72</xdr:col>
      <xdr:colOff>38100</xdr:colOff>
      <xdr:row>108</xdr:row>
      <xdr:rowOff>82913</xdr:rowOff>
    </xdr:to>
    <xdr:sp macro="" textlink="">
      <xdr:nvSpPr>
        <xdr:cNvPr id="787" name="楕円 786">
          <a:extLst>
            <a:ext uri="{FF2B5EF4-FFF2-40B4-BE49-F238E27FC236}">
              <a16:creationId xmlns:a16="http://schemas.microsoft.com/office/drawing/2014/main" id="{BD50E399-459B-42CB-A361-A7200F554508}"/>
            </a:ext>
          </a:extLst>
        </xdr:cNvPr>
        <xdr:cNvSpPr/>
      </xdr:nvSpPr>
      <xdr:spPr>
        <a:xfrm>
          <a:off x="12303760" y="1849791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32113</xdr:rowOff>
    </xdr:from>
    <xdr:to>
      <xdr:col>76</xdr:col>
      <xdr:colOff>114300</xdr:colOff>
      <xdr:row>108</xdr:row>
      <xdr:rowOff>54973</xdr:rowOff>
    </xdr:to>
    <xdr:cxnSp macro="">
      <xdr:nvCxnSpPr>
        <xdr:cNvPr id="788" name="直線コネクタ 787">
          <a:extLst>
            <a:ext uri="{FF2B5EF4-FFF2-40B4-BE49-F238E27FC236}">
              <a16:creationId xmlns:a16="http://schemas.microsoft.com/office/drawing/2014/main" id="{C0F537A2-7BDE-4DFD-A9B5-1C3AF9102C35}"/>
            </a:ext>
          </a:extLst>
        </xdr:cNvPr>
        <xdr:cNvCxnSpPr/>
      </xdr:nvCxnSpPr>
      <xdr:spPr>
        <a:xfrm>
          <a:off x="12346940" y="18546808"/>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128270</xdr:rowOff>
    </xdr:from>
    <xdr:to>
      <xdr:col>67</xdr:col>
      <xdr:colOff>101600</xdr:colOff>
      <xdr:row>108</xdr:row>
      <xdr:rowOff>58420</xdr:rowOff>
    </xdr:to>
    <xdr:sp macro="" textlink="">
      <xdr:nvSpPr>
        <xdr:cNvPr id="789" name="楕円 788">
          <a:extLst>
            <a:ext uri="{FF2B5EF4-FFF2-40B4-BE49-F238E27FC236}">
              <a16:creationId xmlns:a16="http://schemas.microsoft.com/office/drawing/2014/main" id="{A5E026E6-B013-414E-B25E-28963CE7A570}"/>
            </a:ext>
          </a:extLst>
        </xdr:cNvPr>
        <xdr:cNvSpPr/>
      </xdr:nvSpPr>
      <xdr:spPr>
        <a:xfrm>
          <a:off x="11487150" y="184772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7620</xdr:rowOff>
    </xdr:from>
    <xdr:to>
      <xdr:col>71</xdr:col>
      <xdr:colOff>177800</xdr:colOff>
      <xdr:row>108</xdr:row>
      <xdr:rowOff>32113</xdr:rowOff>
    </xdr:to>
    <xdr:cxnSp macro="">
      <xdr:nvCxnSpPr>
        <xdr:cNvPr id="790" name="直線コネクタ 789">
          <a:extLst>
            <a:ext uri="{FF2B5EF4-FFF2-40B4-BE49-F238E27FC236}">
              <a16:creationId xmlns:a16="http://schemas.microsoft.com/office/drawing/2014/main" id="{1E65B47E-19B9-4E7E-B5A6-6A7F5EF766CE}"/>
            </a:ext>
          </a:extLst>
        </xdr:cNvPr>
        <xdr:cNvCxnSpPr/>
      </xdr:nvCxnSpPr>
      <xdr:spPr>
        <a:xfrm>
          <a:off x="11541760" y="18526125"/>
          <a:ext cx="80518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21789</xdr:rowOff>
    </xdr:from>
    <xdr:ext cx="405111" cy="259045"/>
    <xdr:sp macro="" textlink="">
      <xdr:nvSpPr>
        <xdr:cNvPr id="791" name="n_1aveValue【庁舎】&#10;有形固定資産減価償却率">
          <a:extLst>
            <a:ext uri="{FF2B5EF4-FFF2-40B4-BE49-F238E27FC236}">
              <a16:creationId xmlns:a16="http://schemas.microsoft.com/office/drawing/2014/main" id="{DACA893E-2F03-44F8-9784-25C0AC83230A}"/>
            </a:ext>
          </a:extLst>
        </xdr:cNvPr>
        <xdr:cNvSpPr txBox="1"/>
      </xdr:nvSpPr>
      <xdr:spPr>
        <a:xfrm>
          <a:off x="13738234" y="1802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792" name="n_2aveValue【庁舎】&#10;有形固定資産減価償却率">
          <a:extLst>
            <a:ext uri="{FF2B5EF4-FFF2-40B4-BE49-F238E27FC236}">
              <a16:creationId xmlns:a16="http://schemas.microsoft.com/office/drawing/2014/main" id="{5C7B9466-A543-41F1-B1EA-7429C6265CDA}"/>
            </a:ext>
          </a:extLst>
        </xdr:cNvPr>
        <xdr:cNvSpPr txBox="1"/>
      </xdr:nvSpPr>
      <xdr:spPr>
        <a:xfrm>
          <a:off x="12957184" y="177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93" name="n_3aveValue【庁舎】&#10;有形固定資産減価償却率">
          <a:extLst>
            <a:ext uri="{FF2B5EF4-FFF2-40B4-BE49-F238E27FC236}">
              <a16:creationId xmlns:a16="http://schemas.microsoft.com/office/drawing/2014/main" id="{F8FFD195-2482-4A8C-B186-A1E2C177AA15}"/>
            </a:ext>
          </a:extLst>
        </xdr:cNvPr>
        <xdr:cNvSpPr txBox="1"/>
      </xdr:nvSpPr>
      <xdr:spPr>
        <a:xfrm>
          <a:off x="12171054" y="177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794" name="n_4aveValue【庁舎】&#10;有形固定資産減価償却率">
          <a:extLst>
            <a:ext uri="{FF2B5EF4-FFF2-40B4-BE49-F238E27FC236}">
              <a16:creationId xmlns:a16="http://schemas.microsoft.com/office/drawing/2014/main" id="{ECB0E8A8-CFD9-44B2-B2DD-13753F990015}"/>
            </a:ext>
          </a:extLst>
        </xdr:cNvPr>
        <xdr:cNvSpPr txBox="1"/>
      </xdr:nvSpPr>
      <xdr:spPr>
        <a:xfrm>
          <a:off x="11354444" y="17821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9633</xdr:rowOff>
    </xdr:from>
    <xdr:ext cx="405111" cy="259045"/>
    <xdr:sp macro="" textlink="">
      <xdr:nvSpPr>
        <xdr:cNvPr id="795" name="n_1mainValue【庁舎】&#10;有形固定資産減価償却率">
          <a:extLst>
            <a:ext uri="{FF2B5EF4-FFF2-40B4-BE49-F238E27FC236}">
              <a16:creationId xmlns:a16="http://schemas.microsoft.com/office/drawing/2014/main" id="{35019ABE-6955-4A72-A02A-F99A0891EDD5}"/>
            </a:ext>
          </a:extLst>
        </xdr:cNvPr>
        <xdr:cNvSpPr txBox="1"/>
      </xdr:nvSpPr>
      <xdr:spPr>
        <a:xfrm>
          <a:off x="13738234" y="1732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96900</xdr:rowOff>
    </xdr:from>
    <xdr:ext cx="405111" cy="259045"/>
    <xdr:sp macro="" textlink="">
      <xdr:nvSpPr>
        <xdr:cNvPr id="796" name="n_2mainValue【庁舎】&#10;有形固定資産減価償却率">
          <a:extLst>
            <a:ext uri="{FF2B5EF4-FFF2-40B4-BE49-F238E27FC236}">
              <a16:creationId xmlns:a16="http://schemas.microsoft.com/office/drawing/2014/main" id="{562FFEEB-C230-44EF-A6DB-0198EAB74370}"/>
            </a:ext>
          </a:extLst>
        </xdr:cNvPr>
        <xdr:cNvSpPr txBox="1"/>
      </xdr:nvSpPr>
      <xdr:spPr>
        <a:xfrm>
          <a:off x="12957184"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74040</xdr:rowOff>
    </xdr:from>
    <xdr:ext cx="405111" cy="259045"/>
    <xdr:sp macro="" textlink="">
      <xdr:nvSpPr>
        <xdr:cNvPr id="797" name="n_3mainValue【庁舎】&#10;有形固定資産減価償却率">
          <a:extLst>
            <a:ext uri="{FF2B5EF4-FFF2-40B4-BE49-F238E27FC236}">
              <a16:creationId xmlns:a16="http://schemas.microsoft.com/office/drawing/2014/main" id="{9FA88CEB-6486-4300-AC91-B515483628EF}"/>
            </a:ext>
          </a:extLst>
        </xdr:cNvPr>
        <xdr:cNvSpPr txBox="1"/>
      </xdr:nvSpPr>
      <xdr:spPr>
        <a:xfrm>
          <a:off x="1217105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49547</xdr:rowOff>
    </xdr:from>
    <xdr:ext cx="405111" cy="259045"/>
    <xdr:sp macro="" textlink="">
      <xdr:nvSpPr>
        <xdr:cNvPr id="798" name="n_4mainValue【庁舎】&#10;有形固定資産減価償却率">
          <a:extLst>
            <a:ext uri="{FF2B5EF4-FFF2-40B4-BE49-F238E27FC236}">
              <a16:creationId xmlns:a16="http://schemas.microsoft.com/office/drawing/2014/main" id="{6B8731AD-6132-41D5-AB78-1D79977A80A1}"/>
            </a:ext>
          </a:extLst>
        </xdr:cNvPr>
        <xdr:cNvSpPr txBox="1"/>
      </xdr:nvSpPr>
      <xdr:spPr>
        <a:xfrm>
          <a:off x="11354444"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DE3C2541-F07A-4BB3-9824-B7D5730745D1}"/>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4E9EC346-FC0E-46C7-89C5-77C9F3C5596F}"/>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5A7BD2FD-5CA7-423F-B3DB-9D589DD36722}"/>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3FFAC9E8-E118-40B9-87DA-421CFD5E7E65}"/>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BD4373C7-340C-4541-8FA7-915A351D980A}"/>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4A7998E5-EA8E-4978-A226-DED59E068C06}"/>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DEAAD5C5-89CF-40E1-B273-4E0B6E8C6A2E}"/>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4373FDF3-62E2-4C12-BF74-C5F244D94FDC}"/>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CD96F96C-D442-49F6-B60E-E1084F41266F}"/>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5864FC53-E464-463B-8FA9-51A9FF4D114C}"/>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D38EE4BD-7D17-4B59-A511-B45CBCE2E163}"/>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8696E5C0-9668-4208-B353-F4DDC9EFF225}"/>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FD601298-CEE4-46DD-A1DB-D35A93AFD6D5}"/>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23236AC-BB0E-4752-A4D2-96E6E2DFC4F0}"/>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3F2237BD-63D2-4891-8C8A-56F1567AC784}"/>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60A294B2-5824-4A49-A6EE-EB68C982CFE1}"/>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511DF589-1B4E-4498-975E-F1A7D9DA9FAB}"/>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910B60B9-1083-4DE7-B53A-320B98E7F1E2}"/>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C46C2414-8136-4EFF-B0A3-EC9C75D4E4D5}"/>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4B8C5854-C1E7-407B-A1D3-5ADFB2E66958}"/>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2E994E4C-BFC6-429D-B542-9DBA6197E2C3}"/>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93ACA2B2-0494-4307-A977-1ABC83F2FBF9}"/>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8B13A480-76A1-4C69-B3AA-C7B5A00E2B3B}"/>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43C1D38-FA93-40F5-9569-4877385C4A49}"/>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20B2E48D-6176-45A3-AFBD-F34B07905116}"/>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824" name="直線コネクタ 823">
          <a:extLst>
            <a:ext uri="{FF2B5EF4-FFF2-40B4-BE49-F238E27FC236}">
              <a16:creationId xmlns:a16="http://schemas.microsoft.com/office/drawing/2014/main" id="{664D038F-2BFC-48B1-B721-A871CDD92A26}"/>
            </a:ext>
          </a:extLst>
        </xdr:cNvPr>
        <xdr:cNvCxnSpPr/>
      </xdr:nvCxnSpPr>
      <xdr:spPr>
        <a:xfrm flipV="1">
          <a:off x="19947254" y="17077237"/>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825" name="【庁舎】&#10;一人当たり面積最小値テキスト">
          <a:extLst>
            <a:ext uri="{FF2B5EF4-FFF2-40B4-BE49-F238E27FC236}">
              <a16:creationId xmlns:a16="http://schemas.microsoft.com/office/drawing/2014/main" id="{718CAEBD-D842-4035-9D8C-C6F3E2490A4E}"/>
            </a:ext>
          </a:extLst>
        </xdr:cNvPr>
        <xdr:cNvSpPr txBox="1"/>
      </xdr:nvSpPr>
      <xdr:spPr>
        <a:xfrm>
          <a:off x="1998599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826" name="直線コネクタ 825">
          <a:extLst>
            <a:ext uri="{FF2B5EF4-FFF2-40B4-BE49-F238E27FC236}">
              <a16:creationId xmlns:a16="http://schemas.microsoft.com/office/drawing/2014/main" id="{9FF5B557-85B5-4E03-86EC-925B89742207}"/>
            </a:ext>
          </a:extLst>
        </xdr:cNvPr>
        <xdr:cNvCxnSpPr/>
      </xdr:nvCxnSpPr>
      <xdr:spPr>
        <a:xfrm>
          <a:off x="19885660" y="18496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827" name="【庁舎】&#10;一人当たり面積最大値テキスト">
          <a:extLst>
            <a:ext uri="{FF2B5EF4-FFF2-40B4-BE49-F238E27FC236}">
              <a16:creationId xmlns:a16="http://schemas.microsoft.com/office/drawing/2014/main" id="{55BF3628-9C2F-4426-A930-3E6107822182}"/>
            </a:ext>
          </a:extLst>
        </xdr:cNvPr>
        <xdr:cNvSpPr txBox="1"/>
      </xdr:nvSpPr>
      <xdr:spPr>
        <a:xfrm>
          <a:off x="19985990" y="1685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828" name="直線コネクタ 827">
          <a:extLst>
            <a:ext uri="{FF2B5EF4-FFF2-40B4-BE49-F238E27FC236}">
              <a16:creationId xmlns:a16="http://schemas.microsoft.com/office/drawing/2014/main" id="{20AD0512-FF27-4127-8E80-341036E183E0}"/>
            </a:ext>
          </a:extLst>
        </xdr:cNvPr>
        <xdr:cNvCxnSpPr/>
      </xdr:nvCxnSpPr>
      <xdr:spPr>
        <a:xfrm>
          <a:off x="19885660" y="170772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829" name="【庁舎】&#10;一人当たり面積平均値テキスト">
          <a:extLst>
            <a:ext uri="{FF2B5EF4-FFF2-40B4-BE49-F238E27FC236}">
              <a16:creationId xmlns:a16="http://schemas.microsoft.com/office/drawing/2014/main" id="{3C3401E1-6876-4190-82A0-123958865ECE}"/>
            </a:ext>
          </a:extLst>
        </xdr:cNvPr>
        <xdr:cNvSpPr txBox="1"/>
      </xdr:nvSpPr>
      <xdr:spPr>
        <a:xfrm>
          <a:off x="1998599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830" name="フローチャート: 判断 829">
          <a:extLst>
            <a:ext uri="{FF2B5EF4-FFF2-40B4-BE49-F238E27FC236}">
              <a16:creationId xmlns:a16="http://schemas.microsoft.com/office/drawing/2014/main" id="{1530FA7A-48B6-4C6E-A8BC-E695906A67DB}"/>
            </a:ext>
          </a:extLst>
        </xdr:cNvPr>
        <xdr:cNvSpPr/>
      </xdr:nvSpPr>
      <xdr:spPr>
        <a:xfrm>
          <a:off x="19904710" y="1800478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831" name="フローチャート: 判断 830">
          <a:extLst>
            <a:ext uri="{FF2B5EF4-FFF2-40B4-BE49-F238E27FC236}">
              <a16:creationId xmlns:a16="http://schemas.microsoft.com/office/drawing/2014/main" id="{039DE016-8B8C-4C55-8D94-BB9FE2508EC9}"/>
            </a:ext>
          </a:extLst>
        </xdr:cNvPr>
        <xdr:cNvSpPr/>
      </xdr:nvSpPr>
      <xdr:spPr>
        <a:xfrm>
          <a:off x="19161760" y="180115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832" name="フローチャート: 判断 831">
          <a:extLst>
            <a:ext uri="{FF2B5EF4-FFF2-40B4-BE49-F238E27FC236}">
              <a16:creationId xmlns:a16="http://schemas.microsoft.com/office/drawing/2014/main" id="{D8726137-FC04-4222-9E39-25133C0C1345}"/>
            </a:ext>
          </a:extLst>
        </xdr:cNvPr>
        <xdr:cNvSpPr/>
      </xdr:nvSpPr>
      <xdr:spPr>
        <a:xfrm>
          <a:off x="18345150" y="1801839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33" name="フローチャート: 判断 832">
          <a:extLst>
            <a:ext uri="{FF2B5EF4-FFF2-40B4-BE49-F238E27FC236}">
              <a16:creationId xmlns:a16="http://schemas.microsoft.com/office/drawing/2014/main" id="{DE3A3DE2-9BFF-43B4-95D5-70AE174DFABD}"/>
            </a:ext>
          </a:extLst>
        </xdr:cNvPr>
        <xdr:cNvSpPr/>
      </xdr:nvSpPr>
      <xdr:spPr>
        <a:xfrm>
          <a:off x="17547590" y="180200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34" name="フローチャート: 判断 833">
          <a:extLst>
            <a:ext uri="{FF2B5EF4-FFF2-40B4-BE49-F238E27FC236}">
              <a16:creationId xmlns:a16="http://schemas.microsoft.com/office/drawing/2014/main" id="{E7F1DC4B-8D2C-49FA-890F-4F2AC776DD73}"/>
            </a:ext>
          </a:extLst>
        </xdr:cNvPr>
        <xdr:cNvSpPr/>
      </xdr:nvSpPr>
      <xdr:spPr>
        <a:xfrm>
          <a:off x="16761460" y="1805812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F4671AD-B9A8-45F5-98F6-3EBA622FD7F7}"/>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AA6D30FA-54DE-4A46-B2AB-304E31F47CE3}"/>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C00F330E-8433-490C-BF26-88D44EE18187}"/>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8E35898E-5B30-4B94-AE8E-91A300BE0E2D}"/>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7F20D9C5-FD1F-4681-BB28-C1956553C55D}"/>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58057</xdr:rowOff>
    </xdr:from>
    <xdr:to>
      <xdr:col>116</xdr:col>
      <xdr:colOff>114300</xdr:colOff>
      <xdr:row>102</xdr:row>
      <xdr:rowOff>159657</xdr:rowOff>
    </xdr:to>
    <xdr:sp macro="" textlink="">
      <xdr:nvSpPr>
        <xdr:cNvPr id="840" name="楕円 839">
          <a:extLst>
            <a:ext uri="{FF2B5EF4-FFF2-40B4-BE49-F238E27FC236}">
              <a16:creationId xmlns:a16="http://schemas.microsoft.com/office/drawing/2014/main" id="{4E93AC5F-D67B-4AF7-920A-5ED944CBAC05}"/>
            </a:ext>
          </a:extLst>
        </xdr:cNvPr>
        <xdr:cNvSpPr/>
      </xdr:nvSpPr>
      <xdr:spPr>
        <a:xfrm>
          <a:off x="19904710" y="1754214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80934</xdr:rowOff>
    </xdr:from>
    <xdr:ext cx="469744" cy="259045"/>
    <xdr:sp macro="" textlink="">
      <xdr:nvSpPr>
        <xdr:cNvPr id="841" name="【庁舎】&#10;一人当たり面積該当値テキスト">
          <a:extLst>
            <a:ext uri="{FF2B5EF4-FFF2-40B4-BE49-F238E27FC236}">
              <a16:creationId xmlns:a16="http://schemas.microsoft.com/office/drawing/2014/main" id="{0C51D1FC-7F56-4A17-9006-81D894AD5BEC}"/>
            </a:ext>
          </a:extLst>
        </xdr:cNvPr>
        <xdr:cNvSpPr txBox="1"/>
      </xdr:nvSpPr>
      <xdr:spPr>
        <a:xfrm>
          <a:off x="19985990" y="1739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74386</xdr:rowOff>
    </xdr:from>
    <xdr:to>
      <xdr:col>112</xdr:col>
      <xdr:colOff>38100</xdr:colOff>
      <xdr:row>103</xdr:row>
      <xdr:rowOff>4536</xdr:rowOff>
    </xdr:to>
    <xdr:sp macro="" textlink="">
      <xdr:nvSpPr>
        <xdr:cNvPr id="842" name="楕円 841">
          <a:extLst>
            <a:ext uri="{FF2B5EF4-FFF2-40B4-BE49-F238E27FC236}">
              <a16:creationId xmlns:a16="http://schemas.microsoft.com/office/drawing/2014/main" id="{CBD80383-3693-46A4-AF67-48FA3ED7233C}"/>
            </a:ext>
          </a:extLst>
        </xdr:cNvPr>
        <xdr:cNvSpPr/>
      </xdr:nvSpPr>
      <xdr:spPr>
        <a:xfrm>
          <a:off x="19161760" y="1756228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108857</xdr:rowOff>
    </xdr:from>
    <xdr:to>
      <xdr:col>116</xdr:col>
      <xdr:colOff>63500</xdr:colOff>
      <xdr:row>102</xdr:row>
      <xdr:rowOff>125186</xdr:rowOff>
    </xdr:to>
    <xdr:cxnSp macro="">
      <xdr:nvCxnSpPr>
        <xdr:cNvPr id="843" name="直線コネクタ 842">
          <a:extLst>
            <a:ext uri="{FF2B5EF4-FFF2-40B4-BE49-F238E27FC236}">
              <a16:creationId xmlns:a16="http://schemas.microsoft.com/office/drawing/2014/main" id="{66DE1955-3794-43FC-B9A0-CD85E1B3FDCF}"/>
            </a:ext>
          </a:extLst>
        </xdr:cNvPr>
        <xdr:cNvCxnSpPr/>
      </xdr:nvCxnSpPr>
      <xdr:spPr>
        <a:xfrm flipV="1">
          <a:off x="19204940" y="17594852"/>
          <a:ext cx="74295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49893</xdr:rowOff>
    </xdr:from>
    <xdr:to>
      <xdr:col>107</xdr:col>
      <xdr:colOff>101600</xdr:colOff>
      <xdr:row>105</xdr:row>
      <xdr:rowOff>151493</xdr:rowOff>
    </xdr:to>
    <xdr:sp macro="" textlink="">
      <xdr:nvSpPr>
        <xdr:cNvPr id="844" name="楕円 843">
          <a:extLst>
            <a:ext uri="{FF2B5EF4-FFF2-40B4-BE49-F238E27FC236}">
              <a16:creationId xmlns:a16="http://schemas.microsoft.com/office/drawing/2014/main" id="{91C0E893-3E28-4F6B-BA47-F56543052B34}"/>
            </a:ext>
          </a:extLst>
        </xdr:cNvPr>
        <xdr:cNvSpPr/>
      </xdr:nvSpPr>
      <xdr:spPr>
        <a:xfrm>
          <a:off x="18345150" y="1805595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125186</xdr:rowOff>
    </xdr:from>
    <xdr:to>
      <xdr:col>111</xdr:col>
      <xdr:colOff>177800</xdr:colOff>
      <xdr:row>105</xdr:row>
      <xdr:rowOff>100693</xdr:rowOff>
    </xdr:to>
    <xdr:cxnSp macro="">
      <xdr:nvCxnSpPr>
        <xdr:cNvPr id="845" name="直線コネクタ 844">
          <a:extLst>
            <a:ext uri="{FF2B5EF4-FFF2-40B4-BE49-F238E27FC236}">
              <a16:creationId xmlns:a16="http://schemas.microsoft.com/office/drawing/2014/main" id="{D7C50188-5AD5-4305-8AD6-6BD96E4FDA2F}"/>
            </a:ext>
          </a:extLst>
        </xdr:cNvPr>
        <xdr:cNvCxnSpPr/>
      </xdr:nvCxnSpPr>
      <xdr:spPr>
        <a:xfrm flipV="1">
          <a:off x="18399760" y="17614991"/>
          <a:ext cx="805180" cy="48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61323</xdr:rowOff>
    </xdr:from>
    <xdr:to>
      <xdr:col>102</xdr:col>
      <xdr:colOff>165100</xdr:colOff>
      <xdr:row>105</xdr:row>
      <xdr:rowOff>162923</xdr:rowOff>
    </xdr:to>
    <xdr:sp macro="" textlink="">
      <xdr:nvSpPr>
        <xdr:cNvPr id="846" name="楕円 845">
          <a:extLst>
            <a:ext uri="{FF2B5EF4-FFF2-40B4-BE49-F238E27FC236}">
              <a16:creationId xmlns:a16="http://schemas.microsoft.com/office/drawing/2014/main" id="{E8038F95-9CB1-4F36-B14A-5AD896769B3D}"/>
            </a:ext>
          </a:extLst>
        </xdr:cNvPr>
        <xdr:cNvSpPr/>
      </xdr:nvSpPr>
      <xdr:spPr>
        <a:xfrm>
          <a:off x="17547590" y="1805976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100693</xdr:rowOff>
    </xdr:from>
    <xdr:to>
      <xdr:col>107</xdr:col>
      <xdr:colOff>50800</xdr:colOff>
      <xdr:row>105</xdr:row>
      <xdr:rowOff>112123</xdr:rowOff>
    </xdr:to>
    <xdr:cxnSp macro="">
      <xdr:nvCxnSpPr>
        <xdr:cNvPr id="847" name="直線コネクタ 846">
          <a:extLst>
            <a:ext uri="{FF2B5EF4-FFF2-40B4-BE49-F238E27FC236}">
              <a16:creationId xmlns:a16="http://schemas.microsoft.com/office/drawing/2014/main" id="{39E888F3-A408-4CD0-B0F4-675109F578D2}"/>
            </a:ext>
          </a:extLst>
        </xdr:cNvPr>
        <xdr:cNvCxnSpPr/>
      </xdr:nvCxnSpPr>
      <xdr:spPr>
        <a:xfrm flipV="1">
          <a:off x="17602200" y="18099133"/>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72752</xdr:rowOff>
    </xdr:from>
    <xdr:to>
      <xdr:col>98</xdr:col>
      <xdr:colOff>38100</xdr:colOff>
      <xdr:row>106</xdr:row>
      <xdr:rowOff>2902</xdr:rowOff>
    </xdr:to>
    <xdr:sp macro="" textlink="">
      <xdr:nvSpPr>
        <xdr:cNvPr id="848" name="楕円 847">
          <a:extLst>
            <a:ext uri="{FF2B5EF4-FFF2-40B4-BE49-F238E27FC236}">
              <a16:creationId xmlns:a16="http://schemas.microsoft.com/office/drawing/2014/main" id="{70025D55-BE48-4365-BE24-53E356F77C66}"/>
            </a:ext>
          </a:extLst>
        </xdr:cNvPr>
        <xdr:cNvSpPr/>
      </xdr:nvSpPr>
      <xdr:spPr>
        <a:xfrm>
          <a:off x="16761460" y="180750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112123</xdr:rowOff>
    </xdr:from>
    <xdr:to>
      <xdr:col>102</xdr:col>
      <xdr:colOff>114300</xdr:colOff>
      <xdr:row>105</xdr:row>
      <xdr:rowOff>123552</xdr:rowOff>
    </xdr:to>
    <xdr:cxnSp macro="">
      <xdr:nvCxnSpPr>
        <xdr:cNvPr id="849" name="直線コネクタ 848">
          <a:extLst>
            <a:ext uri="{FF2B5EF4-FFF2-40B4-BE49-F238E27FC236}">
              <a16:creationId xmlns:a16="http://schemas.microsoft.com/office/drawing/2014/main" id="{280C17A5-CA72-4FE1-8916-362CF5353ED6}"/>
            </a:ext>
          </a:extLst>
        </xdr:cNvPr>
        <xdr:cNvCxnSpPr/>
      </xdr:nvCxnSpPr>
      <xdr:spPr>
        <a:xfrm flipV="1">
          <a:off x="16804640" y="18114373"/>
          <a:ext cx="79756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100165</xdr:rowOff>
    </xdr:from>
    <xdr:ext cx="469744" cy="259045"/>
    <xdr:sp macro="" textlink="">
      <xdr:nvSpPr>
        <xdr:cNvPr id="850" name="n_1aveValue【庁舎】&#10;一人当たり面積">
          <a:extLst>
            <a:ext uri="{FF2B5EF4-FFF2-40B4-BE49-F238E27FC236}">
              <a16:creationId xmlns:a16="http://schemas.microsoft.com/office/drawing/2014/main" id="{8E066CD1-DB67-4080-8497-0A914D07CB30}"/>
            </a:ext>
          </a:extLst>
        </xdr:cNvPr>
        <xdr:cNvSpPr txBox="1"/>
      </xdr:nvSpPr>
      <xdr:spPr>
        <a:xfrm>
          <a:off x="18982132" y="1809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851" name="n_2aveValue【庁舎】&#10;一人当たり面積">
          <a:extLst>
            <a:ext uri="{FF2B5EF4-FFF2-40B4-BE49-F238E27FC236}">
              <a16:creationId xmlns:a16="http://schemas.microsoft.com/office/drawing/2014/main" id="{0C031C3E-0BEE-493A-B987-2A1499BD32B9}"/>
            </a:ext>
          </a:extLst>
        </xdr:cNvPr>
        <xdr:cNvSpPr txBox="1"/>
      </xdr:nvSpPr>
      <xdr:spPr>
        <a:xfrm>
          <a:off x="18182032" y="1779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52" name="n_3aveValue【庁舎】&#10;一人当たり面積">
          <a:extLst>
            <a:ext uri="{FF2B5EF4-FFF2-40B4-BE49-F238E27FC236}">
              <a16:creationId xmlns:a16="http://schemas.microsoft.com/office/drawing/2014/main" id="{14A8D7C1-89FD-468C-B072-3C70EF58542B}"/>
            </a:ext>
          </a:extLst>
        </xdr:cNvPr>
        <xdr:cNvSpPr txBox="1"/>
      </xdr:nvSpPr>
      <xdr:spPr>
        <a:xfrm>
          <a:off x="17384472"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53" name="n_4aveValue【庁舎】&#10;一人当たり面積">
          <a:extLst>
            <a:ext uri="{FF2B5EF4-FFF2-40B4-BE49-F238E27FC236}">
              <a16:creationId xmlns:a16="http://schemas.microsoft.com/office/drawing/2014/main" id="{A5ACFC64-2924-4F31-89CD-99DD307A1674}"/>
            </a:ext>
          </a:extLst>
        </xdr:cNvPr>
        <xdr:cNvSpPr txBox="1"/>
      </xdr:nvSpPr>
      <xdr:spPr>
        <a:xfrm>
          <a:off x="16588817" y="1783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21063</xdr:rowOff>
    </xdr:from>
    <xdr:ext cx="469744" cy="259045"/>
    <xdr:sp macro="" textlink="">
      <xdr:nvSpPr>
        <xdr:cNvPr id="854" name="n_1mainValue【庁舎】&#10;一人当たり面積">
          <a:extLst>
            <a:ext uri="{FF2B5EF4-FFF2-40B4-BE49-F238E27FC236}">
              <a16:creationId xmlns:a16="http://schemas.microsoft.com/office/drawing/2014/main" id="{AC6D4C23-EA90-497E-956D-D32FC6233C0C}"/>
            </a:ext>
          </a:extLst>
        </xdr:cNvPr>
        <xdr:cNvSpPr txBox="1"/>
      </xdr:nvSpPr>
      <xdr:spPr>
        <a:xfrm>
          <a:off x="18982132" y="173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142620</xdr:rowOff>
    </xdr:from>
    <xdr:ext cx="469744" cy="259045"/>
    <xdr:sp macro="" textlink="">
      <xdr:nvSpPr>
        <xdr:cNvPr id="855" name="n_2mainValue【庁舎】&#10;一人当たり面積">
          <a:extLst>
            <a:ext uri="{FF2B5EF4-FFF2-40B4-BE49-F238E27FC236}">
              <a16:creationId xmlns:a16="http://schemas.microsoft.com/office/drawing/2014/main" id="{A175EA0D-E189-4A15-BF89-A995E964507D}"/>
            </a:ext>
          </a:extLst>
        </xdr:cNvPr>
        <xdr:cNvSpPr txBox="1"/>
      </xdr:nvSpPr>
      <xdr:spPr>
        <a:xfrm>
          <a:off x="18182032" y="1814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154050</xdr:rowOff>
    </xdr:from>
    <xdr:ext cx="469744" cy="259045"/>
    <xdr:sp macro="" textlink="">
      <xdr:nvSpPr>
        <xdr:cNvPr id="856" name="n_3mainValue【庁舎】&#10;一人当たり面積">
          <a:extLst>
            <a:ext uri="{FF2B5EF4-FFF2-40B4-BE49-F238E27FC236}">
              <a16:creationId xmlns:a16="http://schemas.microsoft.com/office/drawing/2014/main" id="{339E68F6-D908-4C77-BF91-23EF19CBBFE0}"/>
            </a:ext>
          </a:extLst>
        </xdr:cNvPr>
        <xdr:cNvSpPr txBox="1"/>
      </xdr:nvSpPr>
      <xdr:spPr>
        <a:xfrm>
          <a:off x="17384472"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165479</xdr:rowOff>
    </xdr:from>
    <xdr:ext cx="469744" cy="259045"/>
    <xdr:sp macro="" textlink="">
      <xdr:nvSpPr>
        <xdr:cNvPr id="857" name="n_4mainValue【庁舎】&#10;一人当たり面積">
          <a:extLst>
            <a:ext uri="{FF2B5EF4-FFF2-40B4-BE49-F238E27FC236}">
              <a16:creationId xmlns:a16="http://schemas.microsoft.com/office/drawing/2014/main" id="{88768FE9-F25D-4388-869D-BC4279840723}"/>
            </a:ext>
          </a:extLst>
        </xdr:cNvPr>
        <xdr:cNvSpPr txBox="1"/>
      </xdr:nvSpPr>
      <xdr:spPr>
        <a:xfrm>
          <a:off x="16588817" y="181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CD3815C8-B9CA-416C-8AD9-05AC0BFDF8C6}"/>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19679ADE-FCF7-4F5A-A331-A7F2097559B6}"/>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593520A6-1D0D-4D65-93B8-B6DAE948CAE7}"/>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ea"/>
              <a:ea typeface="+mn-ea"/>
              <a:cs typeface="+mn-cs"/>
            </a:rPr>
            <a:t>類似団体と比較して特に有形固定資産減価償却率が高くなっている施設は、</a:t>
          </a:r>
          <a:r>
            <a:rPr lang="ja-JP" altLang="en-US" sz="1100" b="0" i="0" baseline="0">
              <a:solidFill>
                <a:schemeClr val="dk1"/>
              </a:solidFill>
              <a:effectLst/>
              <a:latin typeface="+mn-ea"/>
              <a:ea typeface="+mn-ea"/>
              <a:cs typeface="+mn-cs"/>
            </a:rPr>
            <a:t>消防施設</a:t>
          </a:r>
          <a:r>
            <a:rPr lang="ja-JP"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体育館</a:t>
          </a:r>
          <a:r>
            <a:rPr lang="ja-JP" altLang="ja-JP" sz="1100" b="0" i="0" baseline="0">
              <a:solidFill>
                <a:schemeClr val="dk1"/>
              </a:solidFill>
              <a:effectLst/>
              <a:latin typeface="+mn-ea"/>
              <a:ea typeface="+mn-ea"/>
              <a:cs typeface="+mn-cs"/>
            </a:rPr>
            <a:t>であり、低くなっている施設は、</a:t>
          </a:r>
          <a:r>
            <a:rPr lang="ja-JP" altLang="en-US" sz="1100" b="0" i="0" baseline="0">
              <a:solidFill>
                <a:schemeClr val="dk1"/>
              </a:solidFill>
              <a:effectLst/>
              <a:latin typeface="+mn-ea"/>
              <a:ea typeface="+mn-ea"/>
              <a:cs typeface="+mn-cs"/>
            </a:rPr>
            <a:t>市民会館（生涯学習館）、</a:t>
          </a:r>
          <a:r>
            <a:rPr lang="ja-JP" altLang="ja-JP" sz="1100" b="0" i="0" baseline="0">
              <a:solidFill>
                <a:schemeClr val="dk1"/>
              </a:solidFill>
              <a:effectLst/>
              <a:latin typeface="+mn-ea"/>
              <a:ea typeface="+mn-ea"/>
              <a:cs typeface="+mn-cs"/>
            </a:rPr>
            <a:t>福祉施設、</a:t>
          </a:r>
          <a:r>
            <a:rPr lang="ja-JP" altLang="en-US" sz="1100" b="0" i="0" baseline="0">
              <a:solidFill>
                <a:schemeClr val="dk1"/>
              </a:solidFill>
              <a:effectLst/>
              <a:latin typeface="+mn-ea"/>
              <a:ea typeface="+mn-ea"/>
              <a:cs typeface="+mn-cs"/>
            </a:rPr>
            <a:t>庁舎</a:t>
          </a:r>
          <a:r>
            <a:rPr lang="ja-JP" altLang="ja-JP" sz="1100" b="0" i="0" baseline="0">
              <a:solidFill>
                <a:schemeClr val="dk1"/>
              </a:solidFill>
              <a:effectLst/>
              <a:latin typeface="+mn-ea"/>
              <a:ea typeface="+mn-ea"/>
              <a:cs typeface="+mn-cs"/>
            </a:rPr>
            <a:t>である。</a:t>
          </a:r>
          <a:endParaRPr lang="ja-JP" altLang="ja-JP" sz="1100">
            <a:effectLst/>
            <a:latin typeface="+mn-ea"/>
            <a:ea typeface="+mn-ea"/>
          </a:endParaRPr>
        </a:p>
        <a:p>
          <a:r>
            <a:rPr lang="ja-JP" altLang="en-US" sz="1100" b="0" i="0" baseline="0">
              <a:solidFill>
                <a:schemeClr val="dk1"/>
              </a:solidFill>
              <a:effectLst/>
              <a:latin typeface="+mn-ea"/>
              <a:ea typeface="+mn-ea"/>
              <a:cs typeface="+mn-cs"/>
            </a:rPr>
            <a:t>消防</a:t>
          </a:r>
          <a:r>
            <a:rPr lang="ja-JP" altLang="ja-JP" sz="1100" b="0" i="0" baseline="0">
              <a:solidFill>
                <a:schemeClr val="dk1"/>
              </a:solidFill>
              <a:effectLst/>
              <a:latin typeface="+mn-ea"/>
              <a:ea typeface="+mn-ea"/>
              <a:cs typeface="+mn-cs"/>
            </a:rPr>
            <a:t>施設については、</a:t>
          </a:r>
          <a:r>
            <a:rPr lang="ja-JP" altLang="en-US" sz="1100" b="0" i="0" baseline="0">
              <a:solidFill>
                <a:schemeClr val="dk1"/>
              </a:solidFill>
              <a:effectLst/>
              <a:latin typeface="+mn-ea"/>
              <a:ea typeface="+mn-ea"/>
              <a:cs typeface="+mn-cs"/>
            </a:rPr>
            <a:t>消防団が活用する消防詰所と車庫、器具置場であり、多くが平成</a:t>
          </a:r>
          <a:r>
            <a:rPr lang="en-US" altLang="ja-JP" sz="1100" b="0" i="0" baseline="0">
              <a:solidFill>
                <a:schemeClr val="dk1"/>
              </a:solidFill>
              <a:effectLst/>
              <a:latin typeface="+mn-ea"/>
              <a:ea typeface="+mn-ea"/>
              <a:cs typeface="+mn-cs"/>
            </a:rPr>
            <a:t>17</a:t>
          </a:r>
          <a:r>
            <a:rPr lang="ja-JP" altLang="en-US" sz="1100" b="0" i="0" baseline="0">
              <a:solidFill>
                <a:schemeClr val="dk1"/>
              </a:solidFill>
              <a:effectLst/>
              <a:latin typeface="+mn-ea"/>
              <a:ea typeface="+mn-ea"/>
              <a:cs typeface="+mn-cs"/>
            </a:rPr>
            <a:t>年の町村合併前に整備されたもので、</a:t>
          </a:r>
          <a:r>
            <a:rPr lang="ja-JP" altLang="ja-JP" sz="1100" b="0" i="0" baseline="0">
              <a:solidFill>
                <a:schemeClr val="dk1"/>
              </a:solidFill>
              <a:effectLst/>
              <a:latin typeface="+mn-ea"/>
              <a:ea typeface="+mn-ea"/>
              <a:cs typeface="+mn-cs"/>
            </a:rPr>
            <a:t>有形固定資産減価償却率が高くなっている。</a:t>
          </a:r>
          <a:endParaRPr lang="ja-JP" altLang="ja-JP" sz="11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ea"/>
              <a:ea typeface="+mn-ea"/>
              <a:cs typeface="+mn-cs"/>
            </a:rPr>
            <a:t>町は</a:t>
          </a:r>
          <a:r>
            <a:rPr lang="ja-JP" altLang="ja-JP" sz="1100" b="0" i="0" baseline="0">
              <a:solidFill>
                <a:schemeClr val="dk1"/>
              </a:solidFill>
              <a:effectLst/>
              <a:latin typeface="+mn-ea"/>
              <a:ea typeface="+mn-ea"/>
              <a:cs typeface="+mn-cs"/>
            </a:rPr>
            <a:t>令和３年３月に公共施設個別施設計画を策定したところであり、</a:t>
          </a:r>
          <a:r>
            <a:rPr lang="ja-JP" altLang="en-US" sz="1100" b="0" i="0" baseline="0">
              <a:solidFill>
                <a:schemeClr val="dk1"/>
              </a:solidFill>
              <a:effectLst/>
              <a:latin typeface="+mn-ea"/>
              <a:ea typeface="+mn-ea"/>
              <a:cs typeface="+mn-cs"/>
            </a:rPr>
            <a:t>体育館等のスポーツ施設については、</a:t>
          </a:r>
          <a:r>
            <a:rPr lang="ja-JP" altLang="ja-JP" sz="1100" b="0" i="0" baseline="0">
              <a:solidFill>
                <a:schemeClr val="dk1"/>
              </a:solidFill>
              <a:effectLst/>
              <a:latin typeface="+mn-ea"/>
              <a:ea typeface="+mn-ea"/>
              <a:cs typeface="+mn-cs"/>
            </a:rPr>
            <a:t>同計画に基づいて</a:t>
          </a:r>
          <a:r>
            <a:rPr lang="ja-JP" altLang="en-US" sz="1100" b="0" i="0" baseline="0">
              <a:solidFill>
                <a:schemeClr val="dk1"/>
              </a:solidFill>
              <a:effectLst/>
              <a:latin typeface="+mn-ea"/>
              <a:ea typeface="+mn-ea"/>
              <a:cs typeface="+mn-cs"/>
            </a:rPr>
            <a:t>総量を検討しながら、修繕を行う</a:t>
          </a:r>
          <a:r>
            <a:rPr lang="ja-JP" altLang="ja-JP" sz="1100" b="0" i="0" baseline="0">
              <a:solidFill>
                <a:schemeClr val="dk1"/>
              </a:solidFill>
              <a:effectLst/>
              <a:latin typeface="+mn-ea"/>
              <a:ea typeface="+mn-ea"/>
              <a:cs typeface="+mn-cs"/>
            </a:rPr>
            <a:t>こととしている。</a:t>
          </a:r>
          <a:endParaRPr lang="ja-JP" altLang="ja-JP" sz="11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ea"/>
              <a:ea typeface="+mn-ea"/>
              <a:cs typeface="+mn-cs"/>
            </a:rPr>
            <a:t>市民会館（生涯学習館）</a:t>
          </a:r>
          <a:r>
            <a:rPr lang="ja-JP" altLang="ja-JP" sz="1100" b="0" i="0" baseline="0">
              <a:solidFill>
                <a:schemeClr val="dk1"/>
              </a:solidFill>
              <a:effectLst/>
              <a:latin typeface="+mn-ea"/>
              <a:ea typeface="+mn-ea"/>
              <a:cs typeface="+mn-cs"/>
            </a:rPr>
            <a:t>については、</a:t>
          </a:r>
          <a:r>
            <a:rPr lang="ja-JP" altLang="en-US" sz="1100" b="0" i="0" baseline="0">
              <a:solidFill>
                <a:schemeClr val="dk1"/>
              </a:solidFill>
              <a:effectLst/>
              <a:latin typeface="+mn-ea"/>
              <a:ea typeface="+mn-ea"/>
              <a:cs typeface="+mn-cs"/>
            </a:rPr>
            <a:t>類似団体を下回っているものの、平成</a:t>
          </a:r>
          <a:r>
            <a:rPr lang="en-US" altLang="ja-JP" sz="1100" b="0" i="0" baseline="0">
              <a:solidFill>
                <a:schemeClr val="dk1"/>
              </a:solidFill>
              <a:effectLst/>
              <a:latin typeface="+mn-ea"/>
              <a:ea typeface="+mn-ea"/>
              <a:cs typeface="+mn-cs"/>
            </a:rPr>
            <a:t>15</a:t>
          </a:r>
          <a:r>
            <a:rPr lang="ja-JP" altLang="en-US" sz="1100" b="0" i="0" baseline="0">
              <a:solidFill>
                <a:schemeClr val="dk1"/>
              </a:solidFill>
              <a:effectLst/>
              <a:latin typeface="+mn-ea"/>
              <a:ea typeface="+mn-ea"/>
              <a:cs typeface="+mn-cs"/>
            </a:rPr>
            <a:t>年の建築から</a:t>
          </a:r>
          <a:r>
            <a:rPr lang="en-US" altLang="ja-JP" sz="1100" b="0" i="0" baseline="0">
              <a:solidFill>
                <a:schemeClr val="dk1"/>
              </a:solidFill>
              <a:effectLst/>
              <a:latin typeface="+mn-ea"/>
              <a:ea typeface="+mn-ea"/>
              <a:cs typeface="+mn-cs"/>
            </a:rPr>
            <a:t>20</a:t>
          </a:r>
          <a:r>
            <a:rPr lang="ja-JP" altLang="en-US" sz="1100" b="0" i="0" baseline="0">
              <a:solidFill>
                <a:schemeClr val="dk1"/>
              </a:solidFill>
              <a:effectLst/>
              <a:latin typeface="+mn-ea"/>
              <a:ea typeface="+mn-ea"/>
              <a:cs typeface="+mn-cs"/>
            </a:rPr>
            <a:t>年を迎え、上記計画に基づき</a:t>
          </a:r>
          <a:r>
            <a:rPr lang="ja-JP" altLang="ja-JP" sz="1100" b="0" i="0" baseline="0">
              <a:solidFill>
                <a:schemeClr val="dk1"/>
              </a:solidFill>
              <a:effectLst/>
              <a:latin typeface="+mn-ea"/>
              <a:ea typeface="+mn-ea"/>
              <a:cs typeface="+mn-cs"/>
            </a:rPr>
            <a:t>大規模</a:t>
          </a:r>
          <a:r>
            <a:rPr lang="ja-JP" altLang="en-US" sz="1100" b="0" i="0" baseline="0">
              <a:solidFill>
                <a:schemeClr val="dk1"/>
              </a:solidFill>
              <a:effectLst/>
              <a:latin typeface="+mn-ea"/>
              <a:ea typeface="+mn-ea"/>
              <a:cs typeface="+mn-cs"/>
            </a:rPr>
            <a:t>修繕</a:t>
          </a:r>
          <a:r>
            <a:rPr lang="ja-JP" altLang="ja-JP" sz="1100" b="0" i="0" baseline="0">
              <a:solidFill>
                <a:schemeClr val="dk1"/>
              </a:solidFill>
              <a:effectLst/>
              <a:latin typeface="+mn-ea"/>
              <a:ea typeface="+mn-ea"/>
              <a:cs typeface="+mn-cs"/>
            </a:rPr>
            <a:t>を行うなど、老朽化対策に取り組んでいくこととしている。</a:t>
          </a:r>
          <a:endParaRPr lang="ja-JP" altLang="ja-JP" sz="1100">
            <a:effectLst/>
            <a:latin typeface="+mn-ea"/>
            <a:ea typeface="+mn-ea"/>
          </a:endParaRPr>
        </a:p>
        <a:p>
          <a:r>
            <a:rPr lang="ja-JP" altLang="en-US" sz="1100" b="0" i="0" baseline="0">
              <a:solidFill>
                <a:schemeClr val="dk1"/>
              </a:solidFill>
              <a:effectLst/>
              <a:latin typeface="+mn-ea"/>
              <a:ea typeface="+mn-ea"/>
              <a:cs typeface="+mn-cs"/>
            </a:rPr>
            <a:t>庁舎</a:t>
          </a:r>
          <a:r>
            <a:rPr lang="ja-JP" altLang="ja-JP" sz="1100" b="0" i="0" baseline="0">
              <a:solidFill>
                <a:schemeClr val="dk1"/>
              </a:solidFill>
              <a:effectLst/>
              <a:latin typeface="+mn-ea"/>
              <a:ea typeface="+mn-ea"/>
              <a:cs typeface="+mn-cs"/>
            </a:rPr>
            <a:t>については、</a:t>
          </a:r>
          <a:r>
            <a:rPr lang="ja-JP" altLang="en-US" sz="1100" b="0" i="0" baseline="0">
              <a:solidFill>
                <a:schemeClr val="dk1"/>
              </a:solidFill>
              <a:effectLst/>
              <a:latin typeface="+mn-ea"/>
              <a:ea typeface="+mn-ea"/>
              <a:cs typeface="+mn-cs"/>
            </a:rPr>
            <a:t>令和２年に新庁舎が整備されたことにより、旧庁舎（佐久庁舎南棟・八千穂庁舎）を取り壊していくことから、更に有形固定資産減価償却率は下がると</a:t>
          </a:r>
          <a:r>
            <a:rPr lang="ja-JP" altLang="ja-JP" sz="1100" b="0" i="0" baseline="0">
              <a:solidFill>
                <a:schemeClr val="dk1"/>
              </a:solidFill>
              <a:effectLst/>
              <a:latin typeface="+mn-ea"/>
              <a:ea typeface="+mn-ea"/>
              <a:cs typeface="+mn-cs"/>
            </a:rPr>
            <a:t>見込んでいる。</a:t>
          </a:r>
          <a:endParaRPr lang="ja-JP" altLang="ja-JP" sz="11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10,605
10,524
188.15
10,560,113
9,402,536
839,174
5,597,581
4,141,898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人口の減少や高い高齢化率に加え、町内に中心となる産業がないこと等により財政基盤が弱く類似団体平均</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を大きく下回っている。自主財源や就業場所確保のため、企業立地促進条例・企業支援条例の制定や雇用促進への助成金など事業所の新設・増設等に対する助成を大幅に強化したものの、具体的な成果には至っていない。今後とも産業振興・企業誘致を進めるとともに、事務事業評価シートを活用して、業務の改善や行政効果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52494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96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52494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52494</xdr:rowOff>
    </xdr:from>
    <xdr:to>
      <xdr:col>15</xdr:col>
      <xdr:colOff>82550</xdr:colOff>
      <xdr:row>44</xdr:row>
      <xdr:rowOff>52494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52494</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69021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88071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88071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1694</xdr:rowOff>
    </xdr:from>
    <xdr:to>
      <xdr:col>11</xdr:col>
      <xdr:colOff>82550</xdr:colOff>
      <xdr:row>44</xdr:row>
      <xdr:rowOff>103294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96114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年度と比較して、人件費が減少したなどの影響により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ポイント改善したが、類似団体平均を大きく上回っている。人件費の削減や、</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サイクルに基づき全ての事務事業を点検・見直しし、経常経費の削減に努める。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97065</xdr:rowOff>
    </xdr:from>
    <xdr:to>
      <xdr:col>23</xdr:col>
      <xdr:colOff>133350</xdr:colOff>
      <xdr:row>67</xdr:row>
      <xdr:rowOff>20259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98415"/>
          <a:ext cx="838200" cy="60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95449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38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98878</xdr:rowOff>
    </xdr:from>
    <xdr:to>
      <xdr:col>19</xdr:col>
      <xdr:colOff>133350</xdr:colOff>
      <xdr:row>67</xdr:row>
      <xdr:rowOff>20259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243128"/>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147458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51102</xdr:rowOff>
    </xdr:from>
    <xdr:to>
      <xdr:col>15</xdr:col>
      <xdr:colOff>82550</xdr:colOff>
      <xdr:row>65</xdr:row>
      <xdr:rowOff>98878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52452"/>
          <a:ext cx="889000" cy="39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67932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51102</xdr:rowOff>
    </xdr:from>
    <xdr:to>
      <xdr:col>11</xdr:col>
      <xdr:colOff>31750</xdr:colOff>
      <xdr:row>63</xdr:row>
      <xdr:rowOff>74083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524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46265</xdr:rowOff>
    </xdr:from>
    <xdr:to>
      <xdr:col>23</xdr:col>
      <xdr:colOff>184150</xdr:colOff>
      <xdr:row>63</xdr:row>
      <xdr:rowOff>147865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18342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1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140909</xdr:rowOff>
    </xdr:from>
    <xdr:to>
      <xdr:col>19</xdr:col>
      <xdr:colOff>184150</xdr:colOff>
      <xdr:row>67</xdr:row>
      <xdr:rowOff>71059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4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55836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54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48078</xdr:rowOff>
    </xdr:from>
    <xdr:to>
      <xdr:col>15</xdr:col>
      <xdr:colOff>133350</xdr:colOff>
      <xdr:row>65</xdr:row>
      <xdr:rowOff>149678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134455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302</xdr:rowOff>
    </xdr:from>
    <xdr:to>
      <xdr:col>11</xdr:col>
      <xdr:colOff>82550</xdr:colOff>
      <xdr:row>63</xdr:row>
      <xdr:rowOff>101902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112079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7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全国平均、県平均に比べ高くなっているのは、人件費が要因である。人件費については</a:t>
          </a:r>
          <a:r>
            <a:rPr kumimoji="1" lang="en-US" altLang="ja-JP" sz="1200">
              <a:latin typeface="ＭＳ Ｐゴシック" panose="020B0600070205080204" pitchFamily="50" charset="-128"/>
              <a:ea typeface="ＭＳ Ｐゴシック" panose="020B0600070205080204" pitchFamily="50" charset="-128"/>
            </a:rPr>
            <a:t>H17</a:t>
          </a:r>
          <a:r>
            <a:rPr kumimoji="1" lang="ja-JP" altLang="en-US" sz="1200">
              <a:latin typeface="ＭＳ Ｐゴシック" panose="020B0600070205080204" pitchFamily="50" charset="-128"/>
              <a:ea typeface="ＭＳ Ｐゴシック" panose="020B0600070205080204" pitchFamily="50" charset="-128"/>
            </a:rPr>
            <a:t>年度以降、合併後集中改革プラン等に基づき職員数を減員してきたが、他の団体と比較してまだ職員数が多いことが要因と考えられる。また、保健予防及び子育て支援サービスを充実させるため、会計年度任用職員を多く採用していることも要因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年度も</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に引き続き令和元年東日本台風災害の復旧事業を実施したことにより人件費が高止まりとなった。今後、働き方改革の影響により人件費は増加傾向にあるが、会計年度任用職員が継続任用になるようであれば、できるだけ包括委託などの外部委託に移行するなどし、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157011</xdr:rowOff>
    </xdr:from>
    <xdr:to>
      <xdr:col>23</xdr:col>
      <xdr:colOff>133350</xdr:colOff>
      <xdr:row>83</xdr:row>
      <xdr:rowOff>9494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215911"/>
          <a:ext cx="838200" cy="2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53180</xdr:rowOff>
    </xdr:from>
    <xdr:to>
      <xdr:col>19</xdr:col>
      <xdr:colOff>133350</xdr:colOff>
      <xdr:row>83</xdr:row>
      <xdr:rowOff>9494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12080"/>
          <a:ext cx="889000" cy="12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26037</xdr:rowOff>
    </xdr:from>
    <xdr:to>
      <xdr:col>15</xdr:col>
      <xdr:colOff>82550</xdr:colOff>
      <xdr:row>82</xdr:row>
      <xdr:rowOff>53180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84937"/>
          <a:ext cx="889000" cy="2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47096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163271</xdr:rowOff>
    </xdr:from>
    <xdr:to>
      <xdr:col>11</xdr:col>
      <xdr:colOff>31750</xdr:colOff>
      <xdr:row>82</xdr:row>
      <xdr:rowOff>26037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50721"/>
          <a:ext cx="889000" cy="3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1858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106211</xdr:rowOff>
    </xdr:from>
    <xdr:to>
      <xdr:col>23</xdr:col>
      <xdr:colOff>184150</xdr:colOff>
      <xdr:row>83</xdr:row>
      <xdr:rowOff>36361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6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78288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3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130144</xdr:rowOff>
    </xdr:from>
    <xdr:to>
      <xdr:col>19</xdr:col>
      <xdr:colOff>184150</xdr:colOff>
      <xdr:row>83</xdr:row>
      <xdr:rowOff>60294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8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45071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7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2380</xdr:rowOff>
    </xdr:from>
    <xdr:to>
      <xdr:col>15</xdr:col>
      <xdr:colOff>133350</xdr:colOff>
      <xdr:row>82</xdr:row>
      <xdr:rowOff>103980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88757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4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146687</xdr:rowOff>
    </xdr:from>
    <xdr:to>
      <xdr:col>11</xdr:col>
      <xdr:colOff>82550</xdr:colOff>
      <xdr:row>82</xdr:row>
      <xdr:rowOff>76837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61614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2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112471</xdr:rowOff>
    </xdr:from>
    <xdr:to>
      <xdr:col>7</xdr:col>
      <xdr:colOff>31750</xdr:colOff>
      <xdr:row>82</xdr:row>
      <xdr:rowOff>42621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9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27398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8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職員数は、抑制しているものの、指数算定に影響を与える階層の職員の増加で指数があまり下がらない要因と思われ、類似団体平均とほぼ同じである。諸手当の廃止・見直しを実施してきており、引き続き総点検を行いながら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58561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3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112184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318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7761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854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7761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122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a:t>
          </a:r>
          <a:r>
            <a:rPr kumimoji="1" lang="en-US" altLang="ja-JP" sz="1300">
              <a:latin typeface="ＭＳ Ｐゴシック" panose="020B0600070205080204" pitchFamily="50" charset="-128"/>
              <a:ea typeface="ＭＳ Ｐゴシック" panose="020B0600070205080204" pitchFamily="50" charset="-128"/>
            </a:rPr>
            <a:t>13.01</a:t>
          </a:r>
          <a:r>
            <a:rPr kumimoji="1" lang="ja-JP" altLang="en-US" sz="1300">
              <a:latin typeface="ＭＳ Ｐゴシック" panose="020B0600070205080204" pitchFamily="50" charset="-128"/>
              <a:ea typeface="ＭＳ Ｐゴシック" panose="020B0600070205080204" pitchFamily="50" charset="-128"/>
            </a:rPr>
            <a:t>人で、類似団体平均より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人上回っている。</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年の合併以降、集中改革プラン等に基づき職員数を減員しているが、より適切な定員管理に努めていく。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88114</xdr:rowOff>
    </xdr:from>
    <xdr:to>
      <xdr:col>81</xdr:col>
      <xdr:colOff>44450</xdr:colOff>
      <xdr:row>62</xdr:row>
      <xdr:rowOff>108796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718014"/>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88114</xdr:rowOff>
    </xdr:from>
    <xdr:to>
      <xdr:col>77</xdr:col>
      <xdr:colOff>44450</xdr:colOff>
      <xdr:row>62</xdr:row>
      <xdr:rowOff>122586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7180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65133</xdr:rowOff>
    </xdr:from>
    <xdr:to>
      <xdr:col>72</xdr:col>
      <xdr:colOff>203200</xdr:colOff>
      <xdr:row>62</xdr:row>
      <xdr:rowOff>122586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695033"/>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36406</xdr:rowOff>
    </xdr:from>
    <xdr:to>
      <xdr:col>68</xdr:col>
      <xdr:colOff>152400</xdr:colOff>
      <xdr:row>62</xdr:row>
      <xdr:rowOff>65133</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666306"/>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26385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30073</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6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37314</xdr:rowOff>
    </xdr:from>
    <xdr:to>
      <xdr:col>77</xdr:col>
      <xdr:colOff>95250</xdr:colOff>
      <xdr:row>62</xdr:row>
      <xdr:rowOff>138914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6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123691</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75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71786</xdr:rowOff>
    </xdr:from>
    <xdr:to>
      <xdr:col>73</xdr:col>
      <xdr:colOff>44450</xdr:colOff>
      <xdr:row>63</xdr:row>
      <xdr:rowOff>1936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7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158163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78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14333</xdr:rowOff>
    </xdr:from>
    <xdr:to>
      <xdr:col>68</xdr:col>
      <xdr:colOff>203200</xdr:colOff>
      <xdr:row>62</xdr:row>
      <xdr:rowOff>115933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157056</xdr:rowOff>
    </xdr:from>
    <xdr:to>
      <xdr:col>64</xdr:col>
      <xdr:colOff>152400</xdr:colOff>
      <xdr:row>62</xdr:row>
      <xdr:rowOff>87206</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71983</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で、類似団体平均を大きく上回っている。地方債の元利償還金は減少傾向にあるが、一部事務組合に対する準元利償還金が増加傾向にあることが要因となっている。今後は「道の駅」整備事業のための起債発行を予定しており、さらに実質公債費比率が悪化する可能性があるため、算入公債費の額が高い起債の充当や原則借入額が償還額を上回ることのないよう計画的に発行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68156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0654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84244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0976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84244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1056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76200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04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55473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で、類似団体平均より大きく下回っている。臨時財政対策債等の繰上償還による地方債残高の減や、財政調整基金、減債基金、公共施設等整備基金及び地域振興基金の積立による充当可能基金の増額や交付税措置の少ない町債残高が減少する一方、交付税措置の高い辺地債や合併特例債等の町債残高の増による基準財政需要額算入見込額の増が要因となってい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66" name="テキスト ボックス 465">
          <a:extLst>
            <a:ext uri="{FF2B5EF4-FFF2-40B4-BE49-F238E27FC236}">
              <a16:creationId xmlns:a16="http://schemas.microsoft.com/office/drawing/2014/main" id="{28D3C20D-AEC3-49F7-A926-1AD58040B087}"/>
            </a:ext>
          </a:extLst>
        </xdr:cNvPr>
        <xdr:cNvSpPr txBox="1"/>
      </xdr:nvSpPr>
      <xdr:spPr>
        <a:xfrm>
          <a:off x="790575"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10,605
10,524
188.15
10,560,113
9,402,536
839,174
5,597,581
4,141,898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年度以降、集中改革プラン等に基づき職員数の減員により改善傾向にあるが、今後も行財政改革への取り組みを通じて人件費の削減に努めていく。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37</xdr:row>
      <xdr:rowOff>51562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75756"/>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062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110998</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117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110998</xdr:rowOff>
    </xdr:from>
    <xdr:to>
      <xdr:col>11</xdr:col>
      <xdr:colOff>9525</xdr:colOff>
      <xdr:row>35</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11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60198</xdr:rowOff>
    </xdr:from>
    <xdr:to>
      <xdr:col>11</xdr:col>
      <xdr:colOff>60325</xdr:colOff>
      <xdr:row>35</xdr:row>
      <xdr:rowOff>161798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69342</xdr:rowOff>
    </xdr:from>
    <xdr:to>
      <xdr:col>6</xdr:col>
      <xdr:colOff>171450</xdr:colOff>
      <xdr:row>35</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ポイント下回ってる。今後も需用費や委託料など物件費全体において、行財政改革への取り組みを通じて、物件費の圧縮に努めていく。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75565</xdr:rowOff>
    </xdr:from>
    <xdr:to>
      <xdr:col>82</xdr:col>
      <xdr:colOff>107950</xdr:colOff>
      <xdr:row>14</xdr:row>
      <xdr:rowOff>86995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4758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86995</xdr:rowOff>
    </xdr:from>
    <xdr:to>
      <xdr:col>78</xdr:col>
      <xdr:colOff>69850</xdr:colOff>
      <xdr:row>14</xdr:row>
      <xdr:rowOff>138430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4872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138430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481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24130</xdr:rowOff>
    </xdr:from>
    <xdr:to>
      <xdr:col>69</xdr:col>
      <xdr:colOff>92075</xdr:colOff>
      <xdr:row>14</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424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24765</xdr:rowOff>
    </xdr:from>
    <xdr:to>
      <xdr:col>82</xdr:col>
      <xdr:colOff>158750</xdr:colOff>
      <xdr:row>14</xdr:row>
      <xdr:rowOff>126365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41292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7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36195</xdr:rowOff>
    </xdr:from>
    <xdr:to>
      <xdr:col>78</xdr:col>
      <xdr:colOff>120650</xdr:colOff>
      <xdr:row>14</xdr:row>
      <xdr:rowOff>137795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147972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20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87630</xdr:rowOff>
    </xdr:from>
    <xdr:to>
      <xdr:col>74</xdr:col>
      <xdr:colOff>31750</xdr:colOff>
      <xdr:row>15</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27957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144780</xdr:rowOff>
    </xdr:from>
    <xdr:to>
      <xdr:col>65</xdr:col>
      <xdr:colOff>53975</xdr:colOff>
      <xdr:row>14</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85107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ポイント下回っているが、障害者福祉サービス給付費の増により増加傾向にある。今後も同程度あるいは増加していくことが見込まれるが、適正給付に努めていく。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53</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175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88900</xdr:rowOff>
    </xdr:from>
    <xdr:to>
      <xdr:col>19</xdr:col>
      <xdr:colOff>187325</xdr:colOff>
      <xdr:row>53</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175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53</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53</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213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22877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38100</xdr:rowOff>
    </xdr:from>
    <xdr:to>
      <xdr:col>20</xdr:col>
      <xdr:colOff>38100</xdr:colOff>
      <xdr:row>53</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149877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76200</xdr:rowOff>
    </xdr:from>
    <xdr:to>
      <xdr:col>11</xdr:col>
      <xdr:colOff>60325</xdr:colOff>
      <xdr:row>54</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高い。これは、繰出金が要因であり、公共下水道事業に係る繰出金が大きいのが影響している。また、給付費増により介護保険特別会計、後期高齢者医療特別会計等への繰出金が増加しているのも要因のひと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60</xdr:row>
      <xdr:rowOff>43180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24814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60</xdr:row>
      <xdr:rowOff>27940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102082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27940</xdr:rowOff>
    </xdr:from>
    <xdr:to>
      <xdr:col>78</xdr:col>
      <xdr:colOff>69850</xdr:colOff>
      <xdr:row>61</xdr:row>
      <xdr:rowOff>8890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103149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61</xdr:row>
      <xdr:rowOff>8890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07872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3810</xdr:rowOff>
    </xdr:from>
    <xdr:to>
      <xdr:col>74</xdr:col>
      <xdr:colOff>31750</xdr:colOff>
      <xdr:row>57</xdr:row>
      <xdr:rowOff>105410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58</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004800" y="1007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121937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1006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148590</xdr:rowOff>
    </xdr:from>
    <xdr:to>
      <xdr:col>78</xdr:col>
      <xdr:colOff>120650</xdr:colOff>
      <xdr:row>60</xdr:row>
      <xdr:rowOff>78740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63517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35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129540</xdr:rowOff>
    </xdr:from>
    <xdr:to>
      <xdr:col>74</xdr:col>
      <xdr:colOff>31750</xdr:colOff>
      <xdr:row>61</xdr:row>
      <xdr:rowOff>59690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44467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ポイント下回っている。今後は農業振興・産業振興のための補助金が増えることが見込まれるため、事務事業を点検・見直しし、補助費等の適正化に努めていく。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86995</xdr:rowOff>
    </xdr:from>
    <xdr:to>
      <xdr:col>82</xdr:col>
      <xdr:colOff>107950</xdr:colOff>
      <xdr:row>40</xdr:row>
      <xdr:rowOff>18415</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74484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161942</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18415</xdr:rowOff>
    </xdr:from>
    <xdr:to>
      <xdr:col>82</xdr:col>
      <xdr:colOff>196850</xdr:colOff>
      <xdr:row>40</xdr:row>
      <xdr:rowOff>18415</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1922</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48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86995</xdr:rowOff>
    </xdr:from>
    <xdr:to>
      <xdr:col>82</xdr:col>
      <xdr:colOff>196850</xdr:colOff>
      <xdr:row>33</xdr:row>
      <xdr:rowOff>86995</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74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58420</xdr:rowOff>
    </xdr:from>
    <xdr:to>
      <xdr:col>82</xdr:col>
      <xdr:colOff>107950</xdr:colOff>
      <xdr:row>35</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0591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42562</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43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70485</xdr:rowOff>
    </xdr:from>
    <xdr:to>
      <xdr:col>82</xdr:col>
      <xdr:colOff>158750</xdr:colOff>
      <xdr:row>36</xdr:row>
      <xdr:rowOff>635</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0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58420</xdr:rowOff>
    </xdr:from>
    <xdr:to>
      <xdr:col>78</xdr:col>
      <xdr:colOff>69850</xdr:colOff>
      <xdr:row>35</xdr:row>
      <xdr:rowOff>69850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571627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99060</xdr:rowOff>
    </xdr:from>
    <xdr:to>
      <xdr:col>78</xdr:col>
      <xdr:colOff>120650</xdr:colOff>
      <xdr:row>36</xdr:row>
      <xdr:rowOff>29210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13987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18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58420</xdr:rowOff>
    </xdr:from>
    <xdr:to>
      <xdr:col>73</xdr:col>
      <xdr:colOff>180975</xdr:colOff>
      <xdr:row>34</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571627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5864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36195</xdr:rowOff>
    </xdr:from>
    <xdr:to>
      <xdr:col>69</xdr:col>
      <xdr:colOff>142875</xdr:colOff>
      <xdr:row>35</xdr:row>
      <xdr:rowOff>137795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122572</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xdr:rowOff>
    </xdr:from>
    <xdr:to>
      <xdr:col>82</xdr:col>
      <xdr:colOff>158750</xdr:colOff>
      <xdr:row>35</xdr:row>
      <xdr:rowOff>109220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24147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7620</xdr:rowOff>
    </xdr:from>
    <xdr:to>
      <xdr:col>74</xdr:col>
      <xdr:colOff>31750</xdr:colOff>
      <xdr:row>33</xdr:row>
      <xdr:rowOff>109220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119397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43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167640</xdr:rowOff>
    </xdr:from>
    <xdr:to>
      <xdr:col>69</xdr:col>
      <xdr:colOff>142875</xdr:colOff>
      <xdr:row>34</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107967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96537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いる。過去の起債償還が終了したことで改善傾向にあるが、今後は「道の駅」整備事業のための起債発行を予定しており、今後も類似団体より高い数値で推移していくものと見込んでいる。ただし、借入にあたっては、交付税措置の高い起債の借入や、原則借入額が償還額を上回ることのないよう計画的に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145287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449808"/>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145287</xdr:rowOff>
    </xdr:from>
    <xdr:to>
      <xdr:col>19</xdr:col>
      <xdr:colOff>187325</xdr:colOff>
      <xdr:row>79</xdr:row>
      <xdr:rowOff>83565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51838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83565</xdr:rowOff>
    </xdr:from>
    <xdr:to>
      <xdr:col>15</xdr:col>
      <xdr:colOff>98425</xdr:colOff>
      <xdr:row>79</xdr:row>
      <xdr:rowOff>147574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6281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147574</xdr:rowOff>
    </xdr:from>
    <xdr:to>
      <xdr:col>11</xdr:col>
      <xdr:colOff>9525</xdr:colOff>
      <xdr:row>80</xdr:row>
      <xdr:rowOff>17272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6921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25908</xdr:rowOff>
    </xdr:from>
    <xdr:to>
      <xdr:col>24</xdr:col>
      <xdr:colOff>76200</xdr:colOff>
      <xdr:row>78</xdr:row>
      <xdr:rowOff>127508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94487</xdr:rowOff>
    </xdr:from>
    <xdr:to>
      <xdr:col>20</xdr:col>
      <xdr:colOff>38100</xdr:colOff>
      <xdr:row>79</xdr:row>
      <xdr:rowOff>24637</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9414</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32765</xdr:rowOff>
    </xdr:from>
    <xdr:to>
      <xdr:col>15</xdr:col>
      <xdr:colOff>149225</xdr:colOff>
      <xdr:row>79</xdr:row>
      <xdr:rowOff>134365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96774</xdr:rowOff>
    </xdr:from>
    <xdr:to>
      <xdr:col>11</xdr:col>
      <xdr:colOff>60325</xdr:colOff>
      <xdr:row>80</xdr:row>
      <xdr:rowOff>26924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11701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137922</xdr:rowOff>
    </xdr:from>
    <xdr:to>
      <xdr:col>6</xdr:col>
      <xdr:colOff>171450</xdr:colOff>
      <xdr:row>80</xdr:row>
      <xdr:rowOff>68072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52849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a:t>
          </a:r>
          <a:r>
            <a:rPr kumimoji="1" lang="en-US" altLang="ja-JP" sz="1300">
              <a:latin typeface="ＭＳ Ｐゴシック" panose="020B0600070205080204" pitchFamily="50" charset="-128"/>
              <a:ea typeface="ＭＳ Ｐゴシック" panose="020B0600070205080204" pitchFamily="50" charset="-128"/>
            </a:rPr>
            <a:t>67.5</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経年変化を見ると、扶助費及び物件費においては横ばい傾向、補助費等については悪化の傾向にある。その他に係る経常収支比率については繰出金の増額が主な要因であると考えられるため、独立採算の原則に立ち返った料金の値上げによる健全化を図ることなどにより、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72137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2928600"/>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76</xdr:row>
      <xdr:rowOff>72137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887452"/>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152146</xdr:rowOff>
    </xdr:from>
    <xdr:to>
      <xdr:col>73</xdr:col>
      <xdr:colOff>180975</xdr:colOff>
      <xdr:row>75</xdr:row>
      <xdr:rowOff>28702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66799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120142</xdr:rowOff>
    </xdr:from>
    <xdr:to>
      <xdr:col>69</xdr:col>
      <xdr:colOff>92075</xdr:colOff>
      <xdr:row>73</xdr:row>
      <xdr:rowOff>152146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6359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101346</xdr:rowOff>
    </xdr:from>
    <xdr:to>
      <xdr:col>69</xdr:col>
      <xdr:colOff>142875</xdr:colOff>
      <xdr:row>74</xdr:row>
      <xdr:rowOff>31496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69342</xdr:rowOff>
    </xdr:from>
    <xdr:to>
      <xdr:col>65</xdr:col>
      <xdr:colOff>53975</xdr:colOff>
      <xdr:row>73</xdr:row>
      <xdr:rowOff>170942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9669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129774</xdr:rowOff>
    </xdr:from>
    <xdr:to>
      <xdr:col>29</xdr:col>
      <xdr:colOff>127000</xdr:colOff>
      <xdr:row>16</xdr:row>
      <xdr:rowOff>135976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20599"/>
          <a:ext cx="647700" cy="6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99576</xdr:rowOff>
    </xdr:from>
    <xdr:to>
      <xdr:col>26</xdr:col>
      <xdr:colOff>50800</xdr:colOff>
      <xdr:row>16</xdr:row>
      <xdr:rowOff>135976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90401"/>
          <a:ext cx="698500" cy="3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99576</xdr:rowOff>
    </xdr:from>
    <xdr:to>
      <xdr:col>22</xdr:col>
      <xdr:colOff>114300</xdr:colOff>
      <xdr:row>16</xdr:row>
      <xdr:rowOff>139680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90401"/>
          <a:ext cx="698500" cy="4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148434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139680</xdr:rowOff>
    </xdr:from>
    <xdr:to>
      <xdr:col>18</xdr:col>
      <xdr:colOff>177800</xdr:colOff>
      <xdr:row>16</xdr:row>
      <xdr:rowOff>160947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30505"/>
          <a:ext cx="698500" cy="2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171393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78974</xdr:rowOff>
    </xdr:from>
    <xdr:to>
      <xdr:col>29</xdr:col>
      <xdr:colOff>177800</xdr:colOff>
      <xdr:row>17</xdr:row>
      <xdr:rowOff>9124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69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95501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1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85176</xdr:rowOff>
    </xdr:from>
    <xdr:to>
      <xdr:col>26</xdr:col>
      <xdr:colOff>101600</xdr:colOff>
      <xdr:row>17</xdr:row>
      <xdr:rowOff>15326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7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25503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4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48776</xdr:rowOff>
    </xdr:from>
    <xdr:to>
      <xdr:col>22</xdr:col>
      <xdr:colOff>165100</xdr:colOff>
      <xdr:row>16</xdr:row>
      <xdr:rowOff>150376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9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160553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0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88880</xdr:rowOff>
    </xdr:from>
    <xdr:to>
      <xdr:col>19</xdr:col>
      <xdr:colOff>38100</xdr:colOff>
      <xdr:row>17</xdr:row>
      <xdr:rowOff>19030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9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29207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110147</xdr:rowOff>
    </xdr:from>
    <xdr:to>
      <xdr:col>15</xdr:col>
      <xdr:colOff>101600</xdr:colOff>
      <xdr:row>17</xdr:row>
      <xdr:rowOff>40297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50474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137287</xdr:rowOff>
    </xdr:from>
    <xdr:to>
      <xdr:col>29</xdr:col>
      <xdr:colOff>127000</xdr:colOff>
      <xdr:row>35</xdr:row>
      <xdr:rowOff>138582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747637"/>
          <a:ext cx="647700" cy="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5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125819</xdr:rowOff>
    </xdr:from>
    <xdr:to>
      <xdr:col>26</xdr:col>
      <xdr:colOff>50800</xdr:colOff>
      <xdr:row>35</xdr:row>
      <xdr:rowOff>137287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36169"/>
          <a:ext cx="698500" cy="11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125819</xdr:rowOff>
    </xdr:from>
    <xdr:to>
      <xdr:col>22</xdr:col>
      <xdr:colOff>114300</xdr:colOff>
      <xdr:row>35</xdr:row>
      <xdr:rowOff>164338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36169"/>
          <a:ext cx="6985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118781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160813</xdr:rowOff>
    </xdr:from>
    <xdr:to>
      <xdr:col>18</xdr:col>
      <xdr:colOff>177800</xdr:colOff>
      <xdr:row>35</xdr:row>
      <xdr:rowOff>164338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71163"/>
          <a:ext cx="698500" cy="3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137336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87782</xdr:rowOff>
    </xdr:from>
    <xdr:to>
      <xdr:col>29</xdr:col>
      <xdr:colOff>177800</xdr:colOff>
      <xdr:row>35</xdr:row>
      <xdr:rowOff>189382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9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275759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4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86487</xdr:rowOff>
    </xdr:from>
    <xdr:to>
      <xdr:col>26</xdr:col>
      <xdr:colOff>101600</xdr:colOff>
      <xdr:row>35</xdr:row>
      <xdr:rowOff>188087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96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198264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65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75019</xdr:rowOff>
    </xdr:from>
    <xdr:to>
      <xdr:col>22</xdr:col>
      <xdr:colOff>165100</xdr:colOff>
      <xdr:row>35</xdr:row>
      <xdr:rowOff>176619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8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186796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5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113538</xdr:rowOff>
    </xdr:from>
    <xdr:to>
      <xdr:col>19</xdr:col>
      <xdr:colOff>38100</xdr:colOff>
      <xdr:row>35</xdr:row>
      <xdr:rowOff>215138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2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225315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9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110013</xdr:rowOff>
    </xdr:from>
    <xdr:to>
      <xdr:col>15</xdr:col>
      <xdr:colOff>101600</xdr:colOff>
      <xdr:row>35</xdr:row>
      <xdr:rowOff>211613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2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221790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8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10,605
10,524
188.15
10,560,113
9,402,536
839,174
5,597,581
4,141,898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71387</xdr:rowOff>
    </xdr:from>
    <xdr:to>
      <xdr:col>24</xdr:col>
      <xdr:colOff>63500</xdr:colOff>
      <xdr:row>34</xdr:row>
      <xdr:rowOff>71781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00687"/>
          <a:ext cx="8382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71781</xdr:rowOff>
    </xdr:from>
    <xdr:to>
      <xdr:col>19</xdr:col>
      <xdr:colOff>177800</xdr:colOff>
      <xdr:row>35</xdr:row>
      <xdr:rowOff>59372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01081"/>
          <a:ext cx="889000" cy="15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59372</xdr:rowOff>
    </xdr:from>
    <xdr:to>
      <xdr:col>15</xdr:col>
      <xdr:colOff>50800</xdr:colOff>
      <xdr:row>35</xdr:row>
      <xdr:rowOff>128499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60122"/>
          <a:ext cx="889000" cy="6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128499</xdr:rowOff>
    </xdr:from>
    <xdr:to>
      <xdr:col>10</xdr:col>
      <xdr:colOff>114300</xdr:colOff>
      <xdr:row>35</xdr:row>
      <xdr:rowOff>144843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29249"/>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20587</xdr:rowOff>
    </xdr:from>
    <xdr:to>
      <xdr:col>24</xdr:col>
      <xdr:colOff>114300</xdr:colOff>
      <xdr:row>34</xdr:row>
      <xdr:rowOff>122187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43464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0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20981</xdr:rowOff>
    </xdr:from>
    <xdr:to>
      <xdr:col>20</xdr:col>
      <xdr:colOff>38100</xdr:colOff>
      <xdr:row>34</xdr:row>
      <xdr:rowOff>122581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5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139108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2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8572</xdr:rowOff>
    </xdr:from>
    <xdr:to>
      <xdr:col>15</xdr:col>
      <xdr:colOff>101600</xdr:colOff>
      <xdr:row>35</xdr:row>
      <xdr:rowOff>110172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126699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8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77699</xdr:rowOff>
    </xdr:from>
    <xdr:to>
      <xdr:col>10</xdr:col>
      <xdr:colOff>165100</xdr:colOff>
      <xdr:row>36</xdr:row>
      <xdr:rowOff>7849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24376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5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94043</xdr:rowOff>
    </xdr:from>
    <xdr:to>
      <xdr:col>6</xdr:col>
      <xdr:colOff>38100</xdr:colOff>
      <xdr:row>36</xdr:row>
      <xdr:rowOff>24193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40720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7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103389</xdr:rowOff>
    </xdr:from>
    <xdr:to>
      <xdr:col>24</xdr:col>
      <xdr:colOff>63500</xdr:colOff>
      <xdr:row>55</xdr:row>
      <xdr:rowOff>152913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533139"/>
          <a:ext cx="838200" cy="4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103389</xdr:rowOff>
    </xdr:from>
    <xdr:to>
      <xdr:col>19</xdr:col>
      <xdr:colOff>177800</xdr:colOff>
      <xdr:row>56</xdr:row>
      <xdr:rowOff>45595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33139"/>
          <a:ext cx="889000" cy="1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45595</xdr:rowOff>
    </xdr:from>
    <xdr:to>
      <xdr:col>15</xdr:col>
      <xdr:colOff>50800</xdr:colOff>
      <xdr:row>56</xdr:row>
      <xdr:rowOff>63375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46795"/>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63375</xdr:rowOff>
    </xdr:from>
    <xdr:to>
      <xdr:col>10</xdr:col>
      <xdr:colOff>114300</xdr:colOff>
      <xdr:row>56</xdr:row>
      <xdr:rowOff>100724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64575"/>
          <a:ext cx="8890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132625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102113</xdr:rowOff>
    </xdr:from>
    <xdr:to>
      <xdr:col>24</xdr:col>
      <xdr:colOff>114300</xdr:colOff>
      <xdr:row>56</xdr:row>
      <xdr:rowOff>32263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124990</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8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52589</xdr:rowOff>
    </xdr:from>
    <xdr:to>
      <xdr:col>20</xdr:col>
      <xdr:colOff>38100</xdr:colOff>
      <xdr:row>55</xdr:row>
      <xdr:rowOff>154189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170716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5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166245</xdr:rowOff>
    </xdr:from>
    <xdr:to>
      <xdr:col>15</xdr:col>
      <xdr:colOff>101600</xdr:colOff>
      <xdr:row>56</xdr:row>
      <xdr:rowOff>96395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9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87522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12575</xdr:rowOff>
    </xdr:from>
    <xdr:to>
      <xdr:col>10</xdr:col>
      <xdr:colOff>165100</xdr:colOff>
      <xdr:row>56</xdr:row>
      <xdr:rowOff>114175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1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130702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38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49924</xdr:rowOff>
    </xdr:from>
    <xdr:to>
      <xdr:col>6</xdr:col>
      <xdr:colOff>38100</xdr:colOff>
      <xdr:row>56</xdr:row>
      <xdr:rowOff>151524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142651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104611</xdr:rowOff>
    </xdr:from>
    <xdr:to>
      <xdr:col>24</xdr:col>
      <xdr:colOff>63500</xdr:colOff>
      <xdr:row>78</xdr:row>
      <xdr:rowOff>6517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06261"/>
          <a:ext cx="838200" cy="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6517</xdr:rowOff>
    </xdr:from>
    <xdr:to>
      <xdr:col>19</xdr:col>
      <xdr:colOff>177800</xdr:colOff>
      <xdr:row>78</xdr:row>
      <xdr:rowOff>9147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79617"/>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149530</xdr:rowOff>
    </xdr:from>
    <xdr:to>
      <xdr:col>15</xdr:col>
      <xdr:colOff>50800</xdr:colOff>
      <xdr:row>78</xdr:row>
      <xdr:rowOff>9147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51180"/>
          <a:ext cx="889000" cy="3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149530</xdr:rowOff>
    </xdr:from>
    <xdr:to>
      <xdr:col>10</xdr:col>
      <xdr:colOff>114300</xdr:colOff>
      <xdr:row>77</xdr:row>
      <xdr:rowOff>162948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51180"/>
          <a:ext cx="889000" cy="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27162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53811</xdr:rowOff>
    </xdr:from>
    <xdr:to>
      <xdr:col>24</xdr:col>
      <xdr:colOff>114300</xdr:colOff>
      <xdr:row>77</xdr:row>
      <xdr:rowOff>155411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32238</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3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127167</xdr:rowOff>
    </xdr:from>
    <xdr:to>
      <xdr:col>20</xdr:col>
      <xdr:colOff>38100</xdr:colOff>
      <xdr:row>78</xdr:row>
      <xdr:rowOff>57317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48444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2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129797</xdr:rowOff>
    </xdr:from>
    <xdr:to>
      <xdr:col>15</xdr:col>
      <xdr:colOff>101600</xdr:colOff>
      <xdr:row>78</xdr:row>
      <xdr:rowOff>59947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51074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2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98730</xdr:rowOff>
    </xdr:from>
    <xdr:to>
      <xdr:col>10</xdr:col>
      <xdr:colOff>165100</xdr:colOff>
      <xdr:row>78</xdr:row>
      <xdr:rowOff>28880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112148</xdr:rowOff>
    </xdr:from>
    <xdr:to>
      <xdr:col>6</xdr:col>
      <xdr:colOff>38100</xdr:colOff>
      <xdr:row>78</xdr:row>
      <xdr:rowOff>42298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33425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0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72619</xdr:rowOff>
    </xdr:from>
    <xdr:to>
      <xdr:col>24</xdr:col>
      <xdr:colOff>63500</xdr:colOff>
      <xdr:row>97</xdr:row>
      <xdr:rowOff>120853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31819"/>
          <a:ext cx="838200" cy="2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120853</xdr:rowOff>
    </xdr:from>
    <xdr:to>
      <xdr:col>19</xdr:col>
      <xdr:colOff>177800</xdr:colOff>
      <xdr:row>97</xdr:row>
      <xdr:rowOff>150318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51503"/>
          <a:ext cx="889000" cy="2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150318</xdr:rowOff>
    </xdr:from>
    <xdr:to>
      <xdr:col>15</xdr:col>
      <xdr:colOff>50800</xdr:colOff>
      <xdr:row>98</xdr:row>
      <xdr:rowOff>19989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80968"/>
          <a:ext cx="889000" cy="4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19989</xdr:rowOff>
    </xdr:from>
    <xdr:to>
      <xdr:col>10</xdr:col>
      <xdr:colOff>114300</xdr:colOff>
      <xdr:row>98</xdr:row>
      <xdr:rowOff>45886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822089"/>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21819</xdr:rowOff>
    </xdr:from>
    <xdr:to>
      <xdr:col>24</xdr:col>
      <xdr:colOff>114300</xdr:colOff>
      <xdr:row>96</xdr:row>
      <xdr:rowOff>123419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70053</xdr:rowOff>
    </xdr:from>
    <xdr:to>
      <xdr:col>20</xdr:col>
      <xdr:colOff>38100</xdr:colOff>
      <xdr:row>98</xdr:row>
      <xdr:rowOff>203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0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162780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9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99518</xdr:rowOff>
    </xdr:from>
    <xdr:to>
      <xdr:col>15</xdr:col>
      <xdr:colOff>101600</xdr:colOff>
      <xdr:row>98</xdr:row>
      <xdr:rowOff>29668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20795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140639</xdr:rowOff>
    </xdr:from>
    <xdr:to>
      <xdr:col>10</xdr:col>
      <xdr:colOff>165100</xdr:colOff>
      <xdr:row>98</xdr:row>
      <xdr:rowOff>70789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7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61916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6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166536</xdr:rowOff>
    </xdr:from>
    <xdr:to>
      <xdr:col>6</xdr:col>
      <xdr:colOff>38100</xdr:colOff>
      <xdr:row>98</xdr:row>
      <xdr:rowOff>96686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87813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8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113955</xdr:rowOff>
    </xdr:from>
    <xdr:to>
      <xdr:col>55</xdr:col>
      <xdr:colOff>0</xdr:colOff>
      <xdr:row>35</xdr:row>
      <xdr:rowOff>81919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600355"/>
          <a:ext cx="838200" cy="48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81756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113955</xdr:rowOff>
    </xdr:from>
    <xdr:to>
      <xdr:col>50</xdr:col>
      <xdr:colOff>114300</xdr:colOff>
      <xdr:row>36</xdr:row>
      <xdr:rowOff>138123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600355"/>
          <a:ext cx="889000" cy="70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45432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138123</xdr:rowOff>
    </xdr:from>
    <xdr:to>
      <xdr:col>45</xdr:col>
      <xdr:colOff>177800</xdr:colOff>
      <xdr:row>36</xdr:row>
      <xdr:rowOff>148131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310323"/>
          <a:ext cx="8890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148131</xdr:rowOff>
    </xdr:from>
    <xdr:to>
      <xdr:col>41</xdr:col>
      <xdr:colOff>50800</xdr:colOff>
      <xdr:row>36</xdr:row>
      <xdr:rowOff>148263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320331"/>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31119</xdr:rowOff>
    </xdr:from>
    <xdr:to>
      <xdr:col>55</xdr:col>
      <xdr:colOff>50800</xdr:colOff>
      <xdr:row>35</xdr:row>
      <xdr:rowOff>132719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53996</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8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63155</xdr:rowOff>
    </xdr:from>
    <xdr:to>
      <xdr:col>50</xdr:col>
      <xdr:colOff>165100</xdr:colOff>
      <xdr:row>32</xdr:row>
      <xdr:rowOff>164755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5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9832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32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87323</xdr:rowOff>
    </xdr:from>
    <xdr:to>
      <xdr:col>46</xdr:col>
      <xdr:colOff>38100</xdr:colOff>
      <xdr:row>37</xdr:row>
      <xdr:rowOff>17473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8600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5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97331</xdr:rowOff>
    </xdr:from>
    <xdr:to>
      <xdr:col>41</xdr:col>
      <xdr:colOff>101600</xdr:colOff>
      <xdr:row>37</xdr:row>
      <xdr:rowOff>27481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18608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97463</xdr:rowOff>
    </xdr:from>
    <xdr:to>
      <xdr:col>36</xdr:col>
      <xdr:colOff>165100</xdr:colOff>
      <xdr:row>37</xdr:row>
      <xdr:rowOff>27613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6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18740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6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122026</xdr:rowOff>
    </xdr:from>
    <xdr:to>
      <xdr:col>55</xdr:col>
      <xdr:colOff>0</xdr:colOff>
      <xdr:row>58</xdr:row>
      <xdr:rowOff>86233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94676"/>
          <a:ext cx="838200" cy="13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69086</xdr:rowOff>
    </xdr:from>
    <xdr:to>
      <xdr:col>50</xdr:col>
      <xdr:colOff>114300</xdr:colOff>
      <xdr:row>57</xdr:row>
      <xdr:rowOff>122026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70286"/>
          <a:ext cx="889000" cy="22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69086</xdr:rowOff>
    </xdr:from>
    <xdr:to>
      <xdr:col>45</xdr:col>
      <xdr:colOff>177800</xdr:colOff>
      <xdr:row>57</xdr:row>
      <xdr:rowOff>91573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70286"/>
          <a:ext cx="889000" cy="19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91573</xdr:rowOff>
    </xdr:from>
    <xdr:to>
      <xdr:col>41</xdr:col>
      <xdr:colOff>50800</xdr:colOff>
      <xdr:row>58</xdr:row>
      <xdr:rowOff>18414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64223"/>
          <a:ext cx="889000" cy="9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35433</xdr:rowOff>
    </xdr:from>
    <xdr:to>
      <xdr:col>55</xdr:col>
      <xdr:colOff>50800</xdr:colOff>
      <xdr:row>58</xdr:row>
      <xdr:rowOff>137033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7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13860</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5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71226</xdr:rowOff>
    </xdr:from>
    <xdr:to>
      <xdr:col>50</xdr:col>
      <xdr:colOff>165100</xdr:colOff>
      <xdr:row>58</xdr:row>
      <xdr:rowOff>1376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17903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6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18286</xdr:rowOff>
    </xdr:from>
    <xdr:to>
      <xdr:col>46</xdr:col>
      <xdr:colOff>38100</xdr:colOff>
      <xdr:row>56</xdr:row>
      <xdr:rowOff>119886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136413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39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40773</xdr:rowOff>
    </xdr:from>
    <xdr:to>
      <xdr:col>41</xdr:col>
      <xdr:colOff>101600</xdr:colOff>
      <xdr:row>57</xdr:row>
      <xdr:rowOff>142373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133500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90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139064</xdr:rowOff>
    </xdr:from>
    <xdr:to>
      <xdr:col>36</xdr:col>
      <xdr:colOff>165100</xdr:colOff>
      <xdr:row>58</xdr:row>
      <xdr:rowOff>69214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60341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0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148082</xdr:rowOff>
    </xdr:from>
    <xdr:to>
      <xdr:col>41</xdr:col>
      <xdr:colOff>50800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21182"/>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97282</xdr:rowOff>
    </xdr:from>
    <xdr:to>
      <xdr:col>36</xdr:col>
      <xdr:colOff>165100</xdr:colOff>
      <xdr:row>79</xdr:row>
      <xdr:rowOff>27432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18559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17292</xdr:rowOff>
    </xdr:from>
    <xdr:to>
      <xdr:col>55</xdr:col>
      <xdr:colOff>0</xdr:colOff>
      <xdr:row>98</xdr:row>
      <xdr:rowOff>13426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47942"/>
          <a:ext cx="838200" cy="16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97227</xdr:rowOff>
    </xdr:from>
    <xdr:to>
      <xdr:col>50</xdr:col>
      <xdr:colOff>114300</xdr:colOff>
      <xdr:row>97</xdr:row>
      <xdr:rowOff>17292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384977"/>
          <a:ext cx="889000" cy="2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97227</xdr:rowOff>
    </xdr:from>
    <xdr:to>
      <xdr:col>45</xdr:col>
      <xdr:colOff>177800</xdr:colOff>
      <xdr:row>97</xdr:row>
      <xdr:rowOff>48744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384977"/>
          <a:ext cx="889000" cy="29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48744</xdr:rowOff>
    </xdr:from>
    <xdr:to>
      <xdr:col>41</xdr:col>
      <xdr:colOff>50800</xdr:colOff>
      <xdr:row>98</xdr:row>
      <xdr:rowOff>24074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79394"/>
          <a:ext cx="889000" cy="14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134076</xdr:rowOff>
    </xdr:from>
    <xdr:to>
      <xdr:col>55</xdr:col>
      <xdr:colOff>50800</xdr:colOff>
      <xdr:row>98</xdr:row>
      <xdr:rowOff>64226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156953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1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137942</xdr:rowOff>
    </xdr:from>
    <xdr:to>
      <xdr:col>50</xdr:col>
      <xdr:colOff>165100</xdr:colOff>
      <xdr:row>97</xdr:row>
      <xdr:rowOff>68092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84619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3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46427</xdr:rowOff>
    </xdr:from>
    <xdr:to>
      <xdr:col>46</xdr:col>
      <xdr:colOff>38100</xdr:colOff>
      <xdr:row>95</xdr:row>
      <xdr:rowOff>148027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3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164554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1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169394</xdr:rowOff>
    </xdr:from>
    <xdr:to>
      <xdr:col>41</xdr:col>
      <xdr:colOff>101600</xdr:colOff>
      <xdr:row>97</xdr:row>
      <xdr:rowOff>99544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116071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144724</xdr:rowOff>
    </xdr:from>
    <xdr:to>
      <xdr:col>36</xdr:col>
      <xdr:colOff>165100</xdr:colOff>
      <xdr:row>98</xdr:row>
      <xdr:rowOff>74874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91401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70646</xdr:rowOff>
    </xdr:from>
    <xdr:to>
      <xdr:col>85</xdr:col>
      <xdr:colOff>127000</xdr:colOff>
      <xdr:row>38</xdr:row>
      <xdr:rowOff>8983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414296"/>
          <a:ext cx="838200" cy="10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167300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2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8983</xdr:rowOff>
    </xdr:from>
    <xdr:to>
      <xdr:col>81</xdr:col>
      <xdr:colOff>50800</xdr:colOff>
      <xdr:row>38</xdr:row>
      <xdr:rowOff>100309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24083"/>
          <a:ext cx="889000" cy="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100309</xdr:rowOff>
    </xdr:from>
    <xdr:to>
      <xdr:col>76</xdr:col>
      <xdr:colOff>114300</xdr:colOff>
      <xdr:row>39</xdr:row>
      <xdr:rowOff>88997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15409"/>
          <a:ext cx="889000" cy="16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96640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88997</xdr:rowOff>
    </xdr:from>
    <xdr:to>
      <xdr:col>71</xdr:col>
      <xdr:colOff>177800</xdr:colOff>
      <xdr:row>39</xdr:row>
      <xdr:rowOff>91270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75547"/>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19846</xdr:rowOff>
    </xdr:from>
    <xdr:to>
      <xdr:col>85</xdr:col>
      <xdr:colOff>177800</xdr:colOff>
      <xdr:row>37</xdr:row>
      <xdr:rowOff>121446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3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42723</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1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129633</xdr:rowOff>
    </xdr:from>
    <xdr:to>
      <xdr:col>81</xdr:col>
      <xdr:colOff>101600</xdr:colOff>
      <xdr:row>38</xdr:row>
      <xdr:rowOff>59783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76310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4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49509</xdr:rowOff>
    </xdr:from>
    <xdr:to>
      <xdr:col>76</xdr:col>
      <xdr:colOff>165100</xdr:colOff>
      <xdr:row>38</xdr:row>
      <xdr:rowOff>151109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167636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3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38197</xdr:rowOff>
    </xdr:from>
    <xdr:to>
      <xdr:col>72</xdr:col>
      <xdr:colOff>38100</xdr:colOff>
      <xdr:row>39</xdr:row>
      <xdr:rowOff>139797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2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130924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1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40470</xdr:rowOff>
    </xdr:from>
    <xdr:to>
      <xdr:col>67</xdr:col>
      <xdr:colOff>101600</xdr:colOff>
      <xdr:row>39</xdr:row>
      <xdr:rowOff>142070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133197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1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110812</xdr:rowOff>
    </xdr:from>
    <xdr:to>
      <xdr:col>85</xdr:col>
      <xdr:colOff>127000</xdr:colOff>
      <xdr:row>75</xdr:row>
      <xdr:rowOff>121843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969562"/>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52858</xdr:rowOff>
    </xdr:from>
    <xdr:to>
      <xdr:col>81</xdr:col>
      <xdr:colOff>50800</xdr:colOff>
      <xdr:row>75</xdr:row>
      <xdr:rowOff>110812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2911608"/>
          <a:ext cx="889000" cy="5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9110</xdr:rowOff>
    </xdr:from>
    <xdr:to>
      <xdr:col>76</xdr:col>
      <xdr:colOff>114300</xdr:colOff>
      <xdr:row>75</xdr:row>
      <xdr:rowOff>52858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867860"/>
          <a:ext cx="889000" cy="4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154990</xdr:rowOff>
    </xdr:from>
    <xdr:to>
      <xdr:col>71</xdr:col>
      <xdr:colOff>177800</xdr:colOff>
      <xdr:row>75</xdr:row>
      <xdr:rowOff>9110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842290"/>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114752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104015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71043</xdr:rowOff>
    </xdr:from>
    <xdr:to>
      <xdr:col>85</xdr:col>
      <xdr:colOff>177800</xdr:colOff>
      <xdr:row>76</xdr:row>
      <xdr:rowOff>1194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9297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93920</xdr:rowOff>
    </xdr:from>
    <xdr:ext cx="599010"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7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60012</xdr:rowOff>
    </xdr:from>
    <xdr:to>
      <xdr:col>81</xdr:col>
      <xdr:colOff>101600</xdr:colOff>
      <xdr:row>75</xdr:row>
      <xdr:rowOff>161612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9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6689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181795" y="1269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2058</xdr:rowOff>
    </xdr:from>
    <xdr:to>
      <xdr:col>76</xdr:col>
      <xdr:colOff>165100</xdr:colOff>
      <xdr:row>75</xdr:row>
      <xdr:rowOff>103658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8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120185</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292795" y="1263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129760</xdr:rowOff>
    </xdr:from>
    <xdr:to>
      <xdr:col>72</xdr:col>
      <xdr:colOff>38100</xdr:colOff>
      <xdr:row>75</xdr:row>
      <xdr:rowOff>59910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81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76437</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03795" y="1259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104190</xdr:rowOff>
    </xdr:from>
    <xdr:to>
      <xdr:col>67</xdr:col>
      <xdr:colOff>101600</xdr:colOff>
      <xdr:row>75</xdr:row>
      <xdr:rowOff>34340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7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50867</xdr:rowOff>
    </xdr:from>
    <xdr:ext cx="59901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14795" y="125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21834</xdr:rowOff>
    </xdr:from>
    <xdr:to>
      <xdr:col>85</xdr:col>
      <xdr:colOff>127000</xdr:colOff>
      <xdr:row>98</xdr:row>
      <xdr:rowOff>25428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481034"/>
          <a:ext cx="838200" cy="34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35540</xdr:rowOff>
    </xdr:from>
    <xdr:to>
      <xdr:col>81</xdr:col>
      <xdr:colOff>50800</xdr:colOff>
      <xdr:row>98</xdr:row>
      <xdr:rowOff>25428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494740"/>
          <a:ext cx="889000" cy="3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35540</xdr:rowOff>
    </xdr:from>
    <xdr:to>
      <xdr:col>76</xdr:col>
      <xdr:colOff>114300</xdr:colOff>
      <xdr:row>96</xdr:row>
      <xdr:rowOff>72006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494740"/>
          <a:ext cx="889000" cy="3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102979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72006</xdr:rowOff>
    </xdr:from>
    <xdr:to>
      <xdr:col>71</xdr:col>
      <xdr:colOff>177800</xdr:colOff>
      <xdr:row>96</xdr:row>
      <xdr:rowOff>156643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531206"/>
          <a:ext cx="889000" cy="8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121048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131939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142484</xdr:rowOff>
    </xdr:from>
    <xdr:to>
      <xdr:col>85</xdr:col>
      <xdr:colOff>177800</xdr:colOff>
      <xdr:row>96</xdr:row>
      <xdr:rowOff>72634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43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165361</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28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146078</xdr:rowOff>
    </xdr:from>
    <xdr:to>
      <xdr:col>81</xdr:col>
      <xdr:colOff>101600</xdr:colOff>
      <xdr:row>98</xdr:row>
      <xdr:rowOff>76228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67355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8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156190</xdr:rowOff>
    </xdr:from>
    <xdr:to>
      <xdr:col>76</xdr:col>
      <xdr:colOff>165100</xdr:colOff>
      <xdr:row>96</xdr:row>
      <xdr:rowOff>86340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44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102867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21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21206</xdr:rowOff>
    </xdr:from>
    <xdr:to>
      <xdr:col>72</xdr:col>
      <xdr:colOff>38100</xdr:colOff>
      <xdr:row>96</xdr:row>
      <xdr:rowOff>122806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48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139333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25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105843</xdr:rowOff>
    </xdr:from>
    <xdr:to>
      <xdr:col>67</xdr:col>
      <xdr:colOff>101600</xdr:colOff>
      <xdr:row>97</xdr:row>
      <xdr:rowOff>35993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5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52520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34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155542</xdr:rowOff>
    </xdr:from>
    <xdr:to>
      <xdr:col>116</xdr:col>
      <xdr:colOff>63500</xdr:colOff>
      <xdr:row>31</xdr:row>
      <xdr:rowOff>23045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5299042"/>
          <a:ext cx="8382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82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23045</xdr:rowOff>
    </xdr:from>
    <xdr:to>
      <xdr:col>111</xdr:col>
      <xdr:colOff>177800</xdr:colOff>
      <xdr:row>37</xdr:row>
      <xdr:rowOff>96060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5337995"/>
          <a:ext cx="889000" cy="110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87192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96060</xdr:rowOff>
    </xdr:from>
    <xdr:to>
      <xdr:col>107</xdr:col>
      <xdr:colOff>50800</xdr:colOff>
      <xdr:row>37</xdr:row>
      <xdr:rowOff>110851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439710"/>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106258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110851</xdr:rowOff>
    </xdr:from>
    <xdr:to>
      <xdr:col>102</xdr:col>
      <xdr:colOff>114300</xdr:colOff>
      <xdr:row>37</xdr:row>
      <xdr:rowOff>119378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454501"/>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126534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131815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104742</xdr:rowOff>
    </xdr:from>
    <xdr:to>
      <xdr:col>116</xdr:col>
      <xdr:colOff>114300</xdr:colOff>
      <xdr:row>31</xdr:row>
      <xdr:rowOff>34892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24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57769</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20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143695</xdr:rowOff>
    </xdr:from>
    <xdr:to>
      <xdr:col>112</xdr:col>
      <xdr:colOff>38100</xdr:colOff>
      <xdr:row>31</xdr:row>
      <xdr:rowOff>73845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52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90372</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506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45260</xdr:rowOff>
    </xdr:from>
    <xdr:to>
      <xdr:col>107</xdr:col>
      <xdr:colOff>101600</xdr:colOff>
      <xdr:row>37</xdr:row>
      <xdr:rowOff>146860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38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163387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16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60051</xdr:rowOff>
    </xdr:from>
    <xdr:to>
      <xdr:col>102</xdr:col>
      <xdr:colOff>165100</xdr:colOff>
      <xdr:row>37</xdr:row>
      <xdr:rowOff>161651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4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6728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17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68578</xdr:rowOff>
    </xdr:from>
    <xdr:to>
      <xdr:col>98</xdr:col>
      <xdr:colOff>38100</xdr:colOff>
      <xdr:row>37</xdr:row>
      <xdr:rowOff>170177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12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15255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18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3378</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47478"/>
          <a:ext cx="838200" cy="2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3378</xdr:rowOff>
    </xdr:from>
    <xdr:to>
      <xdr:col>111</xdr:col>
      <xdr:colOff>177800</xdr:colOff>
      <xdr:row>59</xdr:row>
      <xdr:rowOff>35078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47478"/>
          <a:ext cx="889000" cy="20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81119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35078</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0628"/>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124028</xdr:rowOff>
    </xdr:from>
    <xdr:to>
      <xdr:col>112</xdr:col>
      <xdr:colOff>38100</xdr:colOff>
      <xdr:row>58</xdr:row>
      <xdr:rowOff>54178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70705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67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155728</xdr:rowOff>
    </xdr:from>
    <xdr:to>
      <xdr:col>107</xdr:col>
      <xdr:colOff>101600</xdr:colOff>
      <xdr:row>59</xdr:row>
      <xdr:rowOff>85878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77005</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9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76950</xdr:rowOff>
    </xdr:from>
    <xdr:to>
      <xdr:col>116</xdr:col>
      <xdr:colOff>62864</xdr:colOff>
      <xdr:row>79</xdr:row>
      <xdr:rowOff>16117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592800"/>
          <a:ext cx="1269" cy="967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19944</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16117</xdr:rowOff>
    </xdr:from>
    <xdr:to>
      <xdr:col>116</xdr:col>
      <xdr:colOff>152400</xdr:colOff>
      <xdr:row>79</xdr:row>
      <xdr:rowOff>16117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6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23627</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36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76950</xdr:rowOff>
    </xdr:from>
    <xdr:to>
      <xdr:col>116</xdr:col>
      <xdr:colOff>152400</xdr:colOff>
      <xdr:row>73</xdr:row>
      <xdr:rowOff>76950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41250</xdr:rowOff>
    </xdr:from>
    <xdr:to>
      <xdr:col>116</xdr:col>
      <xdr:colOff>63500</xdr:colOff>
      <xdr:row>76</xdr:row>
      <xdr:rowOff>76555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071450"/>
          <a:ext cx="838200" cy="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102164</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132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123737</xdr:rowOff>
    </xdr:from>
    <xdr:to>
      <xdr:col>116</xdr:col>
      <xdr:colOff>114300</xdr:colOff>
      <xdr:row>77</xdr:row>
      <xdr:rowOff>53887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15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72847</xdr:rowOff>
    </xdr:from>
    <xdr:to>
      <xdr:col>111</xdr:col>
      <xdr:colOff>177800</xdr:colOff>
      <xdr:row>76</xdr:row>
      <xdr:rowOff>41250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245797"/>
          <a:ext cx="889000" cy="8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127291</xdr:rowOff>
    </xdr:from>
    <xdr:to>
      <xdr:col>112</xdr:col>
      <xdr:colOff>38100</xdr:colOff>
      <xdr:row>77</xdr:row>
      <xdr:rowOff>57441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1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48568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2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44476</xdr:rowOff>
    </xdr:from>
    <xdr:to>
      <xdr:col>107</xdr:col>
      <xdr:colOff>50800</xdr:colOff>
      <xdr:row>71</xdr:row>
      <xdr:rowOff>72847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217426"/>
          <a:ext cx="889000" cy="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92520</xdr:rowOff>
    </xdr:from>
    <xdr:to>
      <xdr:col>107</xdr:col>
      <xdr:colOff>101600</xdr:colOff>
      <xdr:row>77</xdr:row>
      <xdr:rowOff>22670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13797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44476</xdr:rowOff>
    </xdr:from>
    <xdr:to>
      <xdr:col>102</xdr:col>
      <xdr:colOff>114300</xdr:colOff>
      <xdr:row>72</xdr:row>
      <xdr:rowOff>26188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217426"/>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94438</xdr:rowOff>
    </xdr:from>
    <xdr:to>
      <xdr:col>102</xdr:col>
      <xdr:colOff>165100</xdr:colOff>
      <xdr:row>77</xdr:row>
      <xdr:rowOff>24588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15715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2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109538</xdr:rowOff>
    </xdr:from>
    <xdr:to>
      <xdr:col>98</xdr:col>
      <xdr:colOff>38100</xdr:colOff>
      <xdr:row>77</xdr:row>
      <xdr:rowOff>39688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30815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25755</xdr:rowOff>
    </xdr:from>
    <xdr:to>
      <xdr:col>116</xdr:col>
      <xdr:colOff>114300</xdr:colOff>
      <xdr:row>76</xdr:row>
      <xdr:rowOff>127355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48633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161900</xdr:rowOff>
    </xdr:from>
    <xdr:to>
      <xdr:col>112</xdr:col>
      <xdr:colOff>38100</xdr:colOff>
      <xdr:row>76</xdr:row>
      <xdr:rowOff>92050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108576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7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22047</xdr:rowOff>
    </xdr:from>
    <xdr:to>
      <xdr:col>107</xdr:col>
      <xdr:colOff>101600</xdr:colOff>
      <xdr:row>71</xdr:row>
      <xdr:rowOff>123647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140174</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34795" y="1197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165126</xdr:rowOff>
    </xdr:from>
    <xdr:to>
      <xdr:col>102</xdr:col>
      <xdr:colOff>165100</xdr:colOff>
      <xdr:row>71</xdr:row>
      <xdr:rowOff>95276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1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111803</xdr:rowOff>
    </xdr:from>
    <xdr:ext cx="59901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45795" y="119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146838</xdr:rowOff>
    </xdr:from>
    <xdr:to>
      <xdr:col>98</xdr:col>
      <xdr:colOff>38100</xdr:colOff>
      <xdr:row>72</xdr:row>
      <xdr:rowOff>76988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31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93515</xdr:rowOff>
    </xdr:from>
    <xdr:ext cx="59901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56795" y="1209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125,379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年度から毎年増加している。また、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年度も令和元年東日本台風災害復旧事業及び新型コロナウイルス感染症対策事業の影響により高止まりとなった。類似団体平均と比べて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22,805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円高い水準にある。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56,372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円となっており、類似団体平均と同じ水準にある。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公債費は過去の起債償還終了により減少傾向にあるが、類似団体と比較すると高い水準にある。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10,605
10,524
188.15
10,560,113
9,402,536
839,174
5,597,581
4,141,898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48070</xdr:rowOff>
    </xdr:from>
    <xdr:to>
      <xdr:col>24</xdr:col>
      <xdr:colOff>63500</xdr:colOff>
      <xdr:row>37</xdr:row>
      <xdr:rowOff>109220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20270"/>
          <a:ext cx="838200" cy="23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48070</xdr:rowOff>
    </xdr:from>
    <xdr:to>
      <xdr:col>19</xdr:col>
      <xdr:colOff>177800</xdr:colOff>
      <xdr:row>36</xdr:row>
      <xdr:rowOff>52260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20270"/>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171323</xdr:rowOff>
    </xdr:from>
    <xdr:to>
      <xdr:col>15</xdr:col>
      <xdr:colOff>50800</xdr:colOff>
      <xdr:row>36</xdr:row>
      <xdr:rowOff>52260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72073"/>
          <a:ext cx="8890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171323</xdr:rowOff>
    </xdr:from>
    <xdr:to>
      <xdr:col>10</xdr:col>
      <xdr:colOff>114300</xdr:colOff>
      <xdr:row>37</xdr:row>
      <xdr:rowOff>6541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72073"/>
          <a:ext cx="889000" cy="1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130065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58420</xdr:rowOff>
    </xdr:from>
    <xdr:to>
      <xdr:col>24</xdr:col>
      <xdr:colOff>114300</xdr:colOff>
      <xdr:row>37</xdr:row>
      <xdr:rowOff>160020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168720</xdr:rowOff>
    </xdr:from>
    <xdr:to>
      <xdr:col>20</xdr:col>
      <xdr:colOff>38100</xdr:colOff>
      <xdr:row>36</xdr:row>
      <xdr:rowOff>98870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115397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4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1460</xdr:rowOff>
    </xdr:from>
    <xdr:to>
      <xdr:col>15</xdr:col>
      <xdr:colOff>101600</xdr:colOff>
      <xdr:row>36</xdr:row>
      <xdr:rowOff>103060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94187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120523</xdr:rowOff>
    </xdr:from>
    <xdr:to>
      <xdr:col>10</xdr:col>
      <xdr:colOff>165100</xdr:colOff>
      <xdr:row>36</xdr:row>
      <xdr:rowOff>50673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67200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9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127191</xdr:rowOff>
    </xdr:from>
    <xdr:to>
      <xdr:col>6</xdr:col>
      <xdr:colOff>38100</xdr:colOff>
      <xdr:row>37</xdr:row>
      <xdr:rowOff>57341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48468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119054</xdr:rowOff>
    </xdr:from>
    <xdr:to>
      <xdr:col>24</xdr:col>
      <xdr:colOff>63500</xdr:colOff>
      <xdr:row>57</xdr:row>
      <xdr:rowOff>4856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205904"/>
          <a:ext cx="838200" cy="5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119054</xdr:rowOff>
    </xdr:from>
    <xdr:to>
      <xdr:col>19</xdr:col>
      <xdr:colOff>177800</xdr:colOff>
      <xdr:row>54</xdr:row>
      <xdr:rowOff>93706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205904"/>
          <a:ext cx="889000" cy="14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74413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93706</xdr:rowOff>
    </xdr:from>
    <xdr:to>
      <xdr:col>15</xdr:col>
      <xdr:colOff>50800</xdr:colOff>
      <xdr:row>55</xdr:row>
      <xdr:rowOff>61123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52006"/>
          <a:ext cx="889000" cy="13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6211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61123</xdr:rowOff>
    </xdr:from>
    <xdr:to>
      <xdr:col>10</xdr:col>
      <xdr:colOff>114300</xdr:colOff>
      <xdr:row>56</xdr:row>
      <xdr:rowOff>141521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90873"/>
          <a:ext cx="889000" cy="25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21924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125506</xdr:rowOff>
    </xdr:from>
    <xdr:to>
      <xdr:col>24</xdr:col>
      <xdr:colOff>114300</xdr:colOff>
      <xdr:row>57</xdr:row>
      <xdr:rowOff>55656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103933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0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68254</xdr:rowOff>
    </xdr:from>
    <xdr:to>
      <xdr:col>20</xdr:col>
      <xdr:colOff>38100</xdr:colOff>
      <xdr:row>53</xdr:row>
      <xdr:rowOff>169854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1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14931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93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42906</xdr:rowOff>
    </xdr:from>
    <xdr:to>
      <xdr:col>15</xdr:col>
      <xdr:colOff>101600</xdr:colOff>
      <xdr:row>54</xdr:row>
      <xdr:rowOff>144506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161033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07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10323</xdr:rowOff>
    </xdr:from>
    <xdr:to>
      <xdr:col>10</xdr:col>
      <xdr:colOff>165100</xdr:colOff>
      <xdr:row>55</xdr:row>
      <xdr:rowOff>111923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4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128450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1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90721</xdr:rowOff>
    </xdr:from>
    <xdr:to>
      <xdr:col>6</xdr:col>
      <xdr:colOff>38100</xdr:colOff>
      <xdr:row>57</xdr:row>
      <xdr:rowOff>20871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37398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6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126250</xdr:rowOff>
    </xdr:from>
    <xdr:to>
      <xdr:col>24</xdr:col>
      <xdr:colOff>63500</xdr:colOff>
      <xdr:row>76</xdr:row>
      <xdr:rowOff>67585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85000"/>
          <a:ext cx="838200" cy="1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67585</xdr:rowOff>
    </xdr:from>
    <xdr:to>
      <xdr:col>19</xdr:col>
      <xdr:colOff>177800</xdr:colOff>
      <xdr:row>76</xdr:row>
      <xdr:rowOff>84516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97785"/>
          <a:ext cx="889000" cy="1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34965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84516</xdr:rowOff>
    </xdr:from>
    <xdr:to>
      <xdr:col>15</xdr:col>
      <xdr:colOff>50800</xdr:colOff>
      <xdr:row>77</xdr:row>
      <xdr:rowOff>17171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14716"/>
          <a:ext cx="889000" cy="10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44649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75532</xdr:rowOff>
    </xdr:from>
    <xdr:to>
      <xdr:col>10</xdr:col>
      <xdr:colOff>114300</xdr:colOff>
      <xdr:row>77</xdr:row>
      <xdr:rowOff>17171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05732"/>
          <a:ext cx="889000" cy="11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79168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72249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75450</xdr:rowOff>
    </xdr:from>
    <xdr:to>
      <xdr:col>24</xdr:col>
      <xdr:colOff>114300</xdr:colOff>
      <xdr:row>76</xdr:row>
      <xdr:rowOff>5600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98327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8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16785</xdr:rowOff>
    </xdr:from>
    <xdr:to>
      <xdr:col>20</xdr:col>
      <xdr:colOff>38100</xdr:colOff>
      <xdr:row>76</xdr:row>
      <xdr:rowOff>118385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134911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33716</xdr:rowOff>
    </xdr:from>
    <xdr:to>
      <xdr:col>15</xdr:col>
      <xdr:colOff>101600</xdr:colOff>
      <xdr:row>76</xdr:row>
      <xdr:rowOff>135316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151843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3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137821</xdr:rowOff>
    </xdr:from>
    <xdr:to>
      <xdr:col>10</xdr:col>
      <xdr:colOff>165100</xdr:colOff>
      <xdr:row>77</xdr:row>
      <xdr:rowOff>67971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84497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4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24732</xdr:rowOff>
    </xdr:from>
    <xdr:to>
      <xdr:col>6</xdr:col>
      <xdr:colOff>38100</xdr:colOff>
      <xdr:row>76</xdr:row>
      <xdr:rowOff>126332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142859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3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128003</xdr:rowOff>
    </xdr:from>
    <xdr:to>
      <xdr:col>24</xdr:col>
      <xdr:colOff>63500</xdr:colOff>
      <xdr:row>95</xdr:row>
      <xdr:rowOff>110046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244303"/>
          <a:ext cx="838200" cy="1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128003</xdr:rowOff>
    </xdr:from>
    <xdr:to>
      <xdr:col>19</xdr:col>
      <xdr:colOff>177800</xdr:colOff>
      <xdr:row>96</xdr:row>
      <xdr:rowOff>41808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244303"/>
          <a:ext cx="889000" cy="2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41808</xdr:rowOff>
    </xdr:from>
    <xdr:to>
      <xdr:col>15</xdr:col>
      <xdr:colOff>50800</xdr:colOff>
      <xdr:row>97</xdr:row>
      <xdr:rowOff>13272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01008"/>
          <a:ext cx="889000" cy="14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12967</xdr:rowOff>
    </xdr:from>
    <xdr:to>
      <xdr:col>10</xdr:col>
      <xdr:colOff>114300</xdr:colOff>
      <xdr:row>97</xdr:row>
      <xdr:rowOff>13272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4361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46702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4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59246</xdr:rowOff>
    </xdr:from>
    <xdr:to>
      <xdr:col>24</xdr:col>
      <xdr:colOff>114300</xdr:colOff>
      <xdr:row>95</xdr:row>
      <xdr:rowOff>160846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82123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77203</xdr:rowOff>
    </xdr:from>
    <xdr:to>
      <xdr:col>20</xdr:col>
      <xdr:colOff>38100</xdr:colOff>
      <xdr:row>95</xdr:row>
      <xdr:rowOff>7353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1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23880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96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162458</xdr:rowOff>
    </xdr:from>
    <xdr:to>
      <xdr:col>15</xdr:col>
      <xdr:colOff>101600</xdr:colOff>
      <xdr:row>96</xdr:row>
      <xdr:rowOff>92608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109135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133922</xdr:rowOff>
    </xdr:from>
    <xdr:to>
      <xdr:col>10</xdr:col>
      <xdr:colOff>165100</xdr:colOff>
      <xdr:row>97</xdr:row>
      <xdr:rowOff>64072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80599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133617</xdr:rowOff>
    </xdr:from>
    <xdr:to>
      <xdr:col>6</xdr:col>
      <xdr:colOff>38100</xdr:colOff>
      <xdr:row>97</xdr:row>
      <xdr:rowOff>63767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80294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104180</xdr:rowOff>
    </xdr:from>
    <xdr:to>
      <xdr:col>55</xdr:col>
      <xdr:colOff>0</xdr:colOff>
      <xdr:row>56</xdr:row>
      <xdr:rowOff>132842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05380"/>
          <a:ext cx="838200" cy="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119219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2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132842</xdr:rowOff>
    </xdr:from>
    <xdr:to>
      <xdr:col>50</xdr:col>
      <xdr:colOff>114300</xdr:colOff>
      <xdr:row>57</xdr:row>
      <xdr:rowOff>21513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34042"/>
          <a:ext cx="889000" cy="6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21513</xdr:rowOff>
    </xdr:from>
    <xdr:to>
      <xdr:col>45</xdr:col>
      <xdr:colOff>177800</xdr:colOff>
      <xdr:row>57</xdr:row>
      <xdr:rowOff>85663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94163"/>
          <a:ext cx="889000" cy="6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69759</xdr:rowOff>
    </xdr:from>
    <xdr:to>
      <xdr:col>41</xdr:col>
      <xdr:colOff>50800</xdr:colOff>
      <xdr:row>57</xdr:row>
      <xdr:rowOff>85663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42409"/>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53380</xdr:rowOff>
    </xdr:from>
    <xdr:to>
      <xdr:col>55</xdr:col>
      <xdr:colOff>50800</xdr:colOff>
      <xdr:row>56</xdr:row>
      <xdr:rowOff>154980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76257</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0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82042</xdr:rowOff>
    </xdr:from>
    <xdr:to>
      <xdr:col>50</xdr:col>
      <xdr:colOff>165100</xdr:colOff>
      <xdr:row>57</xdr:row>
      <xdr:rowOff>12192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28719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4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142163</xdr:rowOff>
    </xdr:from>
    <xdr:to>
      <xdr:col>46</xdr:col>
      <xdr:colOff>38100</xdr:colOff>
      <xdr:row>57</xdr:row>
      <xdr:rowOff>72313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88840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5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34863</xdr:rowOff>
    </xdr:from>
    <xdr:to>
      <xdr:col>41</xdr:col>
      <xdr:colOff>101600</xdr:colOff>
      <xdr:row>57</xdr:row>
      <xdr:rowOff>136463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127590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0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18959</xdr:rowOff>
    </xdr:from>
    <xdr:to>
      <xdr:col>36</xdr:col>
      <xdr:colOff>165100</xdr:colOff>
      <xdr:row>57</xdr:row>
      <xdr:rowOff>120559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111686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8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67838</xdr:rowOff>
    </xdr:from>
    <xdr:to>
      <xdr:col>55</xdr:col>
      <xdr:colOff>0</xdr:colOff>
      <xdr:row>75</xdr:row>
      <xdr:rowOff>79056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926588"/>
          <a:ext cx="8382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114141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4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79056</xdr:rowOff>
    </xdr:from>
    <xdr:to>
      <xdr:col>50</xdr:col>
      <xdr:colOff>114300</xdr:colOff>
      <xdr:row>76</xdr:row>
      <xdr:rowOff>161841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937806"/>
          <a:ext cx="889000" cy="25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78533</xdr:rowOff>
    </xdr:from>
    <xdr:to>
      <xdr:col>45</xdr:col>
      <xdr:colOff>177800</xdr:colOff>
      <xdr:row>76</xdr:row>
      <xdr:rowOff>161841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108733"/>
          <a:ext cx="889000" cy="8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78533</xdr:rowOff>
    </xdr:from>
    <xdr:to>
      <xdr:col>41</xdr:col>
      <xdr:colOff>50800</xdr:colOff>
      <xdr:row>77</xdr:row>
      <xdr:rowOff>124775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108733"/>
          <a:ext cx="889000" cy="21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17038</xdr:rowOff>
    </xdr:from>
    <xdr:to>
      <xdr:col>55</xdr:col>
      <xdr:colOff>50800</xdr:colOff>
      <xdr:row>75</xdr:row>
      <xdr:rowOff>118638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87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39915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7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28256</xdr:rowOff>
    </xdr:from>
    <xdr:to>
      <xdr:col>50</xdr:col>
      <xdr:colOff>165100</xdr:colOff>
      <xdr:row>75</xdr:row>
      <xdr:rowOff>129856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8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146383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6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111041</xdr:rowOff>
    </xdr:from>
    <xdr:to>
      <xdr:col>46</xdr:col>
      <xdr:colOff>38100</xdr:colOff>
      <xdr:row>77</xdr:row>
      <xdr:rowOff>41191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4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57718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91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27733</xdr:rowOff>
    </xdr:from>
    <xdr:to>
      <xdr:col>41</xdr:col>
      <xdr:colOff>101600</xdr:colOff>
      <xdr:row>76</xdr:row>
      <xdr:rowOff>129333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0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145860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83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73975</xdr:rowOff>
    </xdr:from>
    <xdr:to>
      <xdr:col>36</xdr:col>
      <xdr:colOff>165100</xdr:colOff>
      <xdr:row>78</xdr:row>
      <xdr:rowOff>4125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20652</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05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28435</xdr:rowOff>
    </xdr:from>
    <xdr:to>
      <xdr:col>55</xdr:col>
      <xdr:colOff>0</xdr:colOff>
      <xdr:row>96</xdr:row>
      <xdr:rowOff>42828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487635"/>
          <a:ext cx="838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4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11016</xdr:rowOff>
    </xdr:from>
    <xdr:to>
      <xdr:col>50</xdr:col>
      <xdr:colOff>114300</xdr:colOff>
      <xdr:row>96</xdr:row>
      <xdr:rowOff>28435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470216"/>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222</xdr:rowOff>
    </xdr:from>
    <xdr:to>
      <xdr:col>45</xdr:col>
      <xdr:colOff>177800</xdr:colOff>
      <xdr:row>96</xdr:row>
      <xdr:rowOff>11016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459422"/>
          <a:ext cx="8890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151642</xdr:rowOff>
    </xdr:from>
    <xdr:to>
      <xdr:col>41</xdr:col>
      <xdr:colOff>50800</xdr:colOff>
      <xdr:row>96</xdr:row>
      <xdr:rowOff>222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439392"/>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138861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163478</xdr:rowOff>
    </xdr:from>
    <xdr:to>
      <xdr:col>55</xdr:col>
      <xdr:colOff>50800</xdr:colOff>
      <xdr:row>96</xdr:row>
      <xdr:rowOff>93628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14905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0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149085</xdr:rowOff>
    </xdr:from>
    <xdr:to>
      <xdr:col>50</xdr:col>
      <xdr:colOff>165100</xdr:colOff>
      <xdr:row>96</xdr:row>
      <xdr:rowOff>79235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3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95762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21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131666</xdr:rowOff>
    </xdr:from>
    <xdr:to>
      <xdr:col>46</xdr:col>
      <xdr:colOff>38100</xdr:colOff>
      <xdr:row>96</xdr:row>
      <xdr:rowOff>61816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1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78343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19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120872</xdr:rowOff>
    </xdr:from>
    <xdr:to>
      <xdr:col>41</xdr:col>
      <xdr:colOff>101600</xdr:colOff>
      <xdr:row>96</xdr:row>
      <xdr:rowOff>51022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67549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18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100842</xdr:rowOff>
    </xdr:from>
    <xdr:to>
      <xdr:col>36</xdr:col>
      <xdr:colOff>165100</xdr:colOff>
      <xdr:row>96</xdr:row>
      <xdr:rowOff>30992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3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47519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16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133848</xdr:rowOff>
    </xdr:from>
    <xdr:to>
      <xdr:col>85</xdr:col>
      <xdr:colOff>127000</xdr:colOff>
      <xdr:row>38</xdr:row>
      <xdr:rowOff>165806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648948"/>
          <a:ext cx="8382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133551</xdr:rowOff>
    </xdr:from>
    <xdr:to>
      <xdr:col>81</xdr:col>
      <xdr:colOff>50800</xdr:colOff>
      <xdr:row>38</xdr:row>
      <xdr:rowOff>133848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648651"/>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133551</xdr:rowOff>
    </xdr:from>
    <xdr:to>
      <xdr:col>76</xdr:col>
      <xdr:colOff>114300</xdr:colOff>
      <xdr:row>39</xdr:row>
      <xdr:rowOff>24760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648651"/>
          <a:ext cx="889000" cy="6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24760</xdr:rowOff>
    </xdr:from>
    <xdr:to>
      <xdr:col>71</xdr:col>
      <xdr:colOff>177800</xdr:colOff>
      <xdr:row>39</xdr:row>
      <xdr:rowOff>58662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711310"/>
          <a:ext cx="8890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115006</xdr:rowOff>
    </xdr:from>
    <xdr:to>
      <xdr:col>85</xdr:col>
      <xdr:colOff>177800</xdr:colOff>
      <xdr:row>39</xdr:row>
      <xdr:rowOff>45156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63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29933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4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83048</xdr:rowOff>
    </xdr:from>
    <xdr:to>
      <xdr:col>81</xdr:col>
      <xdr:colOff>101600</xdr:colOff>
      <xdr:row>39</xdr:row>
      <xdr:rowOff>13198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4325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9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82751</xdr:rowOff>
    </xdr:from>
    <xdr:to>
      <xdr:col>76</xdr:col>
      <xdr:colOff>165100</xdr:colOff>
      <xdr:row>39</xdr:row>
      <xdr:rowOff>12901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4028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145410</xdr:rowOff>
    </xdr:from>
    <xdr:to>
      <xdr:col>72</xdr:col>
      <xdr:colOff>38100</xdr:colOff>
      <xdr:row>39</xdr:row>
      <xdr:rowOff>75560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6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66687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75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7862</xdr:rowOff>
    </xdr:from>
    <xdr:to>
      <xdr:col>67</xdr:col>
      <xdr:colOff>101600</xdr:colOff>
      <xdr:row>39</xdr:row>
      <xdr:rowOff>109462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6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100589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7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165677</xdr:rowOff>
    </xdr:from>
    <xdr:to>
      <xdr:col>85</xdr:col>
      <xdr:colOff>127000</xdr:colOff>
      <xdr:row>57</xdr:row>
      <xdr:rowOff>166721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38327"/>
          <a:ext cx="8382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166721</xdr:rowOff>
    </xdr:from>
    <xdr:to>
      <xdr:col>81</xdr:col>
      <xdr:colOff>50800</xdr:colOff>
      <xdr:row>57</xdr:row>
      <xdr:rowOff>167525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39371"/>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167525</xdr:rowOff>
    </xdr:from>
    <xdr:to>
      <xdr:col>76</xdr:col>
      <xdr:colOff>114300</xdr:colOff>
      <xdr:row>58</xdr:row>
      <xdr:rowOff>46275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40175"/>
          <a:ext cx="889000" cy="5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46275</xdr:rowOff>
    </xdr:from>
    <xdr:to>
      <xdr:col>71</xdr:col>
      <xdr:colOff>177800</xdr:colOff>
      <xdr:row>58</xdr:row>
      <xdr:rowOff>56695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90375"/>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114877</xdr:rowOff>
    </xdr:from>
    <xdr:to>
      <xdr:col>85</xdr:col>
      <xdr:colOff>177800</xdr:colOff>
      <xdr:row>58</xdr:row>
      <xdr:rowOff>45027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115921</xdr:rowOff>
    </xdr:from>
    <xdr:to>
      <xdr:col>81</xdr:col>
      <xdr:colOff>101600</xdr:colOff>
      <xdr:row>58</xdr:row>
      <xdr:rowOff>46071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8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37198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116725</xdr:rowOff>
    </xdr:from>
    <xdr:to>
      <xdr:col>76</xdr:col>
      <xdr:colOff>165100</xdr:colOff>
      <xdr:row>58</xdr:row>
      <xdr:rowOff>46875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38002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166925</xdr:rowOff>
    </xdr:from>
    <xdr:to>
      <xdr:col>72</xdr:col>
      <xdr:colOff>38100</xdr:colOff>
      <xdr:row>58</xdr:row>
      <xdr:rowOff>97075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3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88202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3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5895</xdr:rowOff>
    </xdr:from>
    <xdr:to>
      <xdr:col>67</xdr:col>
      <xdr:colOff>101600</xdr:colOff>
      <xdr:row>58</xdr:row>
      <xdr:rowOff>107495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4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98622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70647</xdr:rowOff>
    </xdr:from>
    <xdr:to>
      <xdr:col>85</xdr:col>
      <xdr:colOff>127000</xdr:colOff>
      <xdr:row>78</xdr:row>
      <xdr:rowOff>8984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272297"/>
          <a:ext cx="838200" cy="10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167301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54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8984</xdr:rowOff>
    </xdr:from>
    <xdr:to>
      <xdr:col>81</xdr:col>
      <xdr:colOff>50800</xdr:colOff>
      <xdr:row>78</xdr:row>
      <xdr:rowOff>100309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382084"/>
          <a:ext cx="889000" cy="9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100309</xdr:rowOff>
    </xdr:from>
    <xdr:to>
      <xdr:col>76</xdr:col>
      <xdr:colOff>114300</xdr:colOff>
      <xdr:row>79</xdr:row>
      <xdr:rowOff>88996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73409"/>
          <a:ext cx="889000" cy="16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96634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88996</xdr:rowOff>
    </xdr:from>
    <xdr:to>
      <xdr:col>71</xdr:col>
      <xdr:colOff>177800</xdr:colOff>
      <xdr:row>79</xdr:row>
      <xdr:rowOff>91269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33546"/>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19847</xdr:rowOff>
    </xdr:from>
    <xdr:to>
      <xdr:col>85</xdr:col>
      <xdr:colOff>177800</xdr:colOff>
      <xdr:row>77</xdr:row>
      <xdr:rowOff>121447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2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42724</xdr:rowOff>
    </xdr:from>
    <xdr:ext cx="599010"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07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129634</xdr:rowOff>
    </xdr:from>
    <xdr:to>
      <xdr:col>81</xdr:col>
      <xdr:colOff>101600</xdr:colOff>
      <xdr:row>78</xdr:row>
      <xdr:rowOff>59784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76311</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10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49509</xdr:rowOff>
    </xdr:from>
    <xdr:to>
      <xdr:col>76</xdr:col>
      <xdr:colOff>165100</xdr:colOff>
      <xdr:row>78</xdr:row>
      <xdr:rowOff>151109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2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167636</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19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38196</xdr:rowOff>
    </xdr:from>
    <xdr:to>
      <xdr:col>72</xdr:col>
      <xdr:colOff>38100</xdr:colOff>
      <xdr:row>79</xdr:row>
      <xdr:rowOff>139796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130923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7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40469</xdr:rowOff>
    </xdr:from>
    <xdr:to>
      <xdr:col>67</xdr:col>
      <xdr:colOff>101600</xdr:colOff>
      <xdr:row>79</xdr:row>
      <xdr:rowOff>142069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133196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7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110812</xdr:rowOff>
    </xdr:from>
    <xdr:to>
      <xdr:col>85</xdr:col>
      <xdr:colOff>127000</xdr:colOff>
      <xdr:row>95</xdr:row>
      <xdr:rowOff>121844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398562"/>
          <a:ext cx="838200" cy="1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52859</xdr:rowOff>
    </xdr:from>
    <xdr:to>
      <xdr:col>81</xdr:col>
      <xdr:colOff>50800</xdr:colOff>
      <xdr:row>95</xdr:row>
      <xdr:rowOff>110812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340609"/>
          <a:ext cx="889000" cy="5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9111</xdr:rowOff>
    </xdr:from>
    <xdr:to>
      <xdr:col>76</xdr:col>
      <xdr:colOff>114300</xdr:colOff>
      <xdr:row>95</xdr:row>
      <xdr:rowOff>52859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296861"/>
          <a:ext cx="889000" cy="4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154991</xdr:rowOff>
    </xdr:from>
    <xdr:to>
      <xdr:col>71</xdr:col>
      <xdr:colOff>177800</xdr:colOff>
      <xdr:row>95</xdr:row>
      <xdr:rowOff>9111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271291"/>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114738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104007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71044</xdr:rowOff>
    </xdr:from>
    <xdr:to>
      <xdr:col>85</xdr:col>
      <xdr:colOff>177800</xdr:colOff>
      <xdr:row>96</xdr:row>
      <xdr:rowOff>1194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93921</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1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60012</xdr:rowOff>
    </xdr:from>
    <xdr:to>
      <xdr:col>81</xdr:col>
      <xdr:colOff>101600</xdr:colOff>
      <xdr:row>95</xdr:row>
      <xdr:rowOff>161612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4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6689</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2059</xdr:rowOff>
    </xdr:from>
    <xdr:to>
      <xdr:col>76</xdr:col>
      <xdr:colOff>165100</xdr:colOff>
      <xdr:row>95</xdr:row>
      <xdr:rowOff>103659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8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120186</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06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129761</xdr:rowOff>
    </xdr:from>
    <xdr:to>
      <xdr:col>72</xdr:col>
      <xdr:colOff>38100</xdr:colOff>
      <xdr:row>95</xdr:row>
      <xdr:rowOff>59911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4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76438</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02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104191</xdr:rowOff>
    </xdr:from>
    <xdr:to>
      <xdr:col>67</xdr:col>
      <xdr:colOff>101600</xdr:colOff>
      <xdr:row>95</xdr:row>
      <xdr:rowOff>34341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50868</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599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45353</xdr:rowOff>
    </xdr:from>
    <xdr:to>
      <xdr:col>116</xdr:col>
      <xdr:colOff>63500</xdr:colOff>
      <xdr:row>39</xdr:row>
      <xdr:rowOff>90943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5360303"/>
          <a:ext cx="838200" cy="14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1327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687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90943</xdr:rowOff>
    </xdr:from>
    <xdr:to>
      <xdr:col>111</xdr:col>
      <xdr:colOff>177800</xdr:colOff>
      <xdr:row>39</xdr:row>
      <xdr:rowOff>98323</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0434300" y="6777493"/>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98258</xdr:rowOff>
    </xdr:from>
    <xdr:to>
      <xdr:col>107</xdr:col>
      <xdr:colOff>50800</xdr:colOff>
      <xdr:row>39</xdr:row>
      <xdr:rowOff>98323</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480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140773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98258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8656300" y="678480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140773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166003</xdr:rowOff>
    </xdr:from>
    <xdr:to>
      <xdr:col>116</xdr:col>
      <xdr:colOff>114300</xdr:colOff>
      <xdr:row>31</xdr:row>
      <xdr:rowOff>96153</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530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119030</xdr:rowOff>
    </xdr:from>
    <xdr:ext cx="534377"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526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40143</xdr:rowOff>
    </xdr:from>
    <xdr:to>
      <xdr:col>112</xdr:col>
      <xdr:colOff>38100</xdr:colOff>
      <xdr:row>39</xdr:row>
      <xdr:rowOff>141743</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2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132870</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4017" y="6819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47523</xdr:rowOff>
    </xdr:from>
    <xdr:to>
      <xdr:col>107</xdr:col>
      <xdr:colOff>101600</xdr:colOff>
      <xdr:row>39</xdr:row>
      <xdr:rowOff>149123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165650</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77333" y="65093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47458</xdr:rowOff>
    </xdr:from>
    <xdr:to>
      <xdr:col>102</xdr:col>
      <xdr:colOff>165100</xdr:colOff>
      <xdr:row>39</xdr:row>
      <xdr:rowOff>149058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165585</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88333" y="65092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総務費が住民一人当たり</a:t>
          </a:r>
          <a:r>
            <a:rPr kumimoji="1" lang="en-US" altLang="ja-JP" sz="1300">
              <a:latin typeface="ＭＳ Ｐゴシック" panose="020B0600070205080204" pitchFamily="50" charset="-128"/>
              <a:ea typeface="ＭＳ Ｐゴシック" panose="020B0600070205080204" pitchFamily="50" charset="-128"/>
            </a:rPr>
            <a:t>100,392</a:t>
          </a:r>
          <a:r>
            <a:rPr kumimoji="1" lang="ja-JP" altLang="en-US" sz="1300">
              <a:latin typeface="ＭＳ Ｐゴシック" panose="020B0600070205080204" pitchFamily="50" charset="-128"/>
              <a:ea typeface="ＭＳ Ｐゴシック" panose="020B0600070205080204" pitchFamily="50" charset="-128"/>
            </a:rPr>
            <a:t>円となっており、類似団体平均と同じ水準にある。</a:t>
          </a:r>
        </a:p>
        <a:p>
          <a:r>
            <a:rPr kumimoji="1" lang="ja-JP" altLang="en-US" sz="1300">
              <a:latin typeface="ＭＳ Ｐゴシック" panose="020B0600070205080204" pitchFamily="50" charset="-128"/>
              <a:ea typeface="ＭＳ Ｐゴシック" panose="020B0600070205080204" pitchFamily="50" charset="-128"/>
            </a:rPr>
            <a:t>衛生費が住民一人当たり</a:t>
          </a:r>
          <a:r>
            <a:rPr kumimoji="1" lang="en-US" altLang="ja-JP" sz="1300">
              <a:latin typeface="ＭＳ Ｐゴシック" panose="020B0600070205080204" pitchFamily="50" charset="-128"/>
              <a:ea typeface="ＭＳ Ｐゴシック" panose="020B0600070205080204" pitchFamily="50" charset="-128"/>
            </a:rPr>
            <a:t>78,835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円となっており、類似団体と比較すると高い水準にある。</a:t>
          </a:r>
        </a:p>
        <a:p>
          <a:r>
            <a:rPr kumimoji="1" lang="ja-JP" altLang="en-US" sz="1300">
              <a:latin typeface="ＭＳ Ｐゴシック" panose="020B0600070205080204" pitchFamily="50" charset="-128"/>
              <a:ea typeface="ＭＳ Ｐゴシック" panose="020B0600070205080204" pitchFamily="50" charset="-128"/>
            </a:rPr>
            <a:t>令和元年東日本台風災害の影響により、災害復旧事業費が</a:t>
          </a:r>
          <a:r>
            <a:rPr kumimoji="1" lang="en-US" altLang="ja-JP" sz="1300">
              <a:latin typeface="ＭＳ Ｐゴシック" panose="020B0600070205080204" pitchFamily="50" charset="-128"/>
              <a:ea typeface="ＭＳ Ｐゴシック" panose="020B0600070205080204" pitchFamily="50" charset="-128"/>
            </a:rPr>
            <a:t>113,645</a:t>
          </a:r>
          <a:r>
            <a:rPr kumimoji="1" lang="ja-JP" altLang="en-US" sz="1300">
              <a:latin typeface="ＭＳ Ｐゴシック" panose="020B0600070205080204" pitchFamily="50" charset="-128"/>
              <a:ea typeface="ＭＳ Ｐゴシック" panose="020B0600070205080204" pitchFamily="50" charset="-128"/>
            </a:rPr>
            <a:t>円となり高い水準となった。</a:t>
          </a:r>
        </a:p>
        <a:p>
          <a:r>
            <a:rPr kumimoji="1" lang="ja-JP" altLang="en-US" sz="1300">
              <a:latin typeface="ＭＳ Ｐゴシック" panose="020B0600070205080204" pitchFamily="50" charset="-128"/>
              <a:ea typeface="ＭＳ Ｐゴシック" panose="020B0600070205080204" pitchFamily="50" charset="-128"/>
            </a:rPr>
            <a:t>公債費は過去の起債償還終了により減少傾向にあるが、類似団体と比較すると高い水準にある。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年度以降、財政調整基金残高の割合は年々下がり、</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27.2</a:t>
          </a:r>
          <a:r>
            <a:rPr kumimoji="1" lang="ja-JP" altLang="en-US" sz="1400">
              <a:latin typeface="ＭＳ ゴシック" pitchFamily="49" charset="-128"/>
              <a:ea typeface="ＭＳ ゴシック" pitchFamily="49" charset="-128"/>
            </a:rPr>
            <a:t>％となった。これは、令和元年東日本台風災害復旧事業及び新型コロナウイルス感染症対策事業等の影響である。財政調整基金を取り崩したことにより、実質収支額の比率は</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％に増えた。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連結実質赤字比率について各会計とも黒字となっている。一般会計においては、財政調整基金の取り崩しにより</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年度と比べて大幅に増加した。病院事業会計においては、新型コロナウイルス感染症の影響により黒字額が減少したままである。国民健康保険会計においては、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から国民健康保険の大幅な制度改正があり、各市町村独自の国保会計運営から県が運営に加わったことにより、財政基盤の強化が図られたので黒字額が増加した。介護保険会計においては、医療費・給付費の増や経済不況等による収入の減少により黒字額が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2" width="2.109375" style="177" customWidth="1"/>
    <col min="13" max="17" width="2.33203125" style="177" customWidth="1"/>
    <col min="18" max="119" width="2.109375" style="177" customWidth="1"/>
    <col min="120" max="16384" width="0" style="177" hidden="1"/>
  </cols>
  <sheetData>
    <row r="1" spans="1:119" ht="33" customHeight="1" x14ac:dyDescent="0.2">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 thickBot="1" x14ac:dyDescent="0.25">
      <c r="B2" s="179" t="s">
        <v>81</v>
      </c>
      <c r="C2" s="179"/>
      <c r="D2" s="180"/>
    </row>
    <row r="3" spans="1:119" ht="18.75" customHeight="1" thickBot="1" x14ac:dyDescent="0.25">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2">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10560113</v>
      </c>
      <c r="BO4" s="404"/>
      <c r="BP4" s="404"/>
      <c r="BQ4" s="404"/>
      <c r="BR4" s="404"/>
      <c r="BS4" s="404"/>
      <c r="BT4" s="404"/>
      <c r="BU4" s="405"/>
      <c r="BV4" s="403">
        <v>11085286</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15</v>
      </c>
      <c r="CU4" s="410"/>
      <c r="CV4" s="410"/>
      <c r="CW4" s="410"/>
      <c r="CX4" s="410"/>
      <c r="CY4" s="410"/>
      <c r="CZ4" s="410"/>
      <c r="DA4" s="411"/>
      <c r="DB4" s="409">
        <v>5.9</v>
      </c>
      <c r="DC4" s="410"/>
      <c r="DD4" s="410"/>
      <c r="DE4" s="410"/>
      <c r="DF4" s="410"/>
      <c r="DG4" s="410"/>
      <c r="DH4" s="410"/>
      <c r="DI4" s="411"/>
    </row>
    <row r="5" spans="1:119" ht="18.75" customHeight="1" x14ac:dyDescent="0.2">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9402536</v>
      </c>
      <c r="BO5" s="441"/>
      <c r="BP5" s="441"/>
      <c r="BQ5" s="441"/>
      <c r="BR5" s="441"/>
      <c r="BS5" s="441"/>
      <c r="BT5" s="441"/>
      <c r="BU5" s="442"/>
      <c r="BV5" s="440">
        <v>10334086</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86.4</v>
      </c>
      <c r="CU5" s="438"/>
      <c r="CV5" s="438"/>
      <c r="CW5" s="438"/>
      <c r="CX5" s="438"/>
      <c r="CY5" s="438"/>
      <c r="CZ5" s="438"/>
      <c r="DA5" s="439"/>
      <c r="DB5" s="437">
        <v>91.7</v>
      </c>
      <c r="DC5" s="438"/>
      <c r="DD5" s="438"/>
      <c r="DE5" s="438"/>
      <c r="DF5" s="438"/>
      <c r="DG5" s="438"/>
      <c r="DH5" s="438"/>
      <c r="DI5" s="439"/>
    </row>
    <row r="6" spans="1:119" ht="18.75" customHeight="1" x14ac:dyDescent="0.2">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1157577</v>
      </c>
      <c r="BO6" s="441"/>
      <c r="BP6" s="441"/>
      <c r="BQ6" s="441"/>
      <c r="BR6" s="441"/>
      <c r="BS6" s="441"/>
      <c r="BT6" s="441"/>
      <c r="BU6" s="442"/>
      <c r="BV6" s="440">
        <v>751200</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89.4</v>
      </c>
      <c r="CU6" s="478"/>
      <c r="CV6" s="478"/>
      <c r="CW6" s="478"/>
      <c r="CX6" s="478"/>
      <c r="CY6" s="478"/>
      <c r="CZ6" s="478"/>
      <c r="DA6" s="479"/>
      <c r="DB6" s="477">
        <v>94.5</v>
      </c>
      <c r="DC6" s="478"/>
      <c r="DD6" s="478"/>
      <c r="DE6" s="478"/>
      <c r="DF6" s="478"/>
      <c r="DG6" s="478"/>
      <c r="DH6" s="478"/>
      <c r="DI6" s="479"/>
    </row>
    <row r="7" spans="1:119" ht="18.75" customHeight="1" x14ac:dyDescent="0.2">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318403</v>
      </c>
      <c r="BO7" s="441"/>
      <c r="BP7" s="441"/>
      <c r="BQ7" s="441"/>
      <c r="BR7" s="441"/>
      <c r="BS7" s="441"/>
      <c r="BT7" s="441"/>
      <c r="BU7" s="442"/>
      <c r="BV7" s="440">
        <v>432560</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5597581</v>
      </c>
      <c r="CU7" s="441"/>
      <c r="CV7" s="441"/>
      <c r="CW7" s="441"/>
      <c r="CX7" s="441"/>
      <c r="CY7" s="441"/>
      <c r="CZ7" s="441"/>
      <c r="DA7" s="442"/>
      <c r="DB7" s="440">
        <v>5392514</v>
      </c>
      <c r="DC7" s="441"/>
      <c r="DD7" s="441"/>
      <c r="DE7" s="441"/>
      <c r="DF7" s="441"/>
      <c r="DG7" s="441"/>
      <c r="DH7" s="441"/>
      <c r="DI7" s="442"/>
    </row>
    <row r="8" spans="1:119" ht="18.75" customHeight="1" thickBot="1" x14ac:dyDescent="0.25">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94</v>
      </c>
      <c r="AV8" s="473"/>
      <c r="AW8" s="473"/>
      <c r="AX8" s="473"/>
      <c r="AY8" s="474" t="s">
        <v>109</v>
      </c>
      <c r="AZ8" s="475"/>
      <c r="BA8" s="475"/>
      <c r="BB8" s="475"/>
      <c r="BC8" s="475"/>
      <c r="BD8" s="475"/>
      <c r="BE8" s="475"/>
      <c r="BF8" s="475"/>
      <c r="BG8" s="475"/>
      <c r="BH8" s="475"/>
      <c r="BI8" s="475"/>
      <c r="BJ8" s="475"/>
      <c r="BK8" s="475"/>
      <c r="BL8" s="475"/>
      <c r="BM8" s="476"/>
      <c r="BN8" s="440">
        <v>839174</v>
      </c>
      <c r="BO8" s="441"/>
      <c r="BP8" s="441"/>
      <c r="BQ8" s="441"/>
      <c r="BR8" s="441"/>
      <c r="BS8" s="441"/>
      <c r="BT8" s="441"/>
      <c r="BU8" s="442"/>
      <c r="BV8" s="440">
        <v>318640</v>
      </c>
      <c r="BW8" s="441"/>
      <c r="BX8" s="441"/>
      <c r="BY8" s="441"/>
      <c r="BZ8" s="441"/>
      <c r="CA8" s="441"/>
      <c r="CB8" s="441"/>
      <c r="CC8" s="442"/>
      <c r="CD8" s="443" t="s">
        <v>110</v>
      </c>
      <c r="CE8" s="444"/>
      <c r="CF8" s="444"/>
      <c r="CG8" s="444"/>
      <c r="CH8" s="444"/>
      <c r="CI8" s="444"/>
      <c r="CJ8" s="444"/>
      <c r="CK8" s="444"/>
      <c r="CL8" s="444"/>
      <c r="CM8" s="444"/>
      <c r="CN8" s="444"/>
      <c r="CO8" s="444"/>
      <c r="CP8" s="444"/>
      <c r="CQ8" s="444"/>
      <c r="CR8" s="444"/>
      <c r="CS8" s="445"/>
      <c r="CT8" s="480">
        <v>0.24</v>
      </c>
      <c r="CU8" s="481"/>
      <c r="CV8" s="481"/>
      <c r="CW8" s="481"/>
      <c r="CX8" s="481"/>
      <c r="CY8" s="481"/>
      <c r="CZ8" s="481"/>
      <c r="DA8" s="482"/>
      <c r="DB8" s="480">
        <v>0.24</v>
      </c>
      <c r="DC8" s="481"/>
      <c r="DD8" s="481"/>
      <c r="DE8" s="481"/>
      <c r="DF8" s="481"/>
      <c r="DG8" s="481"/>
      <c r="DH8" s="481"/>
      <c r="DI8" s="482"/>
    </row>
    <row r="9" spans="1:119" ht="18.75" customHeight="1" thickBot="1" x14ac:dyDescent="0.25">
      <c r="A9" s="178"/>
      <c r="B9" s="434" t="s">
        <v>111</v>
      </c>
      <c r="C9" s="435"/>
      <c r="D9" s="435"/>
      <c r="E9" s="435"/>
      <c r="F9" s="435"/>
      <c r="G9" s="435"/>
      <c r="H9" s="435"/>
      <c r="I9" s="435"/>
      <c r="J9" s="435"/>
      <c r="K9" s="483"/>
      <c r="L9" s="484" t="s">
        <v>112</v>
      </c>
      <c r="M9" s="485"/>
      <c r="N9" s="485"/>
      <c r="O9" s="485"/>
      <c r="P9" s="485"/>
      <c r="Q9" s="486"/>
      <c r="R9" s="487">
        <v>10218</v>
      </c>
      <c r="S9" s="488"/>
      <c r="T9" s="488"/>
      <c r="U9" s="488"/>
      <c r="V9" s="489"/>
      <c r="W9" s="397" t="s">
        <v>113</v>
      </c>
      <c r="X9" s="398"/>
      <c r="Y9" s="398"/>
      <c r="Z9" s="398"/>
      <c r="AA9" s="398"/>
      <c r="AB9" s="398"/>
      <c r="AC9" s="398"/>
      <c r="AD9" s="398"/>
      <c r="AE9" s="398"/>
      <c r="AF9" s="398"/>
      <c r="AG9" s="398"/>
      <c r="AH9" s="398"/>
      <c r="AI9" s="398"/>
      <c r="AJ9" s="398"/>
      <c r="AK9" s="398"/>
      <c r="AL9" s="399"/>
      <c r="AM9" s="469" t="s">
        <v>114</v>
      </c>
      <c r="AN9" s="470"/>
      <c r="AO9" s="470"/>
      <c r="AP9" s="470"/>
      <c r="AQ9" s="470"/>
      <c r="AR9" s="470"/>
      <c r="AS9" s="470"/>
      <c r="AT9" s="471"/>
      <c r="AU9" s="472" t="s">
        <v>115</v>
      </c>
      <c r="AV9" s="473"/>
      <c r="AW9" s="473"/>
      <c r="AX9" s="473"/>
      <c r="AY9" s="474" t="s">
        <v>116</v>
      </c>
      <c r="AZ9" s="475"/>
      <c r="BA9" s="475"/>
      <c r="BB9" s="475"/>
      <c r="BC9" s="475"/>
      <c r="BD9" s="475"/>
      <c r="BE9" s="475"/>
      <c r="BF9" s="475"/>
      <c r="BG9" s="475"/>
      <c r="BH9" s="475"/>
      <c r="BI9" s="475"/>
      <c r="BJ9" s="475"/>
      <c r="BK9" s="475"/>
      <c r="BL9" s="475"/>
      <c r="BM9" s="476"/>
      <c r="BN9" s="440">
        <v>520534</v>
      </c>
      <c r="BO9" s="441"/>
      <c r="BP9" s="441"/>
      <c r="BQ9" s="441"/>
      <c r="BR9" s="441"/>
      <c r="BS9" s="441"/>
      <c r="BT9" s="441"/>
      <c r="BU9" s="442"/>
      <c r="BV9" s="440">
        <v>305726</v>
      </c>
      <c r="BW9" s="441"/>
      <c r="BX9" s="441"/>
      <c r="BY9" s="441"/>
      <c r="BZ9" s="441"/>
      <c r="CA9" s="441"/>
      <c r="CB9" s="441"/>
      <c r="CC9" s="442"/>
      <c r="CD9" s="443" t="s">
        <v>117</v>
      </c>
      <c r="CE9" s="444"/>
      <c r="CF9" s="444"/>
      <c r="CG9" s="444"/>
      <c r="CH9" s="444"/>
      <c r="CI9" s="444"/>
      <c r="CJ9" s="444"/>
      <c r="CK9" s="444"/>
      <c r="CL9" s="444"/>
      <c r="CM9" s="444"/>
      <c r="CN9" s="444"/>
      <c r="CO9" s="444"/>
      <c r="CP9" s="444"/>
      <c r="CQ9" s="444"/>
      <c r="CR9" s="444"/>
      <c r="CS9" s="445"/>
      <c r="CT9" s="437">
        <v>14</v>
      </c>
      <c r="CU9" s="438"/>
      <c r="CV9" s="438"/>
      <c r="CW9" s="438"/>
      <c r="CX9" s="438"/>
      <c r="CY9" s="438"/>
      <c r="CZ9" s="438"/>
      <c r="DA9" s="439"/>
      <c r="DB9" s="437">
        <v>15.2</v>
      </c>
      <c r="DC9" s="438"/>
      <c r="DD9" s="438"/>
      <c r="DE9" s="438"/>
      <c r="DF9" s="438"/>
      <c r="DG9" s="438"/>
      <c r="DH9" s="438"/>
      <c r="DI9" s="439"/>
    </row>
    <row r="10" spans="1:119" ht="18.75" customHeight="1" thickBot="1" x14ac:dyDescent="0.25">
      <c r="A10" s="178"/>
      <c r="B10" s="434"/>
      <c r="C10" s="435"/>
      <c r="D10" s="435"/>
      <c r="E10" s="435"/>
      <c r="F10" s="435"/>
      <c r="G10" s="435"/>
      <c r="H10" s="435"/>
      <c r="I10" s="435"/>
      <c r="J10" s="435"/>
      <c r="K10" s="483"/>
      <c r="L10" s="490" t="s">
        <v>118</v>
      </c>
      <c r="M10" s="470"/>
      <c r="N10" s="470"/>
      <c r="O10" s="470"/>
      <c r="P10" s="470"/>
      <c r="Q10" s="471"/>
      <c r="R10" s="491">
        <v>11186</v>
      </c>
      <c r="S10" s="492"/>
      <c r="T10" s="492"/>
      <c r="U10" s="492"/>
      <c r="V10" s="493"/>
      <c r="W10" s="428"/>
      <c r="X10" s="429"/>
      <c r="Y10" s="429"/>
      <c r="Z10" s="429"/>
      <c r="AA10" s="429"/>
      <c r="AB10" s="429"/>
      <c r="AC10" s="429"/>
      <c r="AD10" s="429"/>
      <c r="AE10" s="429"/>
      <c r="AF10" s="429"/>
      <c r="AG10" s="429"/>
      <c r="AH10" s="429"/>
      <c r="AI10" s="429"/>
      <c r="AJ10" s="429"/>
      <c r="AK10" s="429"/>
      <c r="AL10" s="432"/>
      <c r="AM10" s="469" t="s">
        <v>119</v>
      </c>
      <c r="AN10" s="470"/>
      <c r="AO10" s="470"/>
      <c r="AP10" s="470"/>
      <c r="AQ10" s="470"/>
      <c r="AR10" s="470"/>
      <c r="AS10" s="470"/>
      <c r="AT10" s="471"/>
      <c r="AU10" s="472" t="s">
        <v>120</v>
      </c>
      <c r="AV10" s="473"/>
      <c r="AW10" s="473"/>
      <c r="AX10" s="473"/>
      <c r="AY10" s="474" t="s">
        <v>121</v>
      </c>
      <c r="AZ10" s="475"/>
      <c r="BA10" s="475"/>
      <c r="BB10" s="475"/>
      <c r="BC10" s="475"/>
      <c r="BD10" s="475"/>
      <c r="BE10" s="475"/>
      <c r="BF10" s="475"/>
      <c r="BG10" s="475"/>
      <c r="BH10" s="475"/>
      <c r="BI10" s="475"/>
      <c r="BJ10" s="475"/>
      <c r="BK10" s="475"/>
      <c r="BL10" s="475"/>
      <c r="BM10" s="476"/>
      <c r="BN10" s="440">
        <v>50607</v>
      </c>
      <c r="BO10" s="441"/>
      <c r="BP10" s="441"/>
      <c r="BQ10" s="441"/>
      <c r="BR10" s="441"/>
      <c r="BS10" s="441"/>
      <c r="BT10" s="441"/>
      <c r="BU10" s="442"/>
      <c r="BV10" s="440">
        <v>110663</v>
      </c>
      <c r="BW10" s="441"/>
      <c r="BX10" s="441"/>
      <c r="BY10" s="441"/>
      <c r="BZ10" s="441"/>
      <c r="CA10" s="441"/>
      <c r="CB10" s="441"/>
      <c r="CC10" s="44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34"/>
      <c r="C11" s="435"/>
      <c r="D11" s="435"/>
      <c r="E11" s="435"/>
      <c r="F11" s="435"/>
      <c r="G11" s="435"/>
      <c r="H11" s="435"/>
      <c r="I11" s="435"/>
      <c r="J11" s="435"/>
      <c r="K11" s="483"/>
      <c r="L11" s="494" t="s">
        <v>123</v>
      </c>
      <c r="M11" s="495"/>
      <c r="N11" s="495"/>
      <c r="O11" s="495"/>
      <c r="P11" s="495"/>
      <c r="Q11" s="496"/>
      <c r="R11" s="497" t="s">
        <v>124</v>
      </c>
      <c r="S11" s="498"/>
      <c r="T11" s="498"/>
      <c r="U11" s="498"/>
      <c r="V11" s="499"/>
      <c r="W11" s="428"/>
      <c r="X11" s="429"/>
      <c r="Y11" s="429"/>
      <c r="Z11" s="429"/>
      <c r="AA11" s="429"/>
      <c r="AB11" s="429"/>
      <c r="AC11" s="429"/>
      <c r="AD11" s="429"/>
      <c r="AE11" s="429"/>
      <c r="AF11" s="429"/>
      <c r="AG11" s="429"/>
      <c r="AH11" s="429"/>
      <c r="AI11" s="429"/>
      <c r="AJ11" s="429"/>
      <c r="AK11" s="429"/>
      <c r="AL11" s="432"/>
      <c r="AM11" s="469" t="s">
        <v>125</v>
      </c>
      <c r="AN11" s="470"/>
      <c r="AO11" s="470"/>
      <c r="AP11" s="470"/>
      <c r="AQ11" s="470"/>
      <c r="AR11" s="470"/>
      <c r="AS11" s="470"/>
      <c r="AT11" s="471"/>
      <c r="AU11" s="472" t="s">
        <v>126</v>
      </c>
      <c r="AV11" s="473"/>
      <c r="AW11" s="473"/>
      <c r="AX11" s="473"/>
      <c r="AY11" s="474" t="s">
        <v>127</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128</v>
      </c>
      <c r="CE11" s="444"/>
      <c r="CF11" s="444"/>
      <c r="CG11" s="444"/>
      <c r="CH11" s="444"/>
      <c r="CI11" s="444"/>
      <c r="CJ11" s="444"/>
      <c r="CK11" s="444"/>
      <c r="CL11" s="444"/>
      <c r="CM11" s="444"/>
      <c r="CN11" s="444"/>
      <c r="CO11" s="444"/>
      <c r="CP11" s="444"/>
      <c r="CQ11" s="444"/>
      <c r="CR11" s="444"/>
      <c r="CS11" s="445"/>
      <c r="CT11" s="480" t="s">
        <v>129</v>
      </c>
      <c r="CU11" s="481"/>
      <c r="CV11" s="481"/>
      <c r="CW11" s="481"/>
      <c r="CX11" s="481"/>
      <c r="CY11" s="481"/>
      <c r="CZ11" s="481"/>
      <c r="DA11" s="482"/>
      <c r="DB11" s="480" t="s">
        <v>130</v>
      </c>
      <c r="DC11" s="481"/>
      <c r="DD11" s="481"/>
      <c r="DE11" s="481"/>
      <c r="DF11" s="481"/>
      <c r="DG11" s="481"/>
      <c r="DH11" s="481"/>
      <c r="DI11" s="482"/>
    </row>
    <row r="12" spans="1:119" ht="18.75" customHeight="1" x14ac:dyDescent="0.2">
      <c r="A12" s="178"/>
      <c r="B12" s="500" t="s">
        <v>131</v>
      </c>
      <c r="C12" s="501"/>
      <c r="D12" s="501"/>
      <c r="E12" s="501"/>
      <c r="F12" s="501"/>
      <c r="G12" s="501"/>
      <c r="H12" s="501"/>
      <c r="I12" s="501"/>
      <c r="J12" s="501"/>
      <c r="K12" s="502"/>
      <c r="L12" s="509" t="s">
        <v>132</v>
      </c>
      <c r="M12" s="510"/>
      <c r="N12" s="510"/>
      <c r="O12" s="510"/>
      <c r="P12" s="510"/>
      <c r="Q12" s="511"/>
      <c r="R12" s="512">
        <v>10605</v>
      </c>
      <c r="S12" s="513"/>
      <c r="T12" s="513"/>
      <c r="U12" s="513"/>
      <c r="V12" s="514"/>
      <c r="W12" s="515" t="s">
        <v>1</v>
      </c>
      <c r="X12" s="473"/>
      <c r="Y12" s="473"/>
      <c r="Z12" s="473"/>
      <c r="AA12" s="473"/>
      <c r="AB12" s="516"/>
      <c r="AC12" s="517" t="s">
        <v>133</v>
      </c>
      <c r="AD12" s="518"/>
      <c r="AE12" s="518"/>
      <c r="AF12" s="518"/>
      <c r="AG12" s="519"/>
      <c r="AH12" s="517" t="s">
        <v>134</v>
      </c>
      <c r="AI12" s="518"/>
      <c r="AJ12" s="518"/>
      <c r="AK12" s="518"/>
      <c r="AL12" s="520"/>
      <c r="AM12" s="469" t="s">
        <v>135</v>
      </c>
      <c r="AN12" s="470"/>
      <c r="AO12" s="470"/>
      <c r="AP12" s="470"/>
      <c r="AQ12" s="470"/>
      <c r="AR12" s="470"/>
      <c r="AS12" s="470"/>
      <c r="AT12" s="471"/>
      <c r="AU12" s="472" t="s">
        <v>136</v>
      </c>
      <c r="AV12" s="473"/>
      <c r="AW12" s="473"/>
      <c r="AX12" s="473"/>
      <c r="AY12" s="474" t="s">
        <v>137</v>
      </c>
      <c r="AZ12" s="475"/>
      <c r="BA12" s="475"/>
      <c r="BB12" s="475"/>
      <c r="BC12" s="475"/>
      <c r="BD12" s="475"/>
      <c r="BE12" s="475"/>
      <c r="BF12" s="475"/>
      <c r="BG12" s="475"/>
      <c r="BH12" s="475"/>
      <c r="BI12" s="475"/>
      <c r="BJ12" s="475"/>
      <c r="BK12" s="475"/>
      <c r="BL12" s="475"/>
      <c r="BM12" s="476"/>
      <c r="BN12" s="440">
        <v>240000</v>
      </c>
      <c r="BO12" s="441"/>
      <c r="BP12" s="441"/>
      <c r="BQ12" s="441"/>
      <c r="BR12" s="441"/>
      <c r="BS12" s="441"/>
      <c r="BT12" s="441"/>
      <c r="BU12" s="442"/>
      <c r="BV12" s="440">
        <v>323770</v>
      </c>
      <c r="BW12" s="441"/>
      <c r="BX12" s="441"/>
      <c r="BY12" s="441"/>
      <c r="BZ12" s="441"/>
      <c r="CA12" s="441"/>
      <c r="CB12" s="441"/>
      <c r="CC12" s="442"/>
      <c r="CD12" s="443" t="s">
        <v>138</v>
      </c>
      <c r="CE12" s="444"/>
      <c r="CF12" s="444"/>
      <c r="CG12" s="444"/>
      <c r="CH12" s="444"/>
      <c r="CI12" s="444"/>
      <c r="CJ12" s="444"/>
      <c r="CK12" s="444"/>
      <c r="CL12" s="444"/>
      <c r="CM12" s="444"/>
      <c r="CN12" s="444"/>
      <c r="CO12" s="444"/>
      <c r="CP12" s="444"/>
      <c r="CQ12" s="444"/>
      <c r="CR12" s="444"/>
      <c r="CS12" s="445"/>
      <c r="CT12" s="480" t="s">
        <v>129</v>
      </c>
      <c r="CU12" s="481"/>
      <c r="CV12" s="481"/>
      <c r="CW12" s="481"/>
      <c r="CX12" s="481"/>
      <c r="CY12" s="481"/>
      <c r="CZ12" s="481"/>
      <c r="DA12" s="482"/>
      <c r="DB12" s="480" t="s">
        <v>139</v>
      </c>
      <c r="DC12" s="481"/>
      <c r="DD12" s="481"/>
      <c r="DE12" s="481"/>
      <c r="DF12" s="481"/>
      <c r="DG12" s="481"/>
      <c r="DH12" s="481"/>
      <c r="DI12" s="482"/>
    </row>
    <row r="13" spans="1:119" ht="18.75" customHeight="1" x14ac:dyDescent="0.2">
      <c r="A13" s="178"/>
      <c r="B13" s="503"/>
      <c r="C13" s="504"/>
      <c r="D13" s="504"/>
      <c r="E13" s="504"/>
      <c r="F13" s="504"/>
      <c r="G13" s="504"/>
      <c r="H13" s="504"/>
      <c r="I13" s="504"/>
      <c r="J13" s="504"/>
      <c r="K13" s="505"/>
      <c r="L13" s="187"/>
      <c r="M13" s="531" t="s">
        <v>140</v>
      </c>
      <c r="N13" s="532"/>
      <c r="O13" s="532"/>
      <c r="P13" s="532"/>
      <c r="Q13" s="533"/>
      <c r="R13" s="524">
        <v>10524</v>
      </c>
      <c r="S13" s="525"/>
      <c r="T13" s="525"/>
      <c r="U13" s="525"/>
      <c r="V13" s="526"/>
      <c r="W13" s="456" t="s">
        <v>141</v>
      </c>
      <c r="X13" s="457"/>
      <c r="Y13" s="457"/>
      <c r="Z13" s="457"/>
      <c r="AA13" s="457"/>
      <c r="AB13" s="447"/>
      <c r="AC13" s="491">
        <v>656</v>
      </c>
      <c r="AD13" s="492"/>
      <c r="AE13" s="492"/>
      <c r="AF13" s="492"/>
      <c r="AG13" s="534"/>
      <c r="AH13" s="491">
        <v>929</v>
      </c>
      <c r="AI13" s="492"/>
      <c r="AJ13" s="492"/>
      <c r="AK13" s="492"/>
      <c r="AL13" s="493"/>
      <c r="AM13" s="469" t="s">
        <v>142</v>
      </c>
      <c r="AN13" s="470"/>
      <c r="AO13" s="470"/>
      <c r="AP13" s="470"/>
      <c r="AQ13" s="470"/>
      <c r="AR13" s="470"/>
      <c r="AS13" s="470"/>
      <c r="AT13" s="471"/>
      <c r="AU13" s="472" t="s">
        <v>143</v>
      </c>
      <c r="AV13" s="473"/>
      <c r="AW13" s="473"/>
      <c r="AX13" s="473"/>
      <c r="AY13" s="474" t="s">
        <v>144</v>
      </c>
      <c r="AZ13" s="475"/>
      <c r="BA13" s="475"/>
      <c r="BB13" s="475"/>
      <c r="BC13" s="475"/>
      <c r="BD13" s="475"/>
      <c r="BE13" s="475"/>
      <c r="BF13" s="475"/>
      <c r="BG13" s="475"/>
      <c r="BH13" s="475"/>
      <c r="BI13" s="475"/>
      <c r="BJ13" s="475"/>
      <c r="BK13" s="475"/>
      <c r="BL13" s="475"/>
      <c r="BM13" s="476"/>
      <c r="BN13" s="440">
        <v>331141</v>
      </c>
      <c r="BO13" s="441"/>
      <c r="BP13" s="441"/>
      <c r="BQ13" s="441"/>
      <c r="BR13" s="441"/>
      <c r="BS13" s="441"/>
      <c r="BT13" s="441"/>
      <c r="BU13" s="442"/>
      <c r="BV13" s="440">
        <v>92619</v>
      </c>
      <c r="BW13" s="441"/>
      <c r="BX13" s="441"/>
      <c r="BY13" s="441"/>
      <c r="BZ13" s="441"/>
      <c r="CA13" s="441"/>
      <c r="CB13" s="441"/>
      <c r="CC13" s="442"/>
      <c r="CD13" s="443" t="s">
        <v>145</v>
      </c>
      <c r="CE13" s="444"/>
      <c r="CF13" s="444"/>
      <c r="CG13" s="444"/>
      <c r="CH13" s="444"/>
      <c r="CI13" s="444"/>
      <c r="CJ13" s="444"/>
      <c r="CK13" s="444"/>
      <c r="CL13" s="444"/>
      <c r="CM13" s="444"/>
      <c r="CN13" s="444"/>
      <c r="CO13" s="444"/>
      <c r="CP13" s="444"/>
      <c r="CQ13" s="444"/>
      <c r="CR13" s="444"/>
      <c r="CS13" s="445"/>
      <c r="CT13" s="437">
        <v>11</v>
      </c>
      <c r="CU13" s="438"/>
      <c r="CV13" s="438"/>
      <c r="CW13" s="438"/>
      <c r="CX13" s="438"/>
      <c r="CY13" s="438"/>
      <c r="CZ13" s="438"/>
      <c r="DA13" s="439"/>
      <c r="DB13" s="437">
        <v>11.4</v>
      </c>
      <c r="DC13" s="438"/>
      <c r="DD13" s="438"/>
      <c r="DE13" s="438"/>
      <c r="DF13" s="438"/>
      <c r="DG13" s="438"/>
      <c r="DH13" s="438"/>
      <c r="DI13" s="439"/>
    </row>
    <row r="14" spans="1:119" ht="18.75" customHeight="1" thickBot="1" x14ac:dyDescent="0.25">
      <c r="A14" s="178"/>
      <c r="B14" s="503"/>
      <c r="C14" s="504"/>
      <c r="D14" s="504"/>
      <c r="E14" s="504"/>
      <c r="F14" s="504"/>
      <c r="G14" s="504"/>
      <c r="H14" s="504"/>
      <c r="I14" s="504"/>
      <c r="J14" s="504"/>
      <c r="K14" s="505"/>
      <c r="L14" s="521" t="s">
        <v>146</v>
      </c>
      <c r="M14" s="522"/>
      <c r="N14" s="522"/>
      <c r="O14" s="522"/>
      <c r="P14" s="522"/>
      <c r="Q14" s="523"/>
      <c r="R14" s="524">
        <v>10756</v>
      </c>
      <c r="S14" s="525"/>
      <c r="T14" s="525"/>
      <c r="U14" s="525"/>
      <c r="V14" s="526"/>
      <c r="W14" s="430"/>
      <c r="X14" s="431"/>
      <c r="Y14" s="431"/>
      <c r="Z14" s="431"/>
      <c r="AA14" s="431"/>
      <c r="AB14" s="420"/>
      <c r="AC14" s="527">
        <v>13.1</v>
      </c>
      <c r="AD14" s="528"/>
      <c r="AE14" s="528"/>
      <c r="AF14" s="528"/>
      <c r="AG14" s="529"/>
      <c r="AH14" s="527">
        <v>16.3</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147</v>
      </c>
      <c r="CE14" s="536"/>
      <c r="CF14" s="536"/>
      <c r="CG14" s="536"/>
      <c r="CH14" s="536"/>
      <c r="CI14" s="536"/>
      <c r="CJ14" s="536"/>
      <c r="CK14" s="536"/>
      <c r="CL14" s="536"/>
      <c r="CM14" s="536"/>
      <c r="CN14" s="536"/>
      <c r="CO14" s="536"/>
      <c r="CP14" s="536"/>
      <c r="CQ14" s="536"/>
      <c r="CR14" s="536"/>
      <c r="CS14" s="537"/>
      <c r="CT14" s="538" t="s">
        <v>148</v>
      </c>
      <c r="CU14" s="539"/>
      <c r="CV14" s="539"/>
      <c r="CW14" s="539"/>
      <c r="CX14" s="539"/>
      <c r="CY14" s="539"/>
      <c r="CZ14" s="539"/>
      <c r="DA14" s="540"/>
      <c r="DB14" s="538" t="s">
        <v>148</v>
      </c>
      <c r="DC14" s="539"/>
      <c r="DD14" s="539"/>
      <c r="DE14" s="539"/>
      <c r="DF14" s="539"/>
      <c r="DG14" s="539"/>
      <c r="DH14" s="539"/>
      <c r="DI14" s="540"/>
    </row>
    <row r="15" spans="1:119" ht="18.75" customHeight="1" x14ac:dyDescent="0.2">
      <c r="A15" s="178"/>
      <c r="B15" s="503"/>
      <c r="C15" s="504"/>
      <c r="D15" s="504"/>
      <c r="E15" s="504"/>
      <c r="F15" s="504"/>
      <c r="G15" s="504"/>
      <c r="H15" s="504"/>
      <c r="I15" s="504"/>
      <c r="J15" s="504"/>
      <c r="K15" s="505"/>
      <c r="L15" s="187"/>
      <c r="M15" s="531" t="s">
        <v>149</v>
      </c>
      <c r="N15" s="532"/>
      <c r="O15" s="532"/>
      <c r="P15" s="532"/>
      <c r="Q15" s="533"/>
      <c r="R15" s="524">
        <v>10671</v>
      </c>
      <c r="S15" s="525"/>
      <c r="T15" s="525"/>
      <c r="U15" s="525"/>
      <c r="V15" s="526"/>
      <c r="W15" s="456" t="s">
        <v>150</v>
      </c>
      <c r="X15" s="457"/>
      <c r="Y15" s="457"/>
      <c r="Z15" s="457"/>
      <c r="AA15" s="457"/>
      <c r="AB15" s="447"/>
      <c r="AC15" s="491">
        <v>1408</v>
      </c>
      <c r="AD15" s="492"/>
      <c r="AE15" s="492"/>
      <c r="AF15" s="492"/>
      <c r="AG15" s="534"/>
      <c r="AH15" s="491">
        <v>1595</v>
      </c>
      <c r="AI15" s="492"/>
      <c r="AJ15" s="492"/>
      <c r="AK15" s="492"/>
      <c r="AL15" s="493"/>
      <c r="AM15" s="469"/>
      <c r="AN15" s="470"/>
      <c r="AO15" s="470"/>
      <c r="AP15" s="470"/>
      <c r="AQ15" s="470"/>
      <c r="AR15" s="470"/>
      <c r="AS15" s="470"/>
      <c r="AT15" s="471"/>
      <c r="AU15" s="472"/>
      <c r="AV15" s="473"/>
      <c r="AW15" s="473"/>
      <c r="AX15" s="473"/>
      <c r="AY15" s="400" t="s">
        <v>151</v>
      </c>
      <c r="AZ15" s="401"/>
      <c r="BA15" s="401"/>
      <c r="BB15" s="401"/>
      <c r="BC15" s="401"/>
      <c r="BD15" s="401"/>
      <c r="BE15" s="401"/>
      <c r="BF15" s="401"/>
      <c r="BG15" s="401"/>
      <c r="BH15" s="401"/>
      <c r="BI15" s="401"/>
      <c r="BJ15" s="401"/>
      <c r="BK15" s="401"/>
      <c r="BL15" s="401"/>
      <c r="BM15" s="402"/>
      <c r="BN15" s="403">
        <v>1174236</v>
      </c>
      <c r="BO15" s="404"/>
      <c r="BP15" s="404"/>
      <c r="BQ15" s="404"/>
      <c r="BR15" s="404"/>
      <c r="BS15" s="404"/>
      <c r="BT15" s="404"/>
      <c r="BU15" s="405"/>
      <c r="BV15" s="403">
        <v>1209460</v>
      </c>
      <c r="BW15" s="404"/>
      <c r="BX15" s="404"/>
      <c r="BY15" s="404"/>
      <c r="BZ15" s="404"/>
      <c r="CA15" s="404"/>
      <c r="CB15" s="404"/>
      <c r="CC15" s="405"/>
      <c r="CD15" s="541" t="s">
        <v>152</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3"/>
      <c r="C16" s="504"/>
      <c r="D16" s="504"/>
      <c r="E16" s="504"/>
      <c r="F16" s="504"/>
      <c r="G16" s="504"/>
      <c r="H16" s="504"/>
      <c r="I16" s="504"/>
      <c r="J16" s="504"/>
      <c r="K16" s="505"/>
      <c r="L16" s="521" t="s">
        <v>153</v>
      </c>
      <c r="M16" s="544"/>
      <c r="N16" s="544"/>
      <c r="O16" s="544"/>
      <c r="P16" s="544"/>
      <c r="Q16" s="545"/>
      <c r="R16" s="546" t="s">
        <v>154</v>
      </c>
      <c r="S16" s="547"/>
      <c r="T16" s="547"/>
      <c r="U16" s="547"/>
      <c r="V16" s="548"/>
      <c r="W16" s="430"/>
      <c r="X16" s="431"/>
      <c r="Y16" s="431"/>
      <c r="Z16" s="431"/>
      <c r="AA16" s="431"/>
      <c r="AB16" s="420"/>
      <c r="AC16" s="527">
        <v>28.2</v>
      </c>
      <c r="AD16" s="528"/>
      <c r="AE16" s="528"/>
      <c r="AF16" s="528"/>
      <c r="AG16" s="529"/>
      <c r="AH16" s="527">
        <v>28.1</v>
      </c>
      <c r="AI16" s="528"/>
      <c r="AJ16" s="528"/>
      <c r="AK16" s="528"/>
      <c r="AL16" s="530"/>
      <c r="AM16" s="469"/>
      <c r="AN16" s="470"/>
      <c r="AO16" s="470"/>
      <c r="AP16" s="470"/>
      <c r="AQ16" s="470"/>
      <c r="AR16" s="470"/>
      <c r="AS16" s="470"/>
      <c r="AT16" s="471"/>
      <c r="AU16" s="472"/>
      <c r="AV16" s="473"/>
      <c r="AW16" s="473"/>
      <c r="AX16" s="473"/>
      <c r="AY16" s="474" t="s">
        <v>155</v>
      </c>
      <c r="AZ16" s="475"/>
      <c r="BA16" s="475"/>
      <c r="BB16" s="475"/>
      <c r="BC16" s="475"/>
      <c r="BD16" s="475"/>
      <c r="BE16" s="475"/>
      <c r="BF16" s="475"/>
      <c r="BG16" s="475"/>
      <c r="BH16" s="475"/>
      <c r="BI16" s="475"/>
      <c r="BJ16" s="475"/>
      <c r="BK16" s="475"/>
      <c r="BL16" s="475"/>
      <c r="BM16" s="476"/>
      <c r="BN16" s="440">
        <v>5139294</v>
      </c>
      <c r="BO16" s="441"/>
      <c r="BP16" s="441"/>
      <c r="BQ16" s="441"/>
      <c r="BR16" s="441"/>
      <c r="BS16" s="441"/>
      <c r="BT16" s="441"/>
      <c r="BU16" s="442"/>
      <c r="BV16" s="440">
        <v>4962859</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5">
      <c r="A17" s="178"/>
      <c r="B17" s="506"/>
      <c r="C17" s="507"/>
      <c r="D17" s="507"/>
      <c r="E17" s="507"/>
      <c r="F17" s="507"/>
      <c r="G17" s="507"/>
      <c r="H17" s="507"/>
      <c r="I17" s="507"/>
      <c r="J17" s="507"/>
      <c r="K17" s="508"/>
      <c r="L17" s="192"/>
      <c r="M17" s="551" t="s">
        <v>156</v>
      </c>
      <c r="N17" s="552"/>
      <c r="O17" s="552"/>
      <c r="P17" s="552"/>
      <c r="Q17" s="553"/>
      <c r="R17" s="546" t="s">
        <v>157</v>
      </c>
      <c r="S17" s="547"/>
      <c r="T17" s="547"/>
      <c r="U17" s="547"/>
      <c r="V17" s="548"/>
      <c r="W17" s="456" t="s">
        <v>158</v>
      </c>
      <c r="X17" s="457"/>
      <c r="Y17" s="457"/>
      <c r="Z17" s="457"/>
      <c r="AA17" s="457"/>
      <c r="AB17" s="447"/>
      <c r="AC17" s="491">
        <v>2932</v>
      </c>
      <c r="AD17" s="492"/>
      <c r="AE17" s="492"/>
      <c r="AF17" s="492"/>
      <c r="AG17" s="534"/>
      <c r="AH17" s="491">
        <v>3158</v>
      </c>
      <c r="AI17" s="492"/>
      <c r="AJ17" s="492"/>
      <c r="AK17" s="492"/>
      <c r="AL17" s="493"/>
      <c r="AM17" s="469"/>
      <c r="AN17" s="470"/>
      <c r="AO17" s="470"/>
      <c r="AP17" s="470"/>
      <c r="AQ17" s="470"/>
      <c r="AR17" s="470"/>
      <c r="AS17" s="470"/>
      <c r="AT17" s="471"/>
      <c r="AU17" s="472"/>
      <c r="AV17" s="473"/>
      <c r="AW17" s="473"/>
      <c r="AX17" s="473"/>
      <c r="AY17" s="474" t="s">
        <v>159</v>
      </c>
      <c r="AZ17" s="475"/>
      <c r="BA17" s="475"/>
      <c r="BB17" s="475"/>
      <c r="BC17" s="475"/>
      <c r="BD17" s="475"/>
      <c r="BE17" s="475"/>
      <c r="BF17" s="475"/>
      <c r="BG17" s="475"/>
      <c r="BH17" s="475"/>
      <c r="BI17" s="475"/>
      <c r="BJ17" s="475"/>
      <c r="BK17" s="475"/>
      <c r="BL17" s="475"/>
      <c r="BM17" s="476"/>
      <c r="BN17" s="440">
        <v>1435918</v>
      </c>
      <c r="BO17" s="441"/>
      <c r="BP17" s="441"/>
      <c r="BQ17" s="441"/>
      <c r="BR17" s="441"/>
      <c r="BS17" s="441"/>
      <c r="BT17" s="441"/>
      <c r="BU17" s="442"/>
      <c r="BV17" s="440">
        <v>1482271</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5">
      <c r="A18" s="178"/>
      <c r="B18" s="562" t="s">
        <v>160</v>
      </c>
      <c r="C18" s="483"/>
      <c r="D18" s="483"/>
      <c r="E18" s="563"/>
      <c r="F18" s="563"/>
      <c r="G18" s="563"/>
      <c r="H18" s="563"/>
      <c r="I18" s="563"/>
      <c r="J18" s="563"/>
      <c r="K18" s="563"/>
      <c r="L18" s="564">
        <v>188.15</v>
      </c>
      <c r="M18" s="564"/>
      <c r="N18" s="564"/>
      <c r="O18" s="564"/>
      <c r="P18" s="564"/>
      <c r="Q18" s="564"/>
      <c r="R18" s="565"/>
      <c r="S18" s="565"/>
      <c r="T18" s="565"/>
      <c r="U18" s="565"/>
      <c r="V18" s="566"/>
      <c r="W18" s="458"/>
      <c r="X18" s="459"/>
      <c r="Y18" s="459"/>
      <c r="Z18" s="459"/>
      <c r="AA18" s="459"/>
      <c r="AB18" s="450"/>
      <c r="AC18" s="567">
        <v>58.7</v>
      </c>
      <c r="AD18" s="568"/>
      <c r="AE18" s="568"/>
      <c r="AF18" s="568"/>
      <c r="AG18" s="569"/>
      <c r="AH18" s="567">
        <v>55.6</v>
      </c>
      <c r="AI18" s="568"/>
      <c r="AJ18" s="568"/>
      <c r="AK18" s="568"/>
      <c r="AL18" s="570"/>
      <c r="AM18" s="469"/>
      <c r="AN18" s="470"/>
      <c r="AO18" s="470"/>
      <c r="AP18" s="470"/>
      <c r="AQ18" s="470"/>
      <c r="AR18" s="470"/>
      <c r="AS18" s="470"/>
      <c r="AT18" s="471"/>
      <c r="AU18" s="472"/>
      <c r="AV18" s="473"/>
      <c r="AW18" s="473"/>
      <c r="AX18" s="473"/>
      <c r="AY18" s="474" t="s">
        <v>161</v>
      </c>
      <c r="AZ18" s="475"/>
      <c r="BA18" s="475"/>
      <c r="BB18" s="475"/>
      <c r="BC18" s="475"/>
      <c r="BD18" s="475"/>
      <c r="BE18" s="475"/>
      <c r="BF18" s="475"/>
      <c r="BG18" s="475"/>
      <c r="BH18" s="475"/>
      <c r="BI18" s="475"/>
      <c r="BJ18" s="475"/>
      <c r="BK18" s="475"/>
      <c r="BL18" s="475"/>
      <c r="BM18" s="476"/>
      <c r="BN18" s="440">
        <v>4931001</v>
      </c>
      <c r="BO18" s="441"/>
      <c r="BP18" s="441"/>
      <c r="BQ18" s="441"/>
      <c r="BR18" s="441"/>
      <c r="BS18" s="441"/>
      <c r="BT18" s="441"/>
      <c r="BU18" s="442"/>
      <c r="BV18" s="440">
        <v>4988080</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5">
      <c r="A19" s="178"/>
      <c r="B19" s="562" t="s">
        <v>162</v>
      </c>
      <c r="C19" s="483"/>
      <c r="D19" s="483"/>
      <c r="E19" s="563"/>
      <c r="F19" s="563"/>
      <c r="G19" s="563"/>
      <c r="H19" s="563"/>
      <c r="I19" s="563"/>
      <c r="J19" s="563"/>
      <c r="K19" s="563"/>
      <c r="L19" s="571">
        <v>54</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163</v>
      </c>
      <c r="AZ19" s="475"/>
      <c r="BA19" s="475"/>
      <c r="BB19" s="475"/>
      <c r="BC19" s="475"/>
      <c r="BD19" s="475"/>
      <c r="BE19" s="475"/>
      <c r="BF19" s="475"/>
      <c r="BG19" s="475"/>
      <c r="BH19" s="475"/>
      <c r="BI19" s="475"/>
      <c r="BJ19" s="475"/>
      <c r="BK19" s="475"/>
      <c r="BL19" s="475"/>
      <c r="BM19" s="476"/>
      <c r="BN19" s="440">
        <v>7691513</v>
      </c>
      <c r="BO19" s="441"/>
      <c r="BP19" s="441"/>
      <c r="BQ19" s="441"/>
      <c r="BR19" s="441"/>
      <c r="BS19" s="441"/>
      <c r="BT19" s="441"/>
      <c r="BU19" s="442"/>
      <c r="BV19" s="440">
        <v>7302180</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5">
      <c r="A20" s="178"/>
      <c r="B20" s="562" t="s">
        <v>164</v>
      </c>
      <c r="C20" s="483"/>
      <c r="D20" s="483"/>
      <c r="E20" s="563"/>
      <c r="F20" s="563"/>
      <c r="G20" s="563"/>
      <c r="H20" s="563"/>
      <c r="I20" s="563"/>
      <c r="J20" s="563"/>
      <c r="K20" s="563"/>
      <c r="L20" s="571">
        <v>3922</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5">
      <c r="A21" s="178"/>
      <c r="B21" s="580" t="s">
        <v>165</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2">
      <c r="A22" s="178"/>
      <c r="B22" s="610" t="s">
        <v>166</v>
      </c>
      <c r="C22" s="584"/>
      <c r="D22" s="585"/>
      <c r="E22" s="452" t="s">
        <v>1</v>
      </c>
      <c r="F22" s="457"/>
      <c r="G22" s="457"/>
      <c r="H22" s="457"/>
      <c r="I22" s="457"/>
      <c r="J22" s="457"/>
      <c r="K22" s="447"/>
      <c r="L22" s="452" t="s">
        <v>167</v>
      </c>
      <c r="M22" s="457"/>
      <c r="N22" s="457"/>
      <c r="O22" s="457"/>
      <c r="P22" s="447"/>
      <c r="Q22" s="615" t="s">
        <v>168</v>
      </c>
      <c r="R22" s="616"/>
      <c r="S22" s="616"/>
      <c r="T22" s="616"/>
      <c r="U22" s="616"/>
      <c r="V22" s="617"/>
      <c r="W22" s="583" t="s">
        <v>169</v>
      </c>
      <c r="X22" s="584"/>
      <c r="Y22" s="585"/>
      <c r="Z22" s="452" t="s">
        <v>1</v>
      </c>
      <c r="AA22" s="457"/>
      <c r="AB22" s="457"/>
      <c r="AC22" s="457"/>
      <c r="AD22" s="457"/>
      <c r="AE22" s="457"/>
      <c r="AF22" s="457"/>
      <c r="AG22" s="447"/>
      <c r="AH22" s="621" t="s">
        <v>170</v>
      </c>
      <c r="AI22" s="457"/>
      <c r="AJ22" s="457"/>
      <c r="AK22" s="457"/>
      <c r="AL22" s="447"/>
      <c r="AM22" s="621" t="s">
        <v>171</v>
      </c>
      <c r="AN22" s="622"/>
      <c r="AO22" s="622"/>
      <c r="AP22" s="622"/>
      <c r="AQ22" s="622"/>
      <c r="AR22" s="623"/>
      <c r="AS22" s="615" t="s">
        <v>168</v>
      </c>
      <c r="AT22" s="616"/>
      <c r="AU22" s="616"/>
      <c r="AV22" s="616"/>
      <c r="AW22" s="616"/>
      <c r="AX22" s="627"/>
      <c r="AY22" s="400" t="s">
        <v>172</v>
      </c>
      <c r="AZ22" s="401"/>
      <c r="BA22" s="401"/>
      <c r="BB22" s="401"/>
      <c r="BC22" s="401"/>
      <c r="BD22" s="401"/>
      <c r="BE22" s="401"/>
      <c r="BF22" s="401"/>
      <c r="BG22" s="401"/>
      <c r="BH22" s="401"/>
      <c r="BI22" s="401"/>
      <c r="BJ22" s="401"/>
      <c r="BK22" s="401"/>
      <c r="BL22" s="401"/>
      <c r="BM22" s="402"/>
      <c r="BN22" s="403">
        <v>4141898</v>
      </c>
      <c r="BO22" s="404"/>
      <c r="BP22" s="404"/>
      <c r="BQ22" s="404"/>
      <c r="BR22" s="404"/>
      <c r="BS22" s="404"/>
      <c r="BT22" s="404"/>
      <c r="BU22" s="405"/>
      <c r="BV22" s="403">
        <v>4695667</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2">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173</v>
      </c>
      <c r="AZ23" s="475"/>
      <c r="BA23" s="475"/>
      <c r="BB23" s="475"/>
      <c r="BC23" s="475"/>
      <c r="BD23" s="475"/>
      <c r="BE23" s="475"/>
      <c r="BF23" s="475"/>
      <c r="BG23" s="475"/>
      <c r="BH23" s="475"/>
      <c r="BI23" s="475"/>
      <c r="BJ23" s="475"/>
      <c r="BK23" s="475"/>
      <c r="BL23" s="475"/>
      <c r="BM23" s="476"/>
      <c r="BN23" s="440">
        <v>1152189</v>
      </c>
      <c r="BO23" s="441"/>
      <c r="BP23" s="441"/>
      <c r="BQ23" s="441"/>
      <c r="BR23" s="441"/>
      <c r="BS23" s="441"/>
      <c r="BT23" s="441"/>
      <c r="BU23" s="442"/>
      <c r="BV23" s="440">
        <v>1275468</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5">
      <c r="A24" s="178"/>
      <c r="B24" s="611"/>
      <c r="C24" s="587"/>
      <c r="D24" s="588"/>
      <c r="E24" s="490" t="s">
        <v>174</v>
      </c>
      <c r="F24" s="470"/>
      <c r="G24" s="470"/>
      <c r="H24" s="470"/>
      <c r="I24" s="470"/>
      <c r="J24" s="470"/>
      <c r="K24" s="471"/>
      <c r="L24" s="491">
        <v>1</v>
      </c>
      <c r="M24" s="492"/>
      <c r="N24" s="492"/>
      <c r="O24" s="492"/>
      <c r="P24" s="534"/>
      <c r="Q24" s="491">
        <v>6750</v>
      </c>
      <c r="R24" s="492"/>
      <c r="S24" s="492"/>
      <c r="T24" s="492"/>
      <c r="U24" s="492"/>
      <c r="V24" s="534"/>
      <c r="W24" s="586"/>
      <c r="X24" s="587"/>
      <c r="Y24" s="588"/>
      <c r="Z24" s="490" t="s">
        <v>175</v>
      </c>
      <c r="AA24" s="470"/>
      <c r="AB24" s="470"/>
      <c r="AC24" s="470"/>
      <c r="AD24" s="470"/>
      <c r="AE24" s="470"/>
      <c r="AF24" s="470"/>
      <c r="AG24" s="471"/>
      <c r="AH24" s="491">
        <v>138</v>
      </c>
      <c r="AI24" s="492"/>
      <c r="AJ24" s="492"/>
      <c r="AK24" s="492"/>
      <c r="AL24" s="534"/>
      <c r="AM24" s="491">
        <v>423798</v>
      </c>
      <c r="AN24" s="492"/>
      <c r="AO24" s="492"/>
      <c r="AP24" s="492"/>
      <c r="AQ24" s="492"/>
      <c r="AR24" s="534"/>
      <c r="AS24" s="491">
        <v>3071</v>
      </c>
      <c r="AT24" s="492"/>
      <c r="AU24" s="492"/>
      <c r="AV24" s="492"/>
      <c r="AW24" s="492"/>
      <c r="AX24" s="493"/>
      <c r="AY24" s="556" t="s">
        <v>176</v>
      </c>
      <c r="AZ24" s="557"/>
      <c r="BA24" s="557"/>
      <c r="BB24" s="557"/>
      <c r="BC24" s="557"/>
      <c r="BD24" s="557"/>
      <c r="BE24" s="557"/>
      <c r="BF24" s="557"/>
      <c r="BG24" s="557"/>
      <c r="BH24" s="557"/>
      <c r="BI24" s="557"/>
      <c r="BJ24" s="557"/>
      <c r="BK24" s="557"/>
      <c r="BL24" s="557"/>
      <c r="BM24" s="558"/>
      <c r="BN24" s="440">
        <v>3072282</v>
      </c>
      <c r="BO24" s="441"/>
      <c r="BP24" s="441"/>
      <c r="BQ24" s="441"/>
      <c r="BR24" s="441"/>
      <c r="BS24" s="441"/>
      <c r="BT24" s="441"/>
      <c r="BU24" s="442"/>
      <c r="BV24" s="440">
        <v>3436814</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2">
      <c r="A25" s="178"/>
      <c r="B25" s="611"/>
      <c r="C25" s="587"/>
      <c r="D25" s="588"/>
      <c r="E25" s="490" t="s">
        <v>177</v>
      </c>
      <c r="F25" s="470"/>
      <c r="G25" s="470"/>
      <c r="H25" s="470"/>
      <c r="I25" s="470"/>
      <c r="J25" s="470"/>
      <c r="K25" s="471"/>
      <c r="L25" s="491">
        <v>1</v>
      </c>
      <c r="M25" s="492"/>
      <c r="N25" s="492"/>
      <c r="O25" s="492"/>
      <c r="P25" s="534"/>
      <c r="Q25" s="491">
        <v>5720</v>
      </c>
      <c r="R25" s="492"/>
      <c r="S25" s="492"/>
      <c r="T25" s="492"/>
      <c r="U25" s="492"/>
      <c r="V25" s="534"/>
      <c r="W25" s="586"/>
      <c r="X25" s="587"/>
      <c r="Y25" s="588"/>
      <c r="Z25" s="490" t="s">
        <v>178</v>
      </c>
      <c r="AA25" s="470"/>
      <c r="AB25" s="470"/>
      <c r="AC25" s="470"/>
      <c r="AD25" s="470"/>
      <c r="AE25" s="470"/>
      <c r="AF25" s="470"/>
      <c r="AG25" s="471"/>
      <c r="AH25" s="491" t="s">
        <v>148</v>
      </c>
      <c r="AI25" s="492"/>
      <c r="AJ25" s="492"/>
      <c r="AK25" s="492"/>
      <c r="AL25" s="534"/>
      <c r="AM25" s="491" t="s">
        <v>139</v>
      </c>
      <c r="AN25" s="492"/>
      <c r="AO25" s="492"/>
      <c r="AP25" s="492"/>
      <c r="AQ25" s="492"/>
      <c r="AR25" s="534"/>
      <c r="AS25" s="491" t="s">
        <v>139</v>
      </c>
      <c r="AT25" s="492"/>
      <c r="AU25" s="492"/>
      <c r="AV25" s="492"/>
      <c r="AW25" s="492"/>
      <c r="AX25" s="493"/>
      <c r="AY25" s="400" t="s">
        <v>179</v>
      </c>
      <c r="AZ25" s="401"/>
      <c r="BA25" s="401"/>
      <c r="BB25" s="401"/>
      <c r="BC25" s="401"/>
      <c r="BD25" s="401"/>
      <c r="BE25" s="401"/>
      <c r="BF25" s="401"/>
      <c r="BG25" s="401"/>
      <c r="BH25" s="401"/>
      <c r="BI25" s="401"/>
      <c r="BJ25" s="401"/>
      <c r="BK25" s="401"/>
      <c r="BL25" s="401"/>
      <c r="BM25" s="402"/>
      <c r="BN25" s="403">
        <v>526284</v>
      </c>
      <c r="BO25" s="404"/>
      <c r="BP25" s="404"/>
      <c r="BQ25" s="404"/>
      <c r="BR25" s="404"/>
      <c r="BS25" s="404"/>
      <c r="BT25" s="404"/>
      <c r="BU25" s="405"/>
      <c r="BV25" s="403">
        <v>693948</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2">
      <c r="A26" s="178"/>
      <c r="B26" s="611"/>
      <c r="C26" s="587"/>
      <c r="D26" s="588"/>
      <c r="E26" s="490" t="s">
        <v>180</v>
      </c>
      <c r="F26" s="470"/>
      <c r="G26" s="470"/>
      <c r="H26" s="470"/>
      <c r="I26" s="470"/>
      <c r="J26" s="470"/>
      <c r="K26" s="471"/>
      <c r="L26" s="491">
        <v>1</v>
      </c>
      <c r="M26" s="492"/>
      <c r="N26" s="492"/>
      <c r="O26" s="492"/>
      <c r="P26" s="534"/>
      <c r="Q26" s="491">
        <v>5500</v>
      </c>
      <c r="R26" s="492"/>
      <c r="S26" s="492"/>
      <c r="T26" s="492"/>
      <c r="U26" s="492"/>
      <c r="V26" s="534"/>
      <c r="W26" s="586"/>
      <c r="X26" s="587"/>
      <c r="Y26" s="588"/>
      <c r="Z26" s="490" t="s">
        <v>181</v>
      </c>
      <c r="AA26" s="592"/>
      <c r="AB26" s="592"/>
      <c r="AC26" s="592"/>
      <c r="AD26" s="592"/>
      <c r="AE26" s="592"/>
      <c r="AF26" s="592"/>
      <c r="AG26" s="593"/>
      <c r="AH26" s="491">
        <v>7</v>
      </c>
      <c r="AI26" s="492"/>
      <c r="AJ26" s="492"/>
      <c r="AK26" s="492"/>
      <c r="AL26" s="534"/>
      <c r="AM26" s="491">
        <v>23520</v>
      </c>
      <c r="AN26" s="492"/>
      <c r="AO26" s="492"/>
      <c r="AP26" s="492"/>
      <c r="AQ26" s="492"/>
      <c r="AR26" s="534"/>
      <c r="AS26" s="491">
        <v>3360</v>
      </c>
      <c r="AT26" s="492"/>
      <c r="AU26" s="492"/>
      <c r="AV26" s="492"/>
      <c r="AW26" s="492"/>
      <c r="AX26" s="493"/>
      <c r="AY26" s="443" t="s">
        <v>182</v>
      </c>
      <c r="AZ26" s="444"/>
      <c r="BA26" s="444"/>
      <c r="BB26" s="444"/>
      <c r="BC26" s="444"/>
      <c r="BD26" s="444"/>
      <c r="BE26" s="444"/>
      <c r="BF26" s="444"/>
      <c r="BG26" s="444"/>
      <c r="BH26" s="444"/>
      <c r="BI26" s="444"/>
      <c r="BJ26" s="444"/>
      <c r="BK26" s="444"/>
      <c r="BL26" s="444"/>
      <c r="BM26" s="445"/>
      <c r="BN26" s="440" t="s">
        <v>148</v>
      </c>
      <c r="BO26" s="441"/>
      <c r="BP26" s="441"/>
      <c r="BQ26" s="441"/>
      <c r="BR26" s="441"/>
      <c r="BS26" s="441"/>
      <c r="BT26" s="441"/>
      <c r="BU26" s="442"/>
      <c r="BV26" s="440" t="s">
        <v>148</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5">
      <c r="A27" s="178"/>
      <c r="B27" s="611"/>
      <c r="C27" s="587"/>
      <c r="D27" s="588"/>
      <c r="E27" s="490" t="s">
        <v>183</v>
      </c>
      <c r="F27" s="470"/>
      <c r="G27" s="470"/>
      <c r="H27" s="470"/>
      <c r="I27" s="470"/>
      <c r="J27" s="470"/>
      <c r="K27" s="471"/>
      <c r="L27" s="491">
        <v>1</v>
      </c>
      <c r="M27" s="492"/>
      <c r="N27" s="492"/>
      <c r="O27" s="492"/>
      <c r="P27" s="534"/>
      <c r="Q27" s="491">
        <v>2750</v>
      </c>
      <c r="R27" s="492"/>
      <c r="S27" s="492"/>
      <c r="T27" s="492"/>
      <c r="U27" s="492"/>
      <c r="V27" s="534"/>
      <c r="W27" s="586"/>
      <c r="X27" s="587"/>
      <c r="Y27" s="588"/>
      <c r="Z27" s="490" t="s">
        <v>184</v>
      </c>
      <c r="AA27" s="470"/>
      <c r="AB27" s="470"/>
      <c r="AC27" s="470"/>
      <c r="AD27" s="470"/>
      <c r="AE27" s="470"/>
      <c r="AF27" s="470"/>
      <c r="AG27" s="471"/>
      <c r="AH27" s="491" t="s">
        <v>148</v>
      </c>
      <c r="AI27" s="492"/>
      <c r="AJ27" s="492"/>
      <c r="AK27" s="492"/>
      <c r="AL27" s="534"/>
      <c r="AM27" s="491" t="s">
        <v>148</v>
      </c>
      <c r="AN27" s="492"/>
      <c r="AO27" s="492"/>
      <c r="AP27" s="492"/>
      <c r="AQ27" s="492"/>
      <c r="AR27" s="534"/>
      <c r="AS27" s="491" t="s">
        <v>148</v>
      </c>
      <c r="AT27" s="492"/>
      <c r="AU27" s="492"/>
      <c r="AV27" s="492"/>
      <c r="AW27" s="492"/>
      <c r="AX27" s="493"/>
      <c r="AY27" s="535" t="s">
        <v>185</v>
      </c>
      <c r="AZ27" s="536"/>
      <c r="BA27" s="536"/>
      <c r="BB27" s="536"/>
      <c r="BC27" s="536"/>
      <c r="BD27" s="536"/>
      <c r="BE27" s="536"/>
      <c r="BF27" s="536"/>
      <c r="BG27" s="536"/>
      <c r="BH27" s="536"/>
      <c r="BI27" s="536"/>
      <c r="BJ27" s="536"/>
      <c r="BK27" s="536"/>
      <c r="BL27" s="536"/>
      <c r="BM27" s="537"/>
      <c r="BN27" s="559">
        <v>460000</v>
      </c>
      <c r="BO27" s="560"/>
      <c r="BP27" s="560"/>
      <c r="BQ27" s="560"/>
      <c r="BR27" s="560"/>
      <c r="BS27" s="560"/>
      <c r="BT27" s="560"/>
      <c r="BU27" s="561"/>
      <c r="BV27" s="559">
        <v>460000</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2">
      <c r="A28" s="178"/>
      <c r="B28" s="611"/>
      <c r="C28" s="587"/>
      <c r="D28" s="588"/>
      <c r="E28" s="490" t="s">
        <v>186</v>
      </c>
      <c r="F28" s="470"/>
      <c r="G28" s="470"/>
      <c r="H28" s="470"/>
      <c r="I28" s="470"/>
      <c r="J28" s="470"/>
      <c r="K28" s="471"/>
      <c r="L28" s="491">
        <v>1</v>
      </c>
      <c r="M28" s="492"/>
      <c r="N28" s="492"/>
      <c r="O28" s="492"/>
      <c r="P28" s="534"/>
      <c r="Q28" s="491">
        <v>2100</v>
      </c>
      <c r="R28" s="492"/>
      <c r="S28" s="492"/>
      <c r="T28" s="492"/>
      <c r="U28" s="492"/>
      <c r="V28" s="534"/>
      <c r="W28" s="586"/>
      <c r="X28" s="587"/>
      <c r="Y28" s="588"/>
      <c r="Z28" s="490" t="s">
        <v>187</v>
      </c>
      <c r="AA28" s="470"/>
      <c r="AB28" s="470"/>
      <c r="AC28" s="470"/>
      <c r="AD28" s="470"/>
      <c r="AE28" s="470"/>
      <c r="AF28" s="470"/>
      <c r="AG28" s="471"/>
      <c r="AH28" s="491" t="s">
        <v>148</v>
      </c>
      <c r="AI28" s="492"/>
      <c r="AJ28" s="492"/>
      <c r="AK28" s="492"/>
      <c r="AL28" s="534"/>
      <c r="AM28" s="491" t="s">
        <v>148</v>
      </c>
      <c r="AN28" s="492"/>
      <c r="AO28" s="492"/>
      <c r="AP28" s="492"/>
      <c r="AQ28" s="492"/>
      <c r="AR28" s="534"/>
      <c r="AS28" s="491" t="s">
        <v>148</v>
      </c>
      <c r="AT28" s="492"/>
      <c r="AU28" s="492"/>
      <c r="AV28" s="492"/>
      <c r="AW28" s="492"/>
      <c r="AX28" s="493"/>
      <c r="AY28" s="594" t="s">
        <v>188</v>
      </c>
      <c r="AZ28" s="595"/>
      <c r="BA28" s="595"/>
      <c r="BB28" s="596"/>
      <c r="BC28" s="400" t="s">
        <v>48</v>
      </c>
      <c r="BD28" s="401"/>
      <c r="BE28" s="401"/>
      <c r="BF28" s="401"/>
      <c r="BG28" s="401"/>
      <c r="BH28" s="401"/>
      <c r="BI28" s="401"/>
      <c r="BJ28" s="401"/>
      <c r="BK28" s="401"/>
      <c r="BL28" s="401"/>
      <c r="BM28" s="402"/>
      <c r="BN28" s="403">
        <v>1520202</v>
      </c>
      <c r="BO28" s="404"/>
      <c r="BP28" s="404"/>
      <c r="BQ28" s="404"/>
      <c r="BR28" s="404"/>
      <c r="BS28" s="404"/>
      <c r="BT28" s="404"/>
      <c r="BU28" s="405"/>
      <c r="BV28" s="403">
        <v>1709595</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2">
      <c r="A29" s="178"/>
      <c r="B29" s="611"/>
      <c r="C29" s="587"/>
      <c r="D29" s="588"/>
      <c r="E29" s="490" t="s">
        <v>189</v>
      </c>
      <c r="F29" s="470"/>
      <c r="G29" s="470"/>
      <c r="H29" s="470"/>
      <c r="I29" s="470"/>
      <c r="J29" s="470"/>
      <c r="K29" s="471"/>
      <c r="L29" s="491">
        <v>12</v>
      </c>
      <c r="M29" s="492"/>
      <c r="N29" s="492"/>
      <c r="O29" s="492"/>
      <c r="P29" s="534"/>
      <c r="Q29" s="491">
        <v>1860</v>
      </c>
      <c r="R29" s="492"/>
      <c r="S29" s="492"/>
      <c r="T29" s="492"/>
      <c r="U29" s="492"/>
      <c r="V29" s="534"/>
      <c r="W29" s="589"/>
      <c r="X29" s="590"/>
      <c r="Y29" s="591"/>
      <c r="Z29" s="490" t="s">
        <v>190</v>
      </c>
      <c r="AA29" s="470"/>
      <c r="AB29" s="470"/>
      <c r="AC29" s="470"/>
      <c r="AD29" s="470"/>
      <c r="AE29" s="470"/>
      <c r="AF29" s="470"/>
      <c r="AG29" s="471"/>
      <c r="AH29" s="491">
        <v>138</v>
      </c>
      <c r="AI29" s="492"/>
      <c r="AJ29" s="492"/>
      <c r="AK29" s="492"/>
      <c r="AL29" s="534"/>
      <c r="AM29" s="491">
        <v>423798</v>
      </c>
      <c r="AN29" s="492"/>
      <c r="AO29" s="492"/>
      <c r="AP29" s="492"/>
      <c r="AQ29" s="492"/>
      <c r="AR29" s="534"/>
      <c r="AS29" s="491">
        <v>3071</v>
      </c>
      <c r="AT29" s="492"/>
      <c r="AU29" s="492"/>
      <c r="AV29" s="492"/>
      <c r="AW29" s="492"/>
      <c r="AX29" s="493"/>
      <c r="AY29" s="597"/>
      <c r="AZ29" s="598"/>
      <c r="BA29" s="598"/>
      <c r="BB29" s="599"/>
      <c r="BC29" s="474" t="s">
        <v>191</v>
      </c>
      <c r="BD29" s="475"/>
      <c r="BE29" s="475"/>
      <c r="BF29" s="475"/>
      <c r="BG29" s="475"/>
      <c r="BH29" s="475"/>
      <c r="BI29" s="475"/>
      <c r="BJ29" s="475"/>
      <c r="BK29" s="475"/>
      <c r="BL29" s="475"/>
      <c r="BM29" s="476"/>
      <c r="BN29" s="440">
        <v>374888</v>
      </c>
      <c r="BO29" s="441"/>
      <c r="BP29" s="441"/>
      <c r="BQ29" s="441"/>
      <c r="BR29" s="441"/>
      <c r="BS29" s="441"/>
      <c r="BT29" s="441"/>
      <c r="BU29" s="442"/>
      <c r="BV29" s="440">
        <v>373707</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5">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192</v>
      </c>
      <c r="X30" s="608"/>
      <c r="Y30" s="608"/>
      <c r="Z30" s="608"/>
      <c r="AA30" s="608"/>
      <c r="AB30" s="608"/>
      <c r="AC30" s="608"/>
      <c r="AD30" s="608"/>
      <c r="AE30" s="608"/>
      <c r="AF30" s="608"/>
      <c r="AG30" s="609"/>
      <c r="AH30" s="567">
        <v>96.2</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4511379</v>
      </c>
      <c r="BO30" s="560"/>
      <c r="BP30" s="560"/>
      <c r="BQ30" s="560"/>
      <c r="BR30" s="560"/>
      <c r="BS30" s="560"/>
      <c r="BT30" s="560"/>
      <c r="BU30" s="561"/>
      <c r="BV30" s="559">
        <v>4295474</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3" t="s">
        <v>193</v>
      </c>
      <c r="D32" s="603"/>
      <c r="E32" s="603"/>
      <c r="F32" s="603"/>
      <c r="G32" s="603"/>
      <c r="H32" s="603"/>
      <c r="I32" s="603"/>
      <c r="J32" s="603"/>
      <c r="K32" s="603"/>
      <c r="L32" s="603"/>
      <c r="M32" s="603"/>
      <c r="N32" s="603"/>
      <c r="O32" s="603"/>
      <c r="P32" s="603"/>
      <c r="Q32" s="603"/>
      <c r="R32" s="603"/>
      <c r="S32" s="603"/>
      <c r="U32" s="444" t="s">
        <v>194</v>
      </c>
      <c r="V32" s="444"/>
      <c r="W32" s="444"/>
      <c r="X32" s="444"/>
      <c r="Y32" s="444"/>
      <c r="Z32" s="444"/>
      <c r="AA32" s="444"/>
      <c r="AB32" s="444"/>
      <c r="AC32" s="444"/>
      <c r="AD32" s="444"/>
      <c r="AE32" s="444"/>
      <c r="AF32" s="444"/>
      <c r="AG32" s="444"/>
      <c r="AH32" s="444"/>
      <c r="AI32" s="444"/>
      <c r="AJ32" s="444"/>
      <c r="AK32" s="444"/>
      <c r="AM32" s="444" t="s">
        <v>195</v>
      </c>
      <c r="AN32" s="444"/>
      <c r="AO32" s="444"/>
      <c r="AP32" s="444"/>
      <c r="AQ32" s="444"/>
      <c r="AR32" s="444"/>
      <c r="AS32" s="444"/>
      <c r="AT32" s="444"/>
      <c r="AU32" s="444"/>
      <c r="AV32" s="444"/>
      <c r="AW32" s="444"/>
      <c r="AX32" s="444"/>
      <c r="AY32" s="444"/>
      <c r="AZ32" s="444"/>
      <c r="BA32" s="444"/>
      <c r="BB32" s="444"/>
      <c r="BC32" s="444"/>
      <c r="BE32" s="444" t="s">
        <v>196</v>
      </c>
      <c r="BF32" s="444"/>
      <c r="BG32" s="444"/>
      <c r="BH32" s="444"/>
      <c r="BI32" s="444"/>
      <c r="BJ32" s="444"/>
      <c r="BK32" s="444"/>
      <c r="BL32" s="444"/>
      <c r="BM32" s="444"/>
      <c r="BN32" s="444"/>
      <c r="BO32" s="444"/>
      <c r="BP32" s="444"/>
      <c r="BQ32" s="444"/>
      <c r="BR32" s="444"/>
      <c r="BS32" s="444"/>
      <c r="BT32" s="444"/>
      <c r="BU32" s="444"/>
      <c r="BW32" s="444" t="s">
        <v>197</v>
      </c>
      <c r="BX32" s="444"/>
      <c r="BY32" s="444"/>
      <c r="BZ32" s="444"/>
      <c r="CA32" s="444"/>
      <c r="CB32" s="444"/>
      <c r="CC32" s="444"/>
      <c r="CD32" s="444"/>
      <c r="CE32" s="444"/>
      <c r="CF32" s="444"/>
      <c r="CG32" s="444"/>
      <c r="CH32" s="444"/>
      <c r="CI32" s="444"/>
      <c r="CJ32" s="444"/>
      <c r="CK32" s="444"/>
      <c r="CL32" s="444"/>
      <c r="CM32" s="444"/>
      <c r="CO32" s="444" t="s">
        <v>198</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2">
      <c r="A33" s="178"/>
      <c r="B33" s="202"/>
      <c r="C33" s="464" t="s">
        <v>199</v>
      </c>
      <c r="D33" s="464"/>
      <c r="E33" s="429" t="s">
        <v>200</v>
      </c>
      <c r="F33" s="429"/>
      <c r="G33" s="429"/>
      <c r="H33" s="429"/>
      <c r="I33" s="429"/>
      <c r="J33" s="429"/>
      <c r="K33" s="429"/>
      <c r="L33" s="429"/>
      <c r="M33" s="429"/>
      <c r="N33" s="429"/>
      <c r="O33" s="429"/>
      <c r="P33" s="429"/>
      <c r="Q33" s="429"/>
      <c r="R33" s="429"/>
      <c r="S33" s="429"/>
      <c r="T33" s="203"/>
      <c r="U33" s="464" t="s">
        <v>199</v>
      </c>
      <c r="V33" s="464"/>
      <c r="W33" s="429" t="s">
        <v>200</v>
      </c>
      <c r="X33" s="429"/>
      <c r="Y33" s="429"/>
      <c r="Z33" s="429"/>
      <c r="AA33" s="429"/>
      <c r="AB33" s="429"/>
      <c r="AC33" s="429"/>
      <c r="AD33" s="429"/>
      <c r="AE33" s="429"/>
      <c r="AF33" s="429"/>
      <c r="AG33" s="429"/>
      <c r="AH33" s="429"/>
      <c r="AI33" s="429"/>
      <c r="AJ33" s="429"/>
      <c r="AK33" s="429"/>
      <c r="AL33" s="203"/>
      <c r="AM33" s="464" t="s">
        <v>199</v>
      </c>
      <c r="AN33" s="464"/>
      <c r="AO33" s="429" t="s">
        <v>200</v>
      </c>
      <c r="AP33" s="429"/>
      <c r="AQ33" s="429"/>
      <c r="AR33" s="429"/>
      <c r="AS33" s="429"/>
      <c r="AT33" s="429"/>
      <c r="AU33" s="429"/>
      <c r="AV33" s="429"/>
      <c r="AW33" s="429"/>
      <c r="AX33" s="429"/>
      <c r="AY33" s="429"/>
      <c r="AZ33" s="429"/>
      <c r="BA33" s="429"/>
      <c r="BB33" s="429"/>
      <c r="BC33" s="429"/>
      <c r="BD33" s="204"/>
      <c r="BE33" s="429" t="s">
        <v>201</v>
      </c>
      <c r="BF33" s="429"/>
      <c r="BG33" s="429" t="s">
        <v>202</v>
      </c>
      <c r="BH33" s="429"/>
      <c r="BI33" s="429"/>
      <c r="BJ33" s="429"/>
      <c r="BK33" s="429"/>
      <c r="BL33" s="429"/>
      <c r="BM33" s="429"/>
      <c r="BN33" s="429"/>
      <c r="BO33" s="429"/>
      <c r="BP33" s="429"/>
      <c r="BQ33" s="429"/>
      <c r="BR33" s="429"/>
      <c r="BS33" s="429"/>
      <c r="BT33" s="429"/>
      <c r="BU33" s="429"/>
      <c r="BV33" s="204"/>
      <c r="BW33" s="464" t="s">
        <v>201</v>
      </c>
      <c r="BX33" s="464"/>
      <c r="BY33" s="429" t="s">
        <v>203</v>
      </c>
      <c r="BZ33" s="429"/>
      <c r="CA33" s="429"/>
      <c r="CB33" s="429"/>
      <c r="CC33" s="429"/>
      <c r="CD33" s="429"/>
      <c r="CE33" s="429"/>
      <c r="CF33" s="429"/>
      <c r="CG33" s="429"/>
      <c r="CH33" s="429"/>
      <c r="CI33" s="429"/>
      <c r="CJ33" s="429"/>
      <c r="CK33" s="429"/>
      <c r="CL33" s="429"/>
      <c r="CM33" s="429"/>
      <c r="CN33" s="203"/>
      <c r="CO33" s="464" t="s">
        <v>199</v>
      </c>
      <c r="CP33" s="464"/>
      <c r="CQ33" s="429" t="s">
        <v>204</v>
      </c>
      <c r="CR33" s="429"/>
      <c r="CS33" s="429"/>
      <c r="CT33" s="429"/>
      <c r="CU33" s="429"/>
      <c r="CV33" s="429"/>
      <c r="CW33" s="429"/>
      <c r="CX33" s="429"/>
      <c r="CY33" s="429"/>
      <c r="CZ33" s="429"/>
      <c r="DA33" s="429"/>
      <c r="DB33" s="429"/>
      <c r="DC33" s="429"/>
      <c r="DD33" s="429"/>
      <c r="DE33" s="429"/>
      <c r="DF33" s="203"/>
      <c r="DG33" s="629" t="s">
        <v>205</v>
      </c>
      <c r="DH33" s="629"/>
      <c r="DI33" s="205"/>
    </row>
    <row r="34" spans="1:113" ht="32.25" customHeight="1" x14ac:dyDescent="0.2">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3</v>
      </c>
      <c r="V34" s="630"/>
      <c r="W34" s="631" t="str">
        <f>IF('各会計、関係団体の財政状況及び健全化判断比率'!B28="","",'各会計、関係団体の財政状況及び健全化判断比率'!B28)</f>
        <v>佐久穂町国民健康保険特別会計</v>
      </c>
      <c r="X34" s="631"/>
      <c r="Y34" s="631"/>
      <c r="Z34" s="631"/>
      <c r="AA34" s="631"/>
      <c r="AB34" s="631"/>
      <c r="AC34" s="631"/>
      <c r="AD34" s="631"/>
      <c r="AE34" s="631"/>
      <c r="AF34" s="631"/>
      <c r="AG34" s="631"/>
      <c r="AH34" s="631"/>
      <c r="AI34" s="631"/>
      <c r="AJ34" s="631"/>
      <c r="AK34" s="631"/>
      <c r="AL34" s="178"/>
      <c r="AM34" s="630">
        <f>IF(AO34="","",MAX(C34:D43,U34:V43)+1)</f>
        <v>7</v>
      </c>
      <c r="AN34" s="630"/>
      <c r="AO34" s="631" t="str">
        <f>IF('各会計、関係団体の財政状況及び健全化判断比率'!B32="","",'各会計、関係団体の財政状況及び健全化判断比率'!B32)</f>
        <v>佐久穂町病院事業会計</v>
      </c>
      <c r="AP34" s="631"/>
      <c r="AQ34" s="631"/>
      <c r="AR34" s="631"/>
      <c r="AS34" s="631"/>
      <c r="AT34" s="631"/>
      <c r="AU34" s="631"/>
      <c r="AV34" s="631"/>
      <c r="AW34" s="631"/>
      <c r="AX34" s="631"/>
      <c r="AY34" s="631"/>
      <c r="AZ34" s="631"/>
      <c r="BA34" s="631"/>
      <c r="BB34" s="631"/>
      <c r="BC34" s="631"/>
      <c r="BD34" s="178"/>
      <c r="BE34" s="630">
        <f>IF(BG34="","",MAX(C34:D43,U34:V43,AM34:AN43)+1)</f>
        <v>8</v>
      </c>
      <c r="BF34" s="630"/>
      <c r="BG34" s="631" t="str">
        <f>IF('各会計、関係団体の財政状況及び健全化判断比率'!B33="","",'各会計、関係団体の財政状況及び健全化判断比率'!B33)</f>
        <v>佐久穂町簡易水道事業特別会計</v>
      </c>
      <c r="BH34" s="631"/>
      <c r="BI34" s="631"/>
      <c r="BJ34" s="631"/>
      <c r="BK34" s="631"/>
      <c r="BL34" s="631"/>
      <c r="BM34" s="631"/>
      <c r="BN34" s="631"/>
      <c r="BO34" s="631"/>
      <c r="BP34" s="631"/>
      <c r="BQ34" s="631"/>
      <c r="BR34" s="631"/>
      <c r="BS34" s="631"/>
      <c r="BT34" s="631"/>
      <c r="BU34" s="631"/>
      <c r="BV34" s="178"/>
      <c r="BW34" s="630">
        <f>IF(BY34="","",MAX(C34:D43,U34:V43,AM34:AN43,BE34:BF43)+1)</f>
        <v>11</v>
      </c>
      <c r="BX34" s="630"/>
      <c r="BY34" s="631" t="str">
        <f>IF('各会計、関係団体の財政状況及び健全化判断比率'!B68="","",'各会計、関係団体の財政状況及び健全化判断比率'!B68)</f>
        <v>佐久平環境衛生組合</v>
      </c>
      <c r="BZ34" s="631"/>
      <c r="CA34" s="631"/>
      <c r="CB34" s="631"/>
      <c r="CC34" s="631"/>
      <c r="CD34" s="631"/>
      <c r="CE34" s="631"/>
      <c r="CF34" s="631"/>
      <c r="CG34" s="631"/>
      <c r="CH34" s="631"/>
      <c r="CI34" s="631"/>
      <c r="CJ34" s="631"/>
      <c r="CK34" s="631"/>
      <c r="CL34" s="631"/>
      <c r="CM34" s="631"/>
      <c r="CN34" s="178"/>
      <c r="CO34" s="630" t="str">
        <f>IF(CQ34="","",MAX(C34:D43,U34:V43,AM34:AN43,BE34:BF43,BW34:BX43)+1)</f>
        <v/>
      </c>
      <c r="CP34" s="630"/>
      <c r="CQ34" s="631" t="str">
        <f>IF('各会計、関係団体の財政状況及び健全化判断比率'!BS7="","",'各会計、関係団体の財政状況及び健全化判断比率'!BS7)</f>
        <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2">
      <c r="A35" s="178"/>
      <c r="B35" s="202"/>
      <c r="C35" s="630">
        <f>IF(E35="","",C34+1)</f>
        <v>2</v>
      </c>
      <c r="D35" s="630"/>
      <c r="E35" s="631" t="str">
        <f>IF('各会計、関係団体の財政状況及び健全化判断比率'!B8="","",'各会計、関係団体の財政状況及び健全化判断比率'!B8)</f>
        <v>佐久穂町住宅改修資金等貸付事業特別会計</v>
      </c>
      <c r="F35" s="631"/>
      <c r="G35" s="631"/>
      <c r="H35" s="631"/>
      <c r="I35" s="631"/>
      <c r="J35" s="631"/>
      <c r="K35" s="631"/>
      <c r="L35" s="631"/>
      <c r="M35" s="631"/>
      <c r="N35" s="631"/>
      <c r="O35" s="631"/>
      <c r="P35" s="631"/>
      <c r="Q35" s="631"/>
      <c r="R35" s="631"/>
      <c r="S35" s="631"/>
      <c r="T35" s="178"/>
      <c r="U35" s="630">
        <f>IF(W35="","",U34+1)</f>
        <v>4</v>
      </c>
      <c r="V35" s="630"/>
      <c r="W35" s="631" t="str">
        <f>IF('各会計、関係団体の財政状況及び健全化判断比率'!B29="","",'各会計、関係団体の財政状況及び健全化判断比率'!B29)</f>
        <v>佐久穂町介護保険特別会計</v>
      </c>
      <c r="X35" s="631"/>
      <c r="Y35" s="631"/>
      <c r="Z35" s="631"/>
      <c r="AA35" s="631"/>
      <c r="AB35" s="631"/>
      <c r="AC35" s="631"/>
      <c r="AD35" s="631"/>
      <c r="AE35" s="631"/>
      <c r="AF35" s="631"/>
      <c r="AG35" s="631"/>
      <c r="AH35" s="631"/>
      <c r="AI35" s="631"/>
      <c r="AJ35" s="631"/>
      <c r="AK35" s="631"/>
      <c r="AL35" s="178"/>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8"/>
      <c r="BE35" s="630">
        <f t="shared" ref="BE35:BE43" si="1">IF(BG35="","",BE34+1)</f>
        <v>9</v>
      </c>
      <c r="BF35" s="630"/>
      <c r="BG35" s="631" t="str">
        <f>IF('各会計、関係団体の財政状況及び健全化判断比率'!B34="","",'各会計、関係団体の財政状況及び健全化判断比率'!B34)</f>
        <v>佐久穂町農業集落排水事業特別会計</v>
      </c>
      <c r="BH35" s="631"/>
      <c r="BI35" s="631"/>
      <c r="BJ35" s="631"/>
      <c r="BK35" s="631"/>
      <c r="BL35" s="631"/>
      <c r="BM35" s="631"/>
      <c r="BN35" s="631"/>
      <c r="BO35" s="631"/>
      <c r="BP35" s="631"/>
      <c r="BQ35" s="631"/>
      <c r="BR35" s="631"/>
      <c r="BS35" s="631"/>
      <c r="BT35" s="631"/>
      <c r="BU35" s="631"/>
      <c r="BV35" s="178"/>
      <c r="BW35" s="630">
        <f t="shared" ref="BW35:BW43" si="2">IF(BY35="","",BW34+1)</f>
        <v>12</v>
      </c>
      <c r="BX35" s="630"/>
      <c r="BY35" s="631" t="str">
        <f>IF('各会計、関係団体の財政状況及び健全化判断比率'!B69="","",'各会計、関係団体の財政状況及び健全化判断比率'!B69)</f>
        <v>南佐久環境衛生組合（一般会計）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2">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5</v>
      </c>
      <c r="V36" s="630"/>
      <c r="W36" s="631" t="str">
        <f>IF('各会計、関係団体の財政状況及び健全化判断比率'!B30="","",'各会計、関係団体の財政状況及び健全化判断比率'!B30)</f>
        <v>佐久穂町老人保健施設特別会計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f t="shared" si="1"/>
        <v>10</v>
      </c>
      <c r="BF36" s="630"/>
      <c r="BG36" s="631" t="str">
        <f>IF('各会計、関係団体の財政状況及び健全化判断比率'!B35="","",'各会計、関係団体の財政状況及び健全化判断比率'!B35)</f>
        <v>佐久穂町住宅地造成事業特別会計</v>
      </c>
      <c r="BH36" s="631"/>
      <c r="BI36" s="631"/>
      <c r="BJ36" s="631"/>
      <c r="BK36" s="631"/>
      <c r="BL36" s="631"/>
      <c r="BM36" s="631"/>
      <c r="BN36" s="631"/>
      <c r="BO36" s="631"/>
      <c r="BP36" s="631"/>
      <c r="BQ36" s="631"/>
      <c r="BR36" s="631"/>
      <c r="BS36" s="631"/>
      <c r="BT36" s="631"/>
      <c r="BU36" s="631"/>
      <c r="BV36" s="178"/>
      <c r="BW36" s="630">
        <f t="shared" si="2"/>
        <v>13</v>
      </c>
      <c r="BX36" s="630"/>
      <c r="BY36" s="631" t="str">
        <f>IF('各会計、関係団体の財政状況及び健全化判断比率'!B70="","",'各会計、関係団体の財政状況及び健全化判断比率'!B70)</f>
        <v>南佐久環境衛生組合（公共下水道事業特別会計）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2">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f t="shared" si="4"/>
        <v>6</v>
      </c>
      <c r="V37" s="630"/>
      <c r="W37" s="631" t="str">
        <f>IF('各会計、関係団体の財政状況及び健全化判断比率'!B31="","",'各会計、関係団体の財政状況及び健全化判断比率'!B31)</f>
        <v>佐久穂町後期高齢者医療特別会計</v>
      </c>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14</v>
      </c>
      <c r="BX37" s="630"/>
      <c r="BY37" s="631" t="str">
        <f>IF('各会計、関係団体の財政状況及び健全化判断比率'!B71="","",'各会計、関係団体の財政状況及び健全化判断比率'!B71)</f>
        <v>長野県市町村自治振興組合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2">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15</v>
      </c>
      <c r="BX38" s="630"/>
      <c r="BY38" s="631" t="str">
        <f>IF('各会計、関係団体の財政状況及び健全化判断比率'!B72="","",'各会計、関係団体の財政状況及び健全化判断比率'!B72)</f>
        <v>長野県市町村総合事務組合（一般会計）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2">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16</v>
      </c>
      <c r="BX39" s="630"/>
      <c r="BY39" s="631" t="str">
        <f>IF('各会計、関係団体の財政状況及び健全化判断比率'!B73="","",'各会計、関係団体の財政状況及び健全化判断比率'!B73)</f>
        <v>長野県市町村総合事務組合（非常勤職員公務災害補償特別会計）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2">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17</v>
      </c>
      <c r="BX40" s="630"/>
      <c r="BY40" s="631" t="str">
        <f>IF('各会計、関係団体の財政状況及び健全化判断比率'!B74="","",'各会計、関係団体の財政状況及び健全化判断比率'!B74)</f>
        <v>長野県後期高齢医療広域連合（一般会計）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2">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18</v>
      </c>
      <c r="BX41" s="630"/>
      <c r="BY41" s="631" t="str">
        <f>IF('各会計、関係団体の財政状況及び健全化判断比率'!B75="","",'各会計、関係団体の財政状況及び健全化判断比率'!B75)</f>
        <v>長野県後期高齢医療広域連合（後期高齢者医療特別会計）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2">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19</v>
      </c>
      <c r="BX42" s="630"/>
      <c r="BY42" s="631" t="str">
        <f>IF('各会計、関係団体の財政状況及び健全化判断比率'!B76="","",'各会計、関係団体の財政状況及び健全化判断比率'!B76)</f>
        <v>長野県地方税滞納整理機構</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2">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20</v>
      </c>
      <c r="BX43" s="630"/>
      <c r="BY43" s="631" t="str">
        <f>IF('各会計、関係団体の財政状況及び健全化判断比率'!B77="","",'各会計、関係団体の財政状況及び健全化判断比率'!B77)</f>
        <v>東北信市町村交通災害共済事務組合</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33" t="s">
        <v>207</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2">
      <c r="E47" s="633" t="s">
        <v>208</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2">
      <c r="E48" s="633" t="s">
        <v>209</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2">
      <c r="E49" s="634" t="s">
        <v>210</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2">
      <c r="E50" s="633" t="s">
        <v>211</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2">
      <c r="E51" s="633" t="s">
        <v>212</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2">
      <c r="E52" s="633" t="s">
        <v>213</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2">
      <c r="E53" s="177" t="s">
        <v>604</v>
      </c>
    </row>
    <row r="54" spans="5:113" x14ac:dyDescent="0.2"/>
    <row r="55" spans="5:113" x14ac:dyDescent="0.2"/>
    <row r="56" spans="5:113" x14ac:dyDescent="0.2"/>
  </sheetData>
  <sheetProtection algorithmName="SHA-512" hashValue="/rXilzj9Yr4ocX9zQIQX/nNQSo5HUMp9zDhtjKGei4JZ9rQK7y/Jglpflyru5xt1JBRrmgkeL3daiAaBMqD5XA==" saltValue="gMval3wJ7td1ClOy5Vbw/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9" zoomScaleNormal="79"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88" t="s">
        <v>567</v>
      </c>
      <c r="D34" s="1188"/>
      <c r="E34" s="1189"/>
      <c r="F34" s="32">
        <v>4.54</v>
      </c>
      <c r="G34" s="33">
        <v>3.96</v>
      </c>
      <c r="H34" s="33">
        <v>0.24</v>
      </c>
      <c r="I34" s="33">
        <v>8.7799999999999994</v>
      </c>
      <c r="J34" s="34">
        <v>14.99</v>
      </c>
      <c r="K34" s="22"/>
      <c r="L34" s="22"/>
      <c r="M34" s="22"/>
      <c r="N34" s="22"/>
      <c r="O34" s="22"/>
      <c r="P34" s="22"/>
    </row>
    <row r="35" spans="1:16" ht="39" customHeight="1" x14ac:dyDescent="0.2">
      <c r="A35" s="22"/>
      <c r="B35" s="35"/>
      <c r="C35" s="1182" t="s">
        <v>568</v>
      </c>
      <c r="D35" s="1183"/>
      <c r="E35" s="1184"/>
      <c r="F35" s="36">
        <v>2.82</v>
      </c>
      <c r="G35" s="37">
        <v>2.06</v>
      </c>
      <c r="H35" s="37">
        <v>1.94</v>
      </c>
      <c r="I35" s="37">
        <v>1.33</v>
      </c>
      <c r="J35" s="38">
        <v>1.37</v>
      </c>
      <c r="K35" s="22"/>
      <c r="L35" s="22"/>
      <c r="M35" s="22"/>
      <c r="N35" s="22"/>
      <c r="O35" s="22"/>
      <c r="P35" s="22"/>
    </row>
    <row r="36" spans="1:16" ht="39" customHeight="1" x14ac:dyDescent="0.2">
      <c r="A36" s="22"/>
      <c r="B36" s="35"/>
      <c r="C36" s="1182" t="s">
        <v>569</v>
      </c>
      <c r="D36" s="1183"/>
      <c r="E36" s="1184"/>
      <c r="F36" s="36">
        <v>0.02</v>
      </c>
      <c r="G36" s="37">
        <v>0</v>
      </c>
      <c r="H36" s="37">
        <v>0.28000000000000003</v>
      </c>
      <c r="I36" s="37">
        <v>0.72</v>
      </c>
      <c r="J36" s="38">
        <v>0.5</v>
      </c>
      <c r="K36" s="22"/>
      <c r="L36" s="22"/>
      <c r="M36" s="22"/>
      <c r="N36" s="22"/>
      <c r="O36" s="22"/>
      <c r="P36" s="22"/>
    </row>
    <row r="37" spans="1:16" ht="39" customHeight="1" x14ac:dyDescent="0.2">
      <c r="A37" s="22"/>
      <c r="B37" s="35"/>
      <c r="C37" s="1182" t="s">
        <v>570</v>
      </c>
      <c r="D37" s="1183"/>
      <c r="E37" s="1184"/>
      <c r="F37" s="36">
        <v>0.45</v>
      </c>
      <c r="G37" s="37">
        <v>0.45</v>
      </c>
      <c r="H37" s="37">
        <v>0.46</v>
      </c>
      <c r="I37" s="37">
        <v>0.17</v>
      </c>
      <c r="J37" s="38">
        <v>0.32</v>
      </c>
      <c r="K37" s="22"/>
      <c r="L37" s="22"/>
      <c r="M37" s="22"/>
      <c r="N37" s="22"/>
      <c r="O37" s="22"/>
      <c r="P37" s="22"/>
    </row>
    <row r="38" spans="1:16" ht="39" customHeight="1" x14ac:dyDescent="0.2">
      <c r="A38" s="22"/>
      <c r="B38" s="35"/>
      <c r="C38" s="1182" t="s">
        <v>571</v>
      </c>
      <c r="D38" s="1183"/>
      <c r="E38" s="1184"/>
      <c r="F38" s="36">
        <v>0.05</v>
      </c>
      <c r="G38" s="37">
        <v>0.17</v>
      </c>
      <c r="H38" s="37">
        <v>0.26</v>
      </c>
      <c r="I38" s="37">
        <v>0.41</v>
      </c>
      <c r="J38" s="38">
        <v>7.0000000000000007E-2</v>
      </c>
      <c r="K38" s="22"/>
      <c r="L38" s="22"/>
      <c r="M38" s="22"/>
      <c r="N38" s="22"/>
      <c r="O38" s="22"/>
      <c r="P38" s="22"/>
    </row>
    <row r="39" spans="1:16" ht="39" customHeight="1" x14ac:dyDescent="0.2">
      <c r="A39" s="22"/>
      <c r="B39" s="35"/>
      <c r="C39" s="1182" t="s">
        <v>572</v>
      </c>
      <c r="D39" s="1183"/>
      <c r="E39" s="1184"/>
      <c r="F39" s="36">
        <v>0.01</v>
      </c>
      <c r="G39" s="37">
        <v>0.01</v>
      </c>
      <c r="H39" s="37">
        <v>0.01</v>
      </c>
      <c r="I39" s="37">
        <v>0.14000000000000001</v>
      </c>
      <c r="J39" s="38">
        <v>0.04</v>
      </c>
      <c r="K39" s="22"/>
      <c r="L39" s="22"/>
      <c r="M39" s="22"/>
      <c r="N39" s="22"/>
      <c r="O39" s="22"/>
      <c r="P39" s="22"/>
    </row>
    <row r="40" spans="1:16" ht="39" customHeight="1" x14ac:dyDescent="0.2">
      <c r="A40" s="22"/>
      <c r="B40" s="35"/>
      <c r="C40" s="1182" t="s">
        <v>573</v>
      </c>
      <c r="D40" s="1183"/>
      <c r="E40" s="1184"/>
      <c r="F40" s="36">
        <v>0</v>
      </c>
      <c r="G40" s="37">
        <v>0.01</v>
      </c>
      <c r="H40" s="37">
        <v>0.01</v>
      </c>
      <c r="I40" s="37">
        <v>0.01</v>
      </c>
      <c r="J40" s="38">
        <v>0.01</v>
      </c>
      <c r="K40" s="22"/>
      <c r="L40" s="22"/>
      <c r="M40" s="22"/>
      <c r="N40" s="22"/>
      <c r="O40" s="22"/>
      <c r="P40" s="22"/>
    </row>
    <row r="41" spans="1:16" ht="39" customHeight="1" x14ac:dyDescent="0.2">
      <c r="A41" s="22"/>
      <c r="B41" s="35"/>
      <c r="C41" s="1182" t="s">
        <v>574</v>
      </c>
      <c r="D41" s="1183"/>
      <c r="E41" s="1184"/>
      <c r="F41" s="36">
        <v>0</v>
      </c>
      <c r="G41" s="37">
        <v>0</v>
      </c>
      <c r="H41" s="37">
        <v>0</v>
      </c>
      <c r="I41" s="37">
        <v>0</v>
      </c>
      <c r="J41" s="38">
        <v>0</v>
      </c>
      <c r="K41" s="22"/>
      <c r="L41" s="22"/>
      <c r="M41" s="22"/>
      <c r="N41" s="22"/>
      <c r="O41" s="22"/>
      <c r="P41" s="22"/>
    </row>
    <row r="42" spans="1:16" ht="39" customHeight="1" x14ac:dyDescent="0.2">
      <c r="A42" s="22"/>
      <c r="B42" s="39"/>
      <c r="C42" s="1182" t="s">
        <v>575</v>
      </c>
      <c r="D42" s="1183"/>
      <c r="E42" s="1184"/>
      <c r="F42" s="36" t="s">
        <v>517</v>
      </c>
      <c r="G42" s="37" t="s">
        <v>517</v>
      </c>
      <c r="H42" s="37" t="s">
        <v>517</v>
      </c>
      <c r="I42" s="37" t="s">
        <v>517</v>
      </c>
      <c r="J42" s="38" t="s">
        <v>517</v>
      </c>
      <c r="K42" s="22"/>
      <c r="L42" s="22"/>
      <c r="M42" s="22"/>
      <c r="N42" s="22"/>
      <c r="O42" s="22"/>
      <c r="P42" s="22"/>
    </row>
    <row r="43" spans="1:16" ht="39" customHeight="1" thickBot="1" x14ac:dyDescent="0.25">
      <c r="A43" s="22"/>
      <c r="B43" s="40"/>
      <c r="C43" s="1185" t="s">
        <v>576</v>
      </c>
      <c r="D43" s="1186"/>
      <c r="E43" s="1187"/>
      <c r="F43" s="41">
        <v>0.22</v>
      </c>
      <c r="G43" s="42">
        <v>0.22</v>
      </c>
      <c r="H43" s="42">
        <v>0.21</v>
      </c>
      <c r="I43" s="42">
        <v>0.23</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0pxVFIICyDFUYxGvkyq/bM8U2mK4TLjuxnbhZGQ8t6wgdSAkFCErgCyjvDzy2vgETCL5THymOKdkhqTtZg0tQ==" saltValue="XzwMi6bnkyC2YD4JBp4a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91" zoomScaleNormal="91" zoomScaleSheetLayoutView="55" workbookViewId="0">
      <selection activeCell="A2" sqref="A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90" t="s">
        <v>11</v>
      </c>
      <c r="C45" s="1191"/>
      <c r="D45" s="58"/>
      <c r="E45" s="1196" t="s">
        <v>12</v>
      </c>
      <c r="F45" s="1196"/>
      <c r="G45" s="1196"/>
      <c r="H45" s="1196"/>
      <c r="I45" s="1196"/>
      <c r="J45" s="1197"/>
      <c r="K45" s="59">
        <v>1173</v>
      </c>
      <c r="L45" s="60">
        <v>1113</v>
      </c>
      <c r="M45" s="60">
        <v>1074</v>
      </c>
      <c r="N45" s="60">
        <v>950</v>
      </c>
      <c r="O45" s="61">
        <v>882</v>
      </c>
      <c r="P45" s="48"/>
      <c r="Q45" s="48"/>
      <c r="R45" s="48"/>
      <c r="S45" s="48"/>
      <c r="T45" s="48"/>
      <c r="U45" s="48"/>
    </row>
    <row r="46" spans="1:21" ht="30.75" customHeight="1" x14ac:dyDescent="0.2">
      <c r="A46" s="48"/>
      <c r="B46" s="1192"/>
      <c r="C46" s="1193"/>
      <c r="D46" s="62"/>
      <c r="E46" s="1198" t="s">
        <v>13</v>
      </c>
      <c r="F46" s="1198"/>
      <c r="G46" s="1198"/>
      <c r="H46" s="1198"/>
      <c r="I46" s="1198"/>
      <c r="J46" s="1199"/>
      <c r="K46" s="63" t="s">
        <v>517</v>
      </c>
      <c r="L46" s="64" t="s">
        <v>517</v>
      </c>
      <c r="M46" s="64" t="s">
        <v>517</v>
      </c>
      <c r="N46" s="64" t="s">
        <v>517</v>
      </c>
      <c r="O46" s="65" t="s">
        <v>517</v>
      </c>
      <c r="P46" s="48"/>
      <c r="Q46" s="48"/>
      <c r="R46" s="48"/>
      <c r="S46" s="48"/>
      <c r="T46" s="48"/>
      <c r="U46" s="48"/>
    </row>
    <row r="47" spans="1:21" ht="30.75" customHeight="1" x14ac:dyDescent="0.2">
      <c r="A47" s="48"/>
      <c r="B47" s="1192"/>
      <c r="C47" s="1193"/>
      <c r="D47" s="62"/>
      <c r="E47" s="1198" t="s">
        <v>14</v>
      </c>
      <c r="F47" s="1198"/>
      <c r="G47" s="1198"/>
      <c r="H47" s="1198"/>
      <c r="I47" s="1198"/>
      <c r="J47" s="1199"/>
      <c r="K47" s="63" t="s">
        <v>517</v>
      </c>
      <c r="L47" s="64" t="s">
        <v>517</v>
      </c>
      <c r="M47" s="64" t="s">
        <v>517</v>
      </c>
      <c r="N47" s="64" t="s">
        <v>517</v>
      </c>
      <c r="O47" s="65" t="s">
        <v>517</v>
      </c>
      <c r="P47" s="48"/>
      <c r="Q47" s="48"/>
      <c r="R47" s="48"/>
      <c r="S47" s="48"/>
      <c r="T47" s="48"/>
      <c r="U47" s="48"/>
    </row>
    <row r="48" spans="1:21" ht="30.75" customHeight="1" x14ac:dyDescent="0.2">
      <c r="A48" s="48"/>
      <c r="B48" s="1192"/>
      <c r="C48" s="1193"/>
      <c r="D48" s="62"/>
      <c r="E48" s="1198" t="s">
        <v>15</v>
      </c>
      <c r="F48" s="1198"/>
      <c r="G48" s="1198"/>
      <c r="H48" s="1198"/>
      <c r="I48" s="1198"/>
      <c r="J48" s="1199"/>
      <c r="K48" s="63">
        <v>145</v>
      </c>
      <c r="L48" s="64">
        <v>142</v>
      </c>
      <c r="M48" s="64">
        <v>148</v>
      </c>
      <c r="N48" s="64">
        <v>147</v>
      </c>
      <c r="O48" s="65">
        <v>146</v>
      </c>
      <c r="P48" s="48"/>
      <c r="Q48" s="48"/>
      <c r="R48" s="48"/>
      <c r="S48" s="48"/>
      <c r="T48" s="48"/>
      <c r="U48" s="48"/>
    </row>
    <row r="49" spans="1:21" ht="30.75" customHeight="1" x14ac:dyDescent="0.2">
      <c r="A49" s="48"/>
      <c r="B49" s="1192"/>
      <c r="C49" s="1193"/>
      <c r="D49" s="62"/>
      <c r="E49" s="1198" t="s">
        <v>16</v>
      </c>
      <c r="F49" s="1198"/>
      <c r="G49" s="1198"/>
      <c r="H49" s="1198"/>
      <c r="I49" s="1198"/>
      <c r="J49" s="1199"/>
      <c r="K49" s="63">
        <v>629</v>
      </c>
      <c r="L49" s="64">
        <v>621</v>
      </c>
      <c r="M49" s="64">
        <v>613</v>
      </c>
      <c r="N49" s="64">
        <v>612</v>
      </c>
      <c r="O49" s="65">
        <v>595</v>
      </c>
      <c r="P49" s="48"/>
      <c r="Q49" s="48"/>
      <c r="R49" s="48"/>
      <c r="S49" s="48"/>
      <c r="T49" s="48"/>
      <c r="U49" s="48"/>
    </row>
    <row r="50" spans="1:21" ht="30.75" customHeight="1" x14ac:dyDescent="0.2">
      <c r="A50" s="48"/>
      <c r="B50" s="1192"/>
      <c r="C50" s="1193"/>
      <c r="D50" s="62"/>
      <c r="E50" s="1198" t="s">
        <v>17</v>
      </c>
      <c r="F50" s="1198"/>
      <c r="G50" s="1198"/>
      <c r="H50" s="1198"/>
      <c r="I50" s="1198"/>
      <c r="J50" s="1199"/>
      <c r="K50" s="63" t="s">
        <v>517</v>
      </c>
      <c r="L50" s="64" t="s">
        <v>517</v>
      </c>
      <c r="M50" s="64" t="s">
        <v>517</v>
      </c>
      <c r="N50" s="64" t="s">
        <v>517</v>
      </c>
      <c r="O50" s="65" t="s">
        <v>517</v>
      </c>
      <c r="P50" s="48"/>
      <c r="Q50" s="48"/>
      <c r="R50" s="48"/>
      <c r="S50" s="48"/>
      <c r="T50" s="48"/>
      <c r="U50" s="48"/>
    </row>
    <row r="51" spans="1:21" ht="30.75" customHeight="1" x14ac:dyDescent="0.2">
      <c r="A51" s="48"/>
      <c r="B51" s="1194"/>
      <c r="C51" s="1195"/>
      <c r="D51" s="66"/>
      <c r="E51" s="1198" t="s">
        <v>18</v>
      </c>
      <c r="F51" s="1198"/>
      <c r="G51" s="1198"/>
      <c r="H51" s="1198"/>
      <c r="I51" s="1198"/>
      <c r="J51" s="1199"/>
      <c r="K51" s="63" t="s">
        <v>517</v>
      </c>
      <c r="L51" s="64" t="s">
        <v>517</v>
      </c>
      <c r="M51" s="64" t="s">
        <v>517</v>
      </c>
      <c r="N51" s="64" t="s">
        <v>517</v>
      </c>
      <c r="O51" s="65" t="s">
        <v>517</v>
      </c>
      <c r="P51" s="48"/>
      <c r="Q51" s="48"/>
      <c r="R51" s="48"/>
      <c r="S51" s="48"/>
      <c r="T51" s="48"/>
      <c r="U51" s="48"/>
    </row>
    <row r="52" spans="1:21" ht="30.75" customHeight="1" x14ac:dyDescent="0.2">
      <c r="A52" s="48"/>
      <c r="B52" s="1200" t="s">
        <v>19</v>
      </c>
      <c r="C52" s="1201"/>
      <c r="D52" s="66"/>
      <c r="E52" s="1198" t="s">
        <v>20</v>
      </c>
      <c r="F52" s="1198"/>
      <c r="G52" s="1198"/>
      <c r="H52" s="1198"/>
      <c r="I52" s="1198"/>
      <c r="J52" s="1199"/>
      <c r="K52" s="63">
        <v>1477</v>
      </c>
      <c r="L52" s="64">
        <v>1418</v>
      </c>
      <c r="M52" s="64">
        <v>1363</v>
      </c>
      <c r="N52" s="64">
        <v>1253</v>
      </c>
      <c r="O52" s="65">
        <v>1173</v>
      </c>
      <c r="P52" s="48"/>
      <c r="Q52" s="48"/>
      <c r="R52" s="48"/>
      <c r="S52" s="48"/>
      <c r="T52" s="48"/>
      <c r="U52" s="48"/>
    </row>
    <row r="53" spans="1:21" ht="30.75" customHeight="1" thickBot="1" x14ac:dyDescent="0.25">
      <c r="A53" s="48"/>
      <c r="B53" s="1202" t="s">
        <v>21</v>
      </c>
      <c r="C53" s="1203"/>
      <c r="D53" s="67"/>
      <c r="E53" s="1204" t="s">
        <v>22</v>
      </c>
      <c r="F53" s="1204"/>
      <c r="G53" s="1204"/>
      <c r="H53" s="1204"/>
      <c r="I53" s="1204"/>
      <c r="J53" s="1205"/>
      <c r="K53" s="68">
        <v>470</v>
      </c>
      <c r="L53" s="69">
        <v>458</v>
      </c>
      <c r="M53" s="69">
        <v>472</v>
      </c>
      <c r="N53" s="69">
        <v>456</v>
      </c>
      <c r="O53" s="70">
        <v>450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06" t="s">
        <v>25</v>
      </c>
      <c r="C57" s="1207"/>
      <c r="D57" s="1210" t="s">
        <v>26</v>
      </c>
      <c r="E57" s="1211"/>
      <c r="F57" s="1211"/>
      <c r="G57" s="1211"/>
      <c r="H57" s="1211"/>
      <c r="I57" s="1211"/>
      <c r="J57" s="1212"/>
      <c r="K57" s="83"/>
      <c r="L57" s="84"/>
      <c r="M57" s="84"/>
      <c r="N57" s="84"/>
      <c r="O57" s="85"/>
    </row>
    <row r="58" spans="1:21" ht="31.5" customHeight="1" thickBot="1" x14ac:dyDescent="0.25">
      <c r="B58" s="1208"/>
      <c r="C58" s="1209"/>
      <c r="D58" s="1213" t="s">
        <v>27</v>
      </c>
      <c r="E58" s="1214"/>
      <c r="F58" s="1214"/>
      <c r="G58" s="1214"/>
      <c r="H58" s="1214"/>
      <c r="I58" s="1214"/>
      <c r="J58" s="121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xr0n0Yb/kamfW3tCN04Oop+7YrrcEFIaSa3evaJcr1M8EPZtk7pN1wDU/SDQx5GK4vCKQNJRsxLL4paygslxQ==" saltValue="po4pXk7wHfc33/igZuL2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16" t="s">
        <v>30</v>
      </c>
      <c r="C41" s="1217"/>
      <c r="D41" s="102"/>
      <c r="E41" s="1222" t="s">
        <v>31</v>
      </c>
      <c r="F41" s="1222"/>
      <c r="G41" s="1222"/>
      <c r="H41" s="1223"/>
      <c r="I41" s="346">
        <v>5698</v>
      </c>
      <c r="J41" s="347">
        <v>5033</v>
      </c>
      <c r="K41" s="347">
        <v>4945</v>
      </c>
      <c r="L41" s="347">
        <v>4696</v>
      </c>
      <c r="M41" s="348">
        <v>4142</v>
      </c>
    </row>
    <row r="42" spans="2:13" ht="27.75" customHeight="1" x14ac:dyDescent="0.2">
      <c r="B42" s="1218"/>
      <c r="C42" s="1219"/>
      <c r="D42" s="103"/>
      <c r="E42" s="1224" t="s">
        <v>32</v>
      </c>
      <c r="F42" s="1224"/>
      <c r="G42" s="1224"/>
      <c r="H42" s="1225"/>
      <c r="I42" s="349" t="s">
        <v>517</v>
      </c>
      <c r="J42" s="350" t="s">
        <v>517</v>
      </c>
      <c r="K42" s="350" t="s">
        <v>517</v>
      </c>
      <c r="L42" s="350" t="s">
        <v>517</v>
      </c>
      <c r="M42" s="351" t="s">
        <v>517</v>
      </c>
    </row>
    <row r="43" spans="2:13" ht="27.75" customHeight="1" x14ac:dyDescent="0.2">
      <c r="B43" s="1218"/>
      <c r="C43" s="1219"/>
      <c r="D43" s="103"/>
      <c r="E43" s="1224" t="s">
        <v>33</v>
      </c>
      <c r="F43" s="1224"/>
      <c r="G43" s="1224"/>
      <c r="H43" s="1225"/>
      <c r="I43" s="349">
        <v>1286</v>
      </c>
      <c r="J43" s="350">
        <v>1091</v>
      </c>
      <c r="K43" s="350">
        <v>983</v>
      </c>
      <c r="L43" s="350">
        <v>929</v>
      </c>
      <c r="M43" s="351">
        <v>946</v>
      </c>
    </row>
    <row r="44" spans="2:13" ht="27.75" customHeight="1" x14ac:dyDescent="0.2">
      <c r="B44" s="1218"/>
      <c r="C44" s="1219"/>
      <c r="D44" s="103"/>
      <c r="E44" s="1224" t="s">
        <v>34</v>
      </c>
      <c r="F44" s="1224"/>
      <c r="G44" s="1224"/>
      <c r="H44" s="1225"/>
      <c r="I44" s="349">
        <v>6217</v>
      </c>
      <c r="J44" s="350">
        <v>5773</v>
      </c>
      <c r="K44" s="350">
        <v>5281</v>
      </c>
      <c r="L44" s="350">
        <v>4814</v>
      </c>
      <c r="M44" s="351">
        <v>4286</v>
      </c>
    </row>
    <row r="45" spans="2:13" ht="27.75" customHeight="1" x14ac:dyDescent="0.2">
      <c r="B45" s="1218"/>
      <c r="C45" s="1219"/>
      <c r="D45" s="103"/>
      <c r="E45" s="1224" t="s">
        <v>35</v>
      </c>
      <c r="F45" s="1224"/>
      <c r="G45" s="1224"/>
      <c r="H45" s="1225"/>
      <c r="I45" s="349">
        <v>774</v>
      </c>
      <c r="J45" s="350">
        <v>715</v>
      </c>
      <c r="K45" s="350">
        <v>709</v>
      </c>
      <c r="L45" s="350">
        <v>805</v>
      </c>
      <c r="M45" s="351">
        <v>857</v>
      </c>
    </row>
    <row r="46" spans="2:13" ht="27.75" customHeight="1" x14ac:dyDescent="0.2">
      <c r="B46" s="1218"/>
      <c r="C46" s="1219"/>
      <c r="D46" s="104"/>
      <c r="E46" s="1224" t="s">
        <v>36</v>
      </c>
      <c r="F46" s="1224"/>
      <c r="G46" s="1224"/>
      <c r="H46" s="1225"/>
      <c r="I46" s="349" t="s">
        <v>517</v>
      </c>
      <c r="J46" s="350" t="s">
        <v>517</v>
      </c>
      <c r="K46" s="350" t="s">
        <v>517</v>
      </c>
      <c r="L46" s="350" t="s">
        <v>517</v>
      </c>
      <c r="M46" s="351" t="s">
        <v>517</v>
      </c>
    </row>
    <row r="47" spans="2:13" ht="27.75" customHeight="1" x14ac:dyDescent="0.2">
      <c r="B47" s="1218"/>
      <c r="C47" s="1219"/>
      <c r="D47" s="105"/>
      <c r="E47" s="1226" t="s">
        <v>37</v>
      </c>
      <c r="F47" s="1227"/>
      <c r="G47" s="1227"/>
      <c r="H47" s="1228"/>
      <c r="I47" s="349" t="s">
        <v>517</v>
      </c>
      <c r="J47" s="350" t="s">
        <v>517</v>
      </c>
      <c r="K47" s="350" t="s">
        <v>517</v>
      </c>
      <c r="L47" s="350" t="s">
        <v>517</v>
      </c>
      <c r="M47" s="351" t="s">
        <v>517</v>
      </c>
    </row>
    <row r="48" spans="2:13" ht="27.75" customHeight="1" x14ac:dyDescent="0.2">
      <c r="B48" s="1218"/>
      <c r="C48" s="1219"/>
      <c r="D48" s="103"/>
      <c r="E48" s="1224" t="s">
        <v>38</v>
      </c>
      <c r="F48" s="1224"/>
      <c r="G48" s="1224"/>
      <c r="H48" s="1225"/>
      <c r="I48" s="349" t="s">
        <v>517</v>
      </c>
      <c r="J48" s="350" t="s">
        <v>517</v>
      </c>
      <c r="K48" s="350" t="s">
        <v>517</v>
      </c>
      <c r="L48" s="350" t="s">
        <v>517</v>
      </c>
      <c r="M48" s="351" t="s">
        <v>517</v>
      </c>
    </row>
    <row r="49" spans="2:13" ht="27.75" customHeight="1" x14ac:dyDescent="0.2">
      <c r="B49" s="1220"/>
      <c r="C49" s="1221"/>
      <c r="D49" s="103"/>
      <c r="E49" s="1224" t="s">
        <v>39</v>
      </c>
      <c r="F49" s="1224"/>
      <c r="G49" s="1224"/>
      <c r="H49" s="1225"/>
      <c r="I49" s="349" t="s">
        <v>517</v>
      </c>
      <c r="J49" s="350" t="s">
        <v>517</v>
      </c>
      <c r="K49" s="350" t="s">
        <v>517</v>
      </c>
      <c r="L49" s="350" t="s">
        <v>517</v>
      </c>
      <c r="M49" s="351" t="s">
        <v>517</v>
      </c>
    </row>
    <row r="50" spans="2:13" ht="27.75" customHeight="1" x14ac:dyDescent="0.2">
      <c r="B50" s="1229" t="s">
        <v>40</v>
      </c>
      <c r="C50" s="1230"/>
      <c r="D50" s="106"/>
      <c r="E50" s="1224" t="s">
        <v>41</v>
      </c>
      <c r="F50" s="1224"/>
      <c r="G50" s="1224"/>
      <c r="H50" s="1225"/>
      <c r="I50" s="349">
        <v>7127</v>
      </c>
      <c r="J50" s="350">
        <v>6701</v>
      </c>
      <c r="K50" s="350">
        <v>6233</v>
      </c>
      <c r="L50" s="350">
        <v>5806</v>
      </c>
      <c r="M50" s="351">
        <v>5463</v>
      </c>
    </row>
    <row r="51" spans="2:13" ht="27.75" customHeight="1" x14ac:dyDescent="0.2">
      <c r="B51" s="1218"/>
      <c r="C51" s="1219"/>
      <c r="D51" s="103"/>
      <c r="E51" s="1224" t="s">
        <v>42</v>
      </c>
      <c r="F51" s="1224"/>
      <c r="G51" s="1224"/>
      <c r="H51" s="1225"/>
      <c r="I51" s="349" t="s">
        <v>517</v>
      </c>
      <c r="J51" s="350" t="s">
        <v>517</v>
      </c>
      <c r="K51" s="350">
        <v>3</v>
      </c>
      <c r="L51" s="350" t="s">
        <v>517</v>
      </c>
      <c r="M51" s="351" t="s">
        <v>517</v>
      </c>
    </row>
    <row r="52" spans="2:13" ht="27.75" customHeight="1" x14ac:dyDescent="0.2">
      <c r="B52" s="1220"/>
      <c r="C52" s="1221"/>
      <c r="D52" s="103"/>
      <c r="E52" s="1224" t="s">
        <v>43</v>
      </c>
      <c r="F52" s="1224"/>
      <c r="G52" s="1224"/>
      <c r="H52" s="1225"/>
      <c r="I52" s="349">
        <v>11337</v>
      </c>
      <c r="J52" s="350">
        <v>10571</v>
      </c>
      <c r="K52" s="350">
        <v>9938</v>
      </c>
      <c r="L52" s="350">
        <v>9253</v>
      </c>
      <c r="M52" s="351">
        <v>8310</v>
      </c>
    </row>
    <row r="53" spans="2:13" ht="27.75" customHeight="1" thickBot="1" x14ac:dyDescent="0.25">
      <c r="B53" s="1231" t="s">
        <v>44</v>
      </c>
      <c r="C53" s="1232"/>
      <c r="D53" s="107"/>
      <c r="E53" s="1233" t="s">
        <v>45</v>
      </c>
      <c r="F53" s="1233"/>
      <c r="G53" s="1233"/>
      <c r="H53" s="1234"/>
      <c r="I53" s="352">
        <v>-4489</v>
      </c>
      <c r="J53" s="353">
        <v>-4661</v>
      </c>
      <c r="K53" s="353">
        <v>-4255</v>
      </c>
      <c r="L53" s="353">
        <v>-3816</v>
      </c>
      <c r="M53" s="354">
        <v>-3542</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k4bp9yXWYdw3VhkHB9p/bHJdDYOH3lDBjOvYldymIcMZ8UcRR7NuPA6MZlnF/lMCP6f5aOKYwi72k47MgxkRYg==" saltValue="69Gnf13WfHy1nC6hKPra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2" sqref="H62"/>
    </sheetView>
  </sheetViews>
  <sheetFormatPr defaultColWidth="0" defaultRowHeight="13.5" customHeight="1" zeroHeight="1" x14ac:dyDescent="0.2"/>
  <cols>
    <col min="1" max="1" width="8.109375" style="1" customWidth="1"/>
    <col min="2" max="2" width="16.33203125" style="1" customWidth="1"/>
    <col min="3" max="5" width="26.109375" style="1" customWidth="1"/>
    <col min="6" max="8" width="24.1093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561</v>
      </c>
      <c r="G54" s="116" t="s">
        <v>562</v>
      </c>
      <c r="H54" s="117" t="s">
        <v>563</v>
      </c>
    </row>
    <row r="55" spans="2:8" ht="52.5" customHeight="1" x14ac:dyDescent="0.2">
      <c r="B55" s="118"/>
      <c r="C55" s="1243" t="s">
        <v>48</v>
      </c>
      <c r="D55" s="1243"/>
      <c r="E55" s="1244"/>
      <c r="F55" s="119">
        <v>1923</v>
      </c>
      <c r="G55" s="119">
        <v>1710</v>
      </c>
      <c r="H55" s="120">
        <v>1520</v>
      </c>
    </row>
    <row r="56" spans="2:8" ht="52.5" customHeight="1" x14ac:dyDescent="0.2">
      <c r="B56" s="121"/>
      <c r="C56" s="1245" t="s">
        <v>49</v>
      </c>
      <c r="D56" s="1245"/>
      <c r="E56" s="1246"/>
      <c r="F56" s="122">
        <v>521</v>
      </c>
      <c r="G56" s="122">
        <v>374</v>
      </c>
      <c r="H56" s="123">
        <v>375</v>
      </c>
    </row>
    <row r="57" spans="2:8" ht="53.25" customHeight="1" x14ac:dyDescent="0.2">
      <c r="B57" s="121"/>
      <c r="C57" s="1247" t="s">
        <v>50</v>
      </c>
      <c r="D57" s="1247"/>
      <c r="E57" s="1248"/>
      <c r="F57" s="124">
        <v>4553</v>
      </c>
      <c r="G57" s="124">
        <v>4295</v>
      </c>
      <c r="H57" s="125">
        <v>4511</v>
      </c>
    </row>
    <row r="58" spans="2:8" ht="45.75" customHeight="1" x14ac:dyDescent="0.2">
      <c r="B58" s="126"/>
      <c r="C58" s="1235" t="s">
        <v>583</v>
      </c>
      <c r="D58" s="1236"/>
      <c r="E58" s="1237"/>
      <c r="F58" s="127">
        <v>3218</v>
      </c>
      <c r="G58" s="127">
        <v>3089</v>
      </c>
      <c r="H58" s="128">
        <v>2947</v>
      </c>
    </row>
    <row r="59" spans="2:8" ht="45.75" customHeight="1" x14ac:dyDescent="0.2">
      <c r="B59" s="126"/>
      <c r="C59" s="1235" t="s">
        <v>584</v>
      </c>
      <c r="D59" s="1236"/>
      <c r="E59" s="1237"/>
      <c r="F59" s="127">
        <v>825</v>
      </c>
      <c r="G59" s="127">
        <v>725</v>
      </c>
      <c r="H59" s="128">
        <v>626</v>
      </c>
    </row>
    <row r="60" spans="2:8" ht="45.75" customHeight="1" x14ac:dyDescent="0.2">
      <c r="B60" s="126"/>
      <c r="C60" s="1235" t="s">
        <v>585</v>
      </c>
      <c r="D60" s="1236"/>
      <c r="E60" s="1237"/>
      <c r="F60" s="127">
        <v>162</v>
      </c>
      <c r="G60" s="127">
        <v>113</v>
      </c>
      <c r="H60" s="128">
        <v>549</v>
      </c>
    </row>
    <row r="61" spans="2:8" ht="45.75" customHeight="1" x14ac:dyDescent="0.2">
      <c r="B61" s="126"/>
      <c r="C61" s="1235" t="s">
        <v>586</v>
      </c>
      <c r="D61" s="1236"/>
      <c r="E61" s="1237"/>
      <c r="F61" s="127">
        <v>330</v>
      </c>
      <c r="G61" s="127">
        <v>330</v>
      </c>
      <c r="H61" s="128">
        <v>330</v>
      </c>
    </row>
    <row r="62" spans="2:8" ht="45.75" customHeight="1" thickBot="1" x14ac:dyDescent="0.25">
      <c r="B62" s="129"/>
      <c r="C62" s="1238" t="s">
        <v>587</v>
      </c>
      <c r="D62" s="1239"/>
      <c r="E62" s="1240"/>
      <c r="F62" s="130">
        <v>7</v>
      </c>
      <c r="G62" s="130">
        <v>22</v>
      </c>
      <c r="H62" s="131">
        <v>38</v>
      </c>
    </row>
    <row r="63" spans="2:8" ht="52.5" customHeight="1" thickBot="1" x14ac:dyDescent="0.25">
      <c r="B63" s="132"/>
      <c r="C63" s="1241" t="s">
        <v>51</v>
      </c>
      <c r="D63" s="1241"/>
      <c r="E63" s="1242"/>
      <c r="F63" s="133">
        <v>6996</v>
      </c>
      <c r="G63" s="133">
        <v>6379</v>
      </c>
      <c r="H63" s="134">
        <v>6406</v>
      </c>
    </row>
    <row r="64" spans="2:8" ht="13.2" x14ac:dyDescent="0.2"/>
  </sheetData>
  <sheetProtection algorithmName="SHA-512" hashValue="MdqElTWdIdWVObK2/opfO1ZSGtqTdUOrzbSnHudOWREqkd2XXOc7n0BORiHPSqa6YOXtQxzd4pIL2WsY7GA5BQ==" saltValue="pvC6F78J6TJU1rMdKL7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344B3-178B-4939-991C-5C8B3F60A28E}">
  <sheetPr>
    <pageSetUpPr fitToPage="1"/>
  </sheetPr>
  <dimension ref="A1:DE85"/>
  <sheetViews>
    <sheetView showGridLines="0" tabSelected="1" zoomScaleNormal="100" zoomScaleSheetLayoutView="55" workbookViewId="0">
      <selection activeCell="BS16" sqref="BS16"/>
    </sheetView>
  </sheetViews>
  <sheetFormatPr defaultColWidth="0" defaultRowHeight="13.5" customHeight="1" zeroHeight="1" x14ac:dyDescent="0.2"/>
  <cols>
    <col min="1" max="1" width="6.33203125" style="363" customWidth="1"/>
    <col min="2" max="107" width="2.44140625" style="363" customWidth="1"/>
    <col min="108" max="108" width="6.109375" style="370" customWidth="1"/>
    <col min="109" max="109" width="5.88671875" style="369" customWidth="1"/>
    <col min="110" max="16384" width="8.6640625" style="363" hidden="1"/>
  </cols>
  <sheetData>
    <row r="1" spans="1:109" ht="42.75" customHeight="1" x14ac:dyDescent="0.2">
      <c r="A1" s="361"/>
      <c r="B1" s="362"/>
      <c r="DD1" s="363"/>
      <c r="DE1" s="363"/>
    </row>
    <row r="2" spans="1:109" ht="25.5" customHeight="1" x14ac:dyDescent="0.2">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2">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ht="13.2" x14ac:dyDescent="0.2">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ht="13.2" x14ac:dyDescent="0.2">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ht="13.2" x14ac:dyDescent="0.2">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ht="13.2" x14ac:dyDescent="0.2">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ht="13.2" x14ac:dyDescent="0.2">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ht="13.2" x14ac:dyDescent="0.2">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ht="13.2" x14ac:dyDescent="0.2">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ht="13.2" x14ac:dyDescent="0.2">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ht="13.2" x14ac:dyDescent="0.2">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ht="13.2" x14ac:dyDescent="0.2">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ht="13.2" x14ac:dyDescent="0.2">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ht="13.2" x14ac:dyDescent="0.2">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ht="13.2" x14ac:dyDescent="0.2">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ht="13.2" x14ac:dyDescent="0.2">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ht="13.2" x14ac:dyDescent="0.2">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ht="13.2" x14ac:dyDescent="0.2">
      <c r="DD19" s="363"/>
      <c r="DE19" s="363"/>
    </row>
    <row r="20" spans="1:109" ht="13.2" x14ac:dyDescent="0.2">
      <c r="DD20" s="363"/>
      <c r="DE20" s="363"/>
    </row>
    <row r="21" spans="1:109" ht="17.25" customHeight="1" x14ac:dyDescent="0.2">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2">
      <c r="B22" s="369"/>
    </row>
    <row r="23" spans="1:109" ht="13.2" x14ac:dyDescent="0.2">
      <c r="B23" s="369"/>
    </row>
    <row r="24" spans="1:109" ht="13.2" x14ac:dyDescent="0.2">
      <c r="B24" s="369"/>
    </row>
    <row r="25" spans="1:109" ht="13.2" x14ac:dyDescent="0.2">
      <c r="B25" s="369"/>
    </row>
    <row r="26" spans="1:109" ht="13.2" x14ac:dyDescent="0.2">
      <c r="B26" s="369"/>
    </row>
    <row r="27" spans="1:109" ht="13.2" x14ac:dyDescent="0.2">
      <c r="B27" s="369"/>
    </row>
    <row r="28" spans="1:109" ht="13.2" x14ac:dyDescent="0.2">
      <c r="B28" s="369"/>
    </row>
    <row r="29" spans="1:109" ht="13.2" x14ac:dyDescent="0.2">
      <c r="B29" s="369"/>
    </row>
    <row r="30" spans="1:109" ht="13.2" x14ac:dyDescent="0.2">
      <c r="B30" s="369"/>
    </row>
    <row r="31" spans="1:109" ht="13.2" x14ac:dyDescent="0.2">
      <c r="B31" s="369"/>
    </row>
    <row r="32" spans="1:109" ht="13.2" x14ac:dyDescent="0.2">
      <c r="B32" s="369"/>
    </row>
    <row r="33" spans="2:109" ht="13.2" x14ac:dyDescent="0.2">
      <c r="B33" s="369"/>
    </row>
    <row r="34" spans="2:109" ht="13.2" x14ac:dyDescent="0.2">
      <c r="B34" s="369"/>
    </row>
    <row r="35" spans="2:109" ht="13.2" x14ac:dyDescent="0.2">
      <c r="B35" s="369"/>
    </row>
    <row r="36" spans="2:109" ht="13.2" x14ac:dyDescent="0.2">
      <c r="B36" s="369"/>
    </row>
    <row r="37" spans="2:109" ht="13.2" x14ac:dyDescent="0.2">
      <c r="B37" s="369"/>
    </row>
    <row r="38" spans="2:109" ht="13.2" x14ac:dyDescent="0.2">
      <c r="B38" s="369"/>
    </row>
    <row r="39" spans="2:109" ht="13.2" x14ac:dyDescent="0.2">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ht="13.2" x14ac:dyDescent="0.2">
      <c r="B40" s="374"/>
      <c r="DD40" s="374"/>
      <c r="DE40" s="363"/>
    </row>
    <row r="41" spans="2:109" ht="16.2" x14ac:dyDescent="0.2">
      <c r="B41" s="375" t="s">
        <v>605</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ht="13.2" x14ac:dyDescent="0.2">
      <c r="B42" s="369"/>
      <c r="G42" s="376"/>
      <c r="I42" s="377"/>
      <c r="J42" s="377"/>
      <c r="K42" s="377"/>
      <c r="AM42" s="376"/>
      <c r="AN42" s="376" t="s">
        <v>606</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2">
      <c r="B43" s="369"/>
      <c r="AN43" s="1270" t="s">
        <v>614</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ht="13.2" x14ac:dyDescent="0.2">
      <c r="B44" s="369"/>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ht="13.2" x14ac:dyDescent="0.2">
      <c r="B45" s="369"/>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ht="13.2" x14ac:dyDescent="0.2">
      <c r="B46" s="369"/>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ht="13.2" x14ac:dyDescent="0.2">
      <c r="B47" s="369"/>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ht="13.2" x14ac:dyDescent="0.2">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ht="13.2" x14ac:dyDescent="0.2">
      <c r="B49" s="369"/>
      <c r="AN49" s="363" t="s">
        <v>607</v>
      </c>
    </row>
    <row r="50" spans="1:109" ht="13.2" x14ac:dyDescent="0.2">
      <c r="B50" s="369"/>
      <c r="G50" s="1249"/>
      <c r="H50" s="1249"/>
      <c r="I50" s="1249"/>
      <c r="J50" s="1249"/>
      <c r="K50" s="379"/>
      <c r="L50" s="379"/>
      <c r="M50" s="380"/>
      <c r="N50" s="380"/>
      <c r="AN50" s="1266"/>
      <c r="AO50" s="1267"/>
      <c r="AP50" s="1267"/>
      <c r="AQ50" s="1267"/>
      <c r="AR50" s="1267"/>
      <c r="AS50" s="1267"/>
      <c r="AT50" s="1267"/>
      <c r="AU50" s="1267"/>
      <c r="AV50" s="1267"/>
      <c r="AW50" s="1267"/>
      <c r="AX50" s="1267"/>
      <c r="AY50" s="1267"/>
      <c r="AZ50" s="1267"/>
      <c r="BA50" s="1267"/>
      <c r="BB50" s="1267"/>
      <c r="BC50" s="1267"/>
      <c r="BD50" s="1267"/>
      <c r="BE50" s="1267"/>
      <c r="BF50" s="1267"/>
      <c r="BG50" s="1267"/>
      <c r="BH50" s="1267"/>
      <c r="BI50" s="1267"/>
      <c r="BJ50" s="1267"/>
      <c r="BK50" s="1267"/>
      <c r="BL50" s="1267"/>
      <c r="BM50" s="1267"/>
      <c r="BN50" s="1267"/>
      <c r="BO50" s="1268"/>
      <c r="BP50" s="1255" t="s">
        <v>559</v>
      </c>
      <c r="BQ50" s="1255"/>
      <c r="BR50" s="1255"/>
      <c r="BS50" s="1255"/>
      <c r="BT50" s="1255"/>
      <c r="BU50" s="1255"/>
      <c r="BV50" s="1255"/>
      <c r="BW50" s="1255"/>
      <c r="BX50" s="1255" t="s">
        <v>560</v>
      </c>
      <c r="BY50" s="1255"/>
      <c r="BZ50" s="1255"/>
      <c r="CA50" s="1255"/>
      <c r="CB50" s="1255"/>
      <c r="CC50" s="1255"/>
      <c r="CD50" s="1255"/>
      <c r="CE50" s="1255"/>
      <c r="CF50" s="1255" t="s">
        <v>561</v>
      </c>
      <c r="CG50" s="1255"/>
      <c r="CH50" s="1255"/>
      <c r="CI50" s="1255"/>
      <c r="CJ50" s="1255"/>
      <c r="CK50" s="1255"/>
      <c r="CL50" s="1255"/>
      <c r="CM50" s="1255"/>
      <c r="CN50" s="1255" t="s">
        <v>562</v>
      </c>
      <c r="CO50" s="1255"/>
      <c r="CP50" s="1255"/>
      <c r="CQ50" s="1255"/>
      <c r="CR50" s="1255"/>
      <c r="CS50" s="1255"/>
      <c r="CT50" s="1255"/>
      <c r="CU50" s="1255"/>
      <c r="CV50" s="1255" t="s">
        <v>563</v>
      </c>
      <c r="CW50" s="1255"/>
      <c r="CX50" s="1255"/>
      <c r="CY50" s="1255"/>
      <c r="CZ50" s="1255"/>
      <c r="DA50" s="1255"/>
      <c r="DB50" s="1255"/>
      <c r="DC50" s="1255"/>
    </row>
    <row r="51" spans="1:109" ht="13.5" customHeight="1" x14ac:dyDescent="0.2">
      <c r="B51" s="369"/>
      <c r="G51" s="1265"/>
      <c r="H51" s="1265"/>
      <c r="I51" s="1269"/>
      <c r="J51" s="1269"/>
      <c r="K51" s="1256"/>
      <c r="L51" s="1256"/>
      <c r="M51" s="1256"/>
      <c r="N51" s="1256"/>
      <c r="AM51" s="378"/>
      <c r="AN51" s="1254" t="s">
        <v>608</v>
      </c>
      <c r="AO51" s="1254"/>
      <c r="AP51" s="1254"/>
      <c r="AQ51" s="1254"/>
      <c r="AR51" s="1254"/>
      <c r="AS51" s="1254"/>
      <c r="AT51" s="1254"/>
      <c r="AU51" s="1254"/>
      <c r="AV51" s="1254"/>
      <c r="AW51" s="1254"/>
      <c r="AX51" s="1254"/>
      <c r="AY51" s="1254"/>
      <c r="AZ51" s="1254"/>
      <c r="BA51" s="1254"/>
      <c r="BB51" s="1254" t="s">
        <v>609</v>
      </c>
      <c r="BC51" s="1254"/>
      <c r="BD51" s="1254"/>
      <c r="BE51" s="1254"/>
      <c r="BF51" s="1254"/>
      <c r="BG51" s="1254"/>
      <c r="BH51" s="1254"/>
      <c r="BI51" s="1254"/>
      <c r="BJ51" s="1254"/>
      <c r="BK51" s="1254"/>
      <c r="BL51" s="1254"/>
      <c r="BM51" s="1254"/>
      <c r="BN51" s="1254"/>
      <c r="BO51" s="1254"/>
      <c r="BP51" s="1251"/>
      <c r="BQ51" s="1251"/>
      <c r="BR51" s="1251"/>
      <c r="BS51" s="1251"/>
      <c r="BT51" s="1251"/>
      <c r="BU51" s="1251"/>
      <c r="BV51" s="1251"/>
      <c r="BW51" s="1251"/>
      <c r="BX51" s="1251"/>
      <c r="BY51" s="1251"/>
      <c r="BZ51" s="1251"/>
      <c r="CA51" s="1251"/>
      <c r="CB51" s="1251"/>
      <c r="CC51" s="1251"/>
      <c r="CD51" s="1251"/>
      <c r="CE51" s="1251"/>
      <c r="CF51" s="1251"/>
      <c r="CG51" s="1251"/>
      <c r="CH51" s="1251"/>
      <c r="CI51" s="1251"/>
      <c r="CJ51" s="1251"/>
      <c r="CK51" s="1251"/>
      <c r="CL51" s="1251"/>
      <c r="CM51" s="1251"/>
      <c r="CN51" s="1251"/>
      <c r="CO51" s="1251"/>
      <c r="CP51" s="1251"/>
      <c r="CQ51" s="1251"/>
      <c r="CR51" s="1251"/>
      <c r="CS51" s="1251"/>
      <c r="CT51" s="1251"/>
      <c r="CU51" s="1251"/>
      <c r="CV51" s="1251"/>
      <c r="CW51" s="1251"/>
      <c r="CX51" s="1251"/>
      <c r="CY51" s="1251"/>
      <c r="CZ51" s="1251"/>
      <c r="DA51" s="1251"/>
      <c r="DB51" s="1251"/>
      <c r="DC51" s="1251"/>
    </row>
    <row r="52" spans="1:109" ht="13.2" x14ac:dyDescent="0.2">
      <c r="B52" s="369"/>
      <c r="G52" s="1265"/>
      <c r="H52" s="1265"/>
      <c r="I52" s="1269"/>
      <c r="J52" s="1269"/>
      <c r="K52" s="1256"/>
      <c r="L52" s="1256"/>
      <c r="M52" s="1256"/>
      <c r="N52" s="1256"/>
      <c r="AM52" s="378"/>
      <c r="AN52" s="1254"/>
      <c r="AO52" s="1254"/>
      <c r="AP52" s="1254"/>
      <c r="AQ52" s="1254"/>
      <c r="AR52" s="1254"/>
      <c r="AS52" s="1254"/>
      <c r="AT52" s="1254"/>
      <c r="AU52" s="1254"/>
      <c r="AV52" s="1254"/>
      <c r="AW52" s="1254"/>
      <c r="AX52" s="1254"/>
      <c r="AY52" s="1254"/>
      <c r="AZ52" s="1254"/>
      <c r="BA52" s="1254"/>
      <c r="BB52" s="1254"/>
      <c r="BC52" s="1254"/>
      <c r="BD52" s="1254"/>
      <c r="BE52" s="1254"/>
      <c r="BF52" s="1254"/>
      <c r="BG52" s="1254"/>
      <c r="BH52" s="1254"/>
      <c r="BI52" s="1254"/>
      <c r="BJ52" s="1254"/>
      <c r="BK52" s="1254"/>
      <c r="BL52" s="1254"/>
      <c r="BM52" s="1254"/>
      <c r="BN52" s="1254"/>
      <c r="BO52" s="1254"/>
      <c r="BP52" s="1251"/>
      <c r="BQ52" s="1251"/>
      <c r="BR52" s="1251"/>
      <c r="BS52" s="1251"/>
      <c r="BT52" s="1251"/>
      <c r="BU52" s="1251"/>
      <c r="BV52" s="1251"/>
      <c r="BW52" s="1251"/>
      <c r="BX52" s="1251"/>
      <c r="BY52" s="1251"/>
      <c r="BZ52" s="1251"/>
      <c r="CA52" s="1251"/>
      <c r="CB52" s="1251"/>
      <c r="CC52" s="1251"/>
      <c r="CD52" s="1251"/>
      <c r="CE52" s="1251"/>
      <c r="CF52" s="1251"/>
      <c r="CG52" s="1251"/>
      <c r="CH52" s="1251"/>
      <c r="CI52" s="1251"/>
      <c r="CJ52" s="1251"/>
      <c r="CK52" s="1251"/>
      <c r="CL52" s="1251"/>
      <c r="CM52" s="1251"/>
      <c r="CN52" s="1251"/>
      <c r="CO52" s="1251"/>
      <c r="CP52" s="1251"/>
      <c r="CQ52" s="1251"/>
      <c r="CR52" s="1251"/>
      <c r="CS52" s="1251"/>
      <c r="CT52" s="1251"/>
      <c r="CU52" s="1251"/>
      <c r="CV52" s="1251"/>
      <c r="CW52" s="1251"/>
      <c r="CX52" s="1251"/>
      <c r="CY52" s="1251"/>
      <c r="CZ52" s="1251"/>
      <c r="DA52" s="1251"/>
      <c r="DB52" s="1251"/>
      <c r="DC52" s="1251"/>
    </row>
    <row r="53" spans="1:109" ht="13.2" x14ac:dyDescent="0.2">
      <c r="A53" s="377"/>
      <c r="B53" s="369"/>
      <c r="G53" s="1265"/>
      <c r="H53" s="1265"/>
      <c r="I53" s="1249"/>
      <c r="J53" s="1249"/>
      <c r="K53" s="1256"/>
      <c r="L53" s="1256"/>
      <c r="M53" s="1256"/>
      <c r="N53" s="1256"/>
      <c r="AM53" s="378"/>
      <c r="AN53" s="1254"/>
      <c r="AO53" s="1254"/>
      <c r="AP53" s="1254"/>
      <c r="AQ53" s="1254"/>
      <c r="AR53" s="1254"/>
      <c r="AS53" s="1254"/>
      <c r="AT53" s="1254"/>
      <c r="AU53" s="1254"/>
      <c r="AV53" s="1254"/>
      <c r="AW53" s="1254"/>
      <c r="AX53" s="1254"/>
      <c r="AY53" s="1254"/>
      <c r="AZ53" s="1254"/>
      <c r="BA53" s="1254"/>
      <c r="BB53" s="1254" t="s">
        <v>610</v>
      </c>
      <c r="BC53" s="1254"/>
      <c r="BD53" s="1254"/>
      <c r="BE53" s="1254"/>
      <c r="BF53" s="1254"/>
      <c r="BG53" s="1254"/>
      <c r="BH53" s="1254"/>
      <c r="BI53" s="1254"/>
      <c r="BJ53" s="1254"/>
      <c r="BK53" s="1254"/>
      <c r="BL53" s="1254"/>
      <c r="BM53" s="1254"/>
      <c r="BN53" s="1254"/>
      <c r="BO53" s="1254"/>
      <c r="BP53" s="1251">
        <v>53.9</v>
      </c>
      <c r="BQ53" s="1251"/>
      <c r="BR53" s="1251"/>
      <c r="BS53" s="1251"/>
      <c r="BT53" s="1251"/>
      <c r="BU53" s="1251"/>
      <c r="BV53" s="1251"/>
      <c r="BW53" s="1251"/>
      <c r="BX53" s="1251">
        <v>55.5</v>
      </c>
      <c r="BY53" s="1251"/>
      <c r="BZ53" s="1251"/>
      <c r="CA53" s="1251"/>
      <c r="CB53" s="1251"/>
      <c r="CC53" s="1251"/>
      <c r="CD53" s="1251"/>
      <c r="CE53" s="1251"/>
      <c r="CF53" s="1251">
        <v>56</v>
      </c>
      <c r="CG53" s="1251"/>
      <c r="CH53" s="1251"/>
      <c r="CI53" s="1251"/>
      <c r="CJ53" s="1251"/>
      <c r="CK53" s="1251"/>
      <c r="CL53" s="1251"/>
      <c r="CM53" s="1251"/>
      <c r="CN53" s="1251">
        <v>57.2</v>
      </c>
      <c r="CO53" s="1251"/>
      <c r="CP53" s="1251"/>
      <c r="CQ53" s="1251"/>
      <c r="CR53" s="1251"/>
      <c r="CS53" s="1251"/>
      <c r="CT53" s="1251"/>
      <c r="CU53" s="1251"/>
      <c r="CV53" s="1251">
        <v>59.1</v>
      </c>
      <c r="CW53" s="1251"/>
      <c r="CX53" s="1251"/>
      <c r="CY53" s="1251"/>
      <c r="CZ53" s="1251"/>
      <c r="DA53" s="1251"/>
      <c r="DB53" s="1251"/>
      <c r="DC53" s="1251"/>
    </row>
    <row r="54" spans="1:109" ht="13.2" x14ac:dyDescent="0.2">
      <c r="A54" s="377"/>
      <c r="B54" s="369"/>
      <c r="G54" s="1265"/>
      <c r="H54" s="1265"/>
      <c r="I54" s="1249"/>
      <c r="J54" s="1249"/>
      <c r="K54" s="1256"/>
      <c r="L54" s="1256"/>
      <c r="M54" s="1256"/>
      <c r="N54" s="1256"/>
      <c r="AM54" s="378"/>
      <c r="AN54" s="1254"/>
      <c r="AO54" s="1254"/>
      <c r="AP54" s="1254"/>
      <c r="AQ54" s="1254"/>
      <c r="AR54" s="1254"/>
      <c r="AS54" s="1254"/>
      <c r="AT54" s="1254"/>
      <c r="AU54" s="1254"/>
      <c r="AV54" s="1254"/>
      <c r="AW54" s="1254"/>
      <c r="AX54" s="1254"/>
      <c r="AY54" s="1254"/>
      <c r="AZ54" s="1254"/>
      <c r="BA54" s="1254"/>
      <c r="BB54" s="1254"/>
      <c r="BC54" s="1254"/>
      <c r="BD54" s="1254"/>
      <c r="BE54" s="1254"/>
      <c r="BF54" s="1254"/>
      <c r="BG54" s="1254"/>
      <c r="BH54" s="1254"/>
      <c r="BI54" s="1254"/>
      <c r="BJ54" s="1254"/>
      <c r="BK54" s="1254"/>
      <c r="BL54" s="1254"/>
      <c r="BM54" s="1254"/>
      <c r="BN54" s="1254"/>
      <c r="BO54" s="1254"/>
      <c r="BP54" s="1251"/>
      <c r="BQ54" s="1251"/>
      <c r="BR54" s="1251"/>
      <c r="BS54" s="1251"/>
      <c r="BT54" s="1251"/>
      <c r="BU54" s="1251"/>
      <c r="BV54" s="1251"/>
      <c r="BW54" s="1251"/>
      <c r="BX54" s="1251"/>
      <c r="BY54" s="1251"/>
      <c r="BZ54" s="1251"/>
      <c r="CA54" s="1251"/>
      <c r="CB54" s="1251"/>
      <c r="CC54" s="1251"/>
      <c r="CD54" s="1251"/>
      <c r="CE54" s="1251"/>
      <c r="CF54" s="1251"/>
      <c r="CG54" s="1251"/>
      <c r="CH54" s="1251"/>
      <c r="CI54" s="1251"/>
      <c r="CJ54" s="1251"/>
      <c r="CK54" s="1251"/>
      <c r="CL54" s="1251"/>
      <c r="CM54" s="1251"/>
      <c r="CN54" s="1251"/>
      <c r="CO54" s="1251"/>
      <c r="CP54" s="1251"/>
      <c r="CQ54" s="1251"/>
      <c r="CR54" s="1251"/>
      <c r="CS54" s="1251"/>
      <c r="CT54" s="1251"/>
      <c r="CU54" s="1251"/>
      <c r="CV54" s="1251"/>
      <c r="CW54" s="1251"/>
      <c r="CX54" s="1251"/>
      <c r="CY54" s="1251"/>
      <c r="CZ54" s="1251"/>
      <c r="DA54" s="1251"/>
      <c r="DB54" s="1251"/>
      <c r="DC54" s="1251"/>
    </row>
    <row r="55" spans="1:109" ht="13.2" x14ac:dyDescent="0.2">
      <c r="A55" s="377"/>
      <c r="B55" s="369"/>
      <c r="G55" s="1249"/>
      <c r="H55" s="1249"/>
      <c r="I55" s="1249"/>
      <c r="J55" s="1249"/>
      <c r="K55" s="1256"/>
      <c r="L55" s="1256"/>
      <c r="M55" s="1256"/>
      <c r="N55" s="1256"/>
      <c r="AN55" s="1255" t="s">
        <v>611</v>
      </c>
      <c r="AO55" s="1255"/>
      <c r="AP55" s="1255"/>
      <c r="AQ55" s="1255"/>
      <c r="AR55" s="1255"/>
      <c r="AS55" s="1255"/>
      <c r="AT55" s="1255"/>
      <c r="AU55" s="1255"/>
      <c r="AV55" s="1255"/>
      <c r="AW55" s="1255"/>
      <c r="AX55" s="1255"/>
      <c r="AY55" s="1255"/>
      <c r="AZ55" s="1255"/>
      <c r="BA55" s="1255"/>
      <c r="BB55" s="1254" t="s">
        <v>609</v>
      </c>
      <c r="BC55" s="1254"/>
      <c r="BD55" s="1254"/>
      <c r="BE55" s="1254"/>
      <c r="BF55" s="1254"/>
      <c r="BG55" s="1254"/>
      <c r="BH55" s="1254"/>
      <c r="BI55" s="1254"/>
      <c r="BJ55" s="1254"/>
      <c r="BK55" s="1254"/>
      <c r="BL55" s="1254"/>
      <c r="BM55" s="1254"/>
      <c r="BN55" s="1254"/>
      <c r="BO55" s="1254"/>
      <c r="BP55" s="1251">
        <v>32.799999999999997</v>
      </c>
      <c r="BQ55" s="1251"/>
      <c r="BR55" s="1251"/>
      <c r="BS55" s="1251"/>
      <c r="BT55" s="1251"/>
      <c r="BU55" s="1251"/>
      <c r="BV55" s="1251"/>
      <c r="BW55" s="1251"/>
      <c r="BX55" s="1251">
        <v>20.9</v>
      </c>
      <c r="BY55" s="1251"/>
      <c r="BZ55" s="1251"/>
      <c r="CA55" s="1251"/>
      <c r="CB55" s="1251"/>
      <c r="CC55" s="1251"/>
      <c r="CD55" s="1251"/>
      <c r="CE55" s="1251"/>
      <c r="CF55" s="1251">
        <v>21</v>
      </c>
      <c r="CG55" s="1251"/>
      <c r="CH55" s="1251"/>
      <c r="CI55" s="1251"/>
      <c r="CJ55" s="1251"/>
      <c r="CK55" s="1251"/>
      <c r="CL55" s="1251"/>
      <c r="CM55" s="1251"/>
      <c r="CN55" s="1251">
        <v>23.5</v>
      </c>
      <c r="CO55" s="1251"/>
      <c r="CP55" s="1251"/>
      <c r="CQ55" s="1251"/>
      <c r="CR55" s="1251"/>
      <c r="CS55" s="1251"/>
      <c r="CT55" s="1251"/>
      <c r="CU55" s="1251"/>
      <c r="CV55" s="1251">
        <v>8.5</v>
      </c>
      <c r="CW55" s="1251"/>
      <c r="CX55" s="1251"/>
      <c r="CY55" s="1251"/>
      <c r="CZ55" s="1251"/>
      <c r="DA55" s="1251"/>
      <c r="DB55" s="1251"/>
      <c r="DC55" s="1251"/>
    </row>
    <row r="56" spans="1:109" ht="13.2" x14ac:dyDescent="0.2">
      <c r="A56" s="377"/>
      <c r="B56" s="369"/>
      <c r="G56" s="1249"/>
      <c r="H56" s="1249"/>
      <c r="I56" s="1249"/>
      <c r="J56" s="1249"/>
      <c r="K56" s="1256"/>
      <c r="L56" s="1256"/>
      <c r="M56" s="1256"/>
      <c r="N56" s="1256"/>
      <c r="AN56" s="1255"/>
      <c r="AO56" s="1255"/>
      <c r="AP56" s="1255"/>
      <c r="AQ56" s="1255"/>
      <c r="AR56" s="1255"/>
      <c r="AS56" s="1255"/>
      <c r="AT56" s="1255"/>
      <c r="AU56" s="1255"/>
      <c r="AV56" s="1255"/>
      <c r="AW56" s="1255"/>
      <c r="AX56" s="1255"/>
      <c r="AY56" s="1255"/>
      <c r="AZ56" s="1255"/>
      <c r="BA56" s="1255"/>
      <c r="BB56" s="1254"/>
      <c r="BC56" s="1254"/>
      <c r="BD56" s="1254"/>
      <c r="BE56" s="1254"/>
      <c r="BF56" s="1254"/>
      <c r="BG56" s="1254"/>
      <c r="BH56" s="1254"/>
      <c r="BI56" s="1254"/>
      <c r="BJ56" s="1254"/>
      <c r="BK56" s="1254"/>
      <c r="BL56" s="1254"/>
      <c r="BM56" s="1254"/>
      <c r="BN56" s="1254"/>
      <c r="BO56" s="1254"/>
      <c r="BP56" s="1251"/>
      <c r="BQ56" s="1251"/>
      <c r="BR56" s="1251"/>
      <c r="BS56" s="1251"/>
      <c r="BT56" s="1251"/>
      <c r="BU56" s="1251"/>
      <c r="BV56" s="1251"/>
      <c r="BW56" s="1251"/>
      <c r="BX56" s="1251"/>
      <c r="BY56" s="1251"/>
      <c r="BZ56" s="1251"/>
      <c r="CA56" s="1251"/>
      <c r="CB56" s="1251"/>
      <c r="CC56" s="1251"/>
      <c r="CD56" s="1251"/>
      <c r="CE56" s="1251"/>
      <c r="CF56" s="1251"/>
      <c r="CG56" s="1251"/>
      <c r="CH56" s="1251"/>
      <c r="CI56" s="1251"/>
      <c r="CJ56" s="1251"/>
      <c r="CK56" s="1251"/>
      <c r="CL56" s="1251"/>
      <c r="CM56" s="1251"/>
      <c r="CN56" s="1251"/>
      <c r="CO56" s="1251"/>
      <c r="CP56" s="1251"/>
      <c r="CQ56" s="1251"/>
      <c r="CR56" s="1251"/>
      <c r="CS56" s="1251"/>
      <c r="CT56" s="1251"/>
      <c r="CU56" s="1251"/>
      <c r="CV56" s="1251"/>
      <c r="CW56" s="1251"/>
      <c r="CX56" s="1251"/>
      <c r="CY56" s="1251"/>
      <c r="CZ56" s="1251"/>
      <c r="DA56" s="1251"/>
      <c r="DB56" s="1251"/>
      <c r="DC56" s="1251"/>
    </row>
    <row r="57" spans="1:109" s="377" customFormat="1" ht="13.2" x14ac:dyDescent="0.2">
      <c r="B57" s="381"/>
      <c r="G57" s="1249"/>
      <c r="H57" s="1249"/>
      <c r="I57" s="1252"/>
      <c r="J57" s="1252"/>
      <c r="K57" s="1256"/>
      <c r="L57" s="1256"/>
      <c r="M57" s="1256"/>
      <c r="N57" s="1256"/>
      <c r="AM57" s="363"/>
      <c r="AN57" s="1255"/>
      <c r="AO57" s="1255"/>
      <c r="AP57" s="1255"/>
      <c r="AQ57" s="1255"/>
      <c r="AR57" s="1255"/>
      <c r="AS57" s="1255"/>
      <c r="AT57" s="1255"/>
      <c r="AU57" s="1255"/>
      <c r="AV57" s="1255"/>
      <c r="AW57" s="1255"/>
      <c r="AX57" s="1255"/>
      <c r="AY57" s="1255"/>
      <c r="AZ57" s="1255"/>
      <c r="BA57" s="1255"/>
      <c r="BB57" s="1254" t="s">
        <v>610</v>
      </c>
      <c r="BC57" s="1254"/>
      <c r="BD57" s="1254"/>
      <c r="BE57" s="1254"/>
      <c r="BF57" s="1254"/>
      <c r="BG57" s="1254"/>
      <c r="BH57" s="1254"/>
      <c r="BI57" s="1254"/>
      <c r="BJ57" s="1254"/>
      <c r="BK57" s="1254"/>
      <c r="BL57" s="1254"/>
      <c r="BM57" s="1254"/>
      <c r="BN57" s="1254"/>
      <c r="BO57" s="1254"/>
      <c r="BP57" s="1251">
        <v>58.9</v>
      </c>
      <c r="BQ57" s="1251"/>
      <c r="BR57" s="1251"/>
      <c r="BS57" s="1251"/>
      <c r="BT57" s="1251"/>
      <c r="BU57" s="1251"/>
      <c r="BV57" s="1251"/>
      <c r="BW57" s="1251"/>
      <c r="BX57" s="1251">
        <v>60.5</v>
      </c>
      <c r="BY57" s="1251"/>
      <c r="BZ57" s="1251"/>
      <c r="CA57" s="1251"/>
      <c r="CB57" s="1251"/>
      <c r="CC57" s="1251"/>
      <c r="CD57" s="1251"/>
      <c r="CE57" s="1251"/>
      <c r="CF57" s="1251">
        <v>61.5</v>
      </c>
      <c r="CG57" s="1251"/>
      <c r="CH57" s="1251"/>
      <c r="CI57" s="1251"/>
      <c r="CJ57" s="1251"/>
      <c r="CK57" s="1251"/>
      <c r="CL57" s="1251"/>
      <c r="CM57" s="1251"/>
      <c r="CN57" s="1251">
        <v>61.9</v>
      </c>
      <c r="CO57" s="1251"/>
      <c r="CP57" s="1251"/>
      <c r="CQ57" s="1251"/>
      <c r="CR57" s="1251"/>
      <c r="CS57" s="1251"/>
      <c r="CT57" s="1251"/>
      <c r="CU57" s="1251"/>
      <c r="CV57" s="1251">
        <v>62.1</v>
      </c>
      <c r="CW57" s="1251"/>
      <c r="CX57" s="1251"/>
      <c r="CY57" s="1251"/>
      <c r="CZ57" s="1251"/>
      <c r="DA57" s="1251"/>
      <c r="DB57" s="1251"/>
      <c r="DC57" s="1251"/>
      <c r="DD57" s="382"/>
      <c r="DE57" s="381"/>
    </row>
    <row r="58" spans="1:109" s="377" customFormat="1" ht="13.2" x14ac:dyDescent="0.2">
      <c r="A58" s="363"/>
      <c r="B58" s="381"/>
      <c r="G58" s="1249"/>
      <c r="H58" s="1249"/>
      <c r="I58" s="1252"/>
      <c r="J58" s="1252"/>
      <c r="K58" s="1256"/>
      <c r="L58" s="1256"/>
      <c r="M58" s="1256"/>
      <c r="N58" s="1256"/>
      <c r="AM58" s="363"/>
      <c r="AN58" s="1255"/>
      <c r="AO58" s="1255"/>
      <c r="AP58" s="1255"/>
      <c r="AQ58" s="1255"/>
      <c r="AR58" s="1255"/>
      <c r="AS58" s="1255"/>
      <c r="AT58" s="1255"/>
      <c r="AU58" s="1255"/>
      <c r="AV58" s="1255"/>
      <c r="AW58" s="1255"/>
      <c r="AX58" s="1255"/>
      <c r="AY58" s="1255"/>
      <c r="AZ58" s="1255"/>
      <c r="BA58" s="1255"/>
      <c r="BB58" s="1254"/>
      <c r="BC58" s="1254"/>
      <c r="BD58" s="1254"/>
      <c r="BE58" s="1254"/>
      <c r="BF58" s="1254"/>
      <c r="BG58" s="1254"/>
      <c r="BH58" s="1254"/>
      <c r="BI58" s="1254"/>
      <c r="BJ58" s="1254"/>
      <c r="BK58" s="1254"/>
      <c r="BL58" s="1254"/>
      <c r="BM58" s="1254"/>
      <c r="BN58" s="1254"/>
      <c r="BO58" s="1254"/>
      <c r="BP58" s="1251"/>
      <c r="BQ58" s="1251"/>
      <c r="BR58" s="1251"/>
      <c r="BS58" s="1251"/>
      <c r="BT58" s="1251"/>
      <c r="BU58" s="1251"/>
      <c r="BV58" s="1251"/>
      <c r="BW58" s="1251"/>
      <c r="BX58" s="1251"/>
      <c r="BY58" s="1251"/>
      <c r="BZ58" s="1251"/>
      <c r="CA58" s="1251"/>
      <c r="CB58" s="1251"/>
      <c r="CC58" s="1251"/>
      <c r="CD58" s="1251"/>
      <c r="CE58" s="1251"/>
      <c r="CF58" s="1251"/>
      <c r="CG58" s="1251"/>
      <c r="CH58" s="1251"/>
      <c r="CI58" s="1251"/>
      <c r="CJ58" s="1251"/>
      <c r="CK58" s="1251"/>
      <c r="CL58" s="1251"/>
      <c r="CM58" s="1251"/>
      <c r="CN58" s="1251"/>
      <c r="CO58" s="1251"/>
      <c r="CP58" s="1251"/>
      <c r="CQ58" s="1251"/>
      <c r="CR58" s="1251"/>
      <c r="CS58" s="1251"/>
      <c r="CT58" s="1251"/>
      <c r="CU58" s="1251"/>
      <c r="CV58" s="1251"/>
      <c r="CW58" s="1251"/>
      <c r="CX58" s="1251"/>
      <c r="CY58" s="1251"/>
      <c r="CZ58" s="1251"/>
      <c r="DA58" s="1251"/>
      <c r="DB58" s="1251"/>
      <c r="DC58" s="1251"/>
      <c r="DD58" s="382"/>
      <c r="DE58" s="381"/>
    </row>
    <row r="59" spans="1:109" s="377" customFormat="1" ht="13.2" x14ac:dyDescent="0.2">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ht="13.2" x14ac:dyDescent="0.2">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ht="13.2" x14ac:dyDescent="0.2">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ht="13.2" x14ac:dyDescent="0.2">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6.2" x14ac:dyDescent="0.2">
      <c r="B63" s="388" t="s">
        <v>612</v>
      </c>
    </row>
    <row r="64" spans="1:109" ht="13.2" x14ac:dyDescent="0.2">
      <c r="B64" s="369"/>
      <c r="G64" s="376"/>
      <c r="I64" s="389"/>
      <c r="J64" s="389"/>
      <c r="K64" s="389"/>
      <c r="L64" s="389"/>
      <c r="M64" s="389"/>
      <c r="N64" s="390"/>
      <c r="AM64" s="376"/>
      <c r="AN64" s="376" t="s">
        <v>606</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2" x14ac:dyDescent="0.2">
      <c r="B65" s="369"/>
      <c r="AN65" s="1270" t="s">
        <v>615</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ht="13.2" x14ac:dyDescent="0.2">
      <c r="B66" s="369"/>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ht="13.2" x14ac:dyDescent="0.2">
      <c r="B67" s="369"/>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ht="13.2" x14ac:dyDescent="0.2">
      <c r="B68" s="369"/>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ht="13.2" x14ac:dyDescent="0.2">
      <c r="B69" s="369"/>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ht="13.2" x14ac:dyDescent="0.2">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ht="13.2" x14ac:dyDescent="0.2">
      <c r="B71" s="369"/>
      <c r="G71" s="394"/>
      <c r="I71" s="395"/>
      <c r="J71" s="392"/>
      <c r="K71" s="392"/>
      <c r="L71" s="393"/>
      <c r="M71" s="392"/>
      <c r="N71" s="393"/>
      <c r="AM71" s="394"/>
      <c r="AN71" s="363" t="s">
        <v>607</v>
      </c>
    </row>
    <row r="72" spans="2:107" ht="13.2" x14ac:dyDescent="0.2">
      <c r="B72" s="369"/>
      <c r="G72" s="1249"/>
      <c r="H72" s="1249"/>
      <c r="I72" s="1249"/>
      <c r="J72" s="1249"/>
      <c r="K72" s="379"/>
      <c r="L72" s="379"/>
      <c r="M72" s="380"/>
      <c r="N72" s="380"/>
      <c r="AN72" s="1266"/>
      <c r="AO72" s="1267"/>
      <c r="AP72" s="1267"/>
      <c r="AQ72" s="1267"/>
      <c r="AR72" s="1267"/>
      <c r="AS72" s="1267"/>
      <c r="AT72" s="1267"/>
      <c r="AU72" s="1267"/>
      <c r="AV72" s="1267"/>
      <c r="AW72" s="1267"/>
      <c r="AX72" s="1267"/>
      <c r="AY72" s="1267"/>
      <c r="AZ72" s="1267"/>
      <c r="BA72" s="1267"/>
      <c r="BB72" s="1267"/>
      <c r="BC72" s="1267"/>
      <c r="BD72" s="1267"/>
      <c r="BE72" s="1267"/>
      <c r="BF72" s="1267"/>
      <c r="BG72" s="1267"/>
      <c r="BH72" s="1267"/>
      <c r="BI72" s="1267"/>
      <c r="BJ72" s="1267"/>
      <c r="BK72" s="1267"/>
      <c r="BL72" s="1267"/>
      <c r="BM72" s="1267"/>
      <c r="BN72" s="1267"/>
      <c r="BO72" s="1268"/>
      <c r="BP72" s="1255" t="s">
        <v>559</v>
      </c>
      <c r="BQ72" s="1255"/>
      <c r="BR72" s="1255"/>
      <c r="BS72" s="1255"/>
      <c r="BT72" s="1255"/>
      <c r="BU72" s="1255"/>
      <c r="BV72" s="1255"/>
      <c r="BW72" s="1255"/>
      <c r="BX72" s="1255" t="s">
        <v>560</v>
      </c>
      <c r="BY72" s="1255"/>
      <c r="BZ72" s="1255"/>
      <c r="CA72" s="1255"/>
      <c r="CB72" s="1255"/>
      <c r="CC72" s="1255"/>
      <c r="CD72" s="1255"/>
      <c r="CE72" s="1255"/>
      <c r="CF72" s="1255" t="s">
        <v>561</v>
      </c>
      <c r="CG72" s="1255"/>
      <c r="CH72" s="1255"/>
      <c r="CI72" s="1255"/>
      <c r="CJ72" s="1255"/>
      <c r="CK72" s="1255"/>
      <c r="CL72" s="1255"/>
      <c r="CM72" s="1255"/>
      <c r="CN72" s="1255" t="s">
        <v>562</v>
      </c>
      <c r="CO72" s="1255"/>
      <c r="CP72" s="1255"/>
      <c r="CQ72" s="1255"/>
      <c r="CR72" s="1255"/>
      <c r="CS72" s="1255"/>
      <c r="CT72" s="1255"/>
      <c r="CU72" s="1255"/>
      <c r="CV72" s="1255" t="s">
        <v>563</v>
      </c>
      <c r="CW72" s="1255"/>
      <c r="CX72" s="1255"/>
      <c r="CY72" s="1255"/>
      <c r="CZ72" s="1255"/>
      <c r="DA72" s="1255"/>
      <c r="DB72" s="1255"/>
      <c r="DC72" s="1255"/>
    </row>
    <row r="73" spans="2:107" ht="13.2" x14ac:dyDescent="0.2">
      <c r="B73" s="369"/>
      <c r="G73" s="1265"/>
      <c r="H73" s="1265"/>
      <c r="I73" s="1265"/>
      <c r="J73" s="1265"/>
      <c r="K73" s="1250"/>
      <c r="L73" s="1250"/>
      <c r="M73" s="1250"/>
      <c r="N73" s="1250"/>
      <c r="AM73" s="378"/>
      <c r="AN73" s="1254" t="s">
        <v>608</v>
      </c>
      <c r="AO73" s="1254"/>
      <c r="AP73" s="1254"/>
      <c r="AQ73" s="1254"/>
      <c r="AR73" s="1254"/>
      <c r="AS73" s="1254"/>
      <c r="AT73" s="1254"/>
      <c r="AU73" s="1254"/>
      <c r="AV73" s="1254"/>
      <c r="AW73" s="1254"/>
      <c r="AX73" s="1254"/>
      <c r="AY73" s="1254"/>
      <c r="AZ73" s="1254"/>
      <c r="BA73" s="1254"/>
      <c r="BB73" s="1254" t="s">
        <v>609</v>
      </c>
      <c r="BC73" s="1254"/>
      <c r="BD73" s="1254"/>
      <c r="BE73" s="1254"/>
      <c r="BF73" s="1254"/>
      <c r="BG73" s="1254"/>
      <c r="BH73" s="1254"/>
      <c r="BI73" s="1254"/>
      <c r="BJ73" s="1254"/>
      <c r="BK73" s="1254"/>
      <c r="BL73" s="1254"/>
      <c r="BM73" s="1254"/>
      <c r="BN73" s="1254"/>
      <c r="BO73" s="1254"/>
      <c r="BP73" s="1251"/>
      <c r="BQ73" s="1251"/>
      <c r="BR73" s="1251"/>
      <c r="BS73" s="1251"/>
      <c r="BT73" s="1251"/>
      <c r="BU73" s="1251"/>
      <c r="BV73" s="1251"/>
      <c r="BW73" s="1251"/>
      <c r="BX73" s="1251"/>
      <c r="BY73" s="1251"/>
      <c r="BZ73" s="1251"/>
      <c r="CA73" s="1251"/>
      <c r="CB73" s="1251"/>
      <c r="CC73" s="1251"/>
      <c r="CD73" s="1251"/>
      <c r="CE73" s="1251"/>
      <c r="CF73" s="1251"/>
      <c r="CG73" s="1251"/>
      <c r="CH73" s="1251"/>
      <c r="CI73" s="1251"/>
      <c r="CJ73" s="1251"/>
      <c r="CK73" s="1251"/>
      <c r="CL73" s="1251"/>
      <c r="CM73" s="1251"/>
      <c r="CN73" s="1251"/>
      <c r="CO73" s="1251"/>
      <c r="CP73" s="1251"/>
      <c r="CQ73" s="1251"/>
      <c r="CR73" s="1251"/>
      <c r="CS73" s="1251"/>
      <c r="CT73" s="1251"/>
      <c r="CU73" s="1251"/>
      <c r="CV73" s="1251"/>
      <c r="CW73" s="1251"/>
      <c r="CX73" s="1251"/>
      <c r="CY73" s="1251"/>
      <c r="CZ73" s="1251"/>
      <c r="DA73" s="1251"/>
      <c r="DB73" s="1251"/>
      <c r="DC73" s="1251"/>
    </row>
    <row r="74" spans="2:107" ht="13.2" x14ac:dyDescent="0.2">
      <c r="B74" s="369"/>
      <c r="G74" s="1265"/>
      <c r="H74" s="1265"/>
      <c r="I74" s="1265"/>
      <c r="J74" s="1265"/>
      <c r="K74" s="1250"/>
      <c r="L74" s="1250"/>
      <c r="M74" s="1250"/>
      <c r="N74" s="1250"/>
      <c r="AM74" s="378"/>
      <c r="AN74" s="1254"/>
      <c r="AO74" s="1254"/>
      <c r="AP74" s="1254"/>
      <c r="AQ74" s="1254"/>
      <c r="AR74" s="1254"/>
      <c r="AS74" s="1254"/>
      <c r="AT74" s="1254"/>
      <c r="AU74" s="1254"/>
      <c r="AV74" s="1254"/>
      <c r="AW74" s="1254"/>
      <c r="AX74" s="1254"/>
      <c r="AY74" s="1254"/>
      <c r="AZ74" s="1254"/>
      <c r="BA74" s="1254"/>
      <c r="BB74" s="1254"/>
      <c r="BC74" s="1254"/>
      <c r="BD74" s="1254"/>
      <c r="BE74" s="1254"/>
      <c r="BF74" s="1254"/>
      <c r="BG74" s="1254"/>
      <c r="BH74" s="1254"/>
      <c r="BI74" s="1254"/>
      <c r="BJ74" s="1254"/>
      <c r="BK74" s="1254"/>
      <c r="BL74" s="1254"/>
      <c r="BM74" s="1254"/>
      <c r="BN74" s="1254"/>
      <c r="BO74" s="1254"/>
      <c r="BP74" s="1251"/>
      <c r="BQ74" s="1251"/>
      <c r="BR74" s="1251"/>
      <c r="BS74" s="1251"/>
      <c r="BT74" s="1251"/>
      <c r="BU74" s="1251"/>
      <c r="BV74" s="1251"/>
      <c r="BW74" s="1251"/>
      <c r="BX74" s="1251"/>
      <c r="BY74" s="1251"/>
      <c r="BZ74" s="1251"/>
      <c r="CA74" s="1251"/>
      <c r="CB74" s="1251"/>
      <c r="CC74" s="1251"/>
      <c r="CD74" s="1251"/>
      <c r="CE74" s="1251"/>
      <c r="CF74" s="1251"/>
      <c r="CG74" s="1251"/>
      <c r="CH74" s="1251"/>
      <c r="CI74" s="1251"/>
      <c r="CJ74" s="1251"/>
      <c r="CK74" s="1251"/>
      <c r="CL74" s="1251"/>
      <c r="CM74" s="1251"/>
      <c r="CN74" s="1251"/>
      <c r="CO74" s="1251"/>
      <c r="CP74" s="1251"/>
      <c r="CQ74" s="1251"/>
      <c r="CR74" s="1251"/>
      <c r="CS74" s="1251"/>
      <c r="CT74" s="1251"/>
      <c r="CU74" s="1251"/>
      <c r="CV74" s="1251"/>
      <c r="CW74" s="1251"/>
      <c r="CX74" s="1251"/>
      <c r="CY74" s="1251"/>
      <c r="CZ74" s="1251"/>
      <c r="DA74" s="1251"/>
      <c r="DB74" s="1251"/>
      <c r="DC74" s="1251"/>
    </row>
    <row r="75" spans="2:107" ht="13.2" x14ac:dyDescent="0.2">
      <c r="B75" s="369"/>
      <c r="G75" s="1265"/>
      <c r="H75" s="1265"/>
      <c r="I75" s="1249"/>
      <c r="J75" s="1249"/>
      <c r="K75" s="1256"/>
      <c r="L75" s="1256"/>
      <c r="M75" s="1256"/>
      <c r="N75" s="1256"/>
      <c r="AM75" s="378"/>
      <c r="AN75" s="1254"/>
      <c r="AO75" s="1254"/>
      <c r="AP75" s="1254"/>
      <c r="AQ75" s="1254"/>
      <c r="AR75" s="1254"/>
      <c r="AS75" s="1254"/>
      <c r="AT75" s="1254"/>
      <c r="AU75" s="1254"/>
      <c r="AV75" s="1254"/>
      <c r="AW75" s="1254"/>
      <c r="AX75" s="1254"/>
      <c r="AY75" s="1254"/>
      <c r="AZ75" s="1254"/>
      <c r="BA75" s="1254"/>
      <c r="BB75" s="1254" t="s">
        <v>613</v>
      </c>
      <c r="BC75" s="1254"/>
      <c r="BD75" s="1254"/>
      <c r="BE75" s="1254"/>
      <c r="BF75" s="1254"/>
      <c r="BG75" s="1254"/>
      <c r="BH75" s="1254"/>
      <c r="BI75" s="1254"/>
      <c r="BJ75" s="1254"/>
      <c r="BK75" s="1254"/>
      <c r="BL75" s="1254"/>
      <c r="BM75" s="1254"/>
      <c r="BN75" s="1254"/>
      <c r="BO75" s="1254"/>
      <c r="BP75" s="1251">
        <v>10.8</v>
      </c>
      <c r="BQ75" s="1251"/>
      <c r="BR75" s="1251"/>
      <c r="BS75" s="1251"/>
      <c r="BT75" s="1251"/>
      <c r="BU75" s="1251"/>
      <c r="BV75" s="1251"/>
      <c r="BW75" s="1251"/>
      <c r="BX75" s="1251">
        <v>11.5</v>
      </c>
      <c r="BY75" s="1251"/>
      <c r="BZ75" s="1251"/>
      <c r="CA75" s="1251"/>
      <c r="CB75" s="1251"/>
      <c r="CC75" s="1251"/>
      <c r="CD75" s="1251"/>
      <c r="CE75" s="1251"/>
      <c r="CF75" s="1251">
        <v>11.6</v>
      </c>
      <c r="CG75" s="1251"/>
      <c r="CH75" s="1251"/>
      <c r="CI75" s="1251"/>
      <c r="CJ75" s="1251"/>
      <c r="CK75" s="1251"/>
      <c r="CL75" s="1251"/>
      <c r="CM75" s="1251"/>
      <c r="CN75" s="1251">
        <v>11.4</v>
      </c>
      <c r="CO75" s="1251"/>
      <c r="CP75" s="1251"/>
      <c r="CQ75" s="1251"/>
      <c r="CR75" s="1251"/>
      <c r="CS75" s="1251"/>
      <c r="CT75" s="1251"/>
      <c r="CU75" s="1251"/>
      <c r="CV75" s="1251">
        <v>11</v>
      </c>
      <c r="CW75" s="1251"/>
      <c r="CX75" s="1251"/>
      <c r="CY75" s="1251"/>
      <c r="CZ75" s="1251"/>
      <c r="DA75" s="1251"/>
      <c r="DB75" s="1251"/>
      <c r="DC75" s="1251"/>
    </row>
    <row r="76" spans="2:107" ht="13.2" x14ac:dyDescent="0.2">
      <c r="B76" s="369"/>
      <c r="G76" s="1265"/>
      <c r="H76" s="1265"/>
      <c r="I76" s="1249"/>
      <c r="J76" s="1249"/>
      <c r="K76" s="1256"/>
      <c r="L76" s="1256"/>
      <c r="M76" s="1256"/>
      <c r="N76" s="1256"/>
      <c r="AM76" s="378"/>
      <c r="AN76" s="1254"/>
      <c r="AO76" s="1254"/>
      <c r="AP76" s="1254"/>
      <c r="AQ76" s="1254"/>
      <c r="AR76" s="1254"/>
      <c r="AS76" s="1254"/>
      <c r="AT76" s="1254"/>
      <c r="AU76" s="1254"/>
      <c r="AV76" s="1254"/>
      <c r="AW76" s="1254"/>
      <c r="AX76" s="1254"/>
      <c r="AY76" s="1254"/>
      <c r="AZ76" s="1254"/>
      <c r="BA76" s="1254"/>
      <c r="BB76" s="1254"/>
      <c r="BC76" s="1254"/>
      <c r="BD76" s="1254"/>
      <c r="BE76" s="1254"/>
      <c r="BF76" s="1254"/>
      <c r="BG76" s="1254"/>
      <c r="BH76" s="1254"/>
      <c r="BI76" s="1254"/>
      <c r="BJ76" s="1254"/>
      <c r="BK76" s="1254"/>
      <c r="BL76" s="1254"/>
      <c r="BM76" s="1254"/>
      <c r="BN76" s="1254"/>
      <c r="BO76" s="1254"/>
      <c r="BP76" s="1251"/>
      <c r="BQ76" s="1251"/>
      <c r="BR76" s="1251"/>
      <c r="BS76" s="1251"/>
      <c r="BT76" s="1251"/>
      <c r="BU76" s="1251"/>
      <c r="BV76" s="1251"/>
      <c r="BW76" s="1251"/>
      <c r="BX76" s="1251"/>
      <c r="BY76" s="1251"/>
      <c r="BZ76" s="1251"/>
      <c r="CA76" s="1251"/>
      <c r="CB76" s="1251"/>
      <c r="CC76" s="1251"/>
      <c r="CD76" s="1251"/>
      <c r="CE76" s="1251"/>
      <c r="CF76" s="1251"/>
      <c r="CG76" s="1251"/>
      <c r="CH76" s="1251"/>
      <c r="CI76" s="1251"/>
      <c r="CJ76" s="1251"/>
      <c r="CK76" s="1251"/>
      <c r="CL76" s="1251"/>
      <c r="CM76" s="1251"/>
      <c r="CN76" s="1251"/>
      <c r="CO76" s="1251"/>
      <c r="CP76" s="1251"/>
      <c r="CQ76" s="1251"/>
      <c r="CR76" s="1251"/>
      <c r="CS76" s="1251"/>
      <c r="CT76" s="1251"/>
      <c r="CU76" s="1251"/>
      <c r="CV76" s="1251"/>
      <c r="CW76" s="1251"/>
      <c r="CX76" s="1251"/>
      <c r="CY76" s="1251"/>
      <c r="CZ76" s="1251"/>
      <c r="DA76" s="1251"/>
      <c r="DB76" s="1251"/>
      <c r="DC76" s="1251"/>
    </row>
    <row r="77" spans="2:107" ht="13.2" x14ac:dyDescent="0.2">
      <c r="B77" s="369"/>
      <c r="G77" s="1249"/>
      <c r="H77" s="1249"/>
      <c r="I77" s="1249"/>
      <c r="J77" s="1249"/>
      <c r="K77" s="1250"/>
      <c r="L77" s="1250"/>
      <c r="M77" s="1250"/>
      <c r="N77" s="1250"/>
      <c r="AN77" s="1255" t="s">
        <v>611</v>
      </c>
      <c r="AO77" s="1255"/>
      <c r="AP77" s="1255"/>
      <c r="AQ77" s="1255"/>
      <c r="AR77" s="1255"/>
      <c r="AS77" s="1255"/>
      <c r="AT77" s="1255"/>
      <c r="AU77" s="1255"/>
      <c r="AV77" s="1255"/>
      <c r="AW77" s="1255"/>
      <c r="AX77" s="1255"/>
      <c r="AY77" s="1255"/>
      <c r="AZ77" s="1255"/>
      <c r="BA77" s="1255"/>
      <c r="BB77" s="1254" t="s">
        <v>609</v>
      </c>
      <c r="BC77" s="1254"/>
      <c r="BD77" s="1254"/>
      <c r="BE77" s="1254"/>
      <c r="BF77" s="1254"/>
      <c r="BG77" s="1254"/>
      <c r="BH77" s="1254"/>
      <c r="BI77" s="1254"/>
      <c r="BJ77" s="1254"/>
      <c r="BK77" s="1254"/>
      <c r="BL77" s="1254"/>
      <c r="BM77" s="1254"/>
      <c r="BN77" s="1254"/>
      <c r="BO77" s="1254"/>
      <c r="BP77" s="1251">
        <v>32.799999999999997</v>
      </c>
      <c r="BQ77" s="1251"/>
      <c r="BR77" s="1251"/>
      <c r="BS77" s="1251"/>
      <c r="BT77" s="1251"/>
      <c r="BU77" s="1251"/>
      <c r="BV77" s="1251"/>
      <c r="BW77" s="1251"/>
      <c r="BX77" s="1251">
        <v>20.9</v>
      </c>
      <c r="BY77" s="1251"/>
      <c r="BZ77" s="1251"/>
      <c r="CA77" s="1251"/>
      <c r="CB77" s="1251"/>
      <c r="CC77" s="1251"/>
      <c r="CD77" s="1251"/>
      <c r="CE77" s="1251"/>
      <c r="CF77" s="1251">
        <v>21</v>
      </c>
      <c r="CG77" s="1251"/>
      <c r="CH77" s="1251"/>
      <c r="CI77" s="1251"/>
      <c r="CJ77" s="1251"/>
      <c r="CK77" s="1251"/>
      <c r="CL77" s="1251"/>
      <c r="CM77" s="1251"/>
      <c r="CN77" s="1251">
        <v>23.5</v>
      </c>
      <c r="CO77" s="1251"/>
      <c r="CP77" s="1251"/>
      <c r="CQ77" s="1251"/>
      <c r="CR77" s="1251"/>
      <c r="CS77" s="1251"/>
      <c r="CT77" s="1251"/>
      <c r="CU77" s="1251"/>
      <c r="CV77" s="1251">
        <v>8.5</v>
      </c>
      <c r="CW77" s="1251"/>
      <c r="CX77" s="1251"/>
      <c r="CY77" s="1251"/>
      <c r="CZ77" s="1251"/>
      <c r="DA77" s="1251"/>
      <c r="DB77" s="1251"/>
      <c r="DC77" s="1251"/>
    </row>
    <row r="78" spans="2:107" ht="13.2" x14ac:dyDescent="0.2">
      <c r="B78" s="369"/>
      <c r="G78" s="1249"/>
      <c r="H78" s="1249"/>
      <c r="I78" s="1249"/>
      <c r="J78" s="1249"/>
      <c r="K78" s="1250"/>
      <c r="L78" s="1250"/>
      <c r="M78" s="1250"/>
      <c r="N78" s="1250"/>
      <c r="AN78" s="1255"/>
      <c r="AO78" s="1255"/>
      <c r="AP78" s="1255"/>
      <c r="AQ78" s="1255"/>
      <c r="AR78" s="1255"/>
      <c r="AS78" s="1255"/>
      <c r="AT78" s="1255"/>
      <c r="AU78" s="1255"/>
      <c r="AV78" s="1255"/>
      <c r="AW78" s="1255"/>
      <c r="AX78" s="1255"/>
      <c r="AY78" s="1255"/>
      <c r="AZ78" s="1255"/>
      <c r="BA78" s="1255"/>
      <c r="BB78" s="1254"/>
      <c r="BC78" s="1254"/>
      <c r="BD78" s="1254"/>
      <c r="BE78" s="1254"/>
      <c r="BF78" s="1254"/>
      <c r="BG78" s="1254"/>
      <c r="BH78" s="1254"/>
      <c r="BI78" s="1254"/>
      <c r="BJ78" s="1254"/>
      <c r="BK78" s="1254"/>
      <c r="BL78" s="1254"/>
      <c r="BM78" s="1254"/>
      <c r="BN78" s="1254"/>
      <c r="BO78" s="1254"/>
      <c r="BP78" s="1251"/>
      <c r="BQ78" s="1251"/>
      <c r="BR78" s="1251"/>
      <c r="BS78" s="1251"/>
      <c r="BT78" s="1251"/>
      <c r="BU78" s="1251"/>
      <c r="BV78" s="1251"/>
      <c r="BW78" s="1251"/>
      <c r="BX78" s="1251"/>
      <c r="BY78" s="1251"/>
      <c r="BZ78" s="1251"/>
      <c r="CA78" s="1251"/>
      <c r="CB78" s="1251"/>
      <c r="CC78" s="1251"/>
      <c r="CD78" s="1251"/>
      <c r="CE78" s="1251"/>
      <c r="CF78" s="1251"/>
      <c r="CG78" s="1251"/>
      <c r="CH78" s="1251"/>
      <c r="CI78" s="1251"/>
      <c r="CJ78" s="1251"/>
      <c r="CK78" s="1251"/>
      <c r="CL78" s="1251"/>
      <c r="CM78" s="1251"/>
      <c r="CN78" s="1251"/>
      <c r="CO78" s="1251"/>
      <c r="CP78" s="1251"/>
      <c r="CQ78" s="1251"/>
      <c r="CR78" s="1251"/>
      <c r="CS78" s="1251"/>
      <c r="CT78" s="1251"/>
      <c r="CU78" s="1251"/>
      <c r="CV78" s="1251"/>
      <c r="CW78" s="1251"/>
      <c r="CX78" s="1251"/>
      <c r="CY78" s="1251"/>
      <c r="CZ78" s="1251"/>
      <c r="DA78" s="1251"/>
      <c r="DB78" s="1251"/>
      <c r="DC78" s="1251"/>
    </row>
    <row r="79" spans="2:107" ht="13.2" x14ac:dyDescent="0.2">
      <c r="B79" s="369"/>
      <c r="G79" s="1249"/>
      <c r="H79" s="1249"/>
      <c r="I79" s="1252"/>
      <c r="J79" s="1252"/>
      <c r="K79" s="1253"/>
      <c r="L79" s="1253"/>
      <c r="M79" s="1253"/>
      <c r="N79" s="1253"/>
      <c r="AN79" s="1255"/>
      <c r="AO79" s="1255"/>
      <c r="AP79" s="1255"/>
      <c r="AQ79" s="1255"/>
      <c r="AR79" s="1255"/>
      <c r="AS79" s="1255"/>
      <c r="AT79" s="1255"/>
      <c r="AU79" s="1255"/>
      <c r="AV79" s="1255"/>
      <c r="AW79" s="1255"/>
      <c r="AX79" s="1255"/>
      <c r="AY79" s="1255"/>
      <c r="AZ79" s="1255"/>
      <c r="BA79" s="1255"/>
      <c r="BB79" s="1254" t="s">
        <v>613</v>
      </c>
      <c r="BC79" s="1254"/>
      <c r="BD79" s="1254"/>
      <c r="BE79" s="1254"/>
      <c r="BF79" s="1254"/>
      <c r="BG79" s="1254"/>
      <c r="BH79" s="1254"/>
      <c r="BI79" s="1254"/>
      <c r="BJ79" s="1254"/>
      <c r="BK79" s="1254"/>
      <c r="BL79" s="1254"/>
      <c r="BM79" s="1254"/>
      <c r="BN79" s="1254"/>
      <c r="BO79" s="1254"/>
      <c r="BP79" s="1251">
        <v>9.1</v>
      </c>
      <c r="BQ79" s="1251"/>
      <c r="BR79" s="1251"/>
      <c r="BS79" s="1251"/>
      <c r="BT79" s="1251"/>
      <c r="BU79" s="1251"/>
      <c r="BV79" s="1251"/>
      <c r="BW79" s="1251"/>
      <c r="BX79" s="1251">
        <v>9.1</v>
      </c>
      <c r="BY79" s="1251"/>
      <c r="BZ79" s="1251"/>
      <c r="CA79" s="1251"/>
      <c r="CB79" s="1251"/>
      <c r="CC79" s="1251"/>
      <c r="CD79" s="1251"/>
      <c r="CE79" s="1251"/>
      <c r="CF79" s="1251">
        <v>9.1999999999999993</v>
      </c>
      <c r="CG79" s="1251"/>
      <c r="CH79" s="1251"/>
      <c r="CI79" s="1251"/>
      <c r="CJ79" s="1251"/>
      <c r="CK79" s="1251"/>
      <c r="CL79" s="1251"/>
      <c r="CM79" s="1251"/>
      <c r="CN79" s="1251">
        <v>8.6</v>
      </c>
      <c r="CO79" s="1251"/>
      <c r="CP79" s="1251"/>
      <c r="CQ79" s="1251"/>
      <c r="CR79" s="1251"/>
      <c r="CS79" s="1251"/>
      <c r="CT79" s="1251"/>
      <c r="CU79" s="1251"/>
      <c r="CV79" s="1251">
        <v>8.1999999999999993</v>
      </c>
      <c r="CW79" s="1251"/>
      <c r="CX79" s="1251"/>
      <c r="CY79" s="1251"/>
      <c r="CZ79" s="1251"/>
      <c r="DA79" s="1251"/>
      <c r="DB79" s="1251"/>
      <c r="DC79" s="1251"/>
    </row>
    <row r="80" spans="2:107" ht="13.2" x14ac:dyDescent="0.2">
      <c r="B80" s="369"/>
      <c r="G80" s="1249"/>
      <c r="H80" s="1249"/>
      <c r="I80" s="1252"/>
      <c r="J80" s="1252"/>
      <c r="K80" s="1253"/>
      <c r="L80" s="1253"/>
      <c r="M80" s="1253"/>
      <c r="N80" s="1253"/>
      <c r="AN80" s="1255"/>
      <c r="AO80" s="1255"/>
      <c r="AP80" s="1255"/>
      <c r="AQ80" s="1255"/>
      <c r="AR80" s="1255"/>
      <c r="AS80" s="1255"/>
      <c r="AT80" s="1255"/>
      <c r="AU80" s="1255"/>
      <c r="AV80" s="1255"/>
      <c r="AW80" s="1255"/>
      <c r="AX80" s="1255"/>
      <c r="AY80" s="1255"/>
      <c r="AZ80" s="1255"/>
      <c r="BA80" s="1255"/>
      <c r="BB80" s="1254"/>
      <c r="BC80" s="1254"/>
      <c r="BD80" s="1254"/>
      <c r="BE80" s="1254"/>
      <c r="BF80" s="1254"/>
      <c r="BG80" s="1254"/>
      <c r="BH80" s="1254"/>
      <c r="BI80" s="1254"/>
      <c r="BJ80" s="1254"/>
      <c r="BK80" s="1254"/>
      <c r="BL80" s="1254"/>
      <c r="BM80" s="1254"/>
      <c r="BN80" s="1254"/>
      <c r="BO80" s="1254"/>
      <c r="BP80" s="1251"/>
      <c r="BQ80" s="1251"/>
      <c r="BR80" s="1251"/>
      <c r="BS80" s="1251"/>
      <c r="BT80" s="1251"/>
      <c r="BU80" s="1251"/>
      <c r="BV80" s="1251"/>
      <c r="BW80" s="1251"/>
      <c r="BX80" s="1251"/>
      <c r="BY80" s="1251"/>
      <c r="BZ80" s="1251"/>
      <c r="CA80" s="1251"/>
      <c r="CB80" s="1251"/>
      <c r="CC80" s="1251"/>
      <c r="CD80" s="1251"/>
      <c r="CE80" s="1251"/>
      <c r="CF80" s="1251"/>
      <c r="CG80" s="1251"/>
      <c r="CH80" s="1251"/>
      <c r="CI80" s="1251"/>
      <c r="CJ80" s="1251"/>
      <c r="CK80" s="1251"/>
      <c r="CL80" s="1251"/>
      <c r="CM80" s="1251"/>
      <c r="CN80" s="1251"/>
      <c r="CO80" s="1251"/>
      <c r="CP80" s="1251"/>
      <c r="CQ80" s="1251"/>
      <c r="CR80" s="1251"/>
      <c r="CS80" s="1251"/>
      <c r="CT80" s="1251"/>
      <c r="CU80" s="1251"/>
      <c r="CV80" s="1251"/>
      <c r="CW80" s="1251"/>
      <c r="CX80" s="1251"/>
      <c r="CY80" s="1251"/>
      <c r="CZ80" s="1251"/>
      <c r="DA80" s="1251"/>
      <c r="DB80" s="1251"/>
      <c r="DC80" s="1251"/>
    </row>
    <row r="81" spans="2:109" ht="13.2" x14ac:dyDescent="0.2">
      <c r="B81" s="369"/>
    </row>
    <row r="82" spans="2:109" ht="16.2" x14ac:dyDescent="0.2">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ht="13.2" x14ac:dyDescent="0.2">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ht="13.2" x14ac:dyDescent="0.2">
      <c r="DD84" s="363"/>
      <c r="DE84" s="363"/>
    </row>
    <row r="85" spans="2:109" ht="13.2" x14ac:dyDescent="0.2">
      <c r="DD85" s="363"/>
      <c r="DE85" s="363"/>
    </row>
  </sheetData>
  <sheetProtection algorithmName="SHA-512" hashValue="mDHhKjEmu0b/zHsvnq2gchVzisEjv6AZZpQJqNpWJAzkuAhA0lnHBoL//sYP1ghzX32SbWCqV/YUHCG/YP+ViQ==" saltValue="fxSpWYlo4/u1WrhVPvCGf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6D7D6-0E63-4CD5-A2E7-A6F504CF65B3}">
  <sheetPr>
    <pageSetUpPr fitToPage="1"/>
  </sheetPr>
  <dimension ref="A1:DR125"/>
  <sheetViews>
    <sheetView showGridLines="0" zoomScaleNormal="100" zoomScaleSheetLayoutView="70" workbookViewId="0">
      <selection activeCell="B2" sqref="B2"/>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506</v>
      </c>
    </row>
  </sheetData>
  <sheetProtection algorithmName="SHA-512" hashValue="gDrXjdWCqPDHrURDM6U+2CM24nJ3nScekegrjxqmqmtfiKLx7h87xPKRiGh5RAO4fFkqzg9hpT5PZVXmfavePg==" saltValue="MA7PrdTkfHo/o8huRS+yt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0D6CA-8CE3-46F4-8EFF-8AB3C378825E}">
  <sheetPr>
    <pageSetUpPr fitToPage="1"/>
  </sheetPr>
  <dimension ref="A1:DR125"/>
  <sheetViews>
    <sheetView showGridLines="0" zoomScaleNormal="100" zoomScaleSheetLayoutView="55" workbookViewId="0">
      <selection activeCell="B2" sqref="B2"/>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506</v>
      </c>
    </row>
  </sheetData>
  <sheetProtection algorithmName="SHA-512" hashValue="Uwzwb0zetmneUwmG3mFEsfvSoDlZpgb4/8GQ5s1SxdwObbrKehW7tZYZIC/AuEgxfXZ+AfIdFZlsC/a0p4MqSw==" saltValue="mvMp92pPCijBgi7+BpNT1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556</v>
      </c>
      <c r="G2" s="148"/>
      <c r="H2" s="149"/>
    </row>
    <row r="3" spans="1:8" x14ac:dyDescent="0.2">
      <c r="A3" s="145" t="s">
        <v>549</v>
      </c>
      <c r="B3" s="150"/>
      <c r="C3" s="151"/>
      <c r="D3" s="152">
        <v>77139</v>
      </c>
      <c r="E3" s="153"/>
      <c r="F3" s="154">
        <v>82993</v>
      </c>
      <c r="G3" s="155"/>
      <c r="H3" s="156"/>
    </row>
    <row r="4" spans="1:8" x14ac:dyDescent="0.2">
      <c r="A4" s="157"/>
      <c r="B4" s="158"/>
      <c r="C4" s="159"/>
      <c r="D4" s="160">
        <v>42421</v>
      </c>
      <c r="E4" s="161"/>
      <c r="F4" s="162">
        <v>46787</v>
      </c>
      <c r="G4" s="163"/>
      <c r="H4" s="164"/>
    </row>
    <row r="5" spans="1:8" x14ac:dyDescent="0.2">
      <c r="A5" s="145" t="s">
        <v>551</v>
      </c>
      <c r="B5" s="150"/>
      <c r="C5" s="151"/>
      <c r="D5" s="152">
        <v>107237</v>
      </c>
      <c r="E5" s="153"/>
      <c r="F5" s="154">
        <v>108252</v>
      </c>
      <c r="G5" s="155"/>
      <c r="H5" s="156"/>
    </row>
    <row r="6" spans="1:8" x14ac:dyDescent="0.2">
      <c r="A6" s="157"/>
      <c r="B6" s="158"/>
      <c r="C6" s="159"/>
      <c r="D6" s="160">
        <v>91373</v>
      </c>
      <c r="E6" s="161"/>
      <c r="F6" s="162">
        <v>50321</v>
      </c>
      <c r="G6" s="163"/>
      <c r="H6" s="164"/>
    </row>
    <row r="7" spans="1:8" x14ac:dyDescent="0.2">
      <c r="A7" s="145" t="s">
        <v>552</v>
      </c>
      <c r="B7" s="150"/>
      <c r="C7" s="151"/>
      <c r="D7" s="152">
        <v>166623</v>
      </c>
      <c r="E7" s="153"/>
      <c r="F7" s="154">
        <v>93492</v>
      </c>
      <c r="G7" s="155"/>
      <c r="H7" s="156"/>
    </row>
    <row r="8" spans="1:8" x14ac:dyDescent="0.2">
      <c r="A8" s="157"/>
      <c r="B8" s="158"/>
      <c r="C8" s="159"/>
      <c r="D8" s="160">
        <v>124832</v>
      </c>
      <c r="E8" s="161"/>
      <c r="F8" s="162">
        <v>53316</v>
      </c>
      <c r="G8" s="163"/>
      <c r="H8" s="164"/>
    </row>
    <row r="9" spans="1:8" x14ac:dyDescent="0.2">
      <c r="A9" s="145" t="s">
        <v>553</v>
      </c>
      <c r="B9" s="150"/>
      <c r="C9" s="151"/>
      <c r="D9" s="152">
        <v>97912</v>
      </c>
      <c r="E9" s="153"/>
      <c r="F9" s="154">
        <v>94796</v>
      </c>
      <c r="G9" s="155"/>
      <c r="H9" s="156"/>
    </row>
    <row r="10" spans="1:8" x14ac:dyDescent="0.2">
      <c r="A10" s="157"/>
      <c r="B10" s="158"/>
      <c r="C10" s="159"/>
      <c r="D10" s="160">
        <v>72633</v>
      </c>
      <c r="E10" s="161"/>
      <c r="F10" s="162">
        <v>55781</v>
      </c>
      <c r="G10" s="163"/>
      <c r="H10" s="164"/>
    </row>
    <row r="11" spans="1:8" x14ac:dyDescent="0.2">
      <c r="A11" s="145" t="s">
        <v>554</v>
      </c>
      <c r="B11" s="150"/>
      <c r="C11" s="151"/>
      <c r="D11" s="152">
        <v>56372</v>
      </c>
      <c r="E11" s="153"/>
      <c r="F11" s="154">
        <v>85942</v>
      </c>
      <c r="G11" s="155"/>
      <c r="H11" s="156"/>
    </row>
    <row r="12" spans="1:8" x14ac:dyDescent="0.2">
      <c r="A12" s="157"/>
      <c r="B12" s="158"/>
      <c r="C12" s="165"/>
      <c r="D12" s="160">
        <v>40331</v>
      </c>
      <c r="E12" s="161"/>
      <c r="F12" s="162">
        <v>48630</v>
      </c>
      <c r="G12" s="163"/>
      <c r="H12" s="164"/>
    </row>
    <row r="13" spans="1:8" x14ac:dyDescent="0.2">
      <c r="A13" s="145"/>
      <c r="B13" s="150"/>
      <c r="C13" s="166"/>
      <c r="D13" s="167">
        <v>101057</v>
      </c>
      <c r="E13" s="168"/>
      <c r="F13" s="169">
        <v>93095</v>
      </c>
      <c r="G13" s="170"/>
      <c r="H13" s="156"/>
    </row>
    <row r="14" spans="1:8" x14ac:dyDescent="0.2">
      <c r="A14" s="157"/>
      <c r="B14" s="158"/>
      <c r="C14" s="159"/>
      <c r="D14" s="160">
        <v>74318</v>
      </c>
      <c r="E14" s="161"/>
      <c r="F14" s="162">
        <v>50967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4.54</v>
      </c>
      <c r="C19" s="171">
        <f>ROUND(VALUE(SUBSTITUTE(実質収支比率等に係る経年分析!G$48,"▲","-")),2)</f>
        <v>3.97</v>
      </c>
      <c r="D19" s="171">
        <f>ROUND(VALUE(SUBSTITUTE(実質収支比率等に係る経年分析!H$48,"▲","-")),2)</f>
        <v>0.24</v>
      </c>
      <c r="E19" s="171">
        <f>ROUND(VALUE(SUBSTITUTE(実質収支比率等に係る経年分析!I$48,"▲","-")),2)</f>
        <v>5.91</v>
      </c>
      <c r="F19" s="171">
        <f>ROUND(VALUE(SUBSTITUTE(実質収支比率等に係る経年分析!J$48,"▲","-")),2)</f>
        <v>14.99</v>
      </c>
    </row>
    <row r="20" spans="1:11" x14ac:dyDescent="0.2">
      <c r="A20" s="171" t="s">
        <v>55</v>
      </c>
      <c r="B20" s="171">
        <f>ROUND(VALUE(SUBSTITUTE(実質収支比率等に係る経年分析!F$47,"▲","-")),2)</f>
        <v>39.61</v>
      </c>
      <c r="C20" s="171">
        <f>ROUND(VALUE(SUBSTITUTE(実質収支比率等に係る経年分析!G$47,"▲","-")),2)</f>
        <v>34.22</v>
      </c>
      <c r="D20" s="171">
        <f>ROUND(VALUE(SUBSTITUTE(実質収支比率等に係る経年分析!H$47,"▲","-")),2)</f>
        <v>36.22</v>
      </c>
      <c r="E20" s="171">
        <f>ROUND(VALUE(SUBSTITUTE(実質収支比率等に係る経年分析!I$47,"▲","-")),2)</f>
        <v>31.7</v>
      </c>
      <c r="F20" s="171">
        <f>ROUND(VALUE(SUBSTITUTE(実質収支比率等に係る経年分析!J$47,"▲","-")),2)</f>
        <v>27.16</v>
      </c>
    </row>
    <row r="21" spans="1:11" x14ac:dyDescent="0.2">
      <c r="A21" s="171" t="s">
        <v>56</v>
      </c>
      <c r="B21" s="171">
        <f>IF(ISNUMBER(VALUE(SUBSTITUTE(実質収支比率等に係る経年分析!F$49,"▲","-"))),ROUND(VALUE(SUBSTITUTE(実質収支比率等に係る経年分析!F$49,"▲","-")),2),NA())</f>
        <v>-3.63</v>
      </c>
      <c r="C21" s="171">
        <f>IF(ISNUMBER(VALUE(SUBSTITUTE(実質収支比率等に係る経年分析!G$49,"▲","-"))),ROUND(VALUE(SUBSTITUTE(実質収支比率等に係る経年分析!G$49,"▲","-")),2),NA())</f>
        <v>-6.72</v>
      </c>
      <c r="D21" s="171">
        <f>IF(ISNUMBER(VALUE(SUBSTITUTE(実質収支比率等に係る経年分析!H$49,"▲","-"))),ROUND(VALUE(SUBSTITUTE(実質収支比率等に係る経年分析!H$49,"▲","-")),2),NA())</f>
        <v>-2.54</v>
      </c>
      <c r="E21" s="171">
        <f>IF(ISNUMBER(VALUE(SUBSTITUTE(実質収支比率等に係る経年分析!I$49,"▲","-"))),ROUND(VALUE(SUBSTITUTE(実質収支比率等に係る経年分析!I$49,"▲","-")),2),NA())</f>
        <v>1.72</v>
      </c>
      <c r="F21" s="171">
        <f>IF(ISNUMBER(VALUE(SUBSTITUTE(実質収支比率等に係る経年分析!J$49,"▲","-"))),ROUND(VALUE(SUBSTITUTE(実質収支比率等に係る経年分析!J$49,"▲","-")),2),NA())</f>
        <v>5.92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佐久穂町住宅改修資金等貸付事業特別会計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佐久穂町後期高齢者医療特別会計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佐久穂町簡易水道事業特別会計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0.14000000000000001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2">
      <c r="A32" s="172" t="str">
        <f>IF(連結実質赤字比率に係る赤字・黒字の構成分析!C$38="",NA(),連結実質赤字比率に係る赤字・黒字の構成分析!C$38)</f>
        <v>佐久穂町老人保健施設特別会計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7.0000000000000007E-2</v>
      </c>
    </row>
    <row r="33" spans="1:16" x14ac:dyDescent="0.2">
      <c r="A33" s="172" t="str">
        <f>IF(連結実質赤字比率に係る赤字・黒字の構成分析!C$37="",NA(),連結実質赤字比率に係る赤字・黒字の構成分析!C$37)</f>
        <v>佐久穂町介護保険特別会計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0.32</v>
      </c>
    </row>
    <row r="34" spans="1:16" x14ac:dyDescent="0.2">
      <c r="A34" s="172" t="str">
        <f>IF(連結実質赤字比率に係る赤字・黒字の構成分析!C$36="",NA(),連結実質赤字比率に係る赤字・黒字の構成分析!C$36)</f>
        <v>佐久穂町国民健康保険特別会計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0.28000000000000003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v>
      </c>
    </row>
    <row r="35" spans="1:16" x14ac:dyDescent="0.2">
      <c r="A35" s="172" t="str">
        <f>IF(連結実質赤字比率に係る赤字・黒字の構成分析!C$35="",NA(),連結実質赤字比率に係る赤字・黒字の構成分析!C$35)</f>
        <v>佐久穂町病院事業会計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2.82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2.06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1.94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0.24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8.7799999999999994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14.99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1477</v>
      </c>
      <c r="E42" s="173"/>
      <c r="F42" s="173"/>
      <c r="G42" s="173">
        <f>'実質公債費比率（分子）の構造'!L$52</f>
        <v>1418</v>
      </c>
      <c r="H42" s="173"/>
      <c r="I42" s="173"/>
      <c r="J42" s="173">
        <f>'実質公債費比率（分子）の構造'!M$52</f>
        <v>1363</v>
      </c>
      <c r="K42" s="173"/>
      <c r="L42" s="173"/>
      <c r="M42" s="173">
        <f>'実質公債費比率（分子）の構造'!N$52</f>
        <v>1253</v>
      </c>
      <c r="N42" s="173"/>
      <c r="O42" s="173"/>
      <c r="P42" s="173">
        <f>'実質公債費比率（分子）の構造'!O$52</f>
        <v>1173</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629</v>
      </c>
      <c r="C45" s="173"/>
      <c r="D45" s="173"/>
      <c r="E45" s="173">
        <f>'実質公債費比率（分子）の構造'!L$49</f>
        <v>621</v>
      </c>
      <c r="F45" s="173"/>
      <c r="G45" s="173"/>
      <c r="H45" s="173">
        <f>'実質公債費比率（分子）の構造'!M$49</f>
        <v>613</v>
      </c>
      <c r="I45" s="173"/>
      <c r="J45" s="173"/>
      <c r="K45" s="173">
        <f>'実質公債費比率（分子）の構造'!N$49</f>
        <v>612</v>
      </c>
      <c r="L45" s="173"/>
      <c r="M45" s="173"/>
      <c r="N45" s="173">
        <f>'実質公債費比率（分子）の構造'!O$49</f>
        <v>595</v>
      </c>
      <c r="O45" s="173"/>
      <c r="P45" s="173"/>
    </row>
    <row r="46" spans="1:16" x14ac:dyDescent="0.2">
      <c r="A46" s="173" t="s">
        <v>67</v>
      </c>
      <c r="B46" s="173">
        <f>'実質公債費比率（分子）の構造'!K$48</f>
        <v>145</v>
      </c>
      <c r="C46" s="173"/>
      <c r="D46" s="173"/>
      <c r="E46" s="173">
        <f>'実質公債費比率（分子）の構造'!L$48</f>
        <v>142</v>
      </c>
      <c r="F46" s="173"/>
      <c r="G46" s="173"/>
      <c r="H46" s="173">
        <f>'実質公債費比率（分子）の構造'!M$48</f>
        <v>148</v>
      </c>
      <c r="I46" s="173"/>
      <c r="J46" s="173"/>
      <c r="K46" s="173">
        <f>'実質公債費比率（分子）の構造'!N$48</f>
        <v>147</v>
      </c>
      <c r="L46" s="173"/>
      <c r="M46" s="173"/>
      <c r="N46" s="173">
        <f>'実質公債費比率（分子）の構造'!O$48</f>
        <v>146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1173</v>
      </c>
      <c r="C49" s="173"/>
      <c r="D49" s="173"/>
      <c r="E49" s="173">
        <f>'実質公債費比率（分子）の構造'!L$45</f>
        <v>1113</v>
      </c>
      <c r="F49" s="173"/>
      <c r="G49" s="173"/>
      <c r="H49" s="173">
        <f>'実質公債費比率（分子）の構造'!M$45</f>
        <v>1074</v>
      </c>
      <c r="I49" s="173"/>
      <c r="J49" s="173"/>
      <c r="K49" s="173">
        <f>'実質公債費比率（分子）の構造'!N$45</f>
        <v>950</v>
      </c>
      <c r="L49" s="173"/>
      <c r="M49" s="173"/>
      <c r="N49" s="173">
        <f>'実質公債費比率（分子）の構造'!O$45</f>
        <v>882</v>
      </c>
      <c r="O49" s="173"/>
      <c r="P49" s="173"/>
    </row>
    <row r="50" spans="1:16" x14ac:dyDescent="0.2">
      <c r="A50" s="173" t="s">
        <v>71</v>
      </c>
      <c r="B50" s="173" t="e">
        <f>NA()</f>
        <v>#N/A</v>
      </c>
      <c r="C50" s="173">
        <f>IF(ISNUMBER('実質公債費比率（分子）の構造'!K$53),'実質公債費比率（分子）の構造'!K$53,NA())</f>
        <v>470</v>
      </c>
      <c r="D50" s="173" t="e">
        <f>NA()</f>
        <v>#N/A</v>
      </c>
      <c r="E50" s="173" t="e">
        <f>NA()</f>
        <v>#N/A</v>
      </c>
      <c r="F50" s="173">
        <f>IF(ISNUMBER('実質公債費比率（分子）の構造'!L$53),'実質公債費比率（分子）の構造'!L$53,NA())</f>
        <v>458</v>
      </c>
      <c r="G50" s="173" t="e">
        <f>NA()</f>
        <v>#N/A</v>
      </c>
      <c r="H50" s="173" t="e">
        <f>NA()</f>
        <v>#N/A</v>
      </c>
      <c r="I50" s="173">
        <f>IF(ISNUMBER('実質公債費比率（分子）の構造'!M$53),'実質公債費比率（分子）の構造'!M$53,NA())</f>
        <v>472</v>
      </c>
      <c r="J50" s="173" t="e">
        <f>NA()</f>
        <v>#N/A</v>
      </c>
      <c r="K50" s="173" t="e">
        <f>NA()</f>
        <v>#N/A</v>
      </c>
      <c r="L50" s="173">
        <f>IF(ISNUMBER('実質公債費比率（分子）の構造'!N$53),'実質公債費比率（分子）の構造'!N$53,NA())</f>
        <v>456</v>
      </c>
      <c r="M50" s="173" t="e">
        <f>NA()</f>
        <v>#N/A</v>
      </c>
      <c r="N50" s="173" t="e">
        <f>NA()</f>
        <v>#N/A</v>
      </c>
      <c r="O50" s="173">
        <f>IF(ISNUMBER('実質公債費比率（分子）の構造'!O$53),'実質公債費比率（分子）の構造'!O$53,NA())</f>
        <v>450</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11337</v>
      </c>
      <c r="E56" s="172"/>
      <c r="F56" s="172"/>
      <c r="G56" s="172">
        <f>'将来負担比率（分子）の構造'!J$52</f>
        <v>10571</v>
      </c>
      <c r="H56" s="172"/>
      <c r="I56" s="172"/>
      <c r="J56" s="172">
        <f>'将来負担比率（分子）の構造'!K$52</f>
        <v>9938</v>
      </c>
      <c r="K56" s="172"/>
      <c r="L56" s="172"/>
      <c r="M56" s="172">
        <f>'将来負担比率（分子）の構造'!L$52</f>
        <v>9253</v>
      </c>
      <c r="N56" s="172"/>
      <c r="O56" s="172"/>
      <c r="P56" s="172">
        <f>'将来負担比率（分子）の構造'!M$52</f>
        <v>8310</v>
      </c>
    </row>
    <row r="57" spans="1:16" x14ac:dyDescent="0.2">
      <c r="A57" s="172" t="s">
        <v>42</v>
      </c>
      <c r="B57" s="172"/>
      <c r="C57" s="172"/>
      <c r="D57" s="172" t="str">
        <f>'将来負担比率（分子）の構造'!I$51</f>
        <v>-</v>
      </c>
      <c r="E57" s="172"/>
      <c r="F57" s="172"/>
      <c r="G57" s="172" t="str">
        <f>'将来負担比率（分子）の構造'!J$51</f>
        <v>-</v>
      </c>
      <c r="H57" s="172"/>
      <c r="I57" s="172"/>
      <c r="J57" s="172">
        <f>'将来負担比率（分子）の構造'!K$51</f>
        <v>3</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7127</v>
      </c>
      <c r="E58" s="172"/>
      <c r="F58" s="172"/>
      <c r="G58" s="172">
        <f>'将来負担比率（分子）の構造'!J$50</f>
        <v>6701</v>
      </c>
      <c r="H58" s="172"/>
      <c r="I58" s="172"/>
      <c r="J58" s="172">
        <f>'将来負担比率（分子）の構造'!K$50</f>
        <v>6233</v>
      </c>
      <c r="K58" s="172"/>
      <c r="L58" s="172"/>
      <c r="M58" s="172">
        <f>'将来負担比率（分子）の構造'!L$50</f>
        <v>5806</v>
      </c>
      <c r="N58" s="172"/>
      <c r="O58" s="172"/>
      <c r="P58" s="172">
        <f>'将来負担比率（分子）の構造'!M$50</f>
        <v>5463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774</v>
      </c>
      <c r="C62" s="172"/>
      <c r="D62" s="172"/>
      <c r="E62" s="172">
        <f>'将来負担比率（分子）の構造'!J$45</f>
        <v>715</v>
      </c>
      <c r="F62" s="172"/>
      <c r="G62" s="172"/>
      <c r="H62" s="172">
        <f>'将来負担比率（分子）の構造'!K$45</f>
        <v>709</v>
      </c>
      <c r="I62" s="172"/>
      <c r="J62" s="172"/>
      <c r="K62" s="172">
        <f>'将来負担比率（分子）の構造'!L$45</f>
        <v>805</v>
      </c>
      <c r="L62" s="172"/>
      <c r="M62" s="172"/>
      <c r="N62" s="172">
        <f>'将来負担比率（分子）の構造'!M$45</f>
        <v>857</v>
      </c>
      <c r="O62" s="172"/>
      <c r="P62" s="172"/>
    </row>
    <row r="63" spans="1:16" x14ac:dyDescent="0.2">
      <c r="A63" s="172" t="s">
        <v>34</v>
      </c>
      <c r="B63" s="172">
        <f>'将来負担比率（分子）の構造'!I$44</f>
        <v>6217</v>
      </c>
      <c r="C63" s="172"/>
      <c r="D63" s="172"/>
      <c r="E63" s="172">
        <f>'将来負担比率（分子）の構造'!J$44</f>
        <v>5773</v>
      </c>
      <c r="F63" s="172"/>
      <c r="G63" s="172"/>
      <c r="H63" s="172">
        <f>'将来負担比率（分子）の構造'!K$44</f>
        <v>5281</v>
      </c>
      <c r="I63" s="172"/>
      <c r="J63" s="172"/>
      <c r="K63" s="172">
        <f>'将来負担比率（分子）の構造'!L$44</f>
        <v>4814</v>
      </c>
      <c r="L63" s="172"/>
      <c r="M63" s="172"/>
      <c r="N63" s="172">
        <f>'将来負担比率（分子）の構造'!M$44</f>
        <v>4286</v>
      </c>
      <c r="O63" s="172"/>
      <c r="P63" s="172"/>
    </row>
    <row r="64" spans="1:16" x14ac:dyDescent="0.2">
      <c r="A64" s="172" t="s">
        <v>33</v>
      </c>
      <c r="B64" s="172">
        <f>'将来負担比率（分子）の構造'!I$43</f>
        <v>1286</v>
      </c>
      <c r="C64" s="172"/>
      <c r="D64" s="172"/>
      <c r="E64" s="172">
        <f>'将来負担比率（分子）の構造'!J$43</f>
        <v>1091</v>
      </c>
      <c r="F64" s="172"/>
      <c r="G64" s="172"/>
      <c r="H64" s="172">
        <f>'将来負担比率（分子）の構造'!K$43</f>
        <v>983</v>
      </c>
      <c r="I64" s="172"/>
      <c r="J64" s="172"/>
      <c r="K64" s="172">
        <f>'将来負担比率（分子）の構造'!L$43</f>
        <v>929</v>
      </c>
      <c r="L64" s="172"/>
      <c r="M64" s="172"/>
      <c r="N64" s="172">
        <f>'将来負担比率（分子）の構造'!M$43</f>
        <v>946</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5698</v>
      </c>
      <c r="C66" s="172"/>
      <c r="D66" s="172"/>
      <c r="E66" s="172">
        <f>'将来負担比率（分子）の構造'!J$41</f>
        <v>5033</v>
      </c>
      <c r="F66" s="172"/>
      <c r="G66" s="172"/>
      <c r="H66" s="172">
        <f>'将来負担比率（分子）の構造'!K$41</f>
        <v>4945</v>
      </c>
      <c r="I66" s="172"/>
      <c r="J66" s="172"/>
      <c r="K66" s="172">
        <f>'将来負担比率（分子）の構造'!L$41</f>
        <v>4696</v>
      </c>
      <c r="L66" s="172"/>
      <c r="M66" s="172"/>
      <c r="N66" s="172">
        <f>'将来負担比率（分子）の構造'!M$41</f>
        <v>4142</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1923</v>
      </c>
      <c r="C72" s="176">
        <f>基金残高に係る経年分析!G55</f>
        <v>1710</v>
      </c>
      <c r="D72" s="176">
        <f>基金残高に係る経年分析!H55</f>
        <v>1520</v>
      </c>
    </row>
    <row r="73" spans="1:16" x14ac:dyDescent="0.2">
      <c r="A73" s="175" t="s">
        <v>78</v>
      </c>
      <c r="B73" s="176">
        <f>基金残高に係る経年分析!F56</f>
        <v>521</v>
      </c>
      <c r="C73" s="176">
        <f>基金残高に係る経年分析!G56</f>
        <v>374</v>
      </c>
      <c r="D73" s="176">
        <f>基金残高に係る経年分析!H56</f>
        <v>375</v>
      </c>
    </row>
    <row r="74" spans="1:16" x14ac:dyDescent="0.2">
      <c r="A74" s="175" t="s">
        <v>79</v>
      </c>
      <c r="B74" s="176">
        <f>基金残高に係る経年分析!F57</f>
        <v>4553</v>
      </c>
      <c r="C74" s="176">
        <f>基金残高に係る経年分析!G57</f>
        <v>4295</v>
      </c>
      <c r="D74" s="176">
        <f>基金残高に係る経年分析!H57</f>
        <v>4511</v>
      </c>
    </row>
  </sheetData>
  <sheetProtection algorithmName="SHA-512" hashValue="C0qSJYCHPE9kbb6HFBcH79HiRPh4Acn7XL5cgvv3Mk8dLv+6YhkrzYRJFbv7wgfWMitnIqpLpFsenAGIqi1DUQ==" saltValue="fKlWPq0R+lVACzaIHdwd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4F7AC-953D-4D80-BADA-41E1C325A154}">
  <sheetPr>
    <pageSetUpPr fitToPage="1"/>
  </sheetPr>
  <dimension ref="B1:EM50"/>
  <sheetViews>
    <sheetView showGridLines="0" workbookViewId="0"/>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214</v>
      </c>
      <c r="DI1" s="750"/>
      <c r="DJ1" s="750"/>
      <c r="DK1" s="750"/>
      <c r="DL1" s="750"/>
      <c r="DM1" s="750"/>
      <c r="DN1" s="751"/>
      <c r="DO1" s="211"/>
      <c r="DP1" s="749" t="s">
        <v>215</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2">
      <c r="B2" s="212" t="s">
        <v>216</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711" t="s">
        <v>217</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218</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219</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2">
      <c r="B4" s="711" t="s">
        <v>1</v>
      </c>
      <c r="C4" s="712"/>
      <c r="D4" s="712"/>
      <c r="E4" s="712"/>
      <c r="F4" s="712"/>
      <c r="G4" s="712"/>
      <c r="H4" s="712"/>
      <c r="I4" s="712"/>
      <c r="J4" s="712"/>
      <c r="K4" s="712"/>
      <c r="L4" s="712"/>
      <c r="M4" s="712"/>
      <c r="N4" s="712"/>
      <c r="O4" s="712"/>
      <c r="P4" s="712"/>
      <c r="Q4" s="713"/>
      <c r="R4" s="711" t="s">
        <v>220</v>
      </c>
      <c r="S4" s="712"/>
      <c r="T4" s="712"/>
      <c r="U4" s="712"/>
      <c r="V4" s="712"/>
      <c r="W4" s="712"/>
      <c r="X4" s="712"/>
      <c r="Y4" s="713"/>
      <c r="Z4" s="711" t="s">
        <v>221</v>
      </c>
      <c r="AA4" s="712"/>
      <c r="AB4" s="712"/>
      <c r="AC4" s="713"/>
      <c r="AD4" s="711" t="s">
        <v>222</v>
      </c>
      <c r="AE4" s="712"/>
      <c r="AF4" s="712"/>
      <c r="AG4" s="712"/>
      <c r="AH4" s="712"/>
      <c r="AI4" s="712"/>
      <c r="AJ4" s="712"/>
      <c r="AK4" s="713"/>
      <c r="AL4" s="711" t="s">
        <v>221</v>
      </c>
      <c r="AM4" s="712"/>
      <c r="AN4" s="712"/>
      <c r="AO4" s="713"/>
      <c r="AP4" s="752" t="s">
        <v>223</v>
      </c>
      <c r="AQ4" s="752"/>
      <c r="AR4" s="752"/>
      <c r="AS4" s="752"/>
      <c r="AT4" s="752"/>
      <c r="AU4" s="752"/>
      <c r="AV4" s="752"/>
      <c r="AW4" s="752"/>
      <c r="AX4" s="752"/>
      <c r="AY4" s="752"/>
      <c r="AZ4" s="752"/>
      <c r="BA4" s="752"/>
      <c r="BB4" s="752"/>
      <c r="BC4" s="752"/>
      <c r="BD4" s="752"/>
      <c r="BE4" s="752"/>
      <c r="BF4" s="752"/>
      <c r="BG4" s="752" t="s">
        <v>224</v>
      </c>
      <c r="BH4" s="752"/>
      <c r="BI4" s="752"/>
      <c r="BJ4" s="752"/>
      <c r="BK4" s="752"/>
      <c r="BL4" s="752"/>
      <c r="BM4" s="752"/>
      <c r="BN4" s="752"/>
      <c r="BO4" s="752" t="s">
        <v>221</v>
      </c>
      <c r="BP4" s="752"/>
      <c r="BQ4" s="752"/>
      <c r="BR4" s="752"/>
      <c r="BS4" s="752" t="s">
        <v>225</v>
      </c>
      <c r="BT4" s="752"/>
      <c r="BU4" s="752"/>
      <c r="BV4" s="752"/>
      <c r="BW4" s="752"/>
      <c r="BX4" s="752"/>
      <c r="BY4" s="752"/>
      <c r="BZ4" s="752"/>
      <c r="CA4" s="752"/>
      <c r="CB4" s="752"/>
      <c r="CD4" s="711" t="s">
        <v>226</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2">
      <c r="B5" s="708" t="s">
        <v>227</v>
      </c>
      <c r="C5" s="709"/>
      <c r="D5" s="709"/>
      <c r="E5" s="709"/>
      <c r="F5" s="709"/>
      <c r="G5" s="709"/>
      <c r="H5" s="709"/>
      <c r="I5" s="709"/>
      <c r="J5" s="709"/>
      <c r="K5" s="709"/>
      <c r="L5" s="709"/>
      <c r="M5" s="709"/>
      <c r="N5" s="709"/>
      <c r="O5" s="709"/>
      <c r="P5" s="709"/>
      <c r="Q5" s="710"/>
      <c r="R5" s="705">
        <v>1050720</v>
      </c>
      <c r="S5" s="706"/>
      <c r="T5" s="706"/>
      <c r="U5" s="706"/>
      <c r="V5" s="706"/>
      <c r="W5" s="706"/>
      <c r="X5" s="706"/>
      <c r="Y5" s="734"/>
      <c r="Z5" s="747">
        <v>9.9</v>
      </c>
      <c r="AA5" s="747"/>
      <c r="AB5" s="747"/>
      <c r="AC5" s="747"/>
      <c r="AD5" s="748">
        <v>1050720</v>
      </c>
      <c r="AE5" s="748"/>
      <c r="AF5" s="748"/>
      <c r="AG5" s="748"/>
      <c r="AH5" s="748"/>
      <c r="AI5" s="748"/>
      <c r="AJ5" s="748"/>
      <c r="AK5" s="748"/>
      <c r="AL5" s="735">
        <v>19.100000000000001</v>
      </c>
      <c r="AM5" s="720"/>
      <c r="AN5" s="720"/>
      <c r="AO5" s="736"/>
      <c r="AP5" s="708" t="s">
        <v>228</v>
      </c>
      <c r="AQ5" s="709"/>
      <c r="AR5" s="709"/>
      <c r="AS5" s="709"/>
      <c r="AT5" s="709"/>
      <c r="AU5" s="709"/>
      <c r="AV5" s="709"/>
      <c r="AW5" s="709"/>
      <c r="AX5" s="709"/>
      <c r="AY5" s="709"/>
      <c r="AZ5" s="709"/>
      <c r="BA5" s="709"/>
      <c r="BB5" s="709"/>
      <c r="BC5" s="709"/>
      <c r="BD5" s="709"/>
      <c r="BE5" s="709"/>
      <c r="BF5" s="710"/>
      <c r="BG5" s="658">
        <v>1050720</v>
      </c>
      <c r="BH5" s="659"/>
      <c r="BI5" s="659"/>
      <c r="BJ5" s="659"/>
      <c r="BK5" s="659"/>
      <c r="BL5" s="659"/>
      <c r="BM5" s="659"/>
      <c r="BN5" s="660"/>
      <c r="BO5" s="684">
        <v>100</v>
      </c>
      <c r="BP5" s="684"/>
      <c r="BQ5" s="684"/>
      <c r="BR5" s="684"/>
      <c r="BS5" s="685">
        <v>7631</v>
      </c>
      <c r="BT5" s="685"/>
      <c r="BU5" s="685"/>
      <c r="BV5" s="685"/>
      <c r="BW5" s="685"/>
      <c r="BX5" s="685"/>
      <c r="BY5" s="685"/>
      <c r="BZ5" s="685"/>
      <c r="CA5" s="685"/>
      <c r="CB5" s="730"/>
      <c r="CD5" s="711" t="s">
        <v>223</v>
      </c>
      <c r="CE5" s="712"/>
      <c r="CF5" s="712"/>
      <c r="CG5" s="712"/>
      <c r="CH5" s="712"/>
      <c r="CI5" s="712"/>
      <c r="CJ5" s="712"/>
      <c r="CK5" s="712"/>
      <c r="CL5" s="712"/>
      <c r="CM5" s="712"/>
      <c r="CN5" s="712"/>
      <c r="CO5" s="712"/>
      <c r="CP5" s="712"/>
      <c r="CQ5" s="713"/>
      <c r="CR5" s="711" t="s">
        <v>229</v>
      </c>
      <c r="CS5" s="712"/>
      <c r="CT5" s="712"/>
      <c r="CU5" s="712"/>
      <c r="CV5" s="712"/>
      <c r="CW5" s="712"/>
      <c r="CX5" s="712"/>
      <c r="CY5" s="713"/>
      <c r="CZ5" s="711" t="s">
        <v>221</v>
      </c>
      <c r="DA5" s="712"/>
      <c r="DB5" s="712"/>
      <c r="DC5" s="713"/>
      <c r="DD5" s="711" t="s">
        <v>230</v>
      </c>
      <c r="DE5" s="712"/>
      <c r="DF5" s="712"/>
      <c r="DG5" s="712"/>
      <c r="DH5" s="712"/>
      <c r="DI5" s="712"/>
      <c r="DJ5" s="712"/>
      <c r="DK5" s="712"/>
      <c r="DL5" s="712"/>
      <c r="DM5" s="712"/>
      <c r="DN5" s="712"/>
      <c r="DO5" s="712"/>
      <c r="DP5" s="713"/>
      <c r="DQ5" s="711" t="s">
        <v>231</v>
      </c>
      <c r="DR5" s="712"/>
      <c r="DS5" s="712"/>
      <c r="DT5" s="712"/>
      <c r="DU5" s="712"/>
      <c r="DV5" s="712"/>
      <c r="DW5" s="712"/>
      <c r="DX5" s="712"/>
      <c r="DY5" s="712"/>
      <c r="DZ5" s="712"/>
      <c r="EA5" s="712"/>
      <c r="EB5" s="712"/>
      <c r="EC5" s="713"/>
    </row>
    <row r="6" spans="2:143" ht="11.25" customHeight="1" x14ac:dyDescent="0.2">
      <c r="B6" s="655" t="s">
        <v>232</v>
      </c>
      <c r="C6" s="656"/>
      <c r="D6" s="656"/>
      <c r="E6" s="656"/>
      <c r="F6" s="656"/>
      <c r="G6" s="656"/>
      <c r="H6" s="656"/>
      <c r="I6" s="656"/>
      <c r="J6" s="656"/>
      <c r="K6" s="656"/>
      <c r="L6" s="656"/>
      <c r="M6" s="656"/>
      <c r="N6" s="656"/>
      <c r="O6" s="656"/>
      <c r="P6" s="656"/>
      <c r="Q6" s="657"/>
      <c r="R6" s="658">
        <v>146118</v>
      </c>
      <c r="S6" s="659"/>
      <c r="T6" s="659"/>
      <c r="U6" s="659"/>
      <c r="V6" s="659"/>
      <c r="W6" s="659"/>
      <c r="X6" s="659"/>
      <c r="Y6" s="660"/>
      <c r="Z6" s="684">
        <v>1.4</v>
      </c>
      <c r="AA6" s="684"/>
      <c r="AB6" s="684"/>
      <c r="AC6" s="684"/>
      <c r="AD6" s="685">
        <v>146118</v>
      </c>
      <c r="AE6" s="685"/>
      <c r="AF6" s="685"/>
      <c r="AG6" s="685"/>
      <c r="AH6" s="685"/>
      <c r="AI6" s="685"/>
      <c r="AJ6" s="685"/>
      <c r="AK6" s="685"/>
      <c r="AL6" s="661">
        <v>2.7</v>
      </c>
      <c r="AM6" s="662"/>
      <c r="AN6" s="662"/>
      <c r="AO6" s="686"/>
      <c r="AP6" s="655" t="s">
        <v>233</v>
      </c>
      <c r="AQ6" s="656"/>
      <c r="AR6" s="656"/>
      <c r="AS6" s="656"/>
      <c r="AT6" s="656"/>
      <c r="AU6" s="656"/>
      <c r="AV6" s="656"/>
      <c r="AW6" s="656"/>
      <c r="AX6" s="656"/>
      <c r="AY6" s="656"/>
      <c r="AZ6" s="656"/>
      <c r="BA6" s="656"/>
      <c r="BB6" s="656"/>
      <c r="BC6" s="656"/>
      <c r="BD6" s="656"/>
      <c r="BE6" s="656"/>
      <c r="BF6" s="657"/>
      <c r="BG6" s="658">
        <v>1050720</v>
      </c>
      <c r="BH6" s="659"/>
      <c r="BI6" s="659"/>
      <c r="BJ6" s="659"/>
      <c r="BK6" s="659"/>
      <c r="BL6" s="659"/>
      <c r="BM6" s="659"/>
      <c r="BN6" s="660"/>
      <c r="BO6" s="684">
        <v>100</v>
      </c>
      <c r="BP6" s="684"/>
      <c r="BQ6" s="684"/>
      <c r="BR6" s="684"/>
      <c r="BS6" s="685">
        <v>7631</v>
      </c>
      <c r="BT6" s="685"/>
      <c r="BU6" s="685"/>
      <c r="BV6" s="685"/>
      <c r="BW6" s="685"/>
      <c r="BX6" s="685"/>
      <c r="BY6" s="685"/>
      <c r="BZ6" s="685"/>
      <c r="CA6" s="685"/>
      <c r="CB6" s="730"/>
      <c r="CD6" s="708" t="s">
        <v>234</v>
      </c>
      <c r="CE6" s="709"/>
      <c r="CF6" s="709"/>
      <c r="CG6" s="709"/>
      <c r="CH6" s="709"/>
      <c r="CI6" s="709"/>
      <c r="CJ6" s="709"/>
      <c r="CK6" s="709"/>
      <c r="CL6" s="709"/>
      <c r="CM6" s="709"/>
      <c r="CN6" s="709"/>
      <c r="CO6" s="709"/>
      <c r="CP6" s="709"/>
      <c r="CQ6" s="710"/>
      <c r="CR6" s="658">
        <v>57906</v>
      </c>
      <c r="CS6" s="659"/>
      <c r="CT6" s="659"/>
      <c r="CU6" s="659"/>
      <c r="CV6" s="659"/>
      <c r="CW6" s="659"/>
      <c r="CX6" s="659"/>
      <c r="CY6" s="660"/>
      <c r="CZ6" s="735">
        <v>0.6</v>
      </c>
      <c r="DA6" s="720"/>
      <c r="DB6" s="720"/>
      <c r="DC6" s="737"/>
      <c r="DD6" s="664" t="s">
        <v>129</v>
      </c>
      <c r="DE6" s="659"/>
      <c r="DF6" s="659"/>
      <c r="DG6" s="659"/>
      <c r="DH6" s="659"/>
      <c r="DI6" s="659"/>
      <c r="DJ6" s="659"/>
      <c r="DK6" s="659"/>
      <c r="DL6" s="659"/>
      <c r="DM6" s="659"/>
      <c r="DN6" s="659"/>
      <c r="DO6" s="659"/>
      <c r="DP6" s="660"/>
      <c r="DQ6" s="664">
        <v>57906</v>
      </c>
      <c r="DR6" s="659"/>
      <c r="DS6" s="659"/>
      <c r="DT6" s="659"/>
      <c r="DU6" s="659"/>
      <c r="DV6" s="659"/>
      <c r="DW6" s="659"/>
      <c r="DX6" s="659"/>
      <c r="DY6" s="659"/>
      <c r="DZ6" s="659"/>
      <c r="EA6" s="659"/>
      <c r="EB6" s="659"/>
      <c r="EC6" s="694"/>
    </row>
    <row r="7" spans="2:143" ht="11.25" customHeight="1" x14ac:dyDescent="0.2">
      <c r="B7" s="655" t="s">
        <v>235</v>
      </c>
      <c r="C7" s="656"/>
      <c r="D7" s="656"/>
      <c r="E7" s="656"/>
      <c r="F7" s="656"/>
      <c r="G7" s="656"/>
      <c r="H7" s="656"/>
      <c r="I7" s="656"/>
      <c r="J7" s="656"/>
      <c r="K7" s="656"/>
      <c r="L7" s="656"/>
      <c r="M7" s="656"/>
      <c r="N7" s="656"/>
      <c r="O7" s="656"/>
      <c r="P7" s="656"/>
      <c r="Q7" s="657"/>
      <c r="R7" s="658">
        <v>773</v>
      </c>
      <c r="S7" s="659"/>
      <c r="T7" s="659"/>
      <c r="U7" s="659"/>
      <c r="V7" s="659"/>
      <c r="W7" s="659"/>
      <c r="X7" s="659"/>
      <c r="Y7" s="660"/>
      <c r="Z7" s="684">
        <v>0</v>
      </c>
      <c r="AA7" s="684"/>
      <c r="AB7" s="684"/>
      <c r="AC7" s="684"/>
      <c r="AD7" s="685">
        <v>773</v>
      </c>
      <c r="AE7" s="685"/>
      <c r="AF7" s="685"/>
      <c r="AG7" s="685"/>
      <c r="AH7" s="685"/>
      <c r="AI7" s="685"/>
      <c r="AJ7" s="685"/>
      <c r="AK7" s="685"/>
      <c r="AL7" s="661">
        <v>0</v>
      </c>
      <c r="AM7" s="662"/>
      <c r="AN7" s="662"/>
      <c r="AO7" s="686"/>
      <c r="AP7" s="655" t="s">
        <v>236</v>
      </c>
      <c r="AQ7" s="656"/>
      <c r="AR7" s="656"/>
      <c r="AS7" s="656"/>
      <c r="AT7" s="656"/>
      <c r="AU7" s="656"/>
      <c r="AV7" s="656"/>
      <c r="AW7" s="656"/>
      <c r="AX7" s="656"/>
      <c r="AY7" s="656"/>
      <c r="AZ7" s="656"/>
      <c r="BA7" s="656"/>
      <c r="BB7" s="656"/>
      <c r="BC7" s="656"/>
      <c r="BD7" s="656"/>
      <c r="BE7" s="656"/>
      <c r="BF7" s="657"/>
      <c r="BG7" s="658">
        <v>467257</v>
      </c>
      <c r="BH7" s="659"/>
      <c r="BI7" s="659"/>
      <c r="BJ7" s="659"/>
      <c r="BK7" s="659"/>
      <c r="BL7" s="659"/>
      <c r="BM7" s="659"/>
      <c r="BN7" s="660"/>
      <c r="BO7" s="684">
        <v>44.5</v>
      </c>
      <c r="BP7" s="684"/>
      <c r="BQ7" s="684"/>
      <c r="BR7" s="684"/>
      <c r="BS7" s="685">
        <v>7631</v>
      </c>
      <c r="BT7" s="685"/>
      <c r="BU7" s="685"/>
      <c r="BV7" s="685"/>
      <c r="BW7" s="685"/>
      <c r="BX7" s="685"/>
      <c r="BY7" s="685"/>
      <c r="BZ7" s="685"/>
      <c r="CA7" s="685"/>
      <c r="CB7" s="730"/>
      <c r="CD7" s="655" t="s">
        <v>237</v>
      </c>
      <c r="CE7" s="656"/>
      <c r="CF7" s="656"/>
      <c r="CG7" s="656"/>
      <c r="CH7" s="656"/>
      <c r="CI7" s="656"/>
      <c r="CJ7" s="656"/>
      <c r="CK7" s="656"/>
      <c r="CL7" s="656"/>
      <c r="CM7" s="656"/>
      <c r="CN7" s="656"/>
      <c r="CO7" s="656"/>
      <c r="CP7" s="656"/>
      <c r="CQ7" s="657"/>
      <c r="CR7" s="658">
        <v>1064652</v>
      </c>
      <c r="CS7" s="659"/>
      <c r="CT7" s="659"/>
      <c r="CU7" s="659"/>
      <c r="CV7" s="659"/>
      <c r="CW7" s="659"/>
      <c r="CX7" s="659"/>
      <c r="CY7" s="660"/>
      <c r="CZ7" s="684">
        <v>11.3</v>
      </c>
      <c r="DA7" s="684"/>
      <c r="DB7" s="684"/>
      <c r="DC7" s="684"/>
      <c r="DD7" s="664">
        <v>45950</v>
      </c>
      <c r="DE7" s="659"/>
      <c r="DF7" s="659"/>
      <c r="DG7" s="659"/>
      <c r="DH7" s="659"/>
      <c r="DI7" s="659"/>
      <c r="DJ7" s="659"/>
      <c r="DK7" s="659"/>
      <c r="DL7" s="659"/>
      <c r="DM7" s="659"/>
      <c r="DN7" s="659"/>
      <c r="DO7" s="659"/>
      <c r="DP7" s="660"/>
      <c r="DQ7" s="664">
        <v>872930</v>
      </c>
      <c r="DR7" s="659"/>
      <c r="DS7" s="659"/>
      <c r="DT7" s="659"/>
      <c r="DU7" s="659"/>
      <c r="DV7" s="659"/>
      <c r="DW7" s="659"/>
      <c r="DX7" s="659"/>
      <c r="DY7" s="659"/>
      <c r="DZ7" s="659"/>
      <c r="EA7" s="659"/>
      <c r="EB7" s="659"/>
      <c r="EC7" s="694"/>
    </row>
    <row r="8" spans="2:143" ht="11.25" customHeight="1" x14ac:dyDescent="0.2">
      <c r="B8" s="655" t="s">
        <v>238</v>
      </c>
      <c r="C8" s="656"/>
      <c r="D8" s="656"/>
      <c r="E8" s="656"/>
      <c r="F8" s="656"/>
      <c r="G8" s="656"/>
      <c r="H8" s="656"/>
      <c r="I8" s="656"/>
      <c r="J8" s="656"/>
      <c r="K8" s="656"/>
      <c r="L8" s="656"/>
      <c r="M8" s="656"/>
      <c r="N8" s="656"/>
      <c r="O8" s="656"/>
      <c r="P8" s="656"/>
      <c r="Q8" s="657"/>
      <c r="R8" s="658">
        <v>5972</v>
      </c>
      <c r="S8" s="659"/>
      <c r="T8" s="659"/>
      <c r="U8" s="659"/>
      <c r="V8" s="659"/>
      <c r="W8" s="659"/>
      <c r="X8" s="659"/>
      <c r="Y8" s="660"/>
      <c r="Z8" s="684">
        <v>0.1</v>
      </c>
      <c r="AA8" s="684"/>
      <c r="AB8" s="684"/>
      <c r="AC8" s="684"/>
      <c r="AD8" s="685">
        <v>5972</v>
      </c>
      <c r="AE8" s="685"/>
      <c r="AF8" s="685"/>
      <c r="AG8" s="685"/>
      <c r="AH8" s="685"/>
      <c r="AI8" s="685"/>
      <c r="AJ8" s="685"/>
      <c r="AK8" s="685"/>
      <c r="AL8" s="661">
        <v>0.1</v>
      </c>
      <c r="AM8" s="662"/>
      <c r="AN8" s="662"/>
      <c r="AO8" s="686"/>
      <c r="AP8" s="655" t="s">
        <v>239</v>
      </c>
      <c r="AQ8" s="656"/>
      <c r="AR8" s="656"/>
      <c r="AS8" s="656"/>
      <c r="AT8" s="656"/>
      <c r="AU8" s="656"/>
      <c r="AV8" s="656"/>
      <c r="AW8" s="656"/>
      <c r="AX8" s="656"/>
      <c r="AY8" s="656"/>
      <c r="AZ8" s="656"/>
      <c r="BA8" s="656"/>
      <c r="BB8" s="656"/>
      <c r="BC8" s="656"/>
      <c r="BD8" s="656"/>
      <c r="BE8" s="656"/>
      <c r="BF8" s="657"/>
      <c r="BG8" s="658">
        <v>19881</v>
      </c>
      <c r="BH8" s="659"/>
      <c r="BI8" s="659"/>
      <c r="BJ8" s="659"/>
      <c r="BK8" s="659"/>
      <c r="BL8" s="659"/>
      <c r="BM8" s="659"/>
      <c r="BN8" s="660"/>
      <c r="BO8" s="684">
        <v>1.9</v>
      </c>
      <c r="BP8" s="684"/>
      <c r="BQ8" s="684"/>
      <c r="BR8" s="684"/>
      <c r="BS8" s="685" t="s">
        <v>129</v>
      </c>
      <c r="BT8" s="685"/>
      <c r="BU8" s="685"/>
      <c r="BV8" s="685"/>
      <c r="BW8" s="685"/>
      <c r="BX8" s="685"/>
      <c r="BY8" s="685"/>
      <c r="BZ8" s="685"/>
      <c r="CA8" s="685"/>
      <c r="CB8" s="730"/>
      <c r="CD8" s="655" t="s">
        <v>240</v>
      </c>
      <c r="CE8" s="656"/>
      <c r="CF8" s="656"/>
      <c r="CG8" s="656"/>
      <c r="CH8" s="656"/>
      <c r="CI8" s="656"/>
      <c r="CJ8" s="656"/>
      <c r="CK8" s="656"/>
      <c r="CL8" s="656"/>
      <c r="CM8" s="656"/>
      <c r="CN8" s="656"/>
      <c r="CO8" s="656"/>
      <c r="CP8" s="656"/>
      <c r="CQ8" s="657"/>
      <c r="CR8" s="658">
        <v>1901108</v>
      </c>
      <c r="CS8" s="659"/>
      <c r="CT8" s="659"/>
      <c r="CU8" s="659"/>
      <c r="CV8" s="659"/>
      <c r="CW8" s="659"/>
      <c r="CX8" s="659"/>
      <c r="CY8" s="660"/>
      <c r="CZ8" s="684">
        <v>20.2</v>
      </c>
      <c r="DA8" s="684"/>
      <c r="DB8" s="684"/>
      <c r="DC8" s="684"/>
      <c r="DD8" s="664">
        <v>38418</v>
      </c>
      <c r="DE8" s="659"/>
      <c r="DF8" s="659"/>
      <c r="DG8" s="659"/>
      <c r="DH8" s="659"/>
      <c r="DI8" s="659"/>
      <c r="DJ8" s="659"/>
      <c r="DK8" s="659"/>
      <c r="DL8" s="659"/>
      <c r="DM8" s="659"/>
      <c r="DN8" s="659"/>
      <c r="DO8" s="659"/>
      <c r="DP8" s="660"/>
      <c r="DQ8" s="664">
        <v>1134827</v>
      </c>
      <c r="DR8" s="659"/>
      <c r="DS8" s="659"/>
      <c r="DT8" s="659"/>
      <c r="DU8" s="659"/>
      <c r="DV8" s="659"/>
      <c r="DW8" s="659"/>
      <c r="DX8" s="659"/>
      <c r="DY8" s="659"/>
      <c r="DZ8" s="659"/>
      <c r="EA8" s="659"/>
      <c r="EB8" s="659"/>
      <c r="EC8" s="694"/>
    </row>
    <row r="9" spans="2:143" ht="11.25" customHeight="1" x14ac:dyDescent="0.2">
      <c r="B9" s="655" t="s">
        <v>241</v>
      </c>
      <c r="C9" s="656"/>
      <c r="D9" s="656"/>
      <c r="E9" s="656"/>
      <c r="F9" s="656"/>
      <c r="G9" s="656"/>
      <c r="H9" s="656"/>
      <c r="I9" s="656"/>
      <c r="J9" s="656"/>
      <c r="K9" s="656"/>
      <c r="L9" s="656"/>
      <c r="M9" s="656"/>
      <c r="N9" s="656"/>
      <c r="O9" s="656"/>
      <c r="P9" s="656"/>
      <c r="Q9" s="657"/>
      <c r="R9" s="658">
        <v>6399</v>
      </c>
      <c r="S9" s="659"/>
      <c r="T9" s="659"/>
      <c r="U9" s="659"/>
      <c r="V9" s="659"/>
      <c r="W9" s="659"/>
      <c r="X9" s="659"/>
      <c r="Y9" s="660"/>
      <c r="Z9" s="684">
        <v>0.1</v>
      </c>
      <c r="AA9" s="684"/>
      <c r="AB9" s="684"/>
      <c r="AC9" s="684"/>
      <c r="AD9" s="685">
        <v>6399</v>
      </c>
      <c r="AE9" s="685"/>
      <c r="AF9" s="685"/>
      <c r="AG9" s="685"/>
      <c r="AH9" s="685"/>
      <c r="AI9" s="685"/>
      <c r="AJ9" s="685"/>
      <c r="AK9" s="685"/>
      <c r="AL9" s="661">
        <v>0.1</v>
      </c>
      <c r="AM9" s="662"/>
      <c r="AN9" s="662"/>
      <c r="AO9" s="686"/>
      <c r="AP9" s="655" t="s">
        <v>242</v>
      </c>
      <c r="AQ9" s="656"/>
      <c r="AR9" s="656"/>
      <c r="AS9" s="656"/>
      <c r="AT9" s="656"/>
      <c r="AU9" s="656"/>
      <c r="AV9" s="656"/>
      <c r="AW9" s="656"/>
      <c r="AX9" s="656"/>
      <c r="AY9" s="656"/>
      <c r="AZ9" s="656"/>
      <c r="BA9" s="656"/>
      <c r="BB9" s="656"/>
      <c r="BC9" s="656"/>
      <c r="BD9" s="656"/>
      <c r="BE9" s="656"/>
      <c r="BF9" s="657"/>
      <c r="BG9" s="658">
        <v>404315</v>
      </c>
      <c r="BH9" s="659"/>
      <c r="BI9" s="659"/>
      <c r="BJ9" s="659"/>
      <c r="BK9" s="659"/>
      <c r="BL9" s="659"/>
      <c r="BM9" s="659"/>
      <c r="BN9" s="660"/>
      <c r="BO9" s="684">
        <v>38.5</v>
      </c>
      <c r="BP9" s="684"/>
      <c r="BQ9" s="684"/>
      <c r="BR9" s="684"/>
      <c r="BS9" s="685" t="s">
        <v>129</v>
      </c>
      <c r="BT9" s="685"/>
      <c r="BU9" s="685"/>
      <c r="BV9" s="685"/>
      <c r="BW9" s="685"/>
      <c r="BX9" s="685"/>
      <c r="BY9" s="685"/>
      <c r="BZ9" s="685"/>
      <c r="CA9" s="685"/>
      <c r="CB9" s="730"/>
      <c r="CD9" s="655" t="s">
        <v>244</v>
      </c>
      <c r="CE9" s="656"/>
      <c r="CF9" s="656"/>
      <c r="CG9" s="656"/>
      <c r="CH9" s="656"/>
      <c r="CI9" s="656"/>
      <c r="CJ9" s="656"/>
      <c r="CK9" s="656"/>
      <c r="CL9" s="656"/>
      <c r="CM9" s="656"/>
      <c r="CN9" s="656"/>
      <c r="CO9" s="656"/>
      <c r="CP9" s="656"/>
      <c r="CQ9" s="657"/>
      <c r="CR9" s="658">
        <v>836050</v>
      </c>
      <c r="CS9" s="659"/>
      <c r="CT9" s="659"/>
      <c r="CU9" s="659"/>
      <c r="CV9" s="659"/>
      <c r="CW9" s="659"/>
      <c r="CX9" s="659"/>
      <c r="CY9" s="660"/>
      <c r="CZ9" s="684">
        <v>8.9</v>
      </c>
      <c r="DA9" s="684"/>
      <c r="DB9" s="684"/>
      <c r="DC9" s="684"/>
      <c r="DD9" s="664">
        <v>3459</v>
      </c>
      <c r="DE9" s="659"/>
      <c r="DF9" s="659"/>
      <c r="DG9" s="659"/>
      <c r="DH9" s="659"/>
      <c r="DI9" s="659"/>
      <c r="DJ9" s="659"/>
      <c r="DK9" s="659"/>
      <c r="DL9" s="659"/>
      <c r="DM9" s="659"/>
      <c r="DN9" s="659"/>
      <c r="DO9" s="659"/>
      <c r="DP9" s="660"/>
      <c r="DQ9" s="664">
        <v>693577</v>
      </c>
      <c r="DR9" s="659"/>
      <c r="DS9" s="659"/>
      <c r="DT9" s="659"/>
      <c r="DU9" s="659"/>
      <c r="DV9" s="659"/>
      <c r="DW9" s="659"/>
      <c r="DX9" s="659"/>
      <c r="DY9" s="659"/>
      <c r="DZ9" s="659"/>
      <c r="EA9" s="659"/>
      <c r="EB9" s="659"/>
      <c r="EC9" s="694"/>
    </row>
    <row r="10" spans="2:143" ht="11.25" customHeight="1" x14ac:dyDescent="0.2">
      <c r="B10" s="655" t="s">
        <v>245</v>
      </c>
      <c r="C10" s="656"/>
      <c r="D10" s="656"/>
      <c r="E10" s="656"/>
      <c r="F10" s="656"/>
      <c r="G10" s="656"/>
      <c r="H10" s="656"/>
      <c r="I10" s="656"/>
      <c r="J10" s="656"/>
      <c r="K10" s="656"/>
      <c r="L10" s="656"/>
      <c r="M10" s="656"/>
      <c r="N10" s="656"/>
      <c r="O10" s="656"/>
      <c r="P10" s="656"/>
      <c r="Q10" s="657"/>
      <c r="R10" s="658" t="s">
        <v>129</v>
      </c>
      <c r="S10" s="659"/>
      <c r="T10" s="659"/>
      <c r="U10" s="659"/>
      <c r="V10" s="659"/>
      <c r="W10" s="659"/>
      <c r="X10" s="659"/>
      <c r="Y10" s="660"/>
      <c r="Z10" s="684" t="s">
        <v>129</v>
      </c>
      <c r="AA10" s="684"/>
      <c r="AB10" s="684"/>
      <c r="AC10" s="684"/>
      <c r="AD10" s="685" t="s">
        <v>129</v>
      </c>
      <c r="AE10" s="685"/>
      <c r="AF10" s="685"/>
      <c r="AG10" s="685"/>
      <c r="AH10" s="685"/>
      <c r="AI10" s="685"/>
      <c r="AJ10" s="685"/>
      <c r="AK10" s="685"/>
      <c r="AL10" s="661" t="s">
        <v>129</v>
      </c>
      <c r="AM10" s="662"/>
      <c r="AN10" s="662"/>
      <c r="AO10" s="686"/>
      <c r="AP10" s="655" t="s">
        <v>246</v>
      </c>
      <c r="AQ10" s="656"/>
      <c r="AR10" s="656"/>
      <c r="AS10" s="656"/>
      <c r="AT10" s="656"/>
      <c r="AU10" s="656"/>
      <c r="AV10" s="656"/>
      <c r="AW10" s="656"/>
      <c r="AX10" s="656"/>
      <c r="AY10" s="656"/>
      <c r="AZ10" s="656"/>
      <c r="BA10" s="656"/>
      <c r="BB10" s="656"/>
      <c r="BC10" s="656"/>
      <c r="BD10" s="656"/>
      <c r="BE10" s="656"/>
      <c r="BF10" s="657"/>
      <c r="BG10" s="658">
        <v>17617</v>
      </c>
      <c r="BH10" s="659"/>
      <c r="BI10" s="659"/>
      <c r="BJ10" s="659"/>
      <c r="BK10" s="659"/>
      <c r="BL10" s="659"/>
      <c r="BM10" s="659"/>
      <c r="BN10" s="660"/>
      <c r="BO10" s="684">
        <v>1.7</v>
      </c>
      <c r="BP10" s="684"/>
      <c r="BQ10" s="684"/>
      <c r="BR10" s="684"/>
      <c r="BS10" s="685" t="s">
        <v>129</v>
      </c>
      <c r="BT10" s="685"/>
      <c r="BU10" s="685"/>
      <c r="BV10" s="685"/>
      <c r="BW10" s="685"/>
      <c r="BX10" s="685"/>
      <c r="BY10" s="685"/>
      <c r="BZ10" s="685"/>
      <c r="CA10" s="685"/>
      <c r="CB10" s="730"/>
      <c r="CD10" s="655" t="s">
        <v>247</v>
      </c>
      <c r="CE10" s="656"/>
      <c r="CF10" s="656"/>
      <c r="CG10" s="656"/>
      <c r="CH10" s="656"/>
      <c r="CI10" s="656"/>
      <c r="CJ10" s="656"/>
      <c r="CK10" s="656"/>
      <c r="CL10" s="656"/>
      <c r="CM10" s="656"/>
      <c r="CN10" s="656"/>
      <c r="CO10" s="656"/>
      <c r="CP10" s="656"/>
      <c r="CQ10" s="657"/>
      <c r="CR10" s="658" t="s">
        <v>129</v>
      </c>
      <c r="CS10" s="659"/>
      <c r="CT10" s="659"/>
      <c r="CU10" s="659"/>
      <c r="CV10" s="659"/>
      <c r="CW10" s="659"/>
      <c r="CX10" s="659"/>
      <c r="CY10" s="660"/>
      <c r="CZ10" s="684" t="s">
        <v>129</v>
      </c>
      <c r="DA10" s="684"/>
      <c r="DB10" s="684"/>
      <c r="DC10" s="684"/>
      <c r="DD10" s="664" t="s">
        <v>129</v>
      </c>
      <c r="DE10" s="659"/>
      <c r="DF10" s="659"/>
      <c r="DG10" s="659"/>
      <c r="DH10" s="659"/>
      <c r="DI10" s="659"/>
      <c r="DJ10" s="659"/>
      <c r="DK10" s="659"/>
      <c r="DL10" s="659"/>
      <c r="DM10" s="659"/>
      <c r="DN10" s="659"/>
      <c r="DO10" s="659"/>
      <c r="DP10" s="660"/>
      <c r="DQ10" s="664" t="s">
        <v>129</v>
      </c>
      <c r="DR10" s="659"/>
      <c r="DS10" s="659"/>
      <c r="DT10" s="659"/>
      <c r="DU10" s="659"/>
      <c r="DV10" s="659"/>
      <c r="DW10" s="659"/>
      <c r="DX10" s="659"/>
      <c r="DY10" s="659"/>
      <c r="DZ10" s="659"/>
      <c r="EA10" s="659"/>
      <c r="EB10" s="659"/>
      <c r="EC10" s="694"/>
    </row>
    <row r="11" spans="2:143" ht="11.25" customHeight="1" x14ac:dyDescent="0.2">
      <c r="B11" s="655" t="s">
        <v>248</v>
      </c>
      <c r="C11" s="656"/>
      <c r="D11" s="656"/>
      <c r="E11" s="656"/>
      <c r="F11" s="656"/>
      <c r="G11" s="656"/>
      <c r="H11" s="656"/>
      <c r="I11" s="656"/>
      <c r="J11" s="656"/>
      <c r="K11" s="656"/>
      <c r="L11" s="656"/>
      <c r="M11" s="656"/>
      <c r="N11" s="656"/>
      <c r="O11" s="656"/>
      <c r="P11" s="656"/>
      <c r="Q11" s="657"/>
      <c r="R11" s="658">
        <v>252647</v>
      </c>
      <c r="S11" s="659"/>
      <c r="T11" s="659"/>
      <c r="U11" s="659"/>
      <c r="V11" s="659"/>
      <c r="W11" s="659"/>
      <c r="X11" s="659"/>
      <c r="Y11" s="660"/>
      <c r="Z11" s="661">
        <v>2.4</v>
      </c>
      <c r="AA11" s="662"/>
      <c r="AB11" s="662"/>
      <c r="AC11" s="663"/>
      <c r="AD11" s="664">
        <v>252647</v>
      </c>
      <c r="AE11" s="659"/>
      <c r="AF11" s="659"/>
      <c r="AG11" s="659"/>
      <c r="AH11" s="659"/>
      <c r="AI11" s="659"/>
      <c r="AJ11" s="659"/>
      <c r="AK11" s="660"/>
      <c r="AL11" s="661">
        <v>4.5999999999999996</v>
      </c>
      <c r="AM11" s="662"/>
      <c r="AN11" s="662"/>
      <c r="AO11" s="686"/>
      <c r="AP11" s="655" t="s">
        <v>249</v>
      </c>
      <c r="AQ11" s="656"/>
      <c r="AR11" s="656"/>
      <c r="AS11" s="656"/>
      <c r="AT11" s="656"/>
      <c r="AU11" s="656"/>
      <c r="AV11" s="656"/>
      <c r="AW11" s="656"/>
      <c r="AX11" s="656"/>
      <c r="AY11" s="656"/>
      <c r="AZ11" s="656"/>
      <c r="BA11" s="656"/>
      <c r="BB11" s="656"/>
      <c r="BC11" s="656"/>
      <c r="BD11" s="656"/>
      <c r="BE11" s="656"/>
      <c r="BF11" s="657"/>
      <c r="BG11" s="658">
        <v>25444</v>
      </c>
      <c r="BH11" s="659"/>
      <c r="BI11" s="659"/>
      <c r="BJ11" s="659"/>
      <c r="BK11" s="659"/>
      <c r="BL11" s="659"/>
      <c r="BM11" s="659"/>
      <c r="BN11" s="660"/>
      <c r="BO11" s="684">
        <v>2.4</v>
      </c>
      <c r="BP11" s="684"/>
      <c r="BQ11" s="684"/>
      <c r="BR11" s="684"/>
      <c r="BS11" s="685">
        <v>7631</v>
      </c>
      <c r="BT11" s="685"/>
      <c r="BU11" s="685"/>
      <c r="BV11" s="685"/>
      <c r="BW11" s="685"/>
      <c r="BX11" s="685"/>
      <c r="BY11" s="685"/>
      <c r="BZ11" s="685"/>
      <c r="CA11" s="685"/>
      <c r="CB11" s="730"/>
      <c r="CD11" s="655" t="s">
        <v>250</v>
      </c>
      <c r="CE11" s="656"/>
      <c r="CF11" s="656"/>
      <c r="CG11" s="656"/>
      <c r="CH11" s="656"/>
      <c r="CI11" s="656"/>
      <c r="CJ11" s="656"/>
      <c r="CK11" s="656"/>
      <c r="CL11" s="656"/>
      <c r="CM11" s="656"/>
      <c r="CN11" s="656"/>
      <c r="CO11" s="656"/>
      <c r="CP11" s="656"/>
      <c r="CQ11" s="657"/>
      <c r="CR11" s="658">
        <v>495920</v>
      </c>
      <c r="CS11" s="659"/>
      <c r="CT11" s="659"/>
      <c r="CU11" s="659"/>
      <c r="CV11" s="659"/>
      <c r="CW11" s="659"/>
      <c r="CX11" s="659"/>
      <c r="CY11" s="660"/>
      <c r="CZ11" s="684">
        <v>5.3</v>
      </c>
      <c r="DA11" s="684"/>
      <c r="DB11" s="684"/>
      <c r="DC11" s="684"/>
      <c r="DD11" s="664">
        <v>192199</v>
      </c>
      <c r="DE11" s="659"/>
      <c r="DF11" s="659"/>
      <c r="DG11" s="659"/>
      <c r="DH11" s="659"/>
      <c r="DI11" s="659"/>
      <c r="DJ11" s="659"/>
      <c r="DK11" s="659"/>
      <c r="DL11" s="659"/>
      <c r="DM11" s="659"/>
      <c r="DN11" s="659"/>
      <c r="DO11" s="659"/>
      <c r="DP11" s="660"/>
      <c r="DQ11" s="664">
        <v>227995</v>
      </c>
      <c r="DR11" s="659"/>
      <c r="DS11" s="659"/>
      <c r="DT11" s="659"/>
      <c r="DU11" s="659"/>
      <c r="DV11" s="659"/>
      <c r="DW11" s="659"/>
      <c r="DX11" s="659"/>
      <c r="DY11" s="659"/>
      <c r="DZ11" s="659"/>
      <c r="EA11" s="659"/>
      <c r="EB11" s="659"/>
      <c r="EC11" s="694"/>
    </row>
    <row r="12" spans="2:143" ht="11.25" customHeight="1" x14ac:dyDescent="0.2">
      <c r="B12" s="655" t="s">
        <v>251</v>
      </c>
      <c r="C12" s="656"/>
      <c r="D12" s="656"/>
      <c r="E12" s="656"/>
      <c r="F12" s="656"/>
      <c r="G12" s="656"/>
      <c r="H12" s="656"/>
      <c r="I12" s="656"/>
      <c r="J12" s="656"/>
      <c r="K12" s="656"/>
      <c r="L12" s="656"/>
      <c r="M12" s="656"/>
      <c r="N12" s="656"/>
      <c r="O12" s="656"/>
      <c r="P12" s="656"/>
      <c r="Q12" s="657"/>
      <c r="R12" s="658">
        <v>6850</v>
      </c>
      <c r="S12" s="659"/>
      <c r="T12" s="659"/>
      <c r="U12" s="659"/>
      <c r="V12" s="659"/>
      <c r="W12" s="659"/>
      <c r="X12" s="659"/>
      <c r="Y12" s="660"/>
      <c r="Z12" s="684">
        <v>0.1</v>
      </c>
      <c r="AA12" s="684"/>
      <c r="AB12" s="684"/>
      <c r="AC12" s="684"/>
      <c r="AD12" s="685">
        <v>6850</v>
      </c>
      <c r="AE12" s="685"/>
      <c r="AF12" s="685"/>
      <c r="AG12" s="685"/>
      <c r="AH12" s="685"/>
      <c r="AI12" s="685"/>
      <c r="AJ12" s="685"/>
      <c r="AK12" s="685"/>
      <c r="AL12" s="661">
        <v>0.1</v>
      </c>
      <c r="AM12" s="662"/>
      <c r="AN12" s="662"/>
      <c r="AO12" s="686"/>
      <c r="AP12" s="655" t="s">
        <v>252</v>
      </c>
      <c r="AQ12" s="656"/>
      <c r="AR12" s="656"/>
      <c r="AS12" s="656"/>
      <c r="AT12" s="656"/>
      <c r="AU12" s="656"/>
      <c r="AV12" s="656"/>
      <c r="AW12" s="656"/>
      <c r="AX12" s="656"/>
      <c r="AY12" s="656"/>
      <c r="AZ12" s="656"/>
      <c r="BA12" s="656"/>
      <c r="BB12" s="656"/>
      <c r="BC12" s="656"/>
      <c r="BD12" s="656"/>
      <c r="BE12" s="656"/>
      <c r="BF12" s="657"/>
      <c r="BG12" s="658">
        <v>483606</v>
      </c>
      <c r="BH12" s="659"/>
      <c r="BI12" s="659"/>
      <c r="BJ12" s="659"/>
      <c r="BK12" s="659"/>
      <c r="BL12" s="659"/>
      <c r="BM12" s="659"/>
      <c r="BN12" s="660"/>
      <c r="BO12" s="684">
        <v>46</v>
      </c>
      <c r="BP12" s="684"/>
      <c r="BQ12" s="684"/>
      <c r="BR12" s="684"/>
      <c r="BS12" s="685" t="s">
        <v>129</v>
      </c>
      <c r="BT12" s="685"/>
      <c r="BU12" s="685"/>
      <c r="BV12" s="685"/>
      <c r="BW12" s="685"/>
      <c r="BX12" s="685"/>
      <c r="BY12" s="685"/>
      <c r="BZ12" s="685"/>
      <c r="CA12" s="685"/>
      <c r="CB12" s="730"/>
      <c r="CD12" s="655" t="s">
        <v>253</v>
      </c>
      <c r="CE12" s="656"/>
      <c r="CF12" s="656"/>
      <c r="CG12" s="656"/>
      <c r="CH12" s="656"/>
      <c r="CI12" s="656"/>
      <c r="CJ12" s="656"/>
      <c r="CK12" s="656"/>
      <c r="CL12" s="656"/>
      <c r="CM12" s="656"/>
      <c r="CN12" s="656"/>
      <c r="CO12" s="656"/>
      <c r="CP12" s="656"/>
      <c r="CQ12" s="657"/>
      <c r="CR12" s="658">
        <v>465573</v>
      </c>
      <c r="CS12" s="659"/>
      <c r="CT12" s="659"/>
      <c r="CU12" s="659"/>
      <c r="CV12" s="659"/>
      <c r="CW12" s="659"/>
      <c r="CX12" s="659"/>
      <c r="CY12" s="660"/>
      <c r="CZ12" s="684">
        <v>5</v>
      </c>
      <c r="DA12" s="684"/>
      <c r="DB12" s="684"/>
      <c r="DC12" s="684"/>
      <c r="DD12" s="664">
        <v>8268</v>
      </c>
      <c r="DE12" s="659"/>
      <c r="DF12" s="659"/>
      <c r="DG12" s="659"/>
      <c r="DH12" s="659"/>
      <c r="DI12" s="659"/>
      <c r="DJ12" s="659"/>
      <c r="DK12" s="659"/>
      <c r="DL12" s="659"/>
      <c r="DM12" s="659"/>
      <c r="DN12" s="659"/>
      <c r="DO12" s="659"/>
      <c r="DP12" s="660"/>
      <c r="DQ12" s="664">
        <v>207103</v>
      </c>
      <c r="DR12" s="659"/>
      <c r="DS12" s="659"/>
      <c r="DT12" s="659"/>
      <c r="DU12" s="659"/>
      <c r="DV12" s="659"/>
      <c r="DW12" s="659"/>
      <c r="DX12" s="659"/>
      <c r="DY12" s="659"/>
      <c r="DZ12" s="659"/>
      <c r="EA12" s="659"/>
      <c r="EB12" s="659"/>
      <c r="EC12" s="694"/>
    </row>
    <row r="13" spans="2:143" ht="11.25" customHeight="1" x14ac:dyDescent="0.2">
      <c r="B13" s="655" t="s">
        <v>254</v>
      </c>
      <c r="C13" s="656"/>
      <c r="D13" s="656"/>
      <c r="E13" s="656"/>
      <c r="F13" s="656"/>
      <c r="G13" s="656"/>
      <c r="H13" s="656"/>
      <c r="I13" s="656"/>
      <c r="J13" s="656"/>
      <c r="K13" s="656"/>
      <c r="L13" s="656"/>
      <c r="M13" s="656"/>
      <c r="N13" s="656"/>
      <c r="O13" s="656"/>
      <c r="P13" s="656"/>
      <c r="Q13" s="657"/>
      <c r="R13" s="658" t="s">
        <v>129</v>
      </c>
      <c r="S13" s="659"/>
      <c r="T13" s="659"/>
      <c r="U13" s="659"/>
      <c r="V13" s="659"/>
      <c r="W13" s="659"/>
      <c r="X13" s="659"/>
      <c r="Y13" s="660"/>
      <c r="Z13" s="684" t="s">
        <v>129</v>
      </c>
      <c r="AA13" s="684"/>
      <c r="AB13" s="684"/>
      <c r="AC13" s="684"/>
      <c r="AD13" s="685" t="s">
        <v>129</v>
      </c>
      <c r="AE13" s="685"/>
      <c r="AF13" s="685"/>
      <c r="AG13" s="685"/>
      <c r="AH13" s="685"/>
      <c r="AI13" s="685"/>
      <c r="AJ13" s="685"/>
      <c r="AK13" s="685"/>
      <c r="AL13" s="661" t="s">
        <v>129</v>
      </c>
      <c r="AM13" s="662"/>
      <c r="AN13" s="662"/>
      <c r="AO13" s="686"/>
      <c r="AP13" s="655" t="s">
        <v>255</v>
      </c>
      <c r="AQ13" s="656"/>
      <c r="AR13" s="656"/>
      <c r="AS13" s="656"/>
      <c r="AT13" s="656"/>
      <c r="AU13" s="656"/>
      <c r="AV13" s="656"/>
      <c r="AW13" s="656"/>
      <c r="AX13" s="656"/>
      <c r="AY13" s="656"/>
      <c r="AZ13" s="656"/>
      <c r="BA13" s="656"/>
      <c r="BB13" s="656"/>
      <c r="BC13" s="656"/>
      <c r="BD13" s="656"/>
      <c r="BE13" s="656"/>
      <c r="BF13" s="657"/>
      <c r="BG13" s="658">
        <v>474759</v>
      </c>
      <c r="BH13" s="659"/>
      <c r="BI13" s="659"/>
      <c r="BJ13" s="659"/>
      <c r="BK13" s="659"/>
      <c r="BL13" s="659"/>
      <c r="BM13" s="659"/>
      <c r="BN13" s="660"/>
      <c r="BO13" s="684">
        <v>45.2</v>
      </c>
      <c r="BP13" s="684"/>
      <c r="BQ13" s="684"/>
      <c r="BR13" s="684"/>
      <c r="BS13" s="685" t="s">
        <v>129</v>
      </c>
      <c r="BT13" s="685"/>
      <c r="BU13" s="685"/>
      <c r="BV13" s="685"/>
      <c r="BW13" s="685"/>
      <c r="BX13" s="685"/>
      <c r="BY13" s="685"/>
      <c r="BZ13" s="685"/>
      <c r="CA13" s="685"/>
      <c r="CB13" s="730"/>
      <c r="CD13" s="655" t="s">
        <v>256</v>
      </c>
      <c r="CE13" s="656"/>
      <c r="CF13" s="656"/>
      <c r="CG13" s="656"/>
      <c r="CH13" s="656"/>
      <c r="CI13" s="656"/>
      <c r="CJ13" s="656"/>
      <c r="CK13" s="656"/>
      <c r="CL13" s="656"/>
      <c r="CM13" s="656"/>
      <c r="CN13" s="656"/>
      <c r="CO13" s="656"/>
      <c r="CP13" s="656"/>
      <c r="CQ13" s="657"/>
      <c r="CR13" s="658">
        <v>1020071</v>
      </c>
      <c r="CS13" s="659"/>
      <c r="CT13" s="659"/>
      <c r="CU13" s="659"/>
      <c r="CV13" s="659"/>
      <c r="CW13" s="659"/>
      <c r="CX13" s="659"/>
      <c r="CY13" s="660"/>
      <c r="CZ13" s="684">
        <v>10.8</v>
      </c>
      <c r="DA13" s="684"/>
      <c r="DB13" s="684"/>
      <c r="DC13" s="684"/>
      <c r="DD13" s="664">
        <v>192648</v>
      </c>
      <c r="DE13" s="659"/>
      <c r="DF13" s="659"/>
      <c r="DG13" s="659"/>
      <c r="DH13" s="659"/>
      <c r="DI13" s="659"/>
      <c r="DJ13" s="659"/>
      <c r="DK13" s="659"/>
      <c r="DL13" s="659"/>
      <c r="DM13" s="659"/>
      <c r="DN13" s="659"/>
      <c r="DO13" s="659"/>
      <c r="DP13" s="660"/>
      <c r="DQ13" s="664">
        <v>834115</v>
      </c>
      <c r="DR13" s="659"/>
      <c r="DS13" s="659"/>
      <c r="DT13" s="659"/>
      <c r="DU13" s="659"/>
      <c r="DV13" s="659"/>
      <c r="DW13" s="659"/>
      <c r="DX13" s="659"/>
      <c r="DY13" s="659"/>
      <c r="DZ13" s="659"/>
      <c r="EA13" s="659"/>
      <c r="EB13" s="659"/>
      <c r="EC13" s="694"/>
    </row>
    <row r="14" spans="2:143" ht="11.25" customHeight="1" x14ac:dyDescent="0.2">
      <c r="B14" s="655" t="s">
        <v>257</v>
      </c>
      <c r="C14" s="656"/>
      <c r="D14" s="656"/>
      <c r="E14" s="656"/>
      <c r="F14" s="656"/>
      <c r="G14" s="656"/>
      <c r="H14" s="656"/>
      <c r="I14" s="656"/>
      <c r="J14" s="656"/>
      <c r="K14" s="656"/>
      <c r="L14" s="656"/>
      <c r="M14" s="656"/>
      <c r="N14" s="656"/>
      <c r="O14" s="656"/>
      <c r="P14" s="656"/>
      <c r="Q14" s="657"/>
      <c r="R14" s="658" t="s">
        <v>129</v>
      </c>
      <c r="S14" s="659"/>
      <c r="T14" s="659"/>
      <c r="U14" s="659"/>
      <c r="V14" s="659"/>
      <c r="W14" s="659"/>
      <c r="X14" s="659"/>
      <c r="Y14" s="660"/>
      <c r="Z14" s="684" t="s">
        <v>129</v>
      </c>
      <c r="AA14" s="684"/>
      <c r="AB14" s="684"/>
      <c r="AC14" s="684"/>
      <c r="AD14" s="685" t="s">
        <v>129</v>
      </c>
      <c r="AE14" s="685"/>
      <c r="AF14" s="685"/>
      <c r="AG14" s="685"/>
      <c r="AH14" s="685"/>
      <c r="AI14" s="685"/>
      <c r="AJ14" s="685"/>
      <c r="AK14" s="685"/>
      <c r="AL14" s="661" t="s">
        <v>129</v>
      </c>
      <c r="AM14" s="662"/>
      <c r="AN14" s="662"/>
      <c r="AO14" s="686"/>
      <c r="AP14" s="655" t="s">
        <v>258</v>
      </c>
      <c r="AQ14" s="656"/>
      <c r="AR14" s="656"/>
      <c r="AS14" s="656"/>
      <c r="AT14" s="656"/>
      <c r="AU14" s="656"/>
      <c r="AV14" s="656"/>
      <c r="AW14" s="656"/>
      <c r="AX14" s="656"/>
      <c r="AY14" s="656"/>
      <c r="AZ14" s="656"/>
      <c r="BA14" s="656"/>
      <c r="BB14" s="656"/>
      <c r="BC14" s="656"/>
      <c r="BD14" s="656"/>
      <c r="BE14" s="656"/>
      <c r="BF14" s="657"/>
      <c r="BG14" s="658">
        <v>49570</v>
      </c>
      <c r="BH14" s="659"/>
      <c r="BI14" s="659"/>
      <c r="BJ14" s="659"/>
      <c r="BK14" s="659"/>
      <c r="BL14" s="659"/>
      <c r="BM14" s="659"/>
      <c r="BN14" s="660"/>
      <c r="BO14" s="684">
        <v>4.7</v>
      </c>
      <c r="BP14" s="684"/>
      <c r="BQ14" s="684"/>
      <c r="BR14" s="684"/>
      <c r="BS14" s="685" t="s">
        <v>129</v>
      </c>
      <c r="BT14" s="685"/>
      <c r="BU14" s="685"/>
      <c r="BV14" s="685"/>
      <c r="BW14" s="685"/>
      <c r="BX14" s="685"/>
      <c r="BY14" s="685"/>
      <c r="BZ14" s="685"/>
      <c r="CA14" s="685"/>
      <c r="CB14" s="730"/>
      <c r="CD14" s="655" t="s">
        <v>259</v>
      </c>
      <c r="CE14" s="656"/>
      <c r="CF14" s="656"/>
      <c r="CG14" s="656"/>
      <c r="CH14" s="656"/>
      <c r="CI14" s="656"/>
      <c r="CJ14" s="656"/>
      <c r="CK14" s="656"/>
      <c r="CL14" s="656"/>
      <c r="CM14" s="656"/>
      <c r="CN14" s="656"/>
      <c r="CO14" s="656"/>
      <c r="CP14" s="656"/>
      <c r="CQ14" s="657"/>
      <c r="CR14" s="658">
        <v>199991</v>
      </c>
      <c r="CS14" s="659"/>
      <c r="CT14" s="659"/>
      <c r="CU14" s="659"/>
      <c r="CV14" s="659"/>
      <c r="CW14" s="659"/>
      <c r="CX14" s="659"/>
      <c r="CY14" s="660"/>
      <c r="CZ14" s="684">
        <v>2.1</v>
      </c>
      <c r="DA14" s="684"/>
      <c r="DB14" s="684"/>
      <c r="DC14" s="684"/>
      <c r="DD14" s="664">
        <v>5985</v>
      </c>
      <c r="DE14" s="659"/>
      <c r="DF14" s="659"/>
      <c r="DG14" s="659"/>
      <c r="DH14" s="659"/>
      <c r="DI14" s="659"/>
      <c r="DJ14" s="659"/>
      <c r="DK14" s="659"/>
      <c r="DL14" s="659"/>
      <c r="DM14" s="659"/>
      <c r="DN14" s="659"/>
      <c r="DO14" s="659"/>
      <c r="DP14" s="660"/>
      <c r="DQ14" s="664">
        <v>186295</v>
      </c>
      <c r="DR14" s="659"/>
      <c r="DS14" s="659"/>
      <c r="DT14" s="659"/>
      <c r="DU14" s="659"/>
      <c r="DV14" s="659"/>
      <c r="DW14" s="659"/>
      <c r="DX14" s="659"/>
      <c r="DY14" s="659"/>
      <c r="DZ14" s="659"/>
      <c r="EA14" s="659"/>
      <c r="EB14" s="659"/>
      <c r="EC14" s="694"/>
    </row>
    <row r="15" spans="2:143" ht="11.25" customHeight="1" x14ac:dyDescent="0.2">
      <c r="B15" s="655" t="s">
        <v>260</v>
      </c>
      <c r="C15" s="656"/>
      <c r="D15" s="656"/>
      <c r="E15" s="656"/>
      <c r="F15" s="656"/>
      <c r="G15" s="656"/>
      <c r="H15" s="656"/>
      <c r="I15" s="656"/>
      <c r="J15" s="656"/>
      <c r="K15" s="656"/>
      <c r="L15" s="656"/>
      <c r="M15" s="656"/>
      <c r="N15" s="656"/>
      <c r="O15" s="656"/>
      <c r="P15" s="656"/>
      <c r="Q15" s="657"/>
      <c r="R15" s="658" t="s">
        <v>129</v>
      </c>
      <c r="S15" s="659"/>
      <c r="T15" s="659"/>
      <c r="U15" s="659"/>
      <c r="V15" s="659"/>
      <c r="W15" s="659"/>
      <c r="X15" s="659"/>
      <c r="Y15" s="660"/>
      <c r="Z15" s="684" t="s">
        <v>129</v>
      </c>
      <c r="AA15" s="684"/>
      <c r="AB15" s="684"/>
      <c r="AC15" s="684"/>
      <c r="AD15" s="685" t="s">
        <v>129</v>
      </c>
      <c r="AE15" s="685"/>
      <c r="AF15" s="685"/>
      <c r="AG15" s="685"/>
      <c r="AH15" s="685"/>
      <c r="AI15" s="685"/>
      <c r="AJ15" s="685"/>
      <c r="AK15" s="685"/>
      <c r="AL15" s="661" t="s">
        <v>129</v>
      </c>
      <c r="AM15" s="662"/>
      <c r="AN15" s="662"/>
      <c r="AO15" s="686"/>
      <c r="AP15" s="655" t="s">
        <v>261</v>
      </c>
      <c r="AQ15" s="656"/>
      <c r="AR15" s="656"/>
      <c r="AS15" s="656"/>
      <c r="AT15" s="656"/>
      <c r="AU15" s="656"/>
      <c r="AV15" s="656"/>
      <c r="AW15" s="656"/>
      <c r="AX15" s="656"/>
      <c r="AY15" s="656"/>
      <c r="AZ15" s="656"/>
      <c r="BA15" s="656"/>
      <c r="BB15" s="656"/>
      <c r="BC15" s="656"/>
      <c r="BD15" s="656"/>
      <c r="BE15" s="656"/>
      <c r="BF15" s="657"/>
      <c r="BG15" s="658">
        <v>50287</v>
      </c>
      <c r="BH15" s="659"/>
      <c r="BI15" s="659"/>
      <c r="BJ15" s="659"/>
      <c r="BK15" s="659"/>
      <c r="BL15" s="659"/>
      <c r="BM15" s="659"/>
      <c r="BN15" s="660"/>
      <c r="BO15" s="684">
        <v>4.8</v>
      </c>
      <c r="BP15" s="684"/>
      <c r="BQ15" s="684"/>
      <c r="BR15" s="684"/>
      <c r="BS15" s="685" t="s">
        <v>129</v>
      </c>
      <c r="BT15" s="685"/>
      <c r="BU15" s="685"/>
      <c r="BV15" s="685"/>
      <c r="BW15" s="685"/>
      <c r="BX15" s="685"/>
      <c r="BY15" s="685"/>
      <c r="BZ15" s="685"/>
      <c r="CA15" s="685"/>
      <c r="CB15" s="730"/>
      <c r="CD15" s="655" t="s">
        <v>262</v>
      </c>
      <c r="CE15" s="656"/>
      <c r="CF15" s="656"/>
      <c r="CG15" s="656"/>
      <c r="CH15" s="656"/>
      <c r="CI15" s="656"/>
      <c r="CJ15" s="656"/>
      <c r="CK15" s="656"/>
      <c r="CL15" s="656"/>
      <c r="CM15" s="656"/>
      <c r="CN15" s="656"/>
      <c r="CO15" s="656"/>
      <c r="CP15" s="656"/>
      <c r="CQ15" s="657"/>
      <c r="CR15" s="658">
        <v>617025</v>
      </c>
      <c r="CS15" s="659"/>
      <c r="CT15" s="659"/>
      <c r="CU15" s="659"/>
      <c r="CV15" s="659"/>
      <c r="CW15" s="659"/>
      <c r="CX15" s="659"/>
      <c r="CY15" s="660"/>
      <c r="CZ15" s="684">
        <v>6.6</v>
      </c>
      <c r="DA15" s="684"/>
      <c r="DB15" s="684"/>
      <c r="DC15" s="684"/>
      <c r="DD15" s="664">
        <v>110901</v>
      </c>
      <c r="DE15" s="659"/>
      <c r="DF15" s="659"/>
      <c r="DG15" s="659"/>
      <c r="DH15" s="659"/>
      <c r="DI15" s="659"/>
      <c r="DJ15" s="659"/>
      <c r="DK15" s="659"/>
      <c r="DL15" s="659"/>
      <c r="DM15" s="659"/>
      <c r="DN15" s="659"/>
      <c r="DO15" s="659"/>
      <c r="DP15" s="660"/>
      <c r="DQ15" s="664">
        <v>564432</v>
      </c>
      <c r="DR15" s="659"/>
      <c r="DS15" s="659"/>
      <c r="DT15" s="659"/>
      <c r="DU15" s="659"/>
      <c r="DV15" s="659"/>
      <c r="DW15" s="659"/>
      <c r="DX15" s="659"/>
      <c r="DY15" s="659"/>
      <c r="DZ15" s="659"/>
      <c r="EA15" s="659"/>
      <c r="EB15" s="659"/>
      <c r="EC15" s="694"/>
    </row>
    <row r="16" spans="2:143" ht="11.25" customHeight="1" x14ac:dyDescent="0.2">
      <c r="B16" s="655" t="s">
        <v>263</v>
      </c>
      <c r="C16" s="656"/>
      <c r="D16" s="656"/>
      <c r="E16" s="656"/>
      <c r="F16" s="656"/>
      <c r="G16" s="656"/>
      <c r="H16" s="656"/>
      <c r="I16" s="656"/>
      <c r="J16" s="656"/>
      <c r="K16" s="656"/>
      <c r="L16" s="656"/>
      <c r="M16" s="656"/>
      <c r="N16" s="656"/>
      <c r="O16" s="656"/>
      <c r="P16" s="656"/>
      <c r="Q16" s="657"/>
      <c r="R16" s="658">
        <v>9550</v>
      </c>
      <c r="S16" s="659"/>
      <c r="T16" s="659"/>
      <c r="U16" s="659"/>
      <c r="V16" s="659"/>
      <c r="W16" s="659"/>
      <c r="X16" s="659"/>
      <c r="Y16" s="660"/>
      <c r="Z16" s="684">
        <v>0.1</v>
      </c>
      <c r="AA16" s="684"/>
      <c r="AB16" s="684"/>
      <c r="AC16" s="684"/>
      <c r="AD16" s="685">
        <v>9550</v>
      </c>
      <c r="AE16" s="685"/>
      <c r="AF16" s="685"/>
      <c r="AG16" s="685"/>
      <c r="AH16" s="685"/>
      <c r="AI16" s="685"/>
      <c r="AJ16" s="685"/>
      <c r="AK16" s="685"/>
      <c r="AL16" s="661">
        <v>0.2</v>
      </c>
      <c r="AM16" s="662"/>
      <c r="AN16" s="662"/>
      <c r="AO16" s="686"/>
      <c r="AP16" s="655" t="s">
        <v>264</v>
      </c>
      <c r="AQ16" s="656"/>
      <c r="AR16" s="656"/>
      <c r="AS16" s="656"/>
      <c r="AT16" s="656"/>
      <c r="AU16" s="656"/>
      <c r="AV16" s="656"/>
      <c r="AW16" s="656"/>
      <c r="AX16" s="656"/>
      <c r="AY16" s="656"/>
      <c r="AZ16" s="656"/>
      <c r="BA16" s="656"/>
      <c r="BB16" s="656"/>
      <c r="BC16" s="656"/>
      <c r="BD16" s="656"/>
      <c r="BE16" s="656"/>
      <c r="BF16" s="657"/>
      <c r="BG16" s="658" t="s">
        <v>129</v>
      </c>
      <c r="BH16" s="659"/>
      <c r="BI16" s="659"/>
      <c r="BJ16" s="659"/>
      <c r="BK16" s="659"/>
      <c r="BL16" s="659"/>
      <c r="BM16" s="659"/>
      <c r="BN16" s="660"/>
      <c r="BO16" s="684" t="s">
        <v>129</v>
      </c>
      <c r="BP16" s="684"/>
      <c r="BQ16" s="684"/>
      <c r="BR16" s="684"/>
      <c r="BS16" s="685" t="s">
        <v>129</v>
      </c>
      <c r="BT16" s="685"/>
      <c r="BU16" s="685"/>
      <c r="BV16" s="685"/>
      <c r="BW16" s="685"/>
      <c r="BX16" s="685"/>
      <c r="BY16" s="685"/>
      <c r="BZ16" s="685"/>
      <c r="CA16" s="685"/>
      <c r="CB16" s="730"/>
      <c r="CD16" s="655" t="s">
        <v>265</v>
      </c>
      <c r="CE16" s="656"/>
      <c r="CF16" s="656"/>
      <c r="CG16" s="656"/>
      <c r="CH16" s="656"/>
      <c r="CI16" s="656"/>
      <c r="CJ16" s="656"/>
      <c r="CK16" s="656"/>
      <c r="CL16" s="656"/>
      <c r="CM16" s="656"/>
      <c r="CN16" s="656"/>
      <c r="CO16" s="656"/>
      <c r="CP16" s="656"/>
      <c r="CQ16" s="657"/>
      <c r="CR16" s="658">
        <v>1205210</v>
      </c>
      <c r="CS16" s="659"/>
      <c r="CT16" s="659"/>
      <c r="CU16" s="659"/>
      <c r="CV16" s="659"/>
      <c r="CW16" s="659"/>
      <c r="CX16" s="659"/>
      <c r="CY16" s="660"/>
      <c r="CZ16" s="684">
        <v>12.8</v>
      </c>
      <c r="DA16" s="684"/>
      <c r="DB16" s="684"/>
      <c r="DC16" s="684"/>
      <c r="DD16" s="664" t="s">
        <v>129</v>
      </c>
      <c r="DE16" s="659"/>
      <c r="DF16" s="659"/>
      <c r="DG16" s="659"/>
      <c r="DH16" s="659"/>
      <c r="DI16" s="659"/>
      <c r="DJ16" s="659"/>
      <c r="DK16" s="659"/>
      <c r="DL16" s="659"/>
      <c r="DM16" s="659"/>
      <c r="DN16" s="659"/>
      <c r="DO16" s="659"/>
      <c r="DP16" s="660"/>
      <c r="DQ16" s="664">
        <v>219321</v>
      </c>
      <c r="DR16" s="659"/>
      <c r="DS16" s="659"/>
      <c r="DT16" s="659"/>
      <c r="DU16" s="659"/>
      <c r="DV16" s="659"/>
      <c r="DW16" s="659"/>
      <c r="DX16" s="659"/>
      <c r="DY16" s="659"/>
      <c r="DZ16" s="659"/>
      <c r="EA16" s="659"/>
      <c r="EB16" s="659"/>
      <c r="EC16" s="694"/>
    </row>
    <row r="17" spans="2:133" ht="11.25" customHeight="1" x14ac:dyDescent="0.2">
      <c r="B17" s="655" t="s">
        <v>266</v>
      </c>
      <c r="C17" s="656"/>
      <c r="D17" s="656"/>
      <c r="E17" s="656"/>
      <c r="F17" s="656"/>
      <c r="G17" s="656"/>
      <c r="H17" s="656"/>
      <c r="I17" s="656"/>
      <c r="J17" s="656"/>
      <c r="K17" s="656"/>
      <c r="L17" s="656"/>
      <c r="M17" s="656"/>
      <c r="N17" s="656"/>
      <c r="O17" s="656"/>
      <c r="P17" s="656"/>
      <c r="Q17" s="657"/>
      <c r="R17" s="658">
        <v>8751</v>
      </c>
      <c r="S17" s="659"/>
      <c r="T17" s="659"/>
      <c r="U17" s="659"/>
      <c r="V17" s="659"/>
      <c r="W17" s="659"/>
      <c r="X17" s="659"/>
      <c r="Y17" s="660"/>
      <c r="Z17" s="684">
        <v>0.1</v>
      </c>
      <c r="AA17" s="684"/>
      <c r="AB17" s="684"/>
      <c r="AC17" s="684"/>
      <c r="AD17" s="685">
        <v>8751</v>
      </c>
      <c r="AE17" s="685"/>
      <c r="AF17" s="685"/>
      <c r="AG17" s="685"/>
      <c r="AH17" s="685"/>
      <c r="AI17" s="685"/>
      <c r="AJ17" s="685"/>
      <c r="AK17" s="685"/>
      <c r="AL17" s="661">
        <v>0.2</v>
      </c>
      <c r="AM17" s="662"/>
      <c r="AN17" s="662"/>
      <c r="AO17" s="686"/>
      <c r="AP17" s="655" t="s">
        <v>267</v>
      </c>
      <c r="AQ17" s="656"/>
      <c r="AR17" s="656"/>
      <c r="AS17" s="656"/>
      <c r="AT17" s="656"/>
      <c r="AU17" s="656"/>
      <c r="AV17" s="656"/>
      <c r="AW17" s="656"/>
      <c r="AX17" s="656"/>
      <c r="AY17" s="656"/>
      <c r="AZ17" s="656"/>
      <c r="BA17" s="656"/>
      <c r="BB17" s="656"/>
      <c r="BC17" s="656"/>
      <c r="BD17" s="656"/>
      <c r="BE17" s="656"/>
      <c r="BF17" s="657"/>
      <c r="BG17" s="658" t="s">
        <v>129</v>
      </c>
      <c r="BH17" s="659"/>
      <c r="BI17" s="659"/>
      <c r="BJ17" s="659"/>
      <c r="BK17" s="659"/>
      <c r="BL17" s="659"/>
      <c r="BM17" s="659"/>
      <c r="BN17" s="660"/>
      <c r="BO17" s="684" t="s">
        <v>129</v>
      </c>
      <c r="BP17" s="684"/>
      <c r="BQ17" s="684"/>
      <c r="BR17" s="684"/>
      <c r="BS17" s="685" t="s">
        <v>129</v>
      </c>
      <c r="BT17" s="685"/>
      <c r="BU17" s="685"/>
      <c r="BV17" s="685"/>
      <c r="BW17" s="685"/>
      <c r="BX17" s="685"/>
      <c r="BY17" s="685"/>
      <c r="BZ17" s="685"/>
      <c r="CA17" s="685"/>
      <c r="CB17" s="730"/>
      <c r="CD17" s="655" t="s">
        <v>268</v>
      </c>
      <c r="CE17" s="656"/>
      <c r="CF17" s="656"/>
      <c r="CG17" s="656"/>
      <c r="CH17" s="656"/>
      <c r="CI17" s="656"/>
      <c r="CJ17" s="656"/>
      <c r="CK17" s="656"/>
      <c r="CL17" s="656"/>
      <c r="CM17" s="656"/>
      <c r="CN17" s="656"/>
      <c r="CO17" s="656"/>
      <c r="CP17" s="656"/>
      <c r="CQ17" s="657"/>
      <c r="CR17" s="658">
        <v>1076239</v>
      </c>
      <c r="CS17" s="659"/>
      <c r="CT17" s="659"/>
      <c r="CU17" s="659"/>
      <c r="CV17" s="659"/>
      <c r="CW17" s="659"/>
      <c r="CX17" s="659"/>
      <c r="CY17" s="660"/>
      <c r="CZ17" s="684">
        <v>11.4</v>
      </c>
      <c r="DA17" s="684"/>
      <c r="DB17" s="684"/>
      <c r="DC17" s="684"/>
      <c r="DD17" s="664" t="s">
        <v>129</v>
      </c>
      <c r="DE17" s="659"/>
      <c r="DF17" s="659"/>
      <c r="DG17" s="659"/>
      <c r="DH17" s="659"/>
      <c r="DI17" s="659"/>
      <c r="DJ17" s="659"/>
      <c r="DK17" s="659"/>
      <c r="DL17" s="659"/>
      <c r="DM17" s="659"/>
      <c r="DN17" s="659"/>
      <c r="DO17" s="659"/>
      <c r="DP17" s="660"/>
      <c r="DQ17" s="664">
        <v>1076239</v>
      </c>
      <c r="DR17" s="659"/>
      <c r="DS17" s="659"/>
      <c r="DT17" s="659"/>
      <c r="DU17" s="659"/>
      <c r="DV17" s="659"/>
      <c r="DW17" s="659"/>
      <c r="DX17" s="659"/>
      <c r="DY17" s="659"/>
      <c r="DZ17" s="659"/>
      <c r="EA17" s="659"/>
      <c r="EB17" s="659"/>
      <c r="EC17" s="694"/>
    </row>
    <row r="18" spans="2:133" ht="11.25" customHeight="1" x14ac:dyDescent="0.2">
      <c r="B18" s="655" t="s">
        <v>269</v>
      </c>
      <c r="C18" s="656"/>
      <c r="D18" s="656"/>
      <c r="E18" s="656"/>
      <c r="F18" s="656"/>
      <c r="G18" s="656"/>
      <c r="H18" s="656"/>
      <c r="I18" s="656"/>
      <c r="J18" s="656"/>
      <c r="K18" s="656"/>
      <c r="L18" s="656"/>
      <c r="M18" s="656"/>
      <c r="N18" s="656"/>
      <c r="O18" s="656"/>
      <c r="P18" s="656"/>
      <c r="Q18" s="657"/>
      <c r="R18" s="658">
        <v>21866</v>
      </c>
      <c r="S18" s="659"/>
      <c r="T18" s="659"/>
      <c r="U18" s="659"/>
      <c r="V18" s="659"/>
      <c r="W18" s="659"/>
      <c r="X18" s="659"/>
      <c r="Y18" s="660"/>
      <c r="Z18" s="684">
        <v>0.2</v>
      </c>
      <c r="AA18" s="684"/>
      <c r="AB18" s="684"/>
      <c r="AC18" s="684"/>
      <c r="AD18" s="685">
        <v>21866</v>
      </c>
      <c r="AE18" s="685"/>
      <c r="AF18" s="685"/>
      <c r="AG18" s="685"/>
      <c r="AH18" s="685"/>
      <c r="AI18" s="685"/>
      <c r="AJ18" s="685"/>
      <c r="AK18" s="685"/>
      <c r="AL18" s="661">
        <v>0.40000000596046448</v>
      </c>
      <c r="AM18" s="662"/>
      <c r="AN18" s="662"/>
      <c r="AO18" s="686"/>
      <c r="AP18" s="655" t="s">
        <v>270</v>
      </c>
      <c r="AQ18" s="656"/>
      <c r="AR18" s="656"/>
      <c r="AS18" s="656"/>
      <c r="AT18" s="656"/>
      <c r="AU18" s="656"/>
      <c r="AV18" s="656"/>
      <c r="AW18" s="656"/>
      <c r="AX18" s="656"/>
      <c r="AY18" s="656"/>
      <c r="AZ18" s="656"/>
      <c r="BA18" s="656"/>
      <c r="BB18" s="656"/>
      <c r="BC18" s="656"/>
      <c r="BD18" s="656"/>
      <c r="BE18" s="656"/>
      <c r="BF18" s="657"/>
      <c r="BG18" s="658" t="s">
        <v>129</v>
      </c>
      <c r="BH18" s="659"/>
      <c r="BI18" s="659"/>
      <c r="BJ18" s="659"/>
      <c r="BK18" s="659"/>
      <c r="BL18" s="659"/>
      <c r="BM18" s="659"/>
      <c r="BN18" s="660"/>
      <c r="BO18" s="684" t="s">
        <v>129</v>
      </c>
      <c r="BP18" s="684"/>
      <c r="BQ18" s="684"/>
      <c r="BR18" s="684"/>
      <c r="BS18" s="685" t="s">
        <v>129</v>
      </c>
      <c r="BT18" s="685"/>
      <c r="BU18" s="685"/>
      <c r="BV18" s="685"/>
      <c r="BW18" s="685"/>
      <c r="BX18" s="685"/>
      <c r="BY18" s="685"/>
      <c r="BZ18" s="685"/>
      <c r="CA18" s="685"/>
      <c r="CB18" s="730"/>
      <c r="CD18" s="655" t="s">
        <v>271</v>
      </c>
      <c r="CE18" s="656"/>
      <c r="CF18" s="656"/>
      <c r="CG18" s="656"/>
      <c r="CH18" s="656"/>
      <c r="CI18" s="656"/>
      <c r="CJ18" s="656"/>
      <c r="CK18" s="656"/>
      <c r="CL18" s="656"/>
      <c r="CM18" s="656"/>
      <c r="CN18" s="656"/>
      <c r="CO18" s="656"/>
      <c r="CP18" s="656"/>
      <c r="CQ18" s="657"/>
      <c r="CR18" s="658">
        <v>462791</v>
      </c>
      <c r="CS18" s="659"/>
      <c r="CT18" s="659"/>
      <c r="CU18" s="659"/>
      <c r="CV18" s="659"/>
      <c r="CW18" s="659"/>
      <c r="CX18" s="659"/>
      <c r="CY18" s="660"/>
      <c r="CZ18" s="684">
        <v>4.9000000000000004</v>
      </c>
      <c r="DA18" s="684"/>
      <c r="DB18" s="684"/>
      <c r="DC18" s="684"/>
      <c r="DD18" s="664" t="s">
        <v>129</v>
      </c>
      <c r="DE18" s="659"/>
      <c r="DF18" s="659"/>
      <c r="DG18" s="659"/>
      <c r="DH18" s="659"/>
      <c r="DI18" s="659"/>
      <c r="DJ18" s="659"/>
      <c r="DK18" s="659"/>
      <c r="DL18" s="659"/>
      <c r="DM18" s="659"/>
      <c r="DN18" s="659"/>
      <c r="DO18" s="659"/>
      <c r="DP18" s="660"/>
      <c r="DQ18" s="664">
        <v>459196</v>
      </c>
      <c r="DR18" s="659"/>
      <c r="DS18" s="659"/>
      <c r="DT18" s="659"/>
      <c r="DU18" s="659"/>
      <c r="DV18" s="659"/>
      <c r="DW18" s="659"/>
      <c r="DX18" s="659"/>
      <c r="DY18" s="659"/>
      <c r="DZ18" s="659"/>
      <c r="EA18" s="659"/>
      <c r="EB18" s="659"/>
      <c r="EC18" s="694"/>
    </row>
    <row r="19" spans="2:133" ht="11.25" customHeight="1" x14ac:dyDescent="0.2">
      <c r="B19" s="655" t="s">
        <v>272</v>
      </c>
      <c r="C19" s="656"/>
      <c r="D19" s="656"/>
      <c r="E19" s="656"/>
      <c r="F19" s="656"/>
      <c r="G19" s="656"/>
      <c r="H19" s="656"/>
      <c r="I19" s="656"/>
      <c r="J19" s="656"/>
      <c r="K19" s="656"/>
      <c r="L19" s="656"/>
      <c r="M19" s="656"/>
      <c r="N19" s="656"/>
      <c r="O19" s="656"/>
      <c r="P19" s="656"/>
      <c r="Q19" s="657"/>
      <c r="R19" s="658">
        <v>5172</v>
      </c>
      <c r="S19" s="659"/>
      <c r="T19" s="659"/>
      <c r="U19" s="659"/>
      <c r="V19" s="659"/>
      <c r="W19" s="659"/>
      <c r="X19" s="659"/>
      <c r="Y19" s="660"/>
      <c r="Z19" s="684">
        <v>0</v>
      </c>
      <c r="AA19" s="684"/>
      <c r="AB19" s="684"/>
      <c r="AC19" s="684"/>
      <c r="AD19" s="685">
        <v>5172</v>
      </c>
      <c r="AE19" s="685"/>
      <c r="AF19" s="685"/>
      <c r="AG19" s="685"/>
      <c r="AH19" s="685"/>
      <c r="AI19" s="685"/>
      <c r="AJ19" s="685"/>
      <c r="AK19" s="685"/>
      <c r="AL19" s="661">
        <v>0.1</v>
      </c>
      <c r="AM19" s="662"/>
      <c r="AN19" s="662"/>
      <c r="AO19" s="686"/>
      <c r="AP19" s="655" t="s">
        <v>273</v>
      </c>
      <c r="AQ19" s="656"/>
      <c r="AR19" s="656"/>
      <c r="AS19" s="656"/>
      <c r="AT19" s="656"/>
      <c r="AU19" s="656"/>
      <c r="AV19" s="656"/>
      <c r="AW19" s="656"/>
      <c r="AX19" s="656"/>
      <c r="AY19" s="656"/>
      <c r="AZ19" s="656"/>
      <c r="BA19" s="656"/>
      <c r="BB19" s="656"/>
      <c r="BC19" s="656"/>
      <c r="BD19" s="656"/>
      <c r="BE19" s="656"/>
      <c r="BF19" s="657"/>
      <c r="BG19" s="658" t="s">
        <v>129</v>
      </c>
      <c r="BH19" s="659"/>
      <c r="BI19" s="659"/>
      <c r="BJ19" s="659"/>
      <c r="BK19" s="659"/>
      <c r="BL19" s="659"/>
      <c r="BM19" s="659"/>
      <c r="BN19" s="660"/>
      <c r="BO19" s="684" t="s">
        <v>129</v>
      </c>
      <c r="BP19" s="684"/>
      <c r="BQ19" s="684"/>
      <c r="BR19" s="684"/>
      <c r="BS19" s="685" t="s">
        <v>129</v>
      </c>
      <c r="BT19" s="685"/>
      <c r="BU19" s="685"/>
      <c r="BV19" s="685"/>
      <c r="BW19" s="685"/>
      <c r="BX19" s="685"/>
      <c r="BY19" s="685"/>
      <c r="BZ19" s="685"/>
      <c r="CA19" s="685"/>
      <c r="CB19" s="730"/>
      <c r="CD19" s="655" t="s">
        <v>274</v>
      </c>
      <c r="CE19" s="656"/>
      <c r="CF19" s="656"/>
      <c r="CG19" s="656"/>
      <c r="CH19" s="656"/>
      <c r="CI19" s="656"/>
      <c r="CJ19" s="656"/>
      <c r="CK19" s="656"/>
      <c r="CL19" s="656"/>
      <c r="CM19" s="656"/>
      <c r="CN19" s="656"/>
      <c r="CO19" s="656"/>
      <c r="CP19" s="656"/>
      <c r="CQ19" s="657"/>
      <c r="CR19" s="658" t="s">
        <v>129</v>
      </c>
      <c r="CS19" s="659"/>
      <c r="CT19" s="659"/>
      <c r="CU19" s="659"/>
      <c r="CV19" s="659"/>
      <c r="CW19" s="659"/>
      <c r="CX19" s="659"/>
      <c r="CY19" s="660"/>
      <c r="CZ19" s="684" t="s">
        <v>129</v>
      </c>
      <c r="DA19" s="684"/>
      <c r="DB19" s="684"/>
      <c r="DC19" s="684"/>
      <c r="DD19" s="664" t="s">
        <v>129</v>
      </c>
      <c r="DE19" s="659"/>
      <c r="DF19" s="659"/>
      <c r="DG19" s="659"/>
      <c r="DH19" s="659"/>
      <c r="DI19" s="659"/>
      <c r="DJ19" s="659"/>
      <c r="DK19" s="659"/>
      <c r="DL19" s="659"/>
      <c r="DM19" s="659"/>
      <c r="DN19" s="659"/>
      <c r="DO19" s="659"/>
      <c r="DP19" s="660"/>
      <c r="DQ19" s="664" t="s">
        <v>129</v>
      </c>
      <c r="DR19" s="659"/>
      <c r="DS19" s="659"/>
      <c r="DT19" s="659"/>
      <c r="DU19" s="659"/>
      <c r="DV19" s="659"/>
      <c r="DW19" s="659"/>
      <c r="DX19" s="659"/>
      <c r="DY19" s="659"/>
      <c r="DZ19" s="659"/>
      <c r="EA19" s="659"/>
      <c r="EB19" s="659"/>
      <c r="EC19" s="694"/>
    </row>
    <row r="20" spans="2:133" ht="11.25" customHeight="1" x14ac:dyDescent="0.2">
      <c r="B20" s="655" t="s">
        <v>275</v>
      </c>
      <c r="C20" s="656"/>
      <c r="D20" s="656"/>
      <c r="E20" s="656"/>
      <c r="F20" s="656"/>
      <c r="G20" s="656"/>
      <c r="H20" s="656"/>
      <c r="I20" s="656"/>
      <c r="J20" s="656"/>
      <c r="K20" s="656"/>
      <c r="L20" s="656"/>
      <c r="M20" s="656"/>
      <c r="N20" s="656"/>
      <c r="O20" s="656"/>
      <c r="P20" s="656"/>
      <c r="Q20" s="657"/>
      <c r="R20" s="658">
        <v>2785</v>
      </c>
      <c r="S20" s="659"/>
      <c r="T20" s="659"/>
      <c r="U20" s="659"/>
      <c r="V20" s="659"/>
      <c r="W20" s="659"/>
      <c r="X20" s="659"/>
      <c r="Y20" s="660"/>
      <c r="Z20" s="684">
        <v>0</v>
      </c>
      <c r="AA20" s="684"/>
      <c r="AB20" s="684"/>
      <c r="AC20" s="684"/>
      <c r="AD20" s="685">
        <v>2785</v>
      </c>
      <c r="AE20" s="685"/>
      <c r="AF20" s="685"/>
      <c r="AG20" s="685"/>
      <c r="AH20" s="685"/>
      <c r="AI20" s="685"/>
      <c r="AJ20" s="685"/>
      <c r="AK20" s="685"/>
      <c r="AL20" s="661">
        <v>0.1</v>
      </c>
      <c r="AM20" s="662"/>
      <c r="AN20" s="662"/>
      <c r="AO20" s="686"/>
      <c r="AP20" s="655" t="s">
        <v>276</v>
      </c>
      <c r="AQ20" s="656"/>
      <c r="AR20" s="656"/>
      <c r="AS20" s="656"/>
      <c r="AT20" s="656"/>
      <c r="AU20" s="656"/>
      <c r="AV20" s="656"/>
      <c r="AW20" s="656"/>
      <c r="AX20" s="656"/>
      <c r="AY20" s="656"/>
      <c r="AZ20" s="656"/>
      <c r="BA20" s="656"/>
      <c r="BB20" s="656"/>
      <c r="BC20" s="656"/>
      <c r="BD20" s="656"/>
      <c r="BE20" s="656"/>
      <c r="BF20" s="657"/>
      <c r="BG20" s="658" t="s">
        <v>129</v>
      </c>
      <c r="BH20" s="659"/>
      <c r="BI20" s="659"/>
      <c r="BJ20" s="659"/>
      <c r="BK20" s="659"/>
      <c r="BL20" s="659"/>
      <c r="BM20" s="659"/>
      <c r="BN20" s="660"/>
      <c r="BO20" s="684" t="s">
        <v>129</v>
      </c>
      <c r="BP20" s="684"/>
      <c r="BQ20" s="684"/>
      <c r="BR20" s="684"/>
      <c r="BS20" s="685" t="s">
        <v>129</v>
      </c>
      <c r="BT20" s="685"/>
      <c r="BU20" s="685"/>
      <c r="BV20" s="685"/>
      <c r="BW20" s="685"/>
      <c r="BX20" s="685"/>
      <c r="BY20" s="685"/>
      <c r="BZ20" s="685"/>
      <c r="CA20" s="685"/>
      <c r="CB20" s="730"/>
      <c r="CD20" s="655" t="s">
        <v>277</v>
      </c>
      <c r="CE20" s="656"/>
      <c r="CF20" s="656"/>
      <c r="CG20" s="656"/>
      <c r="CH20" s="656"/>
      <c r="CI20" s="656"/>
      <c r="CJ20" s="656"/>
      <c r="CK20" s="656"/>
      <c r="CL20" s="656"/>
      <c r="CM20" s="656"/>
      <c r="CN20" s="656"/>
      <c r="CO20" s="656"/>
      <c r="CP20" s="656"/>
      <c r="CQ20" s="657"/>
      <c r="CR20" s="658">
        <v>9402536</v>
      </c>
      <c r="CS20" s="659"/>
      <c r="CT20" s="659"/>
      <c r="CU20" s="659"/>
      <c r="CV20" s="659"/>
      <c r="CW20" s="659"/>
      <c r="CX20" s="659"/>
      <c r="CY20" s="660"/>
      <c r="CZ20" s="684">
        <v>100</v>
      </c>
      <c r="DA20" s="684"/>
      <c r="DB20" s="684"/>
      <c r="DC20" s="684"/>
      <c r="DD20" s="664">
        <v>597828</v>
      </c>
      <c r="DE20" s="659"/>
      <c r="DF20" s="659"/>
      <c r="DG20" s="659"/>
      <c r="DH20" s="659"/>
      <c r="DI20" s="659"/>
      <c r="DJ20" s="659"/>
      <c r="DK20" s="659"/>
      <c r="DL20" s="659"/>
      <c r="DM20" s="659"/>
      <c r="DN20" s="659"/>
      <c r="DO20" s="659"/>
      <c r="DP20" s="660"/>
      <c r="DQ20" s="664">
        <v>6533936</v>
      </c>
      <c r="DR20" s="659"/>
      <c r="DS20" s="659"/>
      <c r="DT20" s="659"/>
      <c r="DU20" s="659"/>
      <c r="DV20" s="659"/>
      <c r="DW20" s="659"/>
      <c r="DX20" s="659"/>
      <c r="DY20" s="659"/>
      <c r="DZ20" s="659"/>
      <c r="EA20" s="659"/>
      <c r="EB20" s="659"/>
      <c r="EC20" s="694"/>
    </row>
    <row r="21" spans="2:133" ht="11.25" customHeight="1" x14ac:dyDescent="0.2">
      <c r="B21" s="655" t="s">
        <v>278</v>
      </c>
      <c r="C21" s="656"/>
      <c r="D21" s="656"/>
      <c r="E21" s="656"/>
      <c r="F21" s="656"/>
      <c r="G21" s="656"/>
      <c r="H21" s="656"/>
      <c r="I21" s="656"/>
      <c r="J21" s="656"/>
      <c r="K21" s="656"/>
      <c r="L21" s="656"/>
      <c r="M21" s="656"/>
      <c r="N21" s="656"/>
      <c r="O21" s="656"/>
      <c r="P21" s="656"/>
      <c r="Q21" s="657"/>
      <c r="R21" s="658">
        <v>928</v>
      </c>
      <c r="S21" s="659"/>
      <c r="T21" s="659"/>
      <c r="U21" s="659"/>
      <c r="V21" s="659"/>
      <c r="W21" s="659"/>
      <c r="X21" s="659"/>
      <c r="Y21" s="660"/>
      <c r="Z21" s="684">
        <v>0</v>
      </c>
      <c r="AA21" s="684"/>
      <c r="AB21" s="684"/>
      <c r="AC21" s="684"/>
      <c r="AD21" s="685">
        <v>928</v>
      </c>
      <c r="AE21" s="685"/>
      <c r="AF21" s="685"/>
      <c r="AG21" s="685"/>
      <c r="AH21" s="685"/>
      <c r="AI21" s="685"/>
      <c r="AJ21" s="685"/>
      <c r="AK21" s="685"/>
      <c r="AL21" s="661">
        <v>0</v>
      </c>
      <c r="AM21" s="662"/>
      <c r="AN21" s="662"/>
      <c r="AO21" s="686"/>
      <c r="AP21" s="655" t="s">
        <v>279</v>
      </c>
      <c r="AQ21" s="731"/>
      <c r="AR21" s="731"/>
      <c r="AS21" s="731"/>
      <c r="AT21" s="731"/>
      <c r="AU21" s="731"/>
      <c r="AV21" s="731"/>
      <c r="AW21" s="731"/>
      <c r="AX21" s="731"/>
      <c r="AY21" s="731"/>
      <c r="AZ21" s="731"/>
      <c r="BA21" s="731"/>
      <c r="BB21" s="731"/>
      <c r="BC21" s="731"/>
      <c r="BD21" s="731"/>
      <c r="BE21" s="731"/>
      <c r="BF21" s="732"/>
      <c r="BG21" s="658" t="s">
        <v>129</v>
      </c>
      <c r="BH21" s="659"/>
      <c r="BI21" s="659"/>
      <c r="BJ21" s="659"/>
      <c r="BK21" s="659"/>
      <c r="BL21" s="659"/>
      <c r="BM21" s="659"/>
      <c r="BN21" s="660"/>
      <c r="BO21" s="684" t="s">
        <v>129</v>
      </c>
      <c r="BP21" s="684"/>
      <c r="BQ21" s="684"/>
      <c r="BR21" s="684"/>
      <c r="BS21" s="685" t="s">
        <v>129</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2">
      <c r="B22" s="715" t="s">
        <v>280</v>
      </c>
      <c r="C22" s="716"/>
      <c r="D22" s="716"/>
      <c r="E22" s="716"/>
      <c r="F22" s="716"/>
      <c r="G22" s="716"/>
      <c r="H22" s="716"/>
      <c r="I22" s="716"/>
      <c r="J22" s="716"/>
      <c r="K22" s="716"/>
      <c r="L22" s="716"/>
      <c r="M22" s="716"/>
      <c r="N22" s="716"/>
      <c r="O22" s="716"/>
      <c r="P22" s="716"/>
      <c r="Q22" s="717"/>
      <c r="R22" s="658">
        <v>12981</v>
      </c>
      <c r="S22" s="659"/>
      <c r="T22" s="659"/>
      <c r="U22" s="659"/>
      <c r="V22" s="659"/>
      <c r="W22" s="659"/>
      <c r="X22" s="659"/>
      <c r="Y22" s="660"/>
      <c r="Z22" s="684">
        <v>0.1</v>
      </c>
      <c r="AA22" s="684"/>
      <c r="AB22" s="684"/>
      <c r="AC22" s="684"/>
      <c r="AD22" s="685">
        <v>12981</v>
      </c>
      <c r="AE22" s="685"/>
      <c r="AF22" s="685"/>
      <c r="AG22" s="685"/>
      <c r="AH22" s="685"/>
      <c r="AI22" s="685"/>
      <c r="AJ22" s="685"/>
      <c r="AK22" s="685"/>
      <c r="AL22" s="661">
        <v>0.20000000298023224</v>
      </c>
      <c r="AM22" s="662"/>
      <c r="AN22" s="662"/>
      <c r="AO22" s="686"/>
      <c r="AP22" s="655" t="s">
        <v>281</v>
      </c>
      <c r="AQ22" s="731"/>
      <c r="AR22" s="731"/>
      <c r="AS22" s="731"/>
      <c r="AT22" s="731"/>
      <c r="AU22" s="731"/>
      <c r="AV22" s="731"/>
      <c r="AW22" s="731"/>
      <c r="AX22" s="731"/>
      <c r="AY22" s="731"/>
      <c r="AZ22" s="731"/>
      <c r="BA22" s="731"/>
      <c r="BB22" s="731"/>
      <c r="BC22" s="731"/>
      <c r="BD22" s="731"/>
      <c r="BE22" s="731"/>
      <c r="BF22" s="732"/>
      <c r="BG22" s="658" t="s">
        <v>129</v>
      </c>
      <c r="BH22" s="659"/>
      <c r="BI22" s="659"/>
      <c r="BJ22" s="659"/>
      <c r="BK22" s="659"/>
      <c r="BL22" s="659"/>
      <c r="BM22" s="659"/>
      <c r="BN22" s="660"/>
      <c r="BO22" s="684" t="s">
        <v>129</v>
      </c>
      <c r="BP22" s="684"/>
      <c r="BQ22" s="684"/>
      <c r="BR22" s="684"/>
      <c r="BS22" s="685" t="s">
        <v>129</v>
      </c>
      <c r="BT22" s="685"/>
      <c r="BU22" s="685"/>
      <c r="BV22" s="685"/>
      <c r="BW22" s="685"/>
      <c r="BX22" s="685"/>
      <c r="BY22" s="685"/>
      <c r="BZ22" s="685"/>
      <c r="CA22" s="685"/>
      <c r="CB22" s="730"/>
      <c r="CD22" s="711" t="s">
        <v>282</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2">
      <c r="B23" s="655" t="s">
        <v>283</v>
      </c>
      <c r="C23" s="656"/>
      <c r="D23" s="656"/>
      <c r="E23" s="656"/>
      <c r="F23" s="656"/>
      <c r="G23" s="656"/>
      <c r="H23" s="656"/>
      <c r="I23" s="656"/>
      <c r="J23" s="656"/>
      <c r="K23" s="656"/>
      <c r="L23" s="656"/>
      <c r="M23" s="656"/>
      <c r="N23" s="656"/>
      <c r="O23" s="656"/>
      <c r="P23" s="656"/>
      <c r="Q23" s="657"/>
      <c r="R23" s="658">
        <v>4349165</v>
      </c>
      <c r="S23" s="659"/>
      <c r="T23" s="659"/>
      <c r="U23" s="659"/>
      <c r="V23" s="659"/>
      <c r="W23" s="659"/>
      <c r="X23" s="659"/>
      <c r="Y23" s="660"/>
      <c r="Z23" s="684">
        <v>41.2</v>
      </c>
      <c r="AA23" s="684"/>
      <c r="AB23" s="684"/>
      <c r="AC23" s="684"/>
      <c r="AD23" s="685">
        <v>3967478</v>
      </c>
      <c r="AE23" s="685"/>
      <c r="AF23" s="685"/>
      <c r="AG23" s="685"/>
      <c r="AH23" s="685"/>
      <c r="AI23" s="685"/>
      <c r="AJ23" s="685"/>
      <c r="AK23" s="685"/>
      <c r="AL23" s="661">
        <v>72</v>
      </c>
      <c r="AM23" s="662"/>
      <c r="AN23" s="662"/>
      <c r="AO23" s="686"/>
      <c r="AP23" s="655" t="s">
        <v>284</v>
      </c>
      <c r="AQ23" s="731"/>
      <c r="AR23" s="731"/>
      <c r="AS23" s="731"/>
      <c r="AT23" s="731"/>
      <c r="AU23" s="731"/>
      <c r="AV23" s="731"/>
      <c r="AW23" s="731"/>
      <c r="AX23" s="731"/>
      <c r="AY23" s="731"/>
      <c r="AZ23" s="731"/>
      <c r="BA23" s="731"/>
      <c r="BB23" s="731"/>
      <c r="BC23" s="731"/>
      <c r="BD23" s="731"/>
      <c r="BE23" s="731"/>
      <c r="BF23" s="732"/>
      <c r="BG23" s="658" t="s">
        <v>129</v>
      </c>
      <c r="BH23" s="659"/>
      <c r="BI23" s="659"/>
      <c r="BJ23" s="659"/>
      <c r="BK23" s="659"/>
      <c r="BL23" s="659"/>
      <c r="BM23" s="659"/>
      <c r="BN23" s="660"/>
      <c r="BO23" s="684" t="s">
        <v>129</v>
      </c>
      <c r="BP23" s="684"/>
      <c r="BQ23" s="684"/>
      <c r="BR23" s="684"/>
      <c r="BS23" s="685" t="s">
        <v>129</v>
      </c>
      <c r="BT23" s="685"/>
      <c r="BU23" s="685"/>
      <c r="BV23" s="685"/>
      <c r="BW23" s="685"/>
      <c r="BX23" s="685"/>
      <c r="BY23" s="685"/>
      <c r="BZ23" s="685"/>
      <c r="CA23" s="685"/>
      <c r="CB23" s="730"/>
      <c r="CD23" s="711" t="s">
        <v>223</v>
      </c>
      <c r="CE23" s="712"/>
      <c r="CF23" s="712"/>
      <c r="CG23" s="712"/>
      <c r="CH23" s="712"/>
      <c r="CI23" s="712"/>
      <c r="CJ23" s="712"/>
      <c r="CK23" s="712"/>
      <c r="CL23" s="712"/>
      <c r="CM23" s="712"/>
      <c r="CN23" s="712"/>
      <c r="CO23" s="712"/>
      <c r="CP23" s="712"/>
      <c r="CQ23" s="713"/>
      <c r="CR23" s="711" t="s">
        <v>285</v>
      </c>
      <c r="CS23" s="712"/>
      <c r="CT23" s="712"/>
      <c r="CU23" s="712"/>
      <c r="CV23" s="712"/>
      <c r="CW23" s="712"/>
      <c r="CX23" s="712"/>
      <c r="CY23" s="713"/>
      <c r="CZ23" s="711" t="s">
        <v>286</v>
      </c>
      <c r="DA23" s="712"/>
      <c r="DB23" s="712"/>
      <c r="DC23" s="713"/>
      <c r="DD23" s="711" t="s">
        <v>287</v>
      </c>
      <c r="DE23" s="712"/>
      <c r="DF23" s="712"/>
      <c r="DG23" s="712"/>
      <c r="DH23" s="712"/>
      <c r="DI23" s="712"/>
      <c r="DJ23" s="712"/>
      <c r="DK23" s="713"/>
      <c r="DL23" s="743" t="s">
        <v>288</v>
      </c>
      <c r="DM23" s="744"/>
      <c r="DN23" s="744"/>
      <c r="DO23" s="744"/>
      <c r="DP23" s="744"/>
      <c r="DQ23" s="744"/>
      <c r="DR23" s="744"/>
      <c r="DS23" s="744"/>
      <c r="DT23" s="744"/>
      <c r="DU23" s="744"/>
      <c r="DV23" s="745"/>
      <c r="DW23" s="711" t="s">
        <v>289</v>
      </c>
      <c r="DX23" s="712"/>
      <c r="DY23" s="712"/>
      <c r="DZ23" s="712"/>
      <c r="EA23" s="712"/>
      <c r="EB23" s="712"/>
      <c r="EC23" s="713"/>
    </row>
    <row r="24" spans="2:133" ht="11.25" customHeight="1" x14ac:dyDescent="0.2">
      <c r="B24" s="655" t="s">
        <v>290</v>
      </c>
      <c r="C24" s="656"/>
      <c r="D24" s="656"/>
      <c r="E24" s="656"/>
      <c r="F24" s="656"/>
      <c r="G24" s="656"/>
      <c r="H24" s="656"/>
      <c r="I24" s="656"/>
      <c r="J24" s="656"/>
      <c r="K24" s="656"/>
      <c r="L24" s="656"/>
      <c r="M24" s="656"/>
      <c r="N24" s="656"/>
      <c r="O24" s="656"/>
      <c r="P24" s="656"/>
      <c r="Q24" s="657"/>
      <c r="R24" s="658">
        <v>3967478</v>
      </c>
      <c r="S24" s="659"/>
      <c r="T24" s="659"/>
      <c r="U24" s="659"/>
      <c r="V24" s="659"/>
      <c r="W24" s="659"/>
      <c r="X24" s="659"/>
      <c r="Y24" s="660"/>
      <c r="Z24" s="684">
        <v>37.6</v>
      </c>
      <c r="AA24" s="684"/>
      <c r="AB24" s="684"/>
      <c r="AC24" s="684"/>
      <c r="AD24" s="685">
        <v>3967478</v>
      </c>
      <c r="AE24" s="685"/>
      <c r="AF24" s="685"/>
      <c r="AG24" s="685"/>
      <c r="AH24" s="685"/>
      <c r="AI24" s="685"/>
      <c r="AJ24" s="685"/>
      <c r="AK24" s="685"/>
      <c r="AL24" s="661">
        <v>72</v>
      </c>
      <c r="AM24" s="662"/>
      <c r="AN24" s="662"/>
      <c r="AO24" s="686"/>
      <c r="AP24" s="655" t="s">
        <v>291</v>
      </c>
      <c r="AQ24" s="731"/>
      <c r="AR24" s="731"/>
      <c r="AS24" s="731"/>
      <c r="AT24" s="731"/>
      <c r="AU24" s="731"/>
      <c r="AV24" s="731"/>
      <c r="AW24" s="731"/>
      <c r="AX24" s="731"/>
      <c r="AY24" s="731"/>
      <c r="AZ24" s="731"/>
      <c r="BA24" s="731"/>
      <c r="BB24" s="731"/>
      <c r="BC24" s="731"/>
      <c r="BD24" s="731"/>
      <c r="BE24" s="731"/>
      <c r="BF24" s="732"/>
      <c r="BG24" s="658" t="s">
        <v>129</v>
      </c>
      <c r="BH24" s="659"/>
      <c r="BI24" s="659"/>
      <c r="BJ24" s="659"/>
      <c r="BK24" s="659"/>
      <c r="BL24" s="659"/>
      <c r="BM24" s="659"/>
      <c r="BN24" s="660"/>
      <c r="BO24" s="684" t="s">
        <v>129</v>
      </c>
      <c r="BP24" s="684"/>
      <c r="BQ24" s="684"/>
      <c r="BR24" s="684"/>
      <c r="BS24" s="685" t="s">
        <v>129</v>
      </c>
      <c r="BT24" s="685"/>
      <c r="BU24" s="685"/>
      <c r="BV24" s="685"/>
      <c r="BW24" s="685"/>
      <c r="BX24" s="685"/>
      <c r="BY24" s="685"/>
      <c r="BZ24" s="685"/>
      <c r="CA24" s="685"/>
      <c r="CB24" s="730"/>
      <c r="CD24" s="708" t="s">
        <v>292</v>
      </c>
      <c r="CE24" s="709"/>
      <c r="CF24" s="709"/>
      <c r="CG24" s="709"/>
      <c r="CH24" s="709"/>
      <c r="CI24" s="709"/>
      <c r="CJ24" s="709"/>
      <c r="CK24" s="709"/>
      <c r="CL24" s="709"/>
      <c r="CM24" s="709"/>
      <c r="CN24" s="709"/>
      <c r="CO24" s="709"/>
      <c r="CP24" s="709"/>
      <c r="CQ24" s="710"/>
      <c r="CR24" s="705">
        <v>3130014</v>
      </c>
      <c r="CS24" s="706"/>
      <c r="CT24" s="706"/>
      <c r="CU24" s="706"/>
      <c r="CV24" s="706"/>
      <c r="CW24" s="706"/>
      <c r="CX24" s="706"/>
      <c r="CY24" s="734"/>
      <c r="CZ24" s="735">
        <v>33.299999999999997</v>
      </c>
      <c r="DA24" s="720"/>
      <c r="DB24" s="720"/>
      <c r="DC24" s="737"/>
      <c r="DD24" s="733">
        <v>2406790</v>
      </c>
      <c r="DE24" s="706"/>
      <c r="DF24" s="706"/>
      <c r="DG24" s="706"/>
      <c r="DH24" s="706"/>
      <c r="DI24" s="706"/>
      <c r="DJ24" s="706"/>
      <c r="DK24" s="734"/>
      <c r="DL24" s="733">
        <v>2379171</v>
      </c>
      <c r="DM24" s="706"/>
      <c r="DN24" s="706"/>
      <c r="DO24" s="706"/>
      <c r="DP24" s="706"/>
      <c r="DQ24" s="706"/>
      <c r="DR24" s="706"/>
      <c r="DS24" s="706"/>
      <c r="DT24" s="706"/>
      <c r="DU24" s="706"/>
      <c r="DV24" s="734"/>
      <c r="DW24" s="735">
        <v>41.7</v>
      </c>
      <c r="DX24" s="720"/>
      <c r="DY24" s="720"/>
      <c r="DZ24" s="720"/>
      <c r="EA24" s="720"/>
      <c r="EB24" s="720"/>
      <c r="EC24" s="736"/>
    </row>
    <row r="25" spans="2:133" ht="11.25" customHeight="1" x14ac:dyDescent="0.2">
      <c r="B25" s="655" t="s">
        <v>293</v>
      </c>
      <c r="C25" s="656"/>
      <c r="D25" s="656"/>
      <c r="E25" s="656"/>
      <c r="F25" s="656"/>
      <c r="G25" s="656"/>
      <c r="H25" s="656"/>
      <c r="I25" s="656"/>
      <c r="J25" s="656"/>
      <c r="K25" s="656"/>
      <c r="L25" s="656"/>
      <c r="M25" s="656"/>
      <c r="N25" s="656"/>
      <c r="O25" s="656"/>
      <c r="P25" s="656"/>
      <c r="Q25" s="657"/>
      <c r="R25" s="658">
        <v>381674</v>
      </c>
      <c r="S25" s="659"/>
      <c r="T25" s="659"/>
      <c r="U25" s="659"/>
      <c r="V25" s="659"/>
      <c r="W25" s="659"/>
      <c r="X25" s="659"/>
      <c r="Y25" s="660"/>
      <c r="Z25" s="684">
        <v>3.6</v>
      </c>
      <c r="AA25" s="684"/>
      <c r="AB25" s="684"/>
      <c r="AC25" s="684"/>
      <c r="AD25" s="685" t="s">
        <v>129</v>
      </c>
      <c r="AE25" s="685"/>
      <c r="AF25" s="685"/>
      <c r="AG25" s="685"/>
      <c r="AH25" s="685"/>
      <c r="AI25" s="685"/>
      <c r="AJ25" s="685"/>
      <c r="AK25" s="685"/>
      <c r="AL25" s="661" t="s">
        <v>129</v>
      </c>
      <c r="AM25" s="662"/>
      <c r="AN25" s="662"/>
      <c r="AO25" s="686"/>
      <c r="AP25" s="655" t="s">
        <v>294</v>
      </c>
      <c r="AQ25" s="731"/>
      <c r="AR25" s="731"/>
      <c r="AS25" s="731"/>
      <c r="AT25" s="731"/>
      <c r="AU25" s="731"/>
      <c r="AV25" s="731"/>
      <c r="AW25" s="731"/>
      <c r="AX25" s="731"/>
      <c r="AY25" s="731"/>
      <c r="AZ25" s="731"/>
      <c r="BA25" s="731"/>
      <c r="BB25" s="731"/>
      <c r="BC25" s="731"/>
      <c r="BD25" s="731"/>
      <c r="BE25" s="731"/>
      <c r="BF25" s="732"/>
      <c r="BG25" s="658" t="s">
        <v>129</v>
      </c>
      <c r="BH25" s="659"/>
      <c r="BI25" s="659"/>
      <c r="BJ25" s="659"/>
      <c r="BK25" s="659"/>
      <c r="BL25" s="659"/>
      <c r="BM25" s="659"/>
      <c r="BN25" s="660"/>
      <c r="BO25" s="684" t="s">
        <v>129</v>
      </c>
      <c r="BP25" s="684"/>
      <c r="BQ25" s="684"/>
      <c r="BR25" s="684"/>
      <c r="BS25" s="685" t="s">
        <v>129</v>
      </c>
      <c r="BT25" s="685"/>
      <c r="BU25" s="685"/>
      <c r="BV25" s="685"/>
      <c r="BW25" s="685"/>
      <c r="BX25" s="685"/>
      <c r="BY25" s="685"/>
      <c r="BZ25" s="685"/>
      <c r="CA25" s="685"/>
      <c r="CB25" s="730"/>
      <c r="CD25" s="655" t="s">
        <v>295</v>
      </c>
      <c r="CE25" s="656"/>
      <c r="CF25" s="656"/>
      <c r="CG25" s="656"/>
      <c r="CH25" s="656"/>
      <c r="CI25" s="656"/>
      <c r="CJ25" s="656"/>
      <c r="CK25" s="656"/>
      <c r="CL25" s="656"/>
      <c r="CM25" s="656"/>
      <c r="CN25" s="656"/>
      <c r="CO25" s="656"/>
      <c r="CP25" s="656"/>
      <c r="CQ25" s="657"/>
      <c r="CR25" s="658">
        <v>1329645</v>
      </c>
      <c r="CS25" s="668"/>
      <c r="CT25" s="668"/>
      <c r="CU25" s="668"/>
      <c r="CV25" s="668"/>
      <c r="CW25" s="668"/>
      <c r="CX25" s="668"/>
      <c r="CY25" s="669"/>
      <c r="CZ25" s="661">
        <v>14.1</v>
      </c>
      <c r="DA25" s="670"/>
      <c r="DB25" s="670"/>
      <c r="DC25" s="671"/>
      <c r="DD25" s="664">
        <v>1160042</v>
      </c>
      <c r="DE25" s="668"/>
      <c r="DF25" s="668"/>
      <c r="DG25" s="668"/>
      <c r="DH25" s="668"/>
      <c r="DI25" s="668"/>
      <c r="DJ25" s="668"/>
      <c r="DK25" s="669"/>
      <c r="DL25" s="664">
        <v>1137221</v>
      </c>
      <c r="DM25" s="668"/>
      <c r="DN25" s="668"/>
      <c r="DO25" s="668"/>
      <c r="DP25" s="668"/>
      <c r="DQ25" s="668"/>
      <c r="DR25" s="668"/>
      <c r="DS25" s="668"/>
      <c r="DT25" s="668"/>
      <c r="DU25" s="668"/>
      <c r="DV25" s="669"/>
      <c r="DW25" s="661">
        <v>19.899999999999999</v>
      </c>
      <c r="DX25" s="670"/>
      <c r="DY25" s="670"/>
      <c r="DZ25" s="670"/>
      <c r="EA25" s="670"/>
      <c r="EB25" s="670"/>
      <c r="EC25" s="689"/>
    </row>
    <row r="26" spans="2:133" ht="11.25" customHeight="1" x14ac:dyDescent="0.2">
      <c r="B26" s="655" t="s">
        <v>296</v>
      </c>
      <c r="C26" s="656"/>
      <c r="D26" s="656"/>
      <c r="E26" s="656"/>
      <c r="F26" s="656"/>
      <c r="G26" s="656"/>
      <c r="H26" s="656"/>
      <c r="I26" s="656"/>
      <c r="J26" s="656"/>
      <c r="K26" s="656"/>
      <c r="L26" s="656"/>
      <c r="M26" s="656"/>
      <c r="N26" s="656"/>
      <c r="O26" s="656"/>
      <c r="P26" s="656"/>
      <c r="Q26" s="657"/>
      <c r="R26" s="658">
        <v>13</v>
      </c>
      <c r="S26" s="659"/>
      <c r="T26" s="659"/>
      <c r="U26" s="659"/>
      <c r="V26" s="659"/>
      <c r="W26" s="659"/>
      <c r="X26" s="659"/>
      <c r="Y26" s="660"/>
      <c r="Z26" s="684">
        <v>0</v>
      </c>
      <c r="AA26" s="684"/>
      <c r="AB26" s="684"/>
      <c r="AC26" s="684"/>
      <c r="AD26" s="685" t="s">
        <v>129</v>
      </c>
      <c r="AE26" s="685"/>
      <c r="AF26" s="685"/>
      <c r="AG26" s="685"/>
      <c r="AH26" s="685"/>
      <c r="AI26" s="685"/>
      <c r="AJ26" s="685"/>
      <c r="AK26" s="685"/>
      <c r="AL26" s="661" t="s">
        <v>129</v>
      </c>
      <c r="AM26" s="662"/>
      <c r="AN26" s="662"/>
      <c r="AO26" s="686"/>
      <c r="AP26" s="655" t="s">
        <v>297</v>
      </c>
      <c r="AQ26" s="731"/>
      <c r="AR26" s="731"/>
      <c r="AS26" s="731"/>
      <c r="AT26" s="731"/>
      <c r="AU26" s="731"/>
      <c r="AV26" s="731"/>
      <c r="AW26" s="731"/>
      <c r="AX26" s="731"/>
      <c r="AY26" s="731"/>
      <c r="AZ26" s="731"/>
      <c r="BA26" s="731"/>
      <c r="BB26" s="731"/>
      <c r="BC26" s="731"/>
      <c r="BD26" s="731"/>
      <c r="BE26" s="731"/>
      <c r="BF26" s="732"/>
      <c r="BG26" s="658" t="s">
        <v>129</v>
      </c>
      <c r="BH26" s="659"/>
      <c r="BI26" s="659"/>
      <c r="BJ26" s="659"/>
      <c r="BK26" s="659"/>
      <c r="BL26" s="659"/>
      <c r="BM26" s="659"/>
      <c r="BN26" s="660"/>
      <c r="BO26" s="684" t="s">
        <v>129</v>
      </c>
      <c r="BP26" s="684"/>
      <c r="BQ26" s="684"/>
      <c r="BR26" s="684"/>
      <c r="BS26" s="685" t="s">
        <v>129</v>
      </c>
      <c r="BT26" s="685"/>
      <c r="BU26" s="685"/>
      <c r="BV26" s="685"/>
      <c r="BW26" s="685"/>
      <c r="BX26" s="685"/>
      <c r="BY26" s="685"/>
      <c r="BZ26" s="685"/>
      <c r="CA26" s="685"/>
      <c r="CB26" s="730"/>
      <c r="CD26" s="655" t="s">
        <v>298</v>
      </c>
      <c r="CE26" s="656"/>
      <c r="CF26" s="656"/>
      <c r="CG26" s="656"/>
      <c r="CH26" s="656"/>
      <c r="CI26" s="656"/>
      <c r="CJ26" s="656"/>
      <c r="CK26" s="656"/>
      <c r="CL26" s="656"/>
      <c r="CM26" s="656"/>
      <c r="CN26" s="656"/>
      <c r="CO26" s="656"/>
      <c r="CP26" s="656"/>
      <c r="CQ26" s="657"/>
      <c r="CR26" s="658">
        <v>749425</v>
      </c>
      <c r="CS26" s="659"/>
      <c r="CT26" s="659"/>
      <c r="CU26" s="659"/>
      <c r="CV26" s="659"/>
      <c r="CW26" s="659"/>
      <c r="CX26" s="659"/>
      <c r="CY26" s="660"/>
      <c r="CZ26" s="661">
        <v>8</v>
      </c>
      <c r="DA26" s="670"/>
      <c r="DB26" s="670"/>
      <c r="DC26" s="671"/>
      <c r="DD26" s="664">
        <v>591868</v>
      </c>
      <c r="DE26" s="659"/>
      <c r="DF26" s="659"/>
      <c r="DG26" s="659"/>
      <c r="DH26" s="659"/>
      <c r="DI26" s="659"/>
      <c r="DJ26" s="659"/>
      <c r="DK26" s="660"/>
      <c r="DL26" s="664" t="s">
        <v>129</v>
      </c>
      <c r="DM26" s="659"/>
      <c r="DN26" s="659"/>
      <c r="DO26" s="659"/>
      <c r="DP26" s="659"/>
      <c r="DQ26" s="659"/>
      <c r="DR26" s="659"/>
      <c r="DS26" s="659"/>
      <c r="DT26" s="659"/>
      <c r="DU26" s="659"/>
      <c r="DV26" s="660"/>
      <c r="DW26" s="661" t="s">
        <v>129</v>
      </c>
      <c r="DX26" s="670"/>
      <c r="DY26" s="670"/>
      <c r="DZ26" s="670"/>
      <c r="EA26" s="670"/>
      <c r="EB26" s="670"/>
      <c r="EC26" s="689"/>
    </row>
    <row r="27" spans="2:133" ht="11.25" customHeight="1" x14ac:dyDescent="0.2">
      <c r="B27" s="655" t="s">
        <v>299</v>
      </c>
      <c r="C27" s="656"/>
      <c r="D27" s="656"/>
      <c r="E27" s="656"/>
      <c r="F27" s="656"/>
      <c r="G27" s="656"/>
      <c r="H27" s="656"/>
      <c r="I27" s="656"/>
      <c r="J27" s="656"/>
      <c r="K27" s="656"/>
      <c r="L27" s="656"/>
      <c r="M27" s="656"/>
      <c r="N27" s="656"/>
      <c r="O27" s="656"/>
      <c r="P27" s="656"/>
      <c r="Q27" s="657"/>
      <c r="R27" s="658">
        <v>5858811</v>
      </c>
      <c r="S27" s="659"/>
      <c r="T27" s="659"/>
      <c r="U27" s="659"/>
      <c r="V27" s="659"/>
      <c r="W27" s="659"/>
      <c r="X27" s="659"/>
      <c r="Y27" s="660"/>
      <c r="Z27" s="684">
        <v>55.5</v>
      </c>
      <c r="AA27" s="684"/>
      <c r="AB27" s="684"/>
      <c r="AC27" s="684"/>
      <c r="AD27" s="685">
        <v>5477124</v>
      </c>
      <c r="AE27" s="685"/>
      <c r="AF27" s="685"/>
      <c r="AG27" s="685"/>
      <c r="AH27" s="685"/>
      <c r="AI27" s="685"/>
      <c r="AJ27" s="685"/>
      <c r="AK27" s="685"/>
      <c r="AL27" s="661">
        <v>99.300003051757813</v>
      </c>
      <c r="AM27" s="662"/>
      <c r="AN27" s="662"/>
      <c r="AO27" s="686"/>
      <c r="AP27" s="655" t="s">
        <v>300</v>
      </c>
      <c r="AQ27" s="656"/>
      <c r="AR27" s="656"/>
      <c r="AS27" s="656"/>
      <c r="AT27" s="656"/>
      <c r="AU27" s="656"/>
      <c r="AV27" s="656"/>
      <c r="AW27" s="656"/>
      <c r="AX27" s="656"/>
      <c r="AY27" s="656"/>
      <c r="AZ27" s="656"/>
      <c r="BA27" s="656"/>
      <c r="BB27" s="656"/>
      <c r="BC27" s="656"/>
      <c r="BD27" s="656"/>
      <c r="BE27" s="656"/>
      <c r="BF27" s="657"/>
      <c r="BG27" s="658">
        <v>1050720</v>
      </c>
      <c r="BH27" s="659"/>
      <c r="BI27" s="659"/>
      <c r="BJ27" s="659"/>
      <c r="BK27" s="659"/>
      <c r="BL27" s="659"/>
      <c r="BM27" s="659"/>
      <c r="BN27" s="660"/>
      <c r="BO27" s="684">
        <v>100</v>
      </c>
      <c r="BP27" s="684"/>
      <c r="BQ27" s="684"/>
      <c r="BR27" s="684"/>
      <c r="BS27" s="685">
        <v>7631</v>
      </c>
      <c r="BT27" s="685"/>
      <c r="BU27" s="685"/>
      <c r="BV27" s="685"/>
      <c r="BW27" s="685"/>
      <c r="BX27" s="685"/>
      <c r="BY27" s="685"/>
      <c r="BZ27" s="685"/>
      <c r="CA27" s="685"/>
      <c r="CB27" s="730"/>
      <c r="CD27" s="655" t="s">
        <v>301</v>
      </c>
      <c r="CE27" s="656"/>
      <c r="CF27" s="656"/>
      <c r="CG27" s="656"/>
      <c r="CH27" s="656"/>
      <c r="CI27" s="656"/>
      <c r="CJ27" s="656"/>
      <c r="CK27" s="656"/>
      <c r="CL27" s="656"/>
      <c r="CM27" s="656"/>
      <c r="CN27" s="656"/>
      <c r="CO27" s="656"/>
      <c r="CP27" s="656"/>
      <c r="CQ27" s="657"/>
      <c r="CR27" s="658">
        <v>724130</v>
      </c>
      <c r="CS27" s="668"/>
      <c r="CT27" s="668"/>
      <c r="CU27" s="668"/>
      <c r="CV27" s="668"/>
      <c r="CW27" s="668"/>
      <c r="CX27" s="668"/>
      <c r="CY27" s="669"/>
      <c r="CZ27" s="661">
        <v>7.7</v>
      </c>
      <c r="DA27" s="670"/>
      <c r="DB27" s="670"/>
      <c r="DC27" s="671"/>
      <c r="DD27" s="664">
        <v>170509</v>
      </c>
      <c r="DE27" s="668"/>
      <c r="DF27" s="668"/>
      <c r="DG27" s="668"/>
      <c r="DH27" s="668"/>
      <c r="DI27" s="668"/>
      <c r="DJ27" s="668"/>
      <c r="DK27" s="669"/>
      <c r="DL27" s="664">
        <v>165711</v>
      </c>
      <c r="DM27" s="668"/>
      <c r="DN27" s="668"/>
      <c r="DO27" s="668"/>
      <c r="DP27" s="668"/>
      <c r="DQ27" s="668"/>
      <c r="DR27" s="668"/>
      <c r="DS27" s="668"/>
      <c r="DT27" s="668"/>
      <c r="DU27" s="668"/>
      <c r="DV27" s="669"/>
      <c r="DW27" s="661">
        <v>2.9</v>
      </c>
      <c r="DX27" s="670"/>
      <c r="DY27" s="670"/>
      <c r="DZ27" s="670"/>
      <c r="EA27" s="670"/>
      <c r="EB27" s="670"/>
      <c r="EC27" s="689"/>
    </row>
    <row r="28" spans="2:133" ht="11.25" customHeight="1" x14ac:dyDescent="0.2">
      <c r="B28" s="655" t="s">
        <v>302</v>
      </c>
      <c r="C28" s="656"/>
      <c r="D28" s="656"/>
      <c r="E28" s="656"/>
      <c r="F28" s="656"/>
      <c r="G28" s="656"/>
      <c r="H28" s="656"/>
      <c r="I28" s="656"/>
      <c r="J28" s="656"/>
      <c r="K28" s="656"/>
      <c r="L28" s="656"/>
      <c r="M28" s="656"/>
      <c r="N28" s="656"/>
      <c r="O28" s="656"/>
      <c r="P28" s="656"/>
      <c r="Q28" s="657"/>
      <c r="R28" s="658">
        <v>1410</v>
      </c>
      <c r="S28" s="659"/>
      <c r="T28" s="659"/>
      <c r="U28" s="659"/>
      <c r="V28" s="659"/>
      <c r="W28" s="659"/>
      <c r="X28" s="659"/>
      <c r="Y28" s="660"/>
      <c r="Z28" s="684">
        <v>0</v>
      </c>
      <c r="AA28" s="684"/>
      <c r="AB28" s="684"/>
      <c r="AC28" s="684"/>
      <c r="AD28" s="685">
        <v>1410</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303</v>
      </c>
      <c r="CE28" s="656"/>
      <c r="CF28" s="656"/>
      <c r="CG28" s="656"/>
      <c r="CH28" s="656"/>
      <c r="CI28" s="656"/>
      <c r="CJ28" s="656"/>
      <c r="CK28" s="656"/>
      <c r="CL28" s="656"/>
      <c r="CM28" s="656"/>
      <c r="CN28" s="656"/>
      <c r="CO28" s="656"/>
      <c r="CP28" s="656"/>
      <c r="CQ28" s="657"/>
      <c r="CR28" s="658">
        <v>1076239</v>
      </c>
      <c r="CS28" s="659"/>
      <c r="CT28" s="659"/>
      <c r="CU28" s="659"/>
      <c r="CV28" s="659"/>
      <c r="CW28" s="659"/>
      <c r="CX28" s="659"/>
      <c r="CY28" s="660"/>
      <c r="CZ28" s="661">
        <v>11.4</v>
      </c>
      <c r="DA28" s="670"/>
      <c r="DB28" s="670"/>
      <c r="DC28" s="671"/>
      <c r="DD28" s="664">
        <v>1076239</v>
      </c>
      <c r="DE28" s="659"/>
      <c r="DF28" s="659"/>
      <c r="DG28" s="659"/>
      <c r="DH28" s="659"/>
      <c r="DI28" s="659"/>
      <c r="DJ28" s="659"/>
      <c r="DK28" s="660"/>
      <c r="DL28" s="664">
        <v>1076239</v>
      </c>
      <c r="DM28" s="659"/>
      <c r="DN28" s="659"/>
      <c r="DO28" s="659"/>
      <c r="DP28" s="659"/>
      <c r="DQ28" s="659"/>
      <c r="DR28" s="659"/>
      <c r="DS28" s="659"/>
      <c r="DT28" s="659"/>
      <c r="DU28" s="659"/>
      <c r="DV28" s="660"/>
      <c r="DW28" s="661">
        <v>18.899999999999999</v>
      </c>
      <c r="DX28" s="670"/>
      <c r="DY28" s="670"/>
      <c r="DZ28" s="670"/>
      <c r="EA28" s="670"/>
      <c r="EB28" s="670"/>
      <c r="EC28" s="689"/>
    </row>
    <row r="29" spans="2:133" ht="11.25" customHeight="1" x14ac:dyDescent="0.2">
      <c r="B29" s="655" t="s">
        <v>304</v>
      </c>
      <c r="C29" s="656"/>
      <c r="D29" s="656"/>
      <c r="E29" s="656"/>
      <c r="F29" s="656"/>
      <c r="G29" s="656"/>
      <c r="H29" s="656"/>
      <c r="I29" s="656"/>
      <c r="J29" s="656"/>
      <c r="K29" s="656"/>
      <c r="L29" s="656"/>
      <c r="M29" s="656"/>
      <c r="N29" s="656"/>
      <c r="O29" s="656"/>
      <c r="P29" s="656"/>
      <c r="Q29" s="657"/>
      <c r="R29" s="658">
        <v>24649</v>
      </c>
      <c r="S29" s="659"/>
      <c r="T29" s="659"/>
      <c r="U29" s="659"/>
      <c r="V29" s="659"/>
      <c r="W29" s="659"/>
      <c r="X29" s="659"/>
      <c r="Y29" s="660"/>
      <c r="Z29" s="684">
        <v>0.2</v>
      </c>
      <c r="AA29" s="684"/>
      <c r="AB29" s="684"/>
      <c r="AC29" s="684"/>
      <c r="AD29" s="685" t="s">
        <v>129</v>
      </c>
      <c r="AE29" s="685"/>
      <c r="AF29" s="685"/>
      <c r="AG29" s="685"/>
      <c r="AH29" s="685"/>
      <c r="AI29" s="685"/>
      <c r="AJ29" s="685"/>
      <c r="AK29" s="685"/>
      <c r="AL29" s="661" t="s">
        <v>129</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305</v>
      </c>
      <c r="CE29" s="679"/>
      <c r="CF29" s="655" t="s">
        <v>70</v>
      </c>
      <c r="CG29" s="656"/>
      <c r="CH29" s="656"/>
      <c r="CI29" s="656"/>
      <c r="CJ29" s="656"/>
      <c r="CK29" s="656"/>
      <c r="CL29" s="656"/>
      <c r="CM29" s="656"/>
      <c r="CN29" s="656"/>
      <c r="CO29" s="656"/>
      <c r="CP29" s="656"/>
      <c r="CQ29" s="657"/>
      <c r="CR29" s="658">
        <v>1076239</v>
      </c>
      <c r="CS29" s="668"/>
      <c r="CT29" s="668"/>
      <c r="CU29" s="668"/>
      <c r="CV29" s="668"/>
      <c r="CW29" s="668"/>
      <c r="CX29" s="668"/>
      <c r="CY29" s="669"/>
      <c r="CZ29" s="661">
        <v>11.4</v>
      </c>
      <c r="DA29" s="670"/>
      <c r="DB29" s="670"/>
      <c r="DC29" s="671"/>
      <c r="DD29" s="664">
        <v>1076239</v>
      </c>
      <c r="DE29" s="668"/>
      <c r="DF29" s="668"/>
      <c r="DG29" s="668"/>
      <c r="DH29" s="668"/>
      <c r="DI29" s="668"/>
      <c r="DJ29" s="668"/>
      <c r="DK29" s="669"/>
      <c r="DL29" s="664">
        <v>1076239</v>
      </c>
      <c r="DM29" s="668"/>
      <c r="DN29" s="668"/>
      <c r="DO29" s="668"/>
      <c r="DP29" s="668"/>
      <c r="DQ29" s="668"/>
      <c r="DR29" s="668"/>
      <c r="DS29" s="668"/>
      <c r="DT29" s="668"/>
      <c r="DU29" s="668"/>
      <c r="DV29" s="669"/>
      <c r="DW29" s="661">
        <v>18.899999999999999</v>
      </c>
      <c r="DX29" s="670"/>
      <c r="DY29" s="670"/>
      <c r="DZ29" s="670"/>
      <c r="EA29" s="670"/>
      <c r="EB29" s="670"/>
      <c r="EC29" s="689"/>
    </row>
    <row r="30" spans="2:133" ht="11.25" customHeight="1" x14ac:dyDescent="0.2">
      <c r="B30" s="655" t="s">
        <v>306</v>
      </c>
      <c r="C30" s="656"/>
      <c r="D30" s="656"/>
      <c r="E30" s="656"/>
      <c r="F30" s="656"/>
      <c r="G30" s="656"/>
      <c r="H30" s="656"/>
      <c r="I30" s="656"/>
      <c r="J30" s="656"/>
      <c r="K30" s="656"/>
      <c r="L30" s="656"/>
      <c r="M30" s="656"/>
      <c r="N30" s="656"/>
      <c r="O30" s="656"/>
      <c r="P30" s="656"/>
      <c r="Q30" s="657"/>
      <c r="R30" s="658">
        <v>84037</v>
      </c>
      <c r="S30" s="659"/>
      <c r="T30" s="659"/>
      <c r="U30" s="659"/>
      <c r="V30" s="659"/>
      <c r="W30" s="659"/>
      <c r="X30" s="659"/>
      <c r="Y30" s="660"/>
      <c r="Z30" s="684">
        <v>0.8</v>
      </c>
      <c r="AA30" s="684"/>
      <c r="AB30" s="684"/>
      <c r="AC30" s="684"/>
      <c r="AD30" s="685">
        <v>5743</v>
      </c>
      <c r="AE30" s="685"/>
      <c r="AF30" s="685"/>
      <c r="AG30" s="685"/>
      <c r="AH30" s="685"/>
      <c r="AI30" s="685"/>
      <c r="AJ30" s="685"/>
      <c r="AK30" s="685"/>
      <c r="AL30" s="661">
        <v>0.1</v>
      </c>
      <c r="AM30" s="662"/>
      <c r="AN30" s="662"/>
      <c r="AO30" s="686"/>
      <c r="AP30" s="711" t="s">
        <v>223</v>
      </c>
      <c r="AQ30" s="712"/>
      <c r="AR30" s="712"/>
      <c r="AS30" s="712"/>
      <c r="AT30" s="712"/>
      <c r="AU30" s="712"/>
      <c r="AV30" s="712"/>
      <c r="AW30" s="712"/>
      <c r="AX30" s="712"/>
      <c r="AY30" s="712"/>
      <c r="AZ30" s="712"/>
      <c r="BA30" s="712"/>
      <c r="BB30" s="712"/>
      <c r="BC30" s="712"/>
      <c r="BD30" s="712"/>
      <c r="BE30" s="712"/>
      <c r="BF30" s="713"/>
      <c r="BG30" s="711" t="s">
        <v>307</v>
      </c>
      <c r="BH30" s="728"/>
      <c r="BI30" s="728"/>
      <c r="BJ30" s="728"/>
      <c r="BK30" s="728"/>
      <c r="BL30" s="728"/>
      <c r="BM30" s="728"/>
      <c r="BN30" s="728"/>
      <c r="BO30" s="728"/>
      <c r="BP30" s="728"/>
      <c r="BQ30" s="729"/>
      <c r="BR30" s="711" t="s">
        <v>308</v>
      </c>
      <c r="BS30" s="728"/>
      <c r="BT30" s="728"/>
      <c r="BU30" s="728"/>
      <c r="BV30" s="728"/>
      <c r="BW30" s="728"/>
      <c r="BX30" s="728"/>
      <c r="BY30" s="728"/>
      <c r="BZ30" s="728"/>
      <c r="CA30" s="728"/>
      <c r="CB30" s="729"/>
      <c r="CD30" s="680"/>
      <c r="CE30" s="681"/>
      <c r="CF30" s="655" t="s">
        <v>309</v>
      </c>
      <c r="CG30" s="656"/>
      <c r="CH30" s="656"/>
      <c r="CI30" s="656"/>
      <c r="CJ30" s="656"/>
      <c r="CK30" s="656"/>
      <c r="CL30" s="656"/>
      <c r="CM30" s="656"/>
      <c r="CN30" s="656"/>
      <c r="CO30" s="656"/>
      <c r="CP30" s="656"/>
      <c r="CQ30" s="657"/>
      <c r="CR30" s="658">
        <v>1059254</v>
      </c>
      <c r="CS30" s="659"/>
      <c r="CT30" s="659"/>
      <c r="CU30" s="659"/>
      <c r="CV30" s="659"/>
      <c r="CW30" s="659"/>
      <c r="CX30" s="659"/>
      <c r="CY30" s="660"/>
      <c r="CZ30" s="661">
        <v>11.3</v>
      </c>
      <c r="DA30" s="670"/>
      <c r="DB30" s="670"/>
      <c r="DC30" s="671"/>
      <c r="DD30" s="664">
        <v>1059254</v>
      </c>
      <c r="DE30" s="659"/>
      <c r="DF30" s="659"/>
      <c r="DG30" s="659"/>
      <c r="DH30" s="659"/>
      <c r="DI30" s="659"/>
      <c r="DJ30" s="659"/>
      <c r="DK30" s="660"/>
      <c r="DL30" s="664">
        <v>1059254</v>
      </c>
      <c r="DM30" s="659"/>
      <c r="DN30" s="659"/>
      <c r="DO30" s="659"/>
      <c r="DP30" s="659"/>
      <c r="DQ30" s="659"/>
      <c r="DR30" s="659"/>
      <c r="DS30" s="659"/>
      <c r="DT30" s="659"/>
      <c r="DU30" s="659"/>
      <c r="DV30" s="660"/>
      <c r="DW30" s="661">
        <v>18.600000000000001</v>
      </c>
      <c r="DX30" s="670"/>
      <c r="DY30" s="670"/>
      <c r="DZ30" s="670"/>
      <c r="EA30" s="670"/>
      <c r="EB30" s="670"/>
      <c r="EC30" s="689"/>
    </row>
    <row r="31" spans="2:133" ht="11.25" customHeight="1" x14ac:dyDescent="0.2">
      <c r="B31" s="655" t="s">
        <v>310</v>
      </c>
      <c r="C31" s="656"/>
      <c r="D31" s="656"/>
      <c r="E31" s="656"/>
      <c r="F31" s="656"/>
      <c r="G31" s="656"/>
      <c r="H31" s="656"/>
      <c r="I31" s="656"/>
      <c r="J31" s="656"/>
      <c r="K31" s="656"/>
      <c r="L31" s="656"/>
      <c r="M31" s="656"/>
      <c r="N31" s="656"/>
      <c r="O31" s="656"/>
      <c r="P31" s="656"/>
      <c r="Q31" s="657"/>
      <c r="R31" s="658">
        <v>32218</v>
      </c>
      <c r="S31" s="659"/>
      <c r="T31" s="659"/>
      <c r="U31" s="659"/>
      <c r="V31" s="659"/>
      <c r="W31" s="659"/>
      <c r="X31" s="659"/>
      <c r="Y31" s="660"/>
      <c r="Z31" s="684">
        <v>0.3</v>
      </c>
      <c r="AA31" s="684"/>
      <c r="AB31" s="684"/>
      <c r="AC31" s="684"/>
      <c r="AD31" s="685">
        <v>24</v>
      </c>
      <c r="AE31" s="685"/>
      <c r="AF31" s="685"/>
      <c r="AG31" s="685"/>
      <c r="AH31" s="685"/>
      <c r="AI31" s="685"/>
      <c r="AJ31" s="685"/>
      <c r="AK31" s="685"/>
      <c r="AL31" s="661">
        <v>0</v>
      </c>
      <c r="AM31" s="662"/>
      <c r="AN31" s="662"/>
      <c r="AO31" s="686"/>
      <c r="AP31" s="722" t="s">
        <v>311</v>
      </c>
      <c r="AQ31" s="723"/>
      <c r="AR31" s="723"/>
      <c r="AS31" s="723"/>
      <c r="AT31" s="724" t="s">
        <v>312</v>
      </c>
      <c r="AU31" s="355"/>
      <c r="AV31" s="355"/>
      <c r="AW31" s="355"/>
      <c r="AX31" s="708" t="s">
        <v>190</v>
      </c>
      <c r="AY31" s="709"/>
      <c r="AZ31" s="709"/>
      <c r="BA31" s="709"/>
      <c r="BB31" s="709"/>
      <c r="BC31" s="709"/>
      <c r="BD31" s="709"/>
      <c r="BE31" s="709"/>
      <c r="BF31" s="710"/>
      <c r="BG31" s="718">
        <v>99</v>
      </c>
      <c r="BH31" s="719"/>
      <c r="BI31" s="719"/>
      <c r="BJ31" s="719"/>
      <c r="BK31" s="719"/>
      <c r="BL31" s="719"/>
      <c r="BM31" s="720">
        <v>95.5</v>
      </c>
      <c r="BN31" s="719"/>
      <c r="BO31" s="719"/>
      <c r="BP31" s="719"/>
      <c r="BQ31" s="721"/>
      <c r="BR31" s="718">
        <v>98.8</v>
      </c>
      <c r="BS31" s="719"/>
      <c r="BT31" s="719"/>
      <c r="BU31" s="719"/>
      <c r="BV31" s="719"/>
      <c r="BW31" s="719"/>
      <c r="BX31" s="720">
        <v>94.1</v>
      </c>
      <c r="BY31" s="719"/>
      <c r="BZ31" s="719"/>
      <c r="CA31" s="719"/>
      <c r="CB31" s="721"/>
      <c r="CD31" s="680"/>
      <c r="CE31" s="681"/>
      <c r="CF31" s="655" t="s">
        <v>313</v>
      </c>
      <c r="CG31" s="656"/>
      <c r="CH31" s="656"/>
      <c r="CI31" s="656"/>
      <c r="CJ31" s="656"/>
      <c r="CK31" s="656"/>
      <c r="CL31" s="656"/>
      <c r="CM31" s="656"/>
      <c r="CN31" s="656"/>
      <c r="CO31" s="656"/>
      <c r="CP31" s="656"/>
      <c r="CQ31" s="657"/>
      <c r="CR31" s="658">
        <v>16985</v>
      </c>
      <c r="CS31" s="668"/>
      <c r="CT31" s="668"/>
      <c r="CU31" s="668"/>
      <c r="CV31" s="668"/>
      <c r="CW31" s="668"/>
      <c r="CX31" s="668"/>
      <c r="CY31" s="669"/>
      <c r="CZ31" s="661">
        <v>0.2</v>
      </c>
      <c r="DA31" s="670"/>
      <c r="DB31" s="670"/>
      <c r="DC31" s="671"/>
      <c r="DD31" s="664">
        <v>16985</v>
      </c>
      <c r="DE31" s="668"/>
      <c r="DF31" s="668"/>
      <c r="DG31" s="668"/>
      <c r="DH31" s="668"/>
      <c r="DI31" s="668"/>
      <c r="DJ31" s="668"/>
      <c r="DK31" s="669"/>
      <c r="DL31" s="664">
        <v>16985</v>
      </c>
      <c r="DM31" s="668"/>
      <c r="DN31" s="668"/>
      <c r="DO31" s="668"/>
      <c r="DP31" s="668"/>
      <c r="DQ31" s="668"/>
      <c r="DR31" s="668"/>
      <c r="DS31" s="668"/>
      <c r="DT31" s="668"/>
      <c r="DU31" s="668"/>
      <c r="DV31" s="669"/>
      <c r="DW31" s="661">
        <v>0.3</v>
      </c>
      <c r="DX31" s="670"/>
      <c r="DY31" s="670"/>
      <c r="DZ31" s="670"/>
      <c r="EA31" s="670"/>
      <c r="EB31" s="670"/>
      <c r="EC31" s="689"/>
    </row>
    <row r="32" spans="2:133" ht="11.25" customHeight="1" x14ac:dyDescent="0.2">
      <c r="B32" s="655" t="s">
        <v>314</v>
      </c>
      <c r="C32" s="656"/>
      <c r="D32" s="656"/>
      <c r="E32" s="656"/>
      <c r="F32" s="656"/>
      <c r="G32" s="656"/>
      <c r="H32" s="656"/>
      <c r="I32" s="656"/>
      <c r="J32" s="656"/>
      <c r="K32" s="656"/>
      <c r="L32" s="656"/>
      <c r="M32" s="656"/>
      <c r="N32" s="656"/>
      <c r="O32" s="656"/>
      <c r="P32" s="656"/>
      <c r="Q32" s="657"/>
      <c r="R32" s="658">
        <v>1850571</v>
      </c>
      <c r="S32" s="659"/>
      <c r="T32" s="659"/>
      <c r="U32" s="659"/>
      <c r="V32" s="659"/>
      <c r="W32" s="659"/>
      <c r="X32" s="659"/>
      <c r="Y32" s="660"/>
      <c r="Z32" s="684">
        <v>17.5</v>
      </c>
      <c r="AA32" s="684"/>
      <c r="AB32" s="684"/>
      <c r="AC32" s="684"/>
      <c r="AD32" s="685" t="s">
        <v>129</v>
      </c>
      <c r="AE32" s="685"/>
      <c r="AF32" s="685"/>
      <c r="AG32" s="685"/>
      <c r="AH32" s="685"/>
      <c r="AI32" s="685"/>
      <c r="AJ32" s="685"/>
      <c r="AK32" s="685"/>
      <c r="AL32" s="661" t="s">
        <v>129</v>
      </c>
      <c r="AM32" s="662"/>
      <c r="AN32" s="662"/>
      <c r="AO32" s="686"/>
      <c r="AP32" s="695"/>
      <c r="AQ32" s="696"/>
      <c r="AR32" s="696"/>
      <c r="AS32" s="696"/>
      <c r="AT32" s="725"/>
      <c r="AU32" s="211" t="s">
        <v>315</v>
      </c>
      <c r="AX32" s="655" t="s">
        <v>316</v>
      </c>
      <c r="AY32" s="656"/>
      <c r="AZ32" s="656"/>
      <c r="BA32" s="656"/>
      <c r="BB32" s="656"/>
      <c r="BC32" s="656"/>
      <c r="BD32" s="656"/>
      <c r="BE32" s="656"/>
      <c r="BF32" s="657"/>
      <c r="BG32" s="727">
        <v>99.4</v>
      </c>
      <c r="BH32" s="668"/>
      <c r="BI32" s="668"/>
      <c r="BJ32" s="668"/>
      <c r="BK32" s="668"/>
      <c r="BL32" s="668"/>
      <c r="BM32" s="662">
        <v>97</v>
      </c>
      <c r="BN32" s="668"/>
      <c r="BO32" s="668"/>
      <c r="BP32" s="668"/>
      <c r="BQ32" s="693"/>
      <c r="BR32" s="727">
        <v>99.3</v>
      </c>
      <c r="BS32" s="668"/>
      <c r="BT32" s="668"/>
      <c r="BU32" s="668"/>
      <c r="BV32" s="668"/>
      <c r="BW32" s="668"/>
      <c r="BX32" s="662">
        <v>96.5</v>
      </c>
      <c r="BY32" s="668"/>
      <c r="BZ32" s="668"/>
      <c r="CA32" s="668"/>
      <c r="CB32" s="693"/>
      <c r="CD32" s="682"/>
      <c r="CE32" s="683"/>
      <c r="CF32" s="655" t="s">
        <v>317</v>
      </c>
      <c r="CG32" s="656"/>
      <c r="CH32" s="656"/>
      <c r="CI32" s="656"/>
      <c r="CJ32" s="656"/>
      <c r="CK32" s="656"/>
      <c r="CL32" s="656"/>
      <c r="CM32" s="656"/>
      <c r="CN32" s="656"/>
      <c r="CO32" s="656"/>
      <c r="CP32" s="656"/>
      <c r="CQ32" s="657"/>
      <c r="CR32" s="658" t="s">
        <v>129</v>
      </c>
      <c r="CS32" s="659"/>
      <c r="CT32" s="659"/>
      <c r="CU32" s="659"/>
      <c r="CV32" s="659"/>
      <c r="CW32" s="659"/>
      <c r="CX32" s="659"/>
      <c r="CY32" s="660"/>
      <c r="CZ32" s="661" t="s">
        <v>129</v>
      </c>
      <c r="DA32" s="670"/>
      <c r="DB32" s="670"/>
      <c r="DC32" s="671"/>
      <c r="DD32" s="664" t="s">
        <v>129</v>
      </c>
      <c r="DE32" s="659"/>
      <c r="DF32" s="659"/>
      <c r="DG32" s="659"/>
      <c r="DH32" s="659"/>
      <c r="DI32" s="659"/>
      <c r="DJ32" s="659"/>
      <c r="DK32" s="660"/>
      <c r="DL32" s="664" t="s">
        <v>129</v>
      </c>
      <c r="DM32" s="659"/>
      <c r="DN32" s="659"/>
      <c r="DO32" s="659"/>
      <c r="DP32" s="659"/>
      <c r="DQ32" s="659"/>
      <c r="DR32" s="659"/>
      <c r="DS32" s="659"/>
      <c r="DT32" s="659"/>
      <c r="DU32" s="659"/>
      <c r="DV32" s="660"/>
      <c r="DW32" s="661" t="s">
        <v>129</v>
      </c>
      <c r="DX32" s="670"/>
      <c r="DY32" s="670"/>
      <c r="DZ32" s="670"/>
      <c r="EA32" s="670"/>
      <c r="EB32" s="670"/>
      <c r="EC32" s="689"/>
    </row>
    <row r="33" spans="2:133" ht="11.25" customHeight="1" x14ac:dyDescent="0.2">
      <c r="B33" s="715" t="s">
        <v>318</v>
      </c>
      <c r="C33" s="716"/>
      <c r="D33" s="716"/>
      <c r="E33" s="716"/>
      <c r="F33" s="716"/>
      <c r="G33" s="716"/>
      <c r="H33" s="716"/>
      <c r="I33" s="716"/>
      <c r="J33" s="716"/>
      <c r="K33" s="716"/>
      <c r="L33" s="716"/>
      <c r="M33" s="716"/>
      <c r="N33" s="716"/>
      <c r="O33" s="716"/>
      <c r="P33" s="716"/>
      <c r="Q33" s="717"/>
      <c r="R33" s="658" t="s">
        <v>129</v>
      </c>
      <c r="S33" s="659"/>
      <c r="T33" s="659"/>
      <c r="U33" s="659"/>
      <c r="V33" s="659"/>
      <c r="W33" s="659"/>
      <c r="X33" s="659"/>
      <c r="Y33" s="660"/>
      <c r="Z33" s="684" t="s">
        <v>129</v>
      </c>
      <c r="AA33" s="684"/>
      <c r="AB33" s="684"/>
      <c r="AC33" s="684"/>
      <c r="AD33" s="685" t="s">
        <v>129</v>
      </c>
      <c r="AE33" s="685"/>
      <c r="AF33" s="685"/>
      <c r="AG33" s="685"/>
      <c r="AH33" s="685"/>
      <c r="AI33" s="685"/>
      <c r="AJ33" s="685"/>
      <c r="AK33" s="685"/>
      <c r="AL33" s="661" t="s">
        <v>129</v>
      </c>
      <c r="AM33" s="662"/>
      <c r="AN33" s="662"/>
      <c r="AO33" s="686"/>
      <c r="AP33" s="697"/>
      <c r="AQ33" s="698"/>
      <c r="AR33" s="698"/>
      <c r="AS33" s="698"/>
      <c r="AT33" s="726"/>
      <c r="AU33" s="356"/>
      <c r="AV33" s="356"/>
      <c r="AW33" s="356"/>
      <c r="AX33" s="635" t="s">
        <v>319</v>
      </c>
      <c r="AY33" s="636"/>
      <c r="AZ33" s="636"/>
      <c r="BA33" s="636"/>
      <c r="BB33" s="636"/>
      <c r="BC33" s="636"/>
      <c r="BD33" s="636"/>
      <c r="BE33" s="636"/>
      <c r="BF33" s="637"/>
      <c r="BG33" s="714">
        <v>98.7</v>
      </c>
      <c r="BH33" s="639"/>
      <c r="BI33" s="639"/>
      <c r="BJ33" s="639"/>
      <c r="BK33" s="639"/>
      <c r="BL33" s="639"/>
      <c r="BM33" s="676">
        <v>93.8</v>
      </c>
      <c r="BN33" s="639"/>
      <c r="BO33" s="639"/>
      <c r="BP33" s="639"/>
      <c r="BQ33" s="687"/>
      <c r="BR33" s="714">
        <v>98.3</v>
      </c>
      <c r="BS33" s="639"/>
      <c r="BT33" s="639"/>
      <c r="BU33" s="639"/>
      <c r="BV33" s="639"/>
      <c r="BW33" s="639"/>
      <c r="BX33" s="676">
        <v>91.5</v>
      </c>
      <c r="BY33" s="639"/>
      <c r="BZ33" s="639"/>
      <c r="CA33" s="639"/>
      <c r="CB33" s="687"/>
      <c r="CD33" s="655" t="s">
        <v>320</v>
      </c>
      <c r="CE33" s="656"/>
      <c r="CF33" s="656"/>
      <c r="CG33" s="656"/>
      <c r="CH33" s="656"/>
      <c r="CI33" s="656"/>
      <c r="CJ33" s="656"/>
      <c r="CK33" s="656"/>
      <c r="CL33" s="656"/>
      <c r="CM33" s="656"/>
      <c r="CN33" s="656"/>
      <c r="CO33" s="656"/>
      <c r="CP33" s="656"/>
      <c r="CQ33" s="657"/>
      <c r="CR33" s="658">
        <v>4469484</v>
      </c>
      <c r="CS33" s="668"/>
      <c r="CT33" s="668"/>
      <c r="CU33" s="668"/>
      <c r="CV33" s="668"/>
      <c r="CW33" s="668"/>
      <c r="CX33" s="668"/>
      <c r="CY33" s="669"/>
      <c r="CZ33" s="661">
        <v>47.5</v>
      </c>
      <c r="DA33" s="670"/>
      <c r="DB33" s="670"/>
      <c r="DC33" s="671"/>
      <c r="DD33" s="664">
        <v>3624902</v>
      </c>
      <c r="DE33" s="668"/>
      <c r="DF33" s="668"/>
      <c r="DG33" s="668"/>
      <c r="DH33" s="668"/>
      <c r="DI33" s="668"/>
      <c r="DJ33" s="668"/>
      <c r="DK33" s="669"/>
      <c r="DL33" s="664">
        <v>2551830</v>
      </c>
      <c r="DM33" s="668"/>
      <c r="DN33" s="668"/>
      <c r="DO33" s="668"/>
      <c r="DP33" s="668"/>
      <c r="DQ33" s="668"/>
      <c r="DR33" s="668"/>
      <c r="DS33" s="668"/>
      <c r="DT33" s="668"/>
      <c r="DU33" s="668"/>
      <c r="DV33" s="669"/>
      <c r="DW33" s="661">
        <v>44.7</v>
      </c>
      <c r="DX33" s="670"/>
      <c r="DY33" s="670"/>
      <c r="DZ33" s="670"/>
      <c r="EA33" s="670"/>
      <c r="EB33" s="670"/>
      <c r="EC33" s="689"/>
    </row>
    <row r="34" spans="2:133" ht="11.25" customHeight="1" x14ac:dyDescent="0.2">
      <c r="B34" s="655" t="s">
        <v>321</v>
      </c>
      <c r="C34" s="656"/>
      <c r="D34" s="656"/>
      <c r="E34" s="656"/>
      <c r="F34" s="656"/>
      <c r="G34" s="656"/>
      <c r="H34" s="656"/>
      <c r="I34" s="656"/>
      <c r="J34" s="656"/>
      <c r="K34" s="656"/>
      <c r="L34" s="656"/>
      <c r="M34" s="656"/>
      <c r="N34" s="656"/>
      <c r="O34" s="656"/>
      <c r="P34" s="656"/>
      <c r="Q34" s="657"/>
      <c r="R34" s="658">
        <v>380495</v>
      </c>
      <c r="S34" s="659"/>
      <c r="T34" s="659"/>
      <c r="U34" s="659"/>
      <c r="V34" s="659"/>
      <c r="W34" s="659"/>
      <c r="X34" s="659"/>
      <c r="Y34" s="660"/>
      <c r="Z34" s="684">
        <v>3.6</v>
      </c>
      <c r="AA34" s="684"/>
      <c r="AB34" s="684"/>
      <c r="AC34" s="684"/>
      <c r="AD34" s="685" t="s">
        <v>129</v>
      </c>
      <c r="AE34" s="685"/>
      <c r="AF34" s="685"/>
      <c r="AG34" s="685"/>
      <c r="AH34" s="685"/>
      <c r="AI34" s="685"/>
      <c r="AJ34" s="685"/>
      <c r="AK34" s="685"/>
      <c r="AL34" s="661" t="s">
        <v>129</v>
      </c>
      <c r="AM34" s="662"/>
      <c r="AN34" s="662"/>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322</v>
      </c>
      <c r="CE34" s="656"/>
      <c r="CF34" s="656"/>
      <c r="CG34" s="656"/>
      <c r="CH34" s="656"/>
      <c r="CI34" s="656"/>
      <c r="CJ34" s="656"/>
      <c r="CK34" s="656"/>
      <c r="CL34" s="656"/>
      <c r="CM34" s="656"/>
      <c r="CN34" s="656"/>
      <c r="CO34" s="656"/>
      <c r="CP34" s="656"/>
      <c r="CQ34" s="657"/>
      <c r="CR34" s="658">
        <v>1162409</v>
      </c>
      <c r="CS34" s="659"/>
      <c r="CT34" s="659"/>
      <c r="CU34" s="659"/>
      <c r="CV34" s="659"/>
      <c r="CW34" s="659"/>
      <c r="CX34" s="659"/>
      <c r="CY34" s="660"/>
      <c r="CZ34" s="661">
        <v>12.4</v>
      </c>
      <c r="DA34" s="670"/>
      <c r="DB34" s="670"/>
      <c r="DC34" s="671"/>
      <c r="DD34" s="664">
        <v>740494</v>
      </c>
      <c r="DE34" s="659"/>
      <c r="DF34" s="659"/>
      <c r="DG34" s="659"/>
      <c r="DH34" s="659"/>
      <c r="DI34" s="659"/>
      <c r="DJ34" s="659"/>
      <c r="DK34" s="660"/>
      <c r="DL34" s="664">
        <v>633394</v>
      </c>
      <c r="DM34" s="659"/>
      <c r="DN34" s="659"/>
      <c r="DO34" s="659"/>
      <c r="DP34" s="659"/>
      <c r="DQ34" s="659"/>
      <c r="DR34" s="659"/>
      <c r="DS34" s="659"/>
      <c r="DT34" s="659"/>
      <c r="DU34" s="659"/>
      <c r="DV34" s="660"/>
      <c r="DW34" s="661">
        <v>11.1</v>
      </c>
      <c r="DX34" s="670"/>
      <c r="DY34" s="670"/>
      <c r="DZ34" s="670"/>
      <c r="EA34" s="670"/>
      <c r="EB34" s="670"/>
      <c r="EC34" s="689"/>
    </row>
    <row r="35" spans="2:133" ht="11.25" customHeight="1" x14ac:dyDescent="0.2">
      <c r="B35" s="655" t="s">
        <v>323</v>
      </c>
      <c r="C35" s="656"/>
      <c r="D35" s="656"/>
      <c r="E35" s="656"/>
      <c r="F35" s="656"/>
      <c r="G35" s="656"/>
      <c r="H35" s="656"/>
      <c r="I35" s="656"/>
      <c r="J35" s="656"/>
      <c r="K35" s="656"/>
      <c r="L35" s="656"/>
      <c r="M35" s="656"/>
      <c r="N35" s="656"/>
      <c r="O35" s="656"/>
      <c r="P35" s="656"/>
      <c r="Q35" s="657"/>
      <c r="R35" s="658">
        <v>125207</v>
      </c>
      <c r="S35" s="659"/>
      <c r="T35" s="659"/>
      <c r="U35" s="659"/>
      <c r="V35" s="659"/>
      <c r="W35" s="659"/>
      <c r="X35" s="659"/>
      <c r="Y35" s="660"/>
      <c r="Z35" s="684">
        <v>1.2</v>
      </c>
      <c r="AA35" s="684"/>
      <c r="AB35" s="684"/>
      <c r="AC35" s="684"/>
      <c r="AD35" s="685">
        <v>13862</v>
      </c>
      <c r="AE35" s="685"/>
      <c r="AF35" s="685"/>
      <c r="AG35" s="685"/>
      <c r="AH35" s="685"/>
      <c r="AI35" s="685"/>
      <c r="AJ35" s="685"/>
      <c r="AK35" s="685"/>
      <c r="AL35" s="661">
        <v>0.3</v>
      </c>
      <c r="AM35" s="662"/>
      <c r="AN35" s="662"/>
      <c r="AO35" s="686"/>
      <c r="AP35" s="216"/>
      <c r="AQ35" s="711" t="s">
        <v>324</v>
      </c>
      <c r="AR35" s="712"/>
      <c r="AS35" s="712"/>
      <c r="AT35" s="712"/>
      <c r="AU35" s="712"/>
      <c r="AV35" s="712"/>
      <c r="AW35" s="712"/>
      <c r="AX35" s="712"/>
      <c r="AY35" s="712"/>
      <c r="AZ35" s="712"/>
      <c r="BA35" s="712"/>
      <c r="BB35" s="712"/>
      <c r="BC35" s="712"/>
      <c r="BD35" s="712"/>
      <c r="BE35" s="712"/>
      <c r="BF35" s="713"/>
      <c r="BG35" s="711" t="s">
        <v>325</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326</v>
      </c>
      <c r="CE35" s="656"/>
      <c r="CF35" s="656"/>
      <c r="CG35" s="656"/>
      <c r="CH35" s="656"/>
      <c r="CI35" s="656"/>
      <c r="CJ35" s="656"/>
      <c r="CK35" s="656"/>
      <c r="CL35" s="656"/>
      <c r="CM35" s="656"/>
      <c r="CN35" s="656"/>
      <c r="CO35" s="656"/>
      <c r="CP35" s="656"/>
      <c r="CQ35" s="657"/>
      <c r="CR35" s="658">
        <v>95813</v>
      </c>
      <c r="CS35" s="668"/>
      <c r="CT35" s="668"/>
      <c r="CU35" s="668"/>
      <c r="CV35" s="668"/>
      <c r="CW35" s="668"/>
      <c r="CX35" s="668"/>
      <c r="CY35" s="669"/>
      <c r="CZ35" s="661">
        <v>1</v>
      </c>
      <c r="DA35" s="670"/>
      <c r="DB35" s="670"/>
      <c r="DC35" s="671"/>
      <c r="DD35" s="664">
        <v>79856</v>
      </c>
      <c r="DE35" s="668"/>
      <c r="DF35" s="668"/>
      <c r="DG35" s="668"/>
      <c r="DH35" s="668"/>
      <c r="DI35" s="668"/>
      <c r="DJ35" s="668"/>
      <c r="DK35" s="669"/>
      <c r="DL35" s="664">
        <v>22198</v>
      </c>
      <c r="DM35" s="668"/>
      <c r="DN35" s="668"/>
      <c r="DO35" s="668"/>
      <c r="DP35" s="668"/>
      <c r="DQ35" s="668"/>
      <c r="DR35" s="668"/>
      <c r="DS35" s="668"/>
      <c r="DT35" s="668"/>
      <c r="DU35" s="668"/>
      <c r="DV35" s="669"/>
      <c r="DW35" s="661">
        <v>0.4</v>
      </c>
      <c r="DX35" s="670"/>
      <c r="DY35" s="670"/>
      <c r="DZ35" s="670"/>
      <c r="EA35" s="670"/>
      <c r="EB35" s="670"/>
      <c r="EC35" s="689"/>
    </row>
    <row r="36" spans="2:133" ht="11.25" customHeight="1" x14ac:dyDescent="0.2">
      <c r="B36" s="655" t="s">
        <v>327</v>
      </c>
      <c r="C36" s="656"/>
      <c r="D36" s="656"/>
      <c r="E36" s="656"/>
      <c r="F36" s="656"/>
      <c r="G36" s="656"/>
      <c r="H36" s="656"/>
      <c r="I36" s="656"/>
      <c r="J36" s="656"/>
      <c r="K36" s="656"/>
      <c r="L36" s="656"/>
      <c r="M36" s="656"/>
      <c r="N36" s="656"/>
      <c r="O36" s="656"/>
      <c r="P36" s="656"/>
      <c r="Q36" s="657"/>
      <c r="R36" s="658">
        <v>30164</v>
      </c>
      <c r="S36" s="659"/>
      <c r="T36" s="659"/>
      <c r="U36" s="659"/>
      <c r="V36" s="659"/>
      <c r="W36" s="659"/>
      <c r="X36" s="659"/>
      <c r="Y36" s="660"/>
      <c r="Z36" s="684">
        <v>0.3</v>
      </c>
      <c r="AA36" s="684"/>
      <c r="AB36" s="684"/>
      <c r="AC36" s="684"/>
      <c r="AD36" s="685" t="s">
        <v>129</v>
      </c>
      <c r="AE36" s="685"/>
      <c r="AF36" s="685"/>
      <c r="AG36" s="685"/>
      <c r="AH36" s="685"/>
      <c r="AI36" s="685"/>
      <c r="AJ36" s="685"/>
      <c r="AK36" s="685"/>
      <c r="AL36" s="661" t="s">
        <v>129</v>
      </c>
      <c r="AM36" s="662"/>
      <c r="AN36" s="662"/>
      <c r="AO36" s="686"/>
      <c r="AP36" s="216"/>
      <c r="AQ36" s="702" t="s">
        <v>328</v>
      </c>
      <c r="AR36" s="703"/>
      <c r="AS36" s="703"/>
      <c r="AT36" s="703"/>
      <c r="AU36" s="703"/>
      <c r="AV36" s="703"/>
      <c r="AW36" s="703"/>
      <c r="AX36" s="703"/>
      <c r="AY36" s="704"/>
      <c r="AZ36" s="705">
        <v>1678044</v>
      </c>
      <c r="BA36" s="706"/>
      <c r="BB36" s="706"/>
      <c r="BC36" s="706"/>
      <c r="BD36" s="706"/>
      <c r="BE36" s="706"/>
      <c r="BF36" s="707"/>
      <c r="BG36" s="708" t="s">
        <v>329</v>
      </c>
      <c r="BH36" s="709"/>
      <c r="BI36" s="709"/>
      <c r="BJ36" s="709"/>
      <c r="BK36" s="709"/>
      <c r="BL36" s="709"/>
      <c r="BM36" s="709"/>
      <c r="BN36" s="709"/>
      <c r="BO36" s="709"/>
      <c r="BP36" s="709"/>
      <c r="BQ36" s="709"/>
      <c r="BR36" s="709"/>
      <c r="BS36" s="709"/>
      <c r="BT36" s="709"/>
      <c r="BU36" s="710"/>
      <c r="BV36" s="705">
        <v>28277</v>
      </c>
      <c r="BW36" s="706"/>
      <c r="BX36" s="706"/>
      <c r="BY36" s="706"/>
      <c r="BZ36" s="706"/>
      <c r="CA36" s="706"/>
      <c r="CB36" s="707"/>
      <c r="CD36" s="655" t="s">
        <v>330</v>
      </c>
      <c r="CE36" s="656"/>
      <c r="CF36" s="656"/>
      <c r="CG36" s="656"/>
      <c r="CH36" s="656"/>
      <c r="CI36" s="656"/>
      <c r="CJ36" s="656"/>
      <c r="CK36" s="656"/>
      <c r="CL36" s="656"/>
      <c r="CM36" s="656"/>
      <c r="CN36" s="656"/>
      <c r="CO36" s="656"/>
      <c r="CP36" s="656"/>
      <c r="CQ36" s="657"/>
      <c r="CR36" s="658">
        <v>1327086</v>
      </c>
      <c r="CS36" s="659"/>
      <c r="CT36" s="659"/>
      <c r="CU36" s="659"/>
      <c r="CV36" s="659"/>
      <c r="CW36" s="659"/>
      <c r="CX36" s="659"/>
      <c r="CY36" s="660"/>
      <c r="CZ36" s="661">
        <v>14.1</v>
      </c>
      <c r="DA36" s="670"/>
      <c r="DB36" s="670"/>
      <c r="DC36" s="671"/>
      <c r="DD36" s="664">
        <v>1024160</v>
      </c>
      <c r="DE36" s="659"/>
      <c r="DF36" s="659"/>
      <c r="DG36" s="659"/>
      <c r="DH36" s="659"/>
      <c r="DI36" s="659"/>
      <c r="DJ36" s="659"/>
      <c r="DK36" s="660"/>
      <c r="DL36" s="664">
        <v>785855</v>
      </c>
      <c r="DM36" s="659"/>
      <c r="DN36" s="659"/>
      <c r="DO36" s="659"/>
      <c r="DP36" s="659"/>
      <c r="DQ36" s="659"/>
      <c r="DR36" s="659"/>
      <c r="DS36" s="659"/>
      <c r="DT36" s="659"/>
      <c r="DU36" s="659"/>
      <c r="DV36" s="660"/>
      <c r="DW36" s="661">
        <v>13.8</v>
      </c>
      <c r="DX36" s="670"/>
      <c r="DY36" s="670"/>
      <c r="DZ36" s="670"/>
      <c r="EA36" s="670"/>
      <c r="EB36" s="670"/>
      <c r="EC36" s="689"/>
    </row>
    <row r="37" spans="2:133" ht="11.25" customHeight="1" x14ac:dyDescent="0.2">
      <c r="B37" s="655" t="s">
        <v>331</v>
      </c>
      <c r="C37" s="656"/>
      <c r="D37" s="656"/>
      <c r="E37" s="656"/>
      <c r="F37" s="656"/>
      <c r="G37" s="656"/>
      <c r="H37" s="656"/>
      <c r="I37" s="656"/>
      <c r="J37" s="656"/>
      <c r="K37" s="656"/>
      <c r="L37" s="656"/>
      <c r="M37" s="656"/>
      <c r="N37" s="656"/>
      <c r="O37" s="656"/>
      <c r="P37" s="656"/>
      <c r="Q37" s="657"/>
      <c r="R37" s="658">
        <v>735766</v>
      </c>
      <c r="S37" s="659"/>
      <c r="T37" s="659"/>
      <c r="U37" s="659"/>
      <c r="V37" s="659"/>
      <c r="W37" s="659"/>
      <c r="X37" s="659"/>
      <c r="Y37" s="660"/>
      <c r="Z37" s="684">
        <v>7</v>
      </c>
      <c r="AA37" s="684"/>
      <c r="AB37" s="684"/>
      <c r="AC37" s="684"/>
      <c r="AD37" s="685" t="s">
        <v>129</v>
      </c>
      <c r="AE37" s="685"/>
      <c r="AF37" s="685"/>
      <c r="AG37" s="685"/>
      <c r="AH37" s="685"/>
      <c r="AI37" s="685"/>
      <c r="AJ37" s="685"/>
      <c r="AK37" s="685"/>
      <c r="AL37" s="661" t="s">
        <v>129</v>
      </c>
      <c r="AM37" s="662"/>
      <c r="AN37" s="662"/>
      <c r="AO37" s="686"/>
      <c r="AQ37" s="690" t="s">
        <v>332</v>
      </c>
      <c r="AR37" s="691"/>
      <c r="AS37" s="691"/>
      <c r="AT37" s="691"/>
      <c r="AU37" s="691"/>
      <c r="AV37" s="691"/>
      <c r="AW37" s="691"/>
      <c r="AX37" s="691"/>
      <c r="AY37" s="692"/>
      <c r="AZ37" s="658">
        <v>677007</v>
      </c>
      <c r="BA37" s="659"/>
      <c r="BB37" s="659"/>
      <c r="BC37" s="659"/>
      <c r="BD37" s="668"/>
      <c r="BE37" s="668"/>
      <c r="BF37" s="693"/>
      <c r="BG37" s="655" t="s">
        <v>333</v>
      </c>
      <c r="BH37" s="656"/>
      <c r="BI37" s="656"/>
      <c r="BJ37" s="656"/>
      <c r="BK37" s="656"/>
      <c r="BL37" s="656"/>
      <c r="BM37" s="656"/>
      <c r="BN37" s="656"/>
      <c r="BO37" s="656"/>
      <c r="BP37" s="656"/>
      <c r="BQ37" s="656"/>
      <c r="BR37" s="656"/>
      <c r="BS37" s="656"/>
      <c r="BT37" s="656"/>
      <c r="BU37" s="657"/>
      <c r="BV37" s="658">
        <v>28277</v>
      </c>
      <c r="BW37" s="659"/>
      <c r="BX37" s="659"/>
      <c r="BY37" s="659"/>
      <c r="BZ37" s="659"/>
      <c r="CA37" s="659"/>
      <c r="CB37" s="694"/>
      <c r="CD37" s="655" t="s">
        <v>334</v>
      </c>
      <c r="CE37" s="656"/>
      <c r="CF37" s="656"/>
      <c r="CG37" s="656"/>
      <c r="CH37" s="656"/>
      <c r="CI37" s="656"/>
      <c r="CJ37" s="656"/>
      <c r="CK37" s="656"/>
      <c r="CL37" s="656"/>
      <c r="CM37" s="656"/>
      <c r="CN37" s="656"/>
      <c r="CO37" s="656"/>
      <c r="CP37" s="656"/>
      <c r="CQ37" s="657"/>
      <c r="CR37" s="658">
        <v>183291</v>
      </c>
      <c r="CS37" s="668"/>
      <c r="CT37" s="668"/>
      <c r="CU37" s="668"/>
      <c r="CV37" s="668"/>
      <c r="CW37" s="668"/>
      <c r="CX37" s="668"/>
      <c r="CY37" s="669"/>
      <c r="CZ37" s="661">
        <v>1.9</v>
      </c>
      <c r="DA37" s="670"/>
      <c r="DB37" s="670"/>
      <c r="DC37" s="671"/>
      <c r="DD37" s="664">
        <v>183291</v>
      </c>
      <c r="DE37" s="668"/>
      <c r="DF37" s="668"/>
      <c r="DG37" s="668"/>
      <c r="DH37" s="668"/>
      <c r="DI37" s="668"/>
      <c r="DJ37" s="668"/>
      <c r="DK37" s="669"/>
      <c r="DL37" s="664">
        <v>183291</v>
      </c>
      <c r="DM37" s="668"/>
      <c r="DN37" s="668"/>
      <c r="DO37" s="668"/>
      <c r="DP37" s="668"/>
      <c r="DQ37" s="668"/>
      <c r="DR37" s="668"/>
      <c r="DS37" s="668"/>
      <c r="DT37" s="668"/>
      <c r="DU37" s="668"/>
      <c r="DV37" s="669"/>
      <c r="DW37" s="661">
        <v>3.2</v>
      </c>
      <c r="DX37" s="670"/>
      <c r="DY37" s="670"/>
      <c r="DZ37" s="670"/>
      <c r="EA37" s="670"/>
      <c r="EB37" s="670"/>
      <c r="EC37" s="689"/>
    </row>
    <row r="38" spans="2:133" ht="11.25" customHeight="1" x14ac:dyDescent="0.2">
      <c r="B38" s="655" t="s">
        <v>335</v>
      </c>
      <c r="C38" s="656"/>
      <c r="D38" s="656"/>
      <c r="E38" s="656"/>
      <c r="F38" s="656"/>
      <c r="G38" s="656"/>
      <c r="H38" s="656"/>
      <c r="I38" s="656"/>
      <c r="J38" s="656"/>
      <c r="K38" s="656"/>
      <c r="L38" s="656"/>
      <c r="M38" s="656"/>
      <c r="N38" s="656"/>
      <c r="O38" s="656"/>
      <c r="P38" s="656"/>
      <c r="Q38" s="657"/>
      <c r="R38" s="658">
        <v>591200</v>
      </c>
      <c r="S38" s="659"/>
      <c r="T38" s="659"/>
      <c r="U38" s="659"/>
      <c r="V38" s="659"/>
      <c r="W38" s="659"/>
      <c r="X38" s="659"/>
      <c r="Y38" s="660"/>
      <c r="Z38" s="684">
        <v>5.6</v>
      </c>
      <c r="AA38" s="684"/>
      <c r="AB38" s="684"/>
      <c r="AC38" s="684"/>
      <c r="AD38" s="685" t="s">
        <v>129</v>
      </c>
      <c r="AE38" s="685"/>
      <c r="AF38" s="685"/>
      <c r="AG38" s="685"/>
      <c r="AH38" s="685"/>
      <c r="AI38" s="685"/>
      <c r="AJ38" s="685"/>
      <c r="AK38" s="685"/>
      <c r="AL38" s="661" t="s">
        <v>129</v>
      </c>
      <c r="AM38" s="662"/>
      <c r="AN38" s="662"/>
      <c r="AO38" s="686"/>
      <c r="AQ38" s="690" t="s">
        <v>336</v>
      </c>
      <c r="AR38" s="691"/>
      <c r="AS38" s="691"/>
      <c r="AT38" s="691"/>
      <c r="AU38" s="691"/>
      <c r="AV38" s="691"/>
      <c r="AW38" s="691"/>
      <c r="AX38" s="691"/>
      <c r="AY38" s="692"/>
      <c r="AZ38" s="658">
        <v>311142</v>
      </c>
      <c r="BA38" s="659"/>
      <c r="BB38" s="659"/>
      <c r="BC38" s="659"/>
      <c r="BD38" s="668"/>
      <c r="BE38" s="668"/>
      <c r="BF38" s="693"/>
      <c r="BG38" s="655" t="s">
        <v>337</v>
      </c>
      <c r="BH38" s="656"/>
      <c r="BI38" s="656"/>
      <c r="BJ38" s="656"/>
      <c r="BK38" s="656"/>
      <c r="BL38" s="656"/>
      <c r="BM38" s="656"/>
      <c r="BN38" s="656"/>
      <c r="BO38" s="656"/>
      <c r="BP38" s="656"/>
      <c r="BQ38" s="656"/>
      <c r="BR38" s="656"/>
      <c r="BS38" s="656"/>
      <c r="BT38" s="656"/>
      <c r="BU38" s="657"/>
      <c r="BV38" s="658">
        <v>1598</v>
      </c>
      <c r="BW38" s="659"/>
      <c r="BX38" s="659"/>
      <c r="BY38" s="659"/>
      <c r="BZ38" s="659"/>
      <c r="CA38" s="659"/>
      <c r="CB38" s="694"/>
      <c r="CD38" s="655" t="s">
        <v>338</v>
      </c>
      <c r="CE38" s="656"/>
      <c r="CF38" s="656"/>
      <c r="CG38" s="656"/>
      <c r="CH38" s="656"/>
      <c r="CI38" s="656"/>
      <c r="CJ38" s="656"/>
      <c r="CK38" s="656"/>
      <c r="CL38" s="656"/>
      <c r="CM38" s="656"/>
      <c r="CN38" s="656"/>
      <c r="CO38" s="656"/>
      <c r="CP38" s="656"/>
      <c r="CQ38" s="657"/>
      <c r="CR38" s="658">
        <v>720844</v>
      </c>
      <c r="CS38" s="659"/>
      <c r="CT38" s="659"/>
      <c r="CU38" s="659"/>
      <c r="CV38" s="659"/>
      <c r="CW38" s="659"/>
      <c r="CX38" s="659"/>
      <c r="CY38" s="660"/>
      <c r="CZ38" s="661">
        <v>7.7</v>
      </c>
      <c r="DA38" s="670"/>
      <c r="DB38" s="670"/>
      <c r="DC38" s="671"/>
      <c r="DD38" s="664">
        <v>625664</v>
      </c>
      <c r="DE38" s="659"/>
      <c r="DF38" s="659"/>
      <c r="DG38" s="659"/>
      <c r="DH38" s="659"/>
      <c r="DI38" s="659"/>
      <c r="DJ38" s="659"/>
      <c r="DK38" s="660"/>
      <c r="DL38" s="664">
        <v>481434</v>
      </c>
      <c r="DM38" s="659"/>
      <c r="DN38" s="659"/>
      <c r="DO38" s="659"/>
      <c r="DP38" s="659"/>
      <c r="DQ38" s="659"/>
      <c r="DR38" s="659"/>
      <c r="DS38" s="659"/>
      <c r="DT38" s="659"/>
      <c r="DU38" s="659"/>
      <c r="DV38" s="660"/>
      <c r="DW38" s="661">
        <v>8.4</v>
      </c>
      <c r="DX38" s="670"/>
      <c r="DY38" s="670"/>
      <c r="DZ38" s="670"/>
      <c r="EA38" s="670"/>
      <c r="EB38" s="670"/>
      <c r="EC38" s="689"/>
    </row>
    <row r="39" spans="2:133" ht="11.25" customHeight="1" x14ac:dyDescent="0.2">
      <c r="B39" s="655" t="s">
        <v>339</v>
      </c>
      <c r="C39" s="656"/>
      <c r="D39" s="656"/>
      <c r="E39" s="656"/>
      <c r="F39" s="656"/>
      <c r="G39" s="656"/>
      <c r="H39" s="656"/>
      <c r="I39" s="656"/>
      <c r="J39" s="656"/>
      <c r="K39" s="656"/>
      <c r="L39" s="656"/>
      <c r="M39" s="656"/>
      <c r="N39" s="656"/>
      <c r="O39" s="656"/>
      <c r="P39" s="656"/>
      <c r="Q39" s="657"/>
      <c r="R39" s="658">
        <v>340100</v>
      </c>
      <c r="S39" s="659"/>
      <c r="T39" s="659"/>
      <c r="U39" s="659"/>
      <c r="V39" s="659"/>
      <c r="W39" s="659"/>
      <c r="X39" s="659"/>
      <c r="Y39" s="660"/>
      <c r="Z39" s="684">
        <v>3.2</v>
      </c>
      <c r="AA39" s="684"/>
      <c r="AB39" s="684"/>
      <c r="AC39" s="684"/>
      <c r="AD39" s="685">
        <v>14933</v>
      </c>
      <c r="AE39" s="685"/>
      <c r="AF39" s="685"/>
      <c r="AG39" s="685"/>
      <c r="AH39" s="685"/>
      <c r="AI39" s="685"/>
      <c r="AJ39" s="685"/>
      <c r="AK39" s="685"/>
      <c r="AL39" s="661">
        <v>0.3</v>
      </c>
      <c r="AM39" s="662"/>
      <c r="AN39" s="662"/>
      <c r="AO39" s="686"/>
      <c r="AQ39" s="690" t="s">
        <v>340</v>
      </c>
      <c r="AR39" s="691"/>
      <c r="AS39" s="691"/>
      <c r="AT39" s="691"/>
      <c r="AU39" s="691"/>
      <c r="AV39" s="691"/>
      <c r="AW39" s="691"/>
      <c r="AX39" s="691"/>
      <c r="AY39" s="692"/>
      <c r="AZ39" s="658">
        <v>114885</v>
      </c>
      <c r="BA39" s="659"/>
      <c r="BB39" s="659"/>
      <c r="BC39" s="659"/>
      <c r="BD39" s="668"/>
      <c r="BE39" s="668"/>
      <c r="BF39" s="693"/>
      <c r="BG39" s="655" t="s">
        <v>341</v>
      </c>
      <c r="BH39" s="656"/>
      <c r="BI39" s="656"/>
      <c r="BJ39" s="656"/>
      <c r="BK39" s="656"/>
      <c r="BL39" s="656"/>
      <c r="BM39" s="656"/>
      <c r="BN39" s="656"/>
      <c r="BO39" s="656"/>
      <c r="BP39" s="656"/>
      <c r="BQ39" s="656"/>
      <c r="BR39" s="656"/>
      <c r="BS39" s="656"/>
      <c r="BT39" s="656"/>
      <c r="BU39" s="657"/>
      <c r="BV39" s="658">
        <v>2630</v>
      </c>
      <c r="BW39" s="659"/>
      <c r="BX39" s="659"/>
      <c r="BY39" s="659"/>
      <c r="BZ39" s="659"/>
      <c r="CA39" s="659"/>
      <c r="CB39" s="694"/>
      <c r="CD39" s="655" t="s">
        <v>342</v>
      </c>
      <c r="CE39" s="656"/>
      <c r="CF39" s="656"/>
      <c r="CG39" s="656"/>
      <c r="CH39" s="656"/>
      <c r="CI39" s="656"/>
      <c r="CJ39" s="656"/>
      <c r="CK39" s="656"/>
      <c r="CL39" s="656"/>
      <c r="CM39" s="656"/>
      <c r="CN39" s="656"/>
      <c r="CO39" s="656"/>
      <c r="CP39" s="656"/>
      <c r="CQ39" s="657"/>
      <c r="CR39" s="658">
        <v>534383</v>
      </c>
      <c r="CS39" s="668"/>
      <c r="CT39" s="668"/>
      <c r="CU39" s="668"/>
      <c r="CV39" s="668"/>
      <c r="CW39" s="668"/>
      <c r="CX39" s="668"/>
      <c r="CY39" s="669"/>
      <c r="CZ39" s="661">
        <v>5.7</v>
      </c>
      <c r="DA39" s="670"/>
      <c r="DB39" s="670"/>
      <c r="DC39" s="671"/>
      <c r="DD39" s="664">
        <v>525779</v>
      </c>
      <c r="DE39" s="668"/>
      <c r="DF39" s="668"/>
      <c r="DG39" s="668"/>
      <c r="DH39" s="668"/>
      <c r="DI39" s="668"/>
      <c r="DJ39" s="668"/>
      <c r="DK39" s="669"/>
      <c r="DL39" s="664" t="s">
        <v>129</v>
      </c>
      <c r="DM39" s="668"/>
      <c r="DN39" s="668"/>
      <c r="DO39" s="668"/>
      <c r="DP39" s="668"/>
      <c r="DQ39" s="668"/>
      <c r="DR39" s="668"/>
      <c r="DS39" s="668"/>
      <c r="DT39" s="668"/>
      <c r="DU39" s="668"/>
      <c r="DV39" s="669"/>
      <c r="DW39" s="661" t="s">
        <v>129</v>
      </c>
      <c r="DX39" s="670"/>
      <c r="DY39" s="670"/>
      <c r="DZ39" s="670"/>
      <c r="EA39" s="670"/>
      <c r="EB39" s="670"/>
      <c r="EC39" s="689"/>
    </row>
    <row r="40" spans="2:133" ht="11.25" customHeight="1" x14ac:dyDescent="0.2">
      <c r="B40" s="655" t="s">
        <v>343</v>
      </c>
      <c r="C40" s="656"/>
      <c r="D40" s="656"/>
      <c r="E40" s="656"/>
      <c r="F40" s="656"/>
      <c r="G40" s="656"/>
      <c r="H40" s="656"/>
      <c r="I40" s="656"/>
      <c r="J40" s="656"/>
      <c r="K40" s="656"/>
      <c r="L40" s="656"/>
      <c r="M40" s="656"/>
      <c r="N40" s="656"/>
      <c r="O40" s="656"/>
      <c r="P40" s="656"/>
      <c r="Q40" s="657"/>
      <c r="R40" s="658">
        <v>505485</v>
      </c>
      <c r="S40" s="659"/>
      <c r="T40" s="659"/>
      <c r="U40" s="659"/>
      <c r="V40" s="659"/>
      <c r="W40" s="659"/>
      <c r="X40" s="659"/>
      <c r="Y40" s="660"/>
      <c r="Z40" s="684">
        <v>4.8</v>
      </c>
      <c r="AA40" s="684"/>
      <c r="AB40" s="684"/>
      <c r="AC40" s="684"/>
      <c r="AD40" s="685" t="s">
        <v>129</v>
      </c>
      <c r="AE40" s="685"/>
      <c r="AF40" s="685"/>
      <c r="AG40" s="685"/>
      <c r="AH40" s="685"/>
      <c r="AI40" s="685"/>
      <c r="AJ40" s="685"/>
      <c r="AK40" s="685"/>
      <c r="AL40" s="661" t="s">
        <v>129</v>
      </c>
      <c r="AM40" s="662"/>
      <c r="AN40" s="662"/>
      <c r="AO40" s="686"/>
      <c r="AQ40" s="690" t="s">
        <v>344</v>
      </c>
      <c r="AR40" s="691"/>
      <c r="AS40" s="691"/>
      <c r="AT40" s="691"/>
      <c r="AU40" s="691"/>
      <c r="AV40" s="691"/>
      <c r="AW40" s="691"/>
      <c r="AX40" s="691"/>
      <c r="AY40" s="692"/>
      <c r="AZ40" s="658">
        <v>34713</v>
      </c>
      <c r="BA40" s="659"/>
      <c r="BB40" s="659"/>
      <c r="BC40" s="659"/>
      <c r="BD40" s="668"/>
      <c r="BE40" s="668"/>
      <c r="BF40" s="693"/>
      <c r="BG40" s="695" t="s">
        <v>345</v>
      </c>
      <c r="BH40" s="696"/>
      <c r="BI40" s="696"/>
      <c r="BJ40" s="696"/>
      <c r="BK40" s="696"/>
      <c r="BL40" s="359"/>
      <c r="BM40" s="656" t="s">
        <v>346</v>
      </c>
      <c r="BN40" s="656"/>
      <c r="BO40" s="656"/>
      <c r="BP40" s="656"/>
      <c r="BQ40" s="656"/>
      <c r="BR40" s="656"/>
      <c r="BS40" s="656"/>
      <c r="BT40" s="656"/>
      <c r="BU40" s="657"/>
      <c r="BV40" s="658">
        <v>93</v>
      </c>
      <c r="BW40" s="659"/>
      <c r="BX40" s="659"/>
      <c r="BY40" s="659"/>
      <c r="BZ40" s="659"/>
      <c r="CA40" s="659"/>
      <c r="CB40" s="694"/>
      <c r="CD40" s="655" t="s">
        <v>347</v>
      </c>
      <c r="CE40" s="656"/>
      <c r="CF40" s="656"/>
      <c r="CG40" s="656"/>
      <c r="CH40" s="656"/>
      <c r="CI40" s="656"/>
      <c r="CJ40" s="656"/>
      <c r="CK40" s="656"/>
      <c r="CL40" s="656"/>
      <c r="CM40" s="656"/>
      <c r="CN40" s="656"/>
      <c r="CO40" s="656"/>
      <c r="CP40" s="656"/>
      <c r="CQ40" s="657"/>
      <c r="CR40" s="658">
        <v>628949</v>
      </c>
      <c r="CS40" s="659"/>
      <c r="CT40" s="659"/>
      <c r="CU40" s="659"/>
      <c r="CV40" s="659"/>
      <c r="CW40" s="659"/>
      <c r="CX40" s="659"/>
      <c r="CY40" s="660"/>
      <c r="CZ40" s="661">
        <v>6.7</v>
      </c>
      <c r="DA40" s="670"/>
      <c r="DB40" s="670"/>
      <c r="DC40" s="671"/>
      <c r="DD40" s="664">
        <v>628949</v>
      </c>
      <c r="DE40" s="659"/>
      <c r="DF40" s="659"/>
      <c r="DG40" s="659"/>
      <c r="DH40" s="659"/>
      <c r="DI40" s="659"/>
      <c r="DJ40" s="659"/>
      <c r="DK40" s="660"/>
      <c r="DL40" s="664">
        <v>628949</v>
      </c>
      <c r="DM40" s="659"/>
      <c r="DN40" s="659"/>
      <c r="DO40" s="659"/>
      <c r="DP40" s="659"/>
      <c r="DQ40" s="659"/>
      <c r="DR40" s="659"/>
      <c r="DS40" s="659"/>
      <c r="DT40" s="659"/>
      <c r="DU40" s="659"/>
      <c r="DV40" s="660"/>
      <c r="DW40" s="661">
        <v>11</v>
      </c>
      <c r="DX40" s="670"/>
      <c r="DY40" s="670"/>
      <c r="DZ40" s="670"/>
      <c r="EA40" s="670"/>
      <c r="EB40" s="670"/>
      <c r="EC40" s="689"/>
    </row>
    <row r="41" spans="2:133" ht="11.25" customHeight="1" x14ac:dyDescent="0.2">
      <c r="B41" s="655" t="s">
        <v>348</v>
      </c>
      <c r="C41" s="656"/>
      <c r="D41" s="656"/>
      <c r="E41" s="656"/>
      <c r="F41" s="656"/>
      <c r="G41" s="656"/>
      <c r="H41" s="656"/>
      <c r="I41" s="656"/>
      <c r="J41" s="656"/>
      <c r="K41" s="656"/>
      <c r="L41" s="656"/>
      <c r="M41" s="656"/>
      <c r="N41" s="656"/>
      <c r="O41" s="656"/>
      <c r="P41" s="656"/>
      <c r="Q41" s="657"/>
      <c r="R41" s="658" t="s">
        <v>129</v>
      </c>
      <c r="S41" s="659"/>
      <c r="T41" s="659"/>
      <c r="U41" s="659"/>
      <c r="V41" s="659"/>
      <c r="W41" s="659"/>
      <c r="X41" s="659"/>
      <c r="Y41" s="660"/>
      <c r="Z41" s="684" t="s">
        <v>129</v>
      </c>
      <c r="AA41" s="684"/>
      <c r="AB41" s="684"/>
      <c r="AC41" s="684"/>
      <c r="AD41" s="685" t="s">
        <v>129</v>
      </c>
      <c r="AE41" s="685"/>
      <c r="AF41" s="685"/>
      <c r="AG41" s="685"/>
      <c r="AH41" s="685"/>
      <c r="AI41" s="685"/>
      <c r="AJ41" s="685"/>
      <c r="AK41" s="685"/>
      <c r="AL41" s="661" t="s">
        <v>129</v>
      </c>
      <c r="AM41" s="662"/>
      <c r="AN41" s="662"/>
      <c r="AO41" s="686"/>
      <c r="AQ41" s="690" t="s">
        <v>349</v>
      </c>
      <c r="AR41" s="691"/>
      <c r="AS41" s="691"/>
      <c r="AT41" s="691"/>
      <c r="AU41" s="691"/>
      <c r="AV41" s="691"/>
      <c r="AW41" s="691"/>
      <c r="AX41" s="691"/>
      <c r="AY41" s="692"/>
      <c r="AZ41" s="658">
        <v>103105</v>
      </c>
      <c r="BA41" s="659"/>
      <c r="BB41" s="659"/>
      <c r="BC41" s="659"/>
      <c r="BD41" s="668"/>
      <c r="BE41" s="668"/>
      <c r="BF41" s="693"/>
      <c r="BG41" s="695"/>
      <c r="BH41" s="696"/>
      <c r="BI41" s="696"/>
      <c r="BJ41" s="696"/>
      <c r="BK41" s="696"/>
      <c r="BL41" s="359"/>
      <c r="BM41" s="656" t="s">
        <v>350</v>
      </c>
      <c r="BN41" s="656"/>
      <c r="BO41" s="656"/>
      <c r="BP41" s="656"/>
      <c r="BQ41" s="656"/>
      <c r="BR41" s="656"/>
      <c r="BS41" s="656"/>
      <c r="BT41" s="656"/>
      <c r="BU41" s="657"/>
      <c r="BV41" s="658" t="s">
        <v>129</v>
      </c>
      <c r="BW41" s="659"/>
      <c r="BX41" s="659"/>
      <c r="BY41" s="659"/>
      <c r="BZ41" s="659"/>
      <c r="CA41" s="659"/>
      <c r="CB41" s="694"/>
      <c r="CD41" s="655" t="s">
        <v>351</v>
      </c>
      <c r="CE41" s="656"/>
      <c r="CF41" s="656"/>
      <c r="CG41" s="656"/>
      <c r="CH41" s="656"/>
      <c r="CI41" s="656"/>
      <c r="CJ41" s="656"/>
      <c r="CK41" s="656"/>
      <c r="CL41" s="656"/>
      <c r="CM41" s="656"/>
      <c r="CN41" s="656"/>
      <c r="CO41" s="656"/>
      <c r="CP41" s="656"/>
      <c r="CQ41" s="657"/>
      <c r="CR41" s="658" t="s">
        <v>129</v>
      </c>
      <c r="CS41" s="668"/>
      <c r="CT41" s="668"/>
      <c r="CU41" s="668"/>
      <c r="CV41" s="668"/>
      <c r="CW41" s="668"/>
      <c r="CX41" s="668"/>
      <c r="CY41" s="669"/>
      <c r="CZ41" s="661" t="s">
        <v>129</v>
      </c>
      <c r="DA41" s="670"/>
      <c r="DB41" s="670"/>
      <c r="DC41" s="671"/>
      <c r="DD41" s="664" t="s">
        <v>129</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2">
      <c r="B42" s="655" t="s">
        <v>352</v>
      </c>
      <c r="C42" s="656"/>
      <c r="D42" s="656"/>
      <c r="E42" s="656"/>
      <c r="F42" s="656"/>
      <c r="G42" s="656"/>
      <c r="H42" s="656"/>
      <c r="I42" s="656"/>
      <c r="J42" s="656"/>
      <c r="K42" s="656"/>
      <c r="L42" s="656"/>
      <c r="M42" s="656"/>
      <c r="N42" s="656"/>
      <c r="O42" s="656"/>
      <c r="P42" s="656"/>
      <c r="Q42" s="657"/>
      <c r="R42" s="658" t="s">
        <v>129</v>
      </c>
      <c r="S42" s="659"/>
      <c r="T42" s="659"/>
      <c r="U42" s="659"/>
      <c r="V42" s="659"/>
      <c r="W42" s="659"/>
      <c r="X42" s="659"/>
      <c r="Y42" s="660"/>
      <c r="Z42" s="684" t="s">
        <v>129</v>
      </c>
      <c r="AA42" s="684"/>
      <c r="AB42" s="684"/>
      <c r="AC42" s="684"/>
      <c r="AD42" s="685" t="s">
        <v>129</v>
      </c>
      <c r="AE42" s="685"/>
      <c r="AF42" s="685"/>
      <c r="AG42" s="685"/>
      <c r="AH42" s="685"/>
      <c r="AI42" s="685"/>
      <c r="AJ42" s="685"/>
      <c r="AK42" s="685"/>
      <c r="AL42" s="661" t="s">
        <v>129</v>
      </c>
      <c r="AM42" s="662"/>
      <c r="AN42" s="662"/>
      <c r="AO42" s="686"/>
      <c r="AQ42" s="699" t="s">
        <v>353</v>
      </c>
      <c r="AR42" s="700"/>
      <c r="AS42" s="700"/>
      <c r="AT42" s="700"/>
      <c r="AU42" s="700"/>
      <c r="AV42" s="700"/>
      <c r="AW42" s="700"/>
      <c r="AX42" s="700"/>
      <c r="AY42" s="701"/>
      <c r="AZ42" s="638">
        <v>437192</v>
      </c>
      <c r="BA42" s="672"/>
      <c r="BB42" s="672"/>
      <c r="BC42" s="672"/>
      <c r="BD42" s="639"/>
      <c r="BE42" s="639"/>
      <c r="BF42" s="687"/>
      <c r="BG42" s="697"/>
      <c r="BH42" s="698"/>
      <c r="BI42" s="698"/>
      <c r="BJ42" s="698"/>
      <c r="BK42" s="698"/>
      <c r="BL42" s="357"/>
      <c r="BM42" s="636" t="s">
        <v>354</v>
      </c>
      <c r="BN42" s="636"/>
      <c r="BO42" s="636"/>
      <c r="BP42" s="636"/>
      <c r="BQ42" s="636"/>
      <c r="BR42" s="636"/>
      <c r="BS42" s="636"/>
      <c r="BT42" s="636"/>
      <c r="BU42" s="637"/>
      <c r="BV42" s="638">
        <v>338</v>
      </c>
      <c r="BW42" s="672"/>
      <c r="BX42" s="672"/>
      <c r="BY42" s="672"/>
      <c r="BZ42" s="672"/>
      <c r="CA42" s="672"/>
      <c r="CB42" s="688"/>
      <c r="CD42" s="655" t="s">
        <v>355</v>
      </c>
      <c r="CE42" s="656"/>
      <c r="CF42" s="656"/>
      <c r="CG42" s="656"/>
      <c r="CH42" s="656"/>
      <c r="CI42" s="656"/>
      <c r="CJ42" s="656"/>
      <c r="CK42" s="656"/>
      <c r="CL42" s="656"/>
      <c r="CM42" s="656"/>
      <c r="CN42" s="656"/>
      <c r="CO42" s="656"/>
      <c r="CP42" s="656"/>
      <c r="CQ42" s="657"/>
      <c r="CR42" s="658">
        <v>1803038</v>
      </c>
      <c r="CS42" s="668"/>
      <c r="CT42" s="668"/>
      <c r="CU42" s="668"/>
      <c r="CV42" s="668"/>
      <c r="CW42" s="668"/>
      <c r="CX42" s="668"/>
      <c r="CY42" s="669"/>
      <c r="CZ42" s="661">
        <v>19.2</v>
      </c>
      <c r="DA42" s="670"/>
      <c r="DB42" s="670"/>
      <c r="DC42" s="671"/>
      <c r="DD42" s="664">
        <v>502244</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2">
      <c r="B43" s="655" t="s">
        <v>356</v>
      </c>
      <c r="C43" s="656"/>
      <c r="D43" s="656"/>
      <c r="E43" s="656"/>
      <c r="F43" s="656"/>
      <c r="G43" s="656"/>
      <c r="H43" s="656"/>
      <c r="I43" s="656"/>
      <c r="J43" s="656"/>
      <c r="K43" s="656"/>
      <c r="L43" s="656"/>
      <c r="M43" s="656"/>
      <c r="N43" s="656"/>
      <c r="O43" s="656"/>
      <c r="P43" s="656"/>
      <c r="Q43" s="657"/>
      <c r="R43" s="658">
        <v>194185</v>
      </c>
      <c r="S43" s="659"/>
      <c r="T43" s="659"/>
      <c r="U43" s="659"/>
      <c r="V43" s="659"/>
      <c r="W43" s="659"/>
      <c r="X43" s="659"/>
      <c r="Y43" s="660"/>
      <c r="Z43" s="684">
        <v>1.8</v>
      </c>
      <c r="AA43" s="684"/>
      <c r="AB43" s="684"/>
      <c r="AC43" s="684"/>
      <c r="AD43" s="685" t="s">
        <v>129</v>
      </c>
      <c r="AE43" s="685"/>
      <c r="AF43" s="685"/>
      <c r="AG43" s="685"/>
      <c r="AH43" s="685"/>
      <c r="AI43" s="685"/>
      <c r="AJ43" s="685"/>
      <c r="AK43" s="685"/>
      <c r="AL43" s="661" t="s">
        <v>129</v>
      </c>
      <c r="AM43" s="662"/>
      <c r="AN43" s="662"/>
      <c r="AO43" s="686"/>
      <c r="CD43" s="655" t="s">
        <v>357</v>
      </c>
      <c r="CE43" s="656"/>
      <c r="CF43" s="656"/>
      <c r="CG43" s="656"/>
      <c r="CH43" s="656"/>
      <c r="CI43" s="656"/>
      <c r="CJ43" s="656"/>
      <c r="CK43" s="656"/>
      <c r="CL43" s="656"/>
      <c r="CM43" s="656"/>
      <c r="CN43" s="656"/>
      <c r="CO43" s="656"/>
      <c r="CP43" s="656"/>
      <c r="CQ43" s="657"/>
      <c r="CR43" s="658">
        <v>20000</v>
      </c>
      <c r="CS43" s="668"/>
      <c r="CT43" s="668"/>
      <c r="CU43" s="668"/>
      <c r="CV43" s="668"/>
      <c r="CW43" s="668"/>
      <c r="CX43" s="668"/>
      <c r="CY43" s="669"/>
      <c r="CZ43" s="661">
        <v>0.2</v>
      </c>
      <c r="DA43" s="670"/>
      <c r="DB43" s="670"/>
      <c r="DC43" s="671"/>
      <c r="DD43" s="664">
        <v>20000</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2">
      <c r="B44" s="635" t="s">
        <v>358</v>
      </c>
      <c r="C44" s="636"/>
      <c r="D44" s="636"/>
      <c r="E44" s="636"/>
      <c r="F44" s="636"/>
      <c r="G44" s="636"/>
      <c r="H44" s="636"/>
      <c r="I44" s="636"/>
      <c r="J44" s="636"/>
      <c r="K44" s="636"/>
      <c r="L44" s="636"/>
      <c r="M44" s="636"/>
      <c r="N44" s="636"/>
      <c r="O44" s="636"/>
      <c r="P44" s="636"/>
      <c r="Q44" s="637"/>
      <c r="R44" s="638">
        <v>10560113</v>
      </c>
      <c r="S44" s="672"/>
      <c r="T44" s="672"/>
      <c r="U44" s="672"/>
      <c r="V44" s="672"/>
      <c r="W44" s="672"/>
      <c r="X44" s="672"/>
      <c r="Y44" s="673"/>
      <c r="Z44" s="674">
        <v>100</v>
      </c>
      <c r="AA44" s="674"/>
      <c r="AB44" s="674"/>
      <c r="AC44" s="674"/>
      <c r="AD44" s="675">
        <v>5513096</v>
      </c>
      <c r="AE44" s="675"/>
      <c r="AF44" s="675"/>
      <c r="AG44" s="675"/>
      <c r="AH44" s="675"/>
      <c r="AI44" s="675"/>
      <c r="AJ44" s="675"/>
      <c r="AK44" s="675"/>
      <c r="AL44" s="641">
        <v>100</v>
      </c>
      <c r="AM44" s="676"/>
      <c r="AN44" s="676"/>
      <c r="AO44" s="677"/>
      <c r="CD44" s="678" t="s">
        <v>305</v>
      </c>
      <c r="CE44" s="679"/>
      <c r="CF44" s="655" t="s">
        <v>359</v>
      </c>
      <c r="CG44" s="656"/>
      <c r="CH44" s="656"/>
      <c r="CI44" s="656"/>
      <c r="CJ44" s="656"/>
      <c r="CK44" s="656"/>
      <c r="CL44" s="656"/>
      <c r="CM44" s="656"/>
      <c r="CN44" s="656"/>
      <c r="CO44" s="656"/>
      <c r="CP44" s="656"/>
      <c r="CQ44" s="657"/>
      <c r="CR44" s="658">
        <v>597828</v>
      </c>
      <c r="CS44" s="659"/>
      <c r="CT44" s="659"/>
      <c r="CU44" s="659"/>
      <c r="CV44" s="659"/>
      <c r="CW44" s="659"/>
      <c r="CX44" s="659"/>
      <c r="CY44" s="660"/>
      <c r="CZ44" s="661">
        <v>6.4</v>
      </c>
      <c r="DA44" s="662"/>
      <c r="DB44" s="662"/>
      <c r="DC44" s="663"/>
      <c r="DD44" s="664">
        <v>282923</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2">
      <c r="CD45" s="680"/>
      <c r="CE45" s="681"/>
      <c r="CF45" s="655" t="s">
        <v>360</v>
      </c>
      <c r="CG45" s="656"/>
      <c r="CH45" s="656"/>
      <c r="CI45" s="656"/>
      <c r="CJ45" s="656"/>
      <c r="CK45" s="656"/>
      <c r="CL45" s="656"/>
      <c r="CM45" s="656"/>
      <c r="CN45" s="656"/>
      <c r="CO45" s="656"/>
      <c r="CP45" s="656"/>
      <c r="CQ45" s="657"/>
      <c r="CR45" s="658">
        <v>168876</v>
      </c>
      <c r="CS45" s="668"/>
      <c r="CT45" s="668"/>
      <c r="CU45" s="668"/>
      <c r="CV45" s="668"/>
      <c r="CW45" s="668"/>
      <c r="CX45" s="668"/>
      <c r="CY45" s="669"/>
      <c r="CZ45" s="661">
        <v>1.8</v>
      </c>
      <c r="DA45" s="670"/>
      <c r="DB45" s="670"/>
      <c r="DC45" s="671"/>
      <c r="DD45" s="664">
        <v>73157</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2">
      <c r="B46" s="211" t="s">
        <v>361</v>
      </c>
      <c r="CD46" s="680"/>
      <c r="CE46" s="681"/>
      <c r="CF46" s="655" t="s">
        <v>362</v>
      </c>
      <c r="CG46" s="656"/>
      <c r="CH46" s="656"/>
      <c r="CI46" s="656"/>
      <c r="CJ46" s="656"/>
      <c r="CK46" s="656"/>
      <c r="CL46" s="656"/>
      <c r="CM46" s="656"/>
      <c r="CN46" s="656"/>
      <c r="CO46" s="656"/>
      <c r="CP46" s="656"/>
      <c r="CQ46" s="657"/>
      <c r="CR46" s="658">
        <v>427708</v>
      </c>
      <c r="CS46" s="659"/>
      <c r="CT46" s="659"/>
      <c r="CU46" s="659"/>
      <c r="CV46" s="659"/>
      <c r="CW46" s="659"/>
      <c r="CX46" s="659"/>
      <c r="CY46" s="660"/>
      <c r="CZ46" s="661">
        <v>4.5</v>
      </c>
      <c r="DA46" s="662"/>
      <c r="DB46" s="662"/>
      <c r="DC46" s="663"/>
      <c r="DD46" s="664">
        <v>208522</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2">
      <c r="B47" s="654" t="s">
        <v>363</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364</v>
      </c>
      <c r="CG47" s="656"/>
      <c r="CH47" s="656"/>
      <c r="CI47" s="656"/>
      <c r="CJ47" s="656"/>
      <c r="CK47" s="656"/>
      <c r="CL47" s="656"/>
      <c r="CM47" s="656"/>
      <c r="CN47" s="656"/>
      <c r="CO47" s="656"/>
      <c r="CP47" s="656"/>
      <c r="CQ47" s="657"/>
      <c r="CR47" s="658">
        <v>1205210</v>
      </c>
      <c r="CS47" s="668"/>
      <c r="CT47" s="668"/>
      <c r="CU47" s="668"/>
      <c r="CV47" s="668"/>
      <c r="CW47" s="668"/>
      <c r="CX47" s="668"/>
      <c r="CY47" s="669"/>
      <c r="CZ47" s="661">
        <v>12.8</v>
      </c>
      <c r="DA47" s="670"/>
      <c r="DB47" s="670"/>
      <c r="DC47" s="671"/>
      <c r="DD47" s="664">
        <v>219321</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ht="10.8" x14ac:dyDescent="0.2">
      <c r="B48" s="654" t="s">
        <v>365</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366</v>
      </c>
      <c r="CG48" s="656"/>
      <c r="CH48" s="656"/>
      <c r="CI48" s="656"/>
      <c r="CJ48" s="656"/>
      <c r="CK48" s="656"/>
      <c r="CL48" s="656"/>
      <c r="CM48" s="656"/>
      <c r="CN48" s="656"/>
      <c r="CO48" s="656"/>
      <c r="CP48" s="656"/>
      <c r="CQ48" s="657"/>
      <c r="CR48" s="658" t="s">
        <v>129</v>
      </c>
      <c r="CS48" s="659"/>
      <c r="CT48" s="659"/>
      <c r="CU48" s="659"/>
      <c r="CV48" s="659"/>
      <c r="CW48" s="659"/>
      <c r="CX48" s="659"/>
      <c r="CY48" s="660"/>
      <c r="CZ48" s="661" t="s">
        <v>129</v>
      </c>
      <c r="DA48" s="662"/>
      <c r="DB48" s="662"/>
      <c r="DC48" s="663"/>
      <c r="DD48" s="664" t="s">
        <v>129</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2">
      <c r="B49" s="360"/>
      <c r="CD49" s="635" t="s">
        <v>367</v>
      </c>
      <c r="CE49" s="636"/>
      <c r="CF49" s="636"/>
      <c r="CG49" s="636"/>
      <c r="CH49" s="636"/>
      <c r="CI49" s="636"/>
      <c r="CJ49" s="636"/>
      <c r="CK49" s="636"/>
      <c r="CL49" s="636"/>
      <c r="CM49" s="636"/>
      <c r="CN49" s="636"/>
      <c r="CO49" s="636"/>
      <c r="CP49" s="636"/>
      <c r="CQ49" s="637"/>
      <c r="CR49" s="638">
        <v>9402536</v>
      </c>
      <c r="CS49" s="639"/>
      <c r="CT49" s="639"/>
      <c r="CU49" s="639"/>
      <c r="CV49" s="639"/>
      <c r="CW49" s="639"/>
      <c r="CX49" s="639"/>
      <c r="CY49" s="640"/>
      <c r="CZ49" s="641">
        <v>100</v>
      </c>
      <c r="DA49" s="642"/>
      <c r="DB49" s="642"/>
      <c r="DC49" s="643"/>
      <c r="DD49" s="644">
        <v>6533936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t="10.8" hidden="1" x14ac:dyDescent="0.2">
      <c r="B50" s="360"/>
    </row>
  </sheetData>
  <sheetProtection algorithmName="SHA-512" hashValue="gcf6wQSNw780HGTvsqm/aDsMMVPVR93K5btEW3EbWGbTc7aUplMixEt9/MX9op4pEQ6rBTYiS4Dtf7HDeqLF8A==" saltValue="Nyi2d9joBOrE5MSWtzj85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2" sqref="A2:BI2"/>
    </sheetView>
  </sheetViews>
  <sheetFormatPr defaultColWidth="0" defaultRowHeight="13.2" zeroHeight="1" x14ac:dyDescent="0.2"/>
  <cols>
    <col min="1" max="130" width="2.886718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53" t="s">
        <v>368</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369</v>
      </c>
      <c r="DK2" s="755"/>
      <c r="DL2" s="755"/>
      <c r="DM2" s="755"/>
      <c r="DN2" s="755"/>
      <c r="DO2" s="756"/>
      <c r="DP2" s="219"/>
      <c r="DQ2" s="754" t="s">
        <v>370</v>
      </c>
      <c r="DR2" s="755"/>
      <c r="DS2" s="755"/>
      <c r="DT2" s="755"/>
      <c r="DU2" s="755"/>
      <c r="DV2" s="755"/>
      <c r="DW2" s="755"/>
      <c r="DX2" s="755"/>
      <c r="DY2" s="755"/>
      <c r="DZ2" s="756"/>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57" t="s">
        <v>371</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2">
      <c r="A5" s="759" t="s">
        <v>373</v>
      </c>
      <c r="B5" s="760"/>
      <c r="C5" s="760"/>
      <c r="D5" s="760"/>
      <c r="E5" s="760"/>
      <c r="F5" s="760"/>
      <c r="G5" s="760"/>
      <c r="H5" s="760"/>
      <c r="I5" s="760"/>
      <c r="J5" s="760"/>
      <c r="K5" s="760"/>
      <c r="L5" s="760"/>
      <c r="M5" s="760"/>
      <c r="N5" s="760"/>
      <c r="O5" s="760"/>
      <c r="P5" s="761"/>
      <c r="Q5" s="765" t="s">
        <v>374</v>
      </c>
      <c r="R5" s="766"/>
      <c r="S5" s="766"/>
      <c r="T5" s="766"/>
      <c r="U5" s="767"/>
      <c r="V5" s="765" t="s">
        <v>375</v>
      </c>
      <c r="W5" s="766"/>
      <c r="X5" s="766"/>
      <c r="Y5" s="766"/>
      <c r="Z5" s="767"/>
      <c r="AA5" s="765" t="s">
        <v>376</v>
      </c>
      <c r="AB5" s="766"/>
      <c r="AC5" s="766"/>
      <c r="AD5" s="766"/>
      <c r="AE5" s="766"/>
      <c r="AF5" s="771" t="s">
        <v>377</v>
      </c>
      <c r="AG5" s="766"/>
      <c r="AH5" s="766"/>
      <c r="AI5" s="766"/>
      <c r="AJ5" s="772"/>
      <c r="AK5" s="766" t="s">
        <v>378</v>
      </c>
      <c r="AL5" s="766"/>
      <c r="AM5" s="766"/>
      <c r="AN5" s="766"/>
      <c r="AO5" s="767"/>
      <c r="AP5" s="765" t="s">
        <v>379</v>
      </c>
      <c r="AQ5" s="766"/>
      <c r="AR5" s="766"/>
      <c r="AS5" s="766"/>
      <c r="AT5" s="767"/>
      <c r="AU5" s="765" t="s">
        <v>380</v>
      </c>
      <c r="AV5" s="766"/>
      <c r="AW5" s="766"/>
      <c r="AX5" s="766"/>
      <c r="AY5" s="772"/>
      <c r="AZ5" s="223"/>
      <c r="BA5" s="223"/>
      <c r="BB5" s="223"/>
      <c r="BC5" s="223"/>
      <c r="BD5" s="223"/>
      <c r="BE5" s="224"/>
      <c r="BF5" s="224"/>
      <c r="BG5" s="224"/>
      <c r="BH5" s="224"/>
      <c r="BI5" s="224"/>
      <c r="BJ5" s="224"/>
      <c r="BK5" s="224"/>
      <c r="BL5" s="224"/>
      <c r="BM5" s="224"/>
      <c r="BN5" s="224"/>
      <c r="BO5" s="224"/>
      <c r="BP5" s="224"/>
      <c r="BQ5" s="759" t="s">
        <v>381</v>
      </c>
      <c r="BR5" s="760"/>
      <c r="BS5" s="760"/>
      <c r="BT5" s="760"/>
      <c r="BU5" s="760"/>
      <c r="BV5" s="760"/>
      <c r="BW5" s="760"/>
      <c r="BX5" s="760"/>
      <c r="BY5" s="760"/>
      <c r="BZ5" s="760"/>
      <c r="CA5" s="760"/>
      <c r="CB5" s="760"/>
      <c r="CC5" s="760"/>
      <c r="CD5" s="760"/>
      <c r="CE5" s="760"/>
      <c r="CF5" s="760"/>
      <c r="CG5" s="761"/>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95" t="s">
        <v>387</v>
      </c>
      <c r="DH5" s="796"/>
      <c r="DI5" s="796"/>
      <c r="DJ5" s="796"/>
      <c r="DK5" s="797"/>
      <c r="DL5" s="795" t="s">
        <v>388</v>
      </c>
      <c r="DM5" s="796"/>
      <c r="DN5" s="796"/>
      <c r="DO5" s="796"/>
      <c r="DP5" s="797"/>
      <c r="DQ5" s="765" t="s">
        <v>389</v>
      </c>
      <c r="DR5" s="766"/>
      <c r="DS5" s="766"/>
      <c r="DT5" s="766"/>
      <c r="DU5" s="767"/>
      <c r="DV5" s="765" t="s">
        <v>380</v>
      </c>
      <c r="DW5" s="766"/>
      <c r="DX5" s="766"/>
      <c r="DY5" s="766"/>
      <c r="DZ5" s="772"/>
      <c r="EA5" s="225"/>
    </row>
    <row r="6" spans="1:131" s="226" customFormat="1" ht="26.25" customHeight="1" thickBot="1" x14ac:dyDescent="0.25">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2">
      <c r="A7" s="227">
        <v>1</v>
      </c>
      <c r="B7" s="781" t="s">
        <v>390</v>
      </c>
      <c r="C7" s="782"/>
      <c r="D7" s="782"/>
      <c r="E7" s="782"/>
      <c r="F7" s="782"/>
      <c r="G7" s="782"/>
      <c r="H7" s="782"/>
      <c r="I7" s="782"/>
      <c r="J7" s="782"/>
      <c r="K7" s="782"/>
      <c r="L7" s="782"/>
      <c r="M7" s="782"/>
      <c r="N7" s="782"/>
      <c r="O7" s="782"/>
      <c r="P7" s="783"/>
      <c r="Q7" s="784">
        <v>10567</v>
      </c>
      <c r="R7" s="785"/>
      <c r="S7" s="785"/>
      <c r="T7" s="785"/>
      <c r="U7" s="785"/>
      <c r="V7" s="785">
        <v>9409</v>
      </c>
      <c r="W7" s="785"/>
      <c r="X7" s="785"/>
      <c r="Y7" s="785"/>
      <c r="Z7" s="785"/>
      <c r="AA7" s="785">
        <f>Q7-V7</f>
        <v>1158</v>
      </c>
      <c r="AB7" s="785"/>
      <c r="AC7" s="785"/>
      <c r="AD7" s="785"/>
      <c r="AE7" s="786"/>
      <c r="AF7" s="787">
        <v>839</v>
      </c>
      <c r="AG7" s="788"/>
      <c r="AH7" s="788"/>
      <c r="AI7" s="788"/>
      <c r="AJ7" s="789"/>
      <c r="AK7" s="790">
        <v>667</v>
      </c>
      <c r="AL7" s="791"/>
      <c r="AM7" s="791"/>
      <c r="AN7" s="791"/>
      <c r="AO7" s="791"/>
      <c r="AP7" s="791">
        <v>4142</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c r="BT7" s="779"/>
      <c r="BU7" s="779"/>
      <c r="BV7" s="779"/>
      <c r="BW7" s="779"/>
      <c r="BX7" s="779"/>
      <c r="BY7" s="779"/>
      <c r="BZ7" s="779"/>
      <c r="CA7" s="779"/>
      <c r="CB7" s="779"/>
      <c r="CC7" s="779"/>
      <c r="CD7" s="779"/>
      <c r="CE7" s="779"/>
      <c r="CF7" s="779"/>
      <c r="CG7" s="794"/>
      <c r="CH7" s="775"/>
      <c r="CI7" s="776"/>
      <c r="CJ7" s="776"/>
      <c r="CK7" s="776"/>
      <c r="CL7" s="777"/>
      <c r="CM7" s="775"/>
      <c r="CN7" s="776"/>
      <c r="CO7" s="776"/>
      <c r="CP7" s="776"/>
      <c r="CQ7" s="777"/>
      <c r="CR7" s="775"/>
      <c r="CS7" s="776"/>
      <c r="CT7" s="776"/>
      <c r="CU7" s="776"/>
      <c r="CV7" s="777"/>
      <c r="CW7" s="775"/>
      <c r="CX7" s="776"/>
      <c r="CY7" s="776"/>
      <c r="CZ7" s="776"/>
      <c r="DA7" s="777"/>
      <c r="DB7" s="775"/>
      <c r="DC7" s="776"/>
      <c r="DD7" s="776"/>
      <c r="DE7" s="776"/>
      <c r="DF7" s="777"/>
      <c r="DG7" s="775"/>
      <c r="DH7" s="776"/>
      <c r="DI7" s="776"/>
      <c r="DJ7" s="776"/>
      <c r="DK7" s="777"/>
      <c r="DL7" s="775"/>
      <c r="DM7" s="776"/>
      <c r="DN7" s="776"/>
      <c r="DO7" s="776"/>
      <c r="DP7" s="777"/>
      <c r="DQ7" s="775"/>
      <c r="DR7" s="776"/>
      <c r="DS7" s="776"/>
      <c r="DT7" s="776"/>
      <c r="DU7" s="777"/>
      <c r="DV7" s="778"/>
      <c r="DW7" s="779"/>
      <c r="DX7" s="779"/>
      <c r="DY7" s="779"/>
      <c r="DZ7" s="780"/>
      <c r="EA7" s="225"/>
    </row>
    <row r="8" spans="1:131" s="226" customFormat="1" ht="26.25" customHeight="1" x14ac:dyDescent="0.2">
      <c r="A8" s="229">
        <v>2</v>
      </c>
      <c r="B8" s="812" t="s">
        <v>391</v>
      </c>
      <c r="C8" s="813"/>
      <c r="D8" s="813"/>
      <c r="E8" s="813"/>
      <c r="F8" s="813"/>
      <c r="G8" s="813"/>
      <c r="H8" s="813"/>
      <c r="I8" s="813"/>
      <c r="J8" s="813"/>
      <c r="K8" s="813"/>
      <c r="L8" s="813"/>
      <c r="M8" s="813"/>
      <c r="N8" s="813"/>
      <c r="O8" s="813"/>
      <c r="P8" s="814"/>
      <c r="Q8" s="815">
        <v>7</v>
      </c>
      <c r="R8" s="816"/>
      <c r="S8" s="816"/>
      <c r="T8" s="816"/>
      <c r="U8" s="816"/>
      <c r="V8" s="816">
        <v>7</v>
      </c>
      <c r="W8" s="816"/>
      <c r="X8" s="816"/>
      <c r="Y8" s="816"/>
      <c r="Z8" s="816"/>
      <c r="AA8" s="816">
        <f>Q8-V8</f>
        <v>0</v>
      </c>
      <c r="AB8" s="816"/>
      <c r="AC8" s="816"/>
      <c r="AD8" s="816"/>
      <c r="AE8" s="817"/>
      <c r="AF8" s="818">
        <v>0</v>
      </c>
      <c r="AG8" s="819"/>
      <c r="AH8" s="819"/>
      <c r="AI8" s="819"/>
      <c r="AJ8" s="820"/>
      <c r="AK8" s="801" t="s">
        <v>588</v>
      </c>
      <c r="AL8" s="802"/>
      <c r="AM8" s="802"/>
      <c r="AN8" s="802"/>
      <c r="AO8" s="802"/>
      <c r="AP8" s="802">
        <v>0</v>
      </c>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2">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2">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2">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2">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2">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2">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2">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2">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2">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2">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2">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2">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5">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2">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392</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5">
      <c r="A23" s="231" t="s">
        <v>393</v>
      </c>
      <c r="B23" s="821" t="s">
        <v>394</v>
      </c>
      <c r="C23" s="822"/>
      <c r="D23" s="822"/>
      <c r="E23" s="822"/>
      <c r="F23" s="822"/>
      <c r="G23" s="822"/>
      <c r="H23" s="822"/>
      <c r="I23" s="822"/>
      <c r="J23" s="822"/>
      <c r="K23" s="822"/>
      <c r="L23" s="822"/>
      <c r="M23" s="822"/>
      <c r="N23" s="822"/>
      <c r="O23" s="822"/>
      <c r="P23" s="823"/>
      <c r="Q23" s="824"/>
      <c r="R23" s="825"/>
      <c r="S23" s="825"/>
      <c r="T23" s="825"/>
      <c r="U23" s="825"/>
      <c r="V23" s="825"/>
      <c r="W23" s="825"/>
      <c r="X23" s="825"/>
      <c r="Y23" s="825"/>
      <c r="Z23" s="825"/>
      <c r="AA23" s="825"/>
      <c r="AB23" s="825"/>
      <c r="AC23" s="825"/>
      <c r="AD23" s="825"/>
      <c r="AE23" s="826"/>
      <c r="AF23" s="827">
        <v>839</v>
      </c>
      <c r="AG23" s="825"/>
      <c r="AH23" s="825"/>
      <c r="AI23" s="825"/>
      <c r="AJ23" s="828"/>
      <c r="AK23" s="829"/>
      <c r="AL23" s="830"/>
      <c r="AM23" s="830"/>
      <c r="AN23" s="830"/>
      <c r="AO23" s="830"/>
      <c r="AP23" s="825"/>
      <c r="AQ23" s="825"/>
      <c r="AR23" s="825"/>
      <c r="AS23" s="825"/>
      <c r="AT23" s="825"/>
      <c r="AU23" s="841"/>
      <c r="AV23" s="841"/>
      <c r="AW23" s="841"/>
      <c r="AX23" s="841"/>
      <c r="AY23" s="842"/>
      <c r="AZ23" s="843" t="s">
        <v>243</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2">
      <c r="A24" s="840" t="s">
        <v>395</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5">
      <c r="A25" s="757" t="s">
        <v>396</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2">
      <c r="A26" s="759" t="s">
        <v>373</v>
      </c>
      <c r="B26" s="760"/>
      <c r="C26" s="760"/>
      <c r="D26" s="760"/>
      <c r="E26" s="760"/>
      <c r="F26" s="760"/>
      <c r="G26" s="760"/>
      <c r="H26" s="760"/>
      <c r="I26" s="760"/>
      <c r="J26" s="760"/>
      <c r="K26" s="760"/>
      <c r="L26" s="760"/>
      <c r="M26" s="760"/>
      <c r="N26" s="760"/>
      <c r="O26" s="760"/>
      <c r="P26" s="761"/>
      <c r="Q26" s="765" t="s">
        <v>397</v>
      </c>
      <c r="R26" s="766"/>
      <c r="S26" s="766"/>
      <c r="T26" s="766"/>
      <c r="U26" s="767"/>
      <c r="V26" s="765" t="s">
        <v>398</v>
      </c>
      <c r="W26" s="766"/>
      <c r="X26" s="766"/>
      <c r="Y26" s="766"/>
      <c r="Z26" s="767"/>
      <c r="AA26" s="765" t="s">
        <v>399</v>
      </c>
      <c r="AB26" s="766"/>
      <c r="AC26" s="766"/>
      <c r="AD26" s="766"/>
      <c r="AE26" s="766"/>
      <c r="AF26" s="846" t="s">
        <v>400</v>
      </c>
      <c r="AG26" s="847"/>
      <c r="AH26" s="847"/>
      <c r="AI26" s="847"/>
      <c r="AJ26" s="848"/>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5">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2">
      <c r="A28" s="233">
        <v>1</v>
      </c>
      <c r="B28" s="781" t="s">
        <v>405</v>
      </c>
      <c r="C28" s="782"/>
      <c r="D28" s="782"/>
      <c r="E28" s="782"/>
      <c r="F28" s="782"/>
      <c r="G28" s="782"/>
      <c r="H28" s="782"/>
      <c r="I28" s="782"/>
      <c r="J28" s="782"/>
      <c r="K28" s="782"/>
      <c r="L28" s="782"/>
      <c r="M28" s="782"/>
      <c r="N28" s="782"/>
      <c r="O28" s="782"/>
      <c r="P28" s="783"/>
      <c r="Q28" s="854">
        <v>1255</v>
      </c>
      <c r="R28" s="855"/>
      <c r="S28" s="855"/>
      <c r="T28" s="855"/>
      <c r="U28" s="855"/>
      <c r="V28" s="855">
        <v>1227</v>
      </c>
      <c r="W28" s="855"/>
      <c r="X28" s="855"/>
      <c r="Y28" s="855"/>
      <c r="Z28" s="855"/>
      <c r="AA28" s="855">
        <f>Q28-V28</f>
        <v>28</v>
      </c>
      <c r="AB28" s="855"/>
      <c r="AC28" s="855"/>
      <c r="AD28" s="855"/>
      <c r="AE28" s="856"/>
      <c r="AF28" s="857">
        <v>28</v>
      </c>
      <c r="AG28" s="855"/>
      <c r="AH28" s="855"/>
      <c r="AI28" s="855"/>
      <c r="AJ28" s="858"/>
      <c r="AK28" s="859">
        <v>81</v>
      </c>
      <c r="AL28" s="860"/>
      <c r="AM28" s="860"/>
      <c r="AN28" s="860"/>
      <c r="AO28" s="860"/>
      <c r="AP28" s="860" t="s">
        <v>588</v>
      </c>
      <c r="AQ28" s="860"/>
      <c r="AR28" s="860"/>
      <c r="AS28" s="860"/>
      <c r="AT28" s="860"/>
      <c r="AU28" s="860" t="s">
        <v>588</v>
      </c>
      <c r="AV28" s="860"/>
      <c r="AW28" s="860"/>
      <c r="AX28" s="860"/>
      <c r="AY28" s="860"/>
      <c r="AZ28" s="861" t="s">
        <v>588</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2">
      <c r="A29" s="233">
        <v>2</v>
      </c>
      <c r="B29" s="812" t="s">
        <v>406</v>
      </c>
      <c r="C29" s="813"/>
      <c r="D29" s="813"/>
      <c r="E29" s="813"/>
      <c r="F29" s="813"/>
      <c r="G29" s="813"/>
      <c r="H29" s="813"/>
      <c r="I29" s="813"/>
      <c r="J29" s="813"/>
      <c r="K29" s="813"/>
      <c r="L29" s="813"/>
      <c r="M29" s="813"/>
      <c r="N29" s="813"/>
      <c r="O29" s="813"/>
      <c r="P29" s="814"/>
      <c r="Q29" s="815">
        <v>1455</v>
      </c>
      <c r="R29" s="816"/>
      <c r="S29" s="816"/>
      <c r="T29" s="816"/>
      <c r="U29" s="816"/>
      <c r="V29" s="816">
        <v>1437</v>
      </c>
      <c r="W29" s="816"/>
      <c r="X29" s="816"/>
      <c r="Y29" s="816"/>
      <c r="Z29" s="816"/>
      <c r="AA29" s="816">
        <f>Q29-V29</f>
        <v>18</v>
      </c>
      <c r="AB29" s="816"/>
      <c r="AC29" s="816"/>
      <c r="AD29" s="816"/>
      <c r="AE29" s="817"/>
      <c r="AF29" s="818">
        <v>18</v>
      </c>
      <c r="AG29" s="819"/>
      <c r="AH29" s="819"/>
      <c r="AI29" s="819"/>
      <c r="AJ29" s="820"/>
      <c r="AK29" s="866">
        <v>199</v>
      </c>
      <c r="AL29" s="862"/>
      <c r="AM29" s="862"/>
      <c r="AN29" s="862"/>
      <c r="AO29" s="862"/>
      <c r="AP29" s="862" t="s">
        <v>588</v>
      </c>
      <c r="AQ29" s="862"/>
      <c r="AR29" s="862"/>
      <c r="AS29" s="862"/>
      <c r="AT29" s="862"/>
      <c r="AU29" s="862" t="s">
        <v>588</v>
      </c>
      <c r="AV29" s="862"/>
      <c r="AW29" s="862"/>
      <c r="AX29" s="862"/>
      <c r="AY29" s="862"/>
      <c r="AZ29" s="863" t="s">
        <v>588</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2">
      <c r="A30" s="233">
        <v>3</v>
      </c>
      <c r="B30" s="812" t="s">
        <v>407</v>
      </c>
      <c r="C30" s="813"/>
      <c r="D30" s="813"/>
      <c r="E30" s="813"/>
      <c r="F30" s="813"/>
      <c r="G30" s="813"/>
      <c r="H30" s="813"/>
      <c r="I30" s="813"/>
      <c r="J30" s="813"/>
      <c r="K30" s="813"/>
      <c r="L30" s="813"/>
      <c r="M30" s="813"/>
      <c r="N30" s="813"/>
      <c r="O30" s="813"/>
      <c r="P30" s="814"/>
      <c r="Q30" s="815">
        <v>428</v>
      </c>
      <c r="R30" s="816"/>
      <c r="S30" s="816"/>
      <c r="T30" s="816"/>
      <c r="U30" s="816"/>
      <c r="V30" s="816">
        <v>424</v>
      </c>
      <c r="W30" s="816"/>
      <c r="X30" s="816"/>
      <c r="Y30" s="816"/>
      <c r="Z30" s="816"/>
      <c r="AA30" s="816">
        <f t="shared" ref="AA30:AA35" si="0">Q30-V30</f>
        <v>4</v>
      </c>
      <c r="AB30" s="816"/>
      <c r="AC30" s="816"/>
      <c r="AD30" s="816"/>
      <c r="AE30" s="817"/>
      <c r="AF30" s="818">
        <v>4</v>
      </c>
      <c r="AG30" s="819"/>
      <c r="AH30" s="819"/>
      <c r="AI30" s="819"/>
      <c r="AJ30" s="820"/>
      <c r="AK30" s="866">
        <v>52</v>
      </c>
      <c r="AL30" s="862"/>
      <c r="AM30" s="862"/>
      <c r="AN30" s="862"/>
      <c r="AO30" s="862"/>
      <c r="AP30" s="862">
        <v>301</v>
      </c>
      <c r="AQ30" s="862"/>
      <c r="AR30" s="862"/>
      <c r="AS30" s="862"/>
      <c r="AT30" s="862"/>
      <c r="AU30" s="862">
        <v>200</v>
      </c>
      <c r="AV30" s="862"/>
      <c r="AW30" s="862"/>
      <c r="AX30" s="862"/>
      <c r="AY30" s="862"/>
      <c r="AZ30" s="863" t="s">
        <v>588</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2">
      <c r="A31" s="233">
        <v>4</v>
      </c>
      <c r="B31" s="812" t="s">
        <v>408</v>
      </c>
      <c r="C31" s="813"/>
      <c r="D31" s="813"/>
      <c r="E31" s="813"/>
      <c r="F31" s="813"/>
      <c r="G31" s="813"/>
      <c r="H31" s="813"/>
      <c r="I31" s="813"/>
      <c r="J31" s="813"/>
      <c r="K31" s="813"/>
      <c r="L31" s="813"/>
      <c r="M31" s="813"/>
      <c r="N31" s="813"/>
      <c r="O31" s="813"/>
      <c r="P31" s="814"/>
      <c r="Q31" s="815">
        <v>148</v>
      </c>
      <c r="R31" s="816"/>
      <c r="S31" s="816"/>
      <c r="T31" s="816"/>
      <c r="U31" s="816"/>
      <c r="V31" s="816">
        <v>147</v>
      </c>
      <c r="W31" s="816"/>
      <c r="X31" s="816"/>
      <c r="Y31" s="816"/>
      <c r="Z31" s="816"/>
      <c r="AA31" s="816">
        <f t="shared" si="0"/>
        <v>1</v>
      </c>
      <c r="AB31" s="816"/>
      <c r="AC31" s="816"/>
      <c r="AD31" s="816"/>
      <c r="AE31" s="817"/>
      <c r="AF31" s="818">
        <v>1</v>
      </c>
      <c r="AG31" s="819"/>
      <c r="AH31" s="819"/>
      <c r="AI31" s="819"/>
      <c r="AJ31" s="820"/>
      <c r="AK31" s="866">
        <v>45</v>
      </c>
      <c r="AL31" s="862"/>
      <c r="AM31" s="862"/>
      <c r="AN31" s="862"/>
      <c r="AO31" s="862"/>
      <c r="AP31" s="862" t="s">
        <v>588</v>
      </c>
      <c r="AQ31" s="862"/>
      <c r="AR31" s="862"/>
      <c r="AS31" s="862"/>
      <c r="AT31" s="862"/>
      <c r="AU31" s="862" t="s">
        <v>588</v>
      </c>
      <c r="AV31" s="862"/>
      <c r="AW31" s="862"/>
      <c r="AX31" s="862"/>
      <c r="AY31" s="862"/>
      <c r="AZ31" s="863" t="s">
        <v>588</v>
      </c>
      <c r="BA31" s="863"/>
      <c r="BB31" s="863"/>
      <c r="BC31" s="863"/>
      <c r="BD31" s="863"/>
      <c r="BE31" s="864"/>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2">
      <c r="A32" s="233">
        <v>5</v>
      </c>
      <c r="B32" s="812" t="s">
        <v>409</v>
      </c>
      <c r="C32" s="813"/>
      <c r="D32" s="813"/>
      <c r="E32" s="813"/>
      <c r="F32" s="813"/>
      <c r="G32" s="813"/>
      <c r="H32" s="813"/>
      <c r="I32" s="813"/>
      <c r="J32" s="813"/>
      <c r="K32" s="813"/>
      <c r="L32" s="813"/>
      <c r="M32" s="813"/>
      <c r="N32" s="813"/>
      <c r="O32" s="813"/>
      <c r="P32" s="814"/>
      <c r="Q32" s="815">
        <v>1586</v>
      </c>
      <c r="R32" s="816"/>
      <c r="S32" s="816"/>
      <c r="T32" s="816"/>
      <c r="U32" s="816"/>
      <c r="V32" s="816">
        <v>1587</v>
      </c>
      <c r="W32" s="816"/>
      <c r="X32" s="816"/>
      <c r="Y32" s="816"/>
      <c r="Z32" s="816"/>
      <c r="AA32" s="816">
        <f t="shared" si="0"/>
        <v>-1</v>
      </c>
      <c r="AB32" s="816"/>
      <c r="AC32" s="816"/>
      <c r="AD32" s="816"/>
      <c r="AE32" s="817"/>
      <c r="AF32" s="818">
        <v>77</v>
      </c>
      <c r="AG32" s="819"/>
      <c r="AH32" s="819"/>
      <c r="AI32" s="819"/>
      <c r="AJ32" s="820"/>
      <c r="AK32" s="866">
        <v>311</v>
      </c>
      <c r="AL32" s="862"/>
      <c r="AM32" s="862"/>
      <c r="AN32" s="862"/>
      <c r="AO32" s="862"/>
      <c r="AP32" s="862">
        <v>1204</v>
      </c>
      <c r="AQ32" s="862"/>
      <c r="AR32" s="862"/>
      <c r="AS32" s="862"/>
      <c r="AT32" s="862"/>
      <c r="AU32" s="862">
        <v>602</v>
      </c>
      <c r="AV32" s="862"/>
      <c r="AW32" s="862"/>
      <c r="AX32" s="862"/>
      <c r="AY32" s="862"/>
      <c r="AZ32" s="863" t="s">
        <v>588</v>
      </c>
      <c r="BA32" s="863"/>
      <c r="BB32" s="863"/>
      <c r="BC32" s="863"/>
      <c r="BD32" s="863"/>
      <c r="BE32" s="864" t="s">
        <v>410</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2">
      <c r="A33" s="233">
        <v>6</v>
      </c>
      <c r="B33" s="812" t="s">
        <v>411</v>
      </c>
      <c r="C33" s="813"/>
      <c r="D33" s="813"/>
      <c r="E33" s="813"/>
      <c r="F33" s="813"/>
      <c r="G33" s="813"/>
      <c r="H33" s="813"/>
      <c r="I33" s="813"/>
      <c r="J33" s="813"/>
      <c r="K33" s="813"/>
      <c r="L33" s="813"/>
      <c r="M33" s="813"/>
      <c r="N33" s="813"/>
      <c r="O33" s="813"/>
      <c r="P33" s="814"/>
      <c r="Q33" s="815">
        <v>41</v>
      </c>
      <c r="R33" s="816"/>
      <c r="S33" s="816"/>
      <c r="T33" s="816"/>
      <c r="U33" s="816"/>
      <c r="V33" s="816">
        <v>39</v>
      </c>
      <c r="W33" s="816"/>
      <c r="X33" s="816"/>
      <c r="Y33" s="816"/>
      <c r="Z33" s="816"/>
      <c r="AA33" s="816">
        <f t="shared" si="0"/>
        <v>2</v>
      </c>
      <c r="AB33" s="816"/>
      <c r="AC33" s="816"/>
      <c r="AD33" s="816"/>
      <c r="AE33" s="817"/>
      <c r="AF33" s="818">
        <v>2</v>
      </c>
      <c r="AG33" s="819"/>
      <c r="AH33" s="819"/>
      <c r="AI33" s="819"/>
      <c r="AJ33" s="820"/>
      <c r="AK33" s="866">
        <v>1</v>
      </c>
      <c r="AL33" s="862"/>
      <c r="AM33" s="862"/>
      <c r="AN33" s="862"/>
      <c r="AO33" s="862"/>
      <c r="AP33" s="862">
        <v>11</v>
      </c>
      <c r="AQ33" s="862"/>
      <c r="AR33" s="862"/>
      <c r="AS33" s="862"/>
      <c r="AT33" s="862"/>
      <c r="AU33" s="862" t="s">
        <v>588</v>
      </c>
      <c r="AV33" s="862"/>
      <c r="AW33" s="862"/>
      <c r="AX33" s="862"/>
      <c r="AY33" s="862"/>
      <c r="AZ33" s="863" t="s">
        <v>588</v>
      </c>
      <c r="BA33" s="863"/>
      <c r="BB33" s="863"/>
      <c r="BC33" s="863"/>
      <c r="BD33" s="863"/>
      <c r="BE33" s="864" t="s">
        <v>412</v>
      </c>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2">
      <c r="A34" s="233">
        <v>7</v>
      </c>
      <c r="B34" s="812" t="s">
        <v>413</v>
      </c>
      <c r="C34" s="813"/>
      <c r="D34" s="813"/>
      <c r="E34" s="813"/>
      <c r="F34" s="813"/>
      <c r="G34" s="813"/>
      <c r="H34" s="813"/>
      <c r="I34" s="813"/>
      <c r="J34" s="813"/>
      <c r="K34" s="813"/>
      <c r="L34" s="813"/>
      <c r="M34" s="813"/>
      <c r="N34" s="813"/>
      <c r="O34" s="813"/>
      <c r="P34" s="814"/>
      <c r="Q34" s="815">
        <v>85</v>
      </c>
      <c r="R34" s="816"/>
      <c r="S34" s="816"/>
      <c r="T34" s="816"/>
      <c r="U34" s="816"/>
      <c r="V34" s="816">
        <v>85</v>
      </c>
      <c r="W34" s="816"/>
      <c r="X34" s="816"/>
      <c r="Y34" s="816"/>
      <c r="Z34" s="816"/>
      <c r="AA34" s="816">
        <f t="shared" si="0"/>
        <v>0</v>
      </c>
      <c r="AB34" s="816"/>
      <c r="AC34" s="816"/>
      <c r="AD34" s="816"/>
      <c r="AE34" s="817"/>
      <c r="AF34" s="818">
        <v>0</v>
      </c>
      <c r="AG34" s="819"/>
      <c r="AH34" s="819"/>
      <c r="AI34" s="819"/>
      <c r="AJ34" s="820"/>
      <c r="AK34" s="866">
        <v>65</v>
      </c>
      <c r="AL34" s="862"/>
      <c r="AM34" s="862"/>
      <c r="AN34" s="862"/>
      <c r="AO34" s="862"/>
      <c r="AP34" s="862">
        <v>35</v>
      </c>
      <c r="AQ34" s="862"/>
      <c r="AR34" s="862"/>
      <c r="AS34" s="862"/>
      <c r="AT34" s="862"/>
      <c r="AU34" s="862" t="s">
        <v>588</v>
      </c>
      <c r="AV34" s="862"/>
      <c r="AW34" s="862"/>
      <c r="AX34" s="862"/>
      <c r="AY34" s="862"/>
      <c r="AZ34" s="863" t="s">
        <v>588</v>
      </c>
      <c r="BA34" s="863"/>
      <c r="BB34" s="863"/>
      <c r="BC34" s="863"/>
      <c r="BD34" s="863"/>
      <c r="BE34" s="864" t="s">
        <v>412</v>
      </c>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2">
      <c r="A35" s="233">
        <v>8</v>
      </c>
      <c r="B35" s="812" t="s">
        <v>414</v>
      </c>
      <c r="C35" s="813"/>
      <c r="D35" s="813"/>
      <c r="E35" s="813"/>
      <c r="F35" s="813"/>
      <c r="G35" s="813"/>
      <c r="H35" s="813"/>
      <c r="I35" s="813"/>
      <c r="J35" s="813"/>
      <c r="K35" s="813"/>
      <c r="L35" s="813"/>
      <c r="M35" s="813"/>
      <c r="N35" s="813"/>
      <c r="O35" s="813"/>
      <c r="P35" s="814"/>
      <c r="Q35" s="815">
        <v>35</v>
      </c>
      <c r="R35" s="816"/>
      <c r="S35" s="816"/>
      <c r="T35" s="816"/>
      <c r="U35" s="816"/>
      <c r="V35" s="816">
        <v>35</v>
      </c>
      <c r="W35" s="816"/>
      <c r="X35" s="816"/>
      <c r="Y35" s="816"/>
      <c r="Z35" s="816"/>
      <c r="AA35" s="816">
        <f t="shared" si="0"/>
        <v>0</v>
      </c>
      <c r="AB35" s="816"/>
      <c r="AC35" s="816"/>
      <c r="AD35" s="816"/>
      <c r="AE35" s="817"/>
      <c r="AF35" s="818" t="s">
        <v>243</v>
      </c>
      <c r="AG35" s="819"/>
      <c r="AH35" s="819"/>
      <c r="AI35" s="819"/>
      <c r="AJ35" s="820"/>
      <c r="AK35" s="866">
        <v>35</v>
      </c>
      <c r="AL35" s="862"/>
      <c r="AM35" s="862"/>
      <c r="AN35" s="862"/>
      <c r="AO35" s="862"/>
      <c r="AP35" s="862" t="s">
        <v>588</v>
      </c>
      <c r="AQ35" s="862"/>
      <c r="AR35" s="862"/>
      <c r="AS35" s="862"/>
      <c r="AT35" s="862"/>
      <c r="AU35" s="862" t="s">
        <v>588</v>
      </c>
      <c r="AV35" s="862"/>
      <c r="AW35" s="862"/>
      <c r="AX35" s="862"/>
      <c r="AY35" s="862"/>
      <c r="AZ35" s="863" t="s">
        <v>588</v>
      </c>
      <c r="BA35" s="863"/>
      <c r="BB35" s="863"/>
      <c r="BC35" s="863"/>
      <c r="BD35" s="863"/>
      <c r="BE35" s="864" t="s">
        <v>412</v>
      </c>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2">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2">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2">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2">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2">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2">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2">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2">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2">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2">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2">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2">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2">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2">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2">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2">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2">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2">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2">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2">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2">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2">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2">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2">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2">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5">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2">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415</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5">
      <c r="A63" s="231" t="s">
        <v>393</v>
      </c>
      <c r="B63" s="821" t="s">
        <v>416</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132</v>
      </c>
      <c r="AG63" s="876"/>
      <c r="AH63" s="876"/>
      <c r="AI63" s="876"/>
      <c r="AJ63" s="877"/>
      <c r="AK63" s="878"/>
      <c r="AL63" s="873"/>
      <c r="AM63" s="873"/>
      <c r="AN63" s="873"/>
      <c r="AO63" s="873"/>
      <c r="AP63" s="876"/>
      <c r="AQ63" s="876"/>
      <c r="AR63" s="876"/>
      <c r="AS63" s="876"/>
      <c r="AT63" s="876"/>
      <c r="AU63" s="876"/>
      <c r="AV63" s="876"/>
      <c r="AW63" s="876"/>
      <c r="AX63" s="876"/>
      <c r="AY63" s="876"/>
      <c r="AZ63" s="880"/>
      <c r="BA63" s="880"/>
      <c r="BB63" s="880"/>
      <c r="BC63" s="880"/>
      <c r="BD63" s="880"/>
      <c r="BE63" s="881"/>
      <c r="BF63" s="881"/>
      <c r="BG63" s="881"/>
      <c r="BH63" s="881"/>
      <c r="BI63" s="882"/>
      <c r="BJ63" s="883" t="s">
        <v>417</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5">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2">
      <c r="A66" s="759" t="s">
        <v>419</v>
      </c>
      <c r="B66" s="760"/>
      <c r="C66" s="760"/>
      <c r="D66" s="760"/>
      <c r="E66" s="760"/>
      <c r="F66" s="760"/>
      <c r="G66" s="760"/>
      <c r="H66" s="760"/>
      <c r="I66" s="760"/>
      <c r="J66" s="760"/>
      <c r="K66" s="760"/>
      <c r="L66" s="760"/>
      <c r="M66" s="760"/>
      <c r="N66" s="760"/>
      <c r="O66" s="760"/>
      <c r="P66" s="761"/>
      <c r="Q66" s="765" t="s">
        <v>420</v>
      </c>
      <c r="R66" s="766"/>
      <c r="S66" s="766"/>
      <c r="T66" s="766"/>
      <c r="U66" s="767"/>
      <c r="V66" s="765" t="s">
        <v>398</v>
      </c>
      <c r="W66" s="766"/>
      <c r="X66" s="766"/>
      <c r="Y66" s="766"/>
      <c r="Z66" s="767"/>
      <c r="AA66" s="765" t="s">
        <v>421</v>
      </c>
      <c r="AB66" s="766"/>
      <c r="AC66" s="766"/>
      <c r="AD66" s="766"/>
      <c r="AE66" s="767"/>
      <c r="AF66" s="886" t="s">
        <v>422</v>
      </c>
      <c r="AG66" s="847"/>
      <c r="AH66" s="847"/>
      <c r="AI66" s="847"/>
      <c r="AJ66" s="887"/>
      <c r="AK66" s="765" t="s">
        <v>423</v>
      </c>
      <c r="AL66" s="760"/>
      <c r="AM66" s="760"/>
      <c r="AN66" s="760"/>
      <c r="AO66" s="761"/>
      <c r="AP66" s="765" t="s">
        <v>424</v>
      </c>
      <c r="AQ66" s="766"/>
      <c r="AR66" s="766"/>
      <c r="AS66" s="766"/>
      <c r="AT66" s="767"/>
      <c r="AU66" s="765" t="s">
        <v>425</v>
      </c>
      <c r="AV66" s="766"/>
      <c r="AW66" s="766"/>
      <c r="AX66" s="766"/>
      <c r="AY66" s="767"/>
      <c r="AZ66" s="765" t="s">
        <v>380</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5">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2">
      <c r="A68" s="227">
        <v>1</v>
      </c>
      <c r="B68" s="901" t="s">
        <v>589</v>
      </c>
      <c r="C68" s="902"/>
      <c r="D68" s="902"/>
      <c r="E68" s="902"/>
      <c r="F68" s="902"/>
      <c r="G68" s="902"/>
      <c r="H68" s="902"/>
      <c r="I68" s="902"/>
      <c r="J68" s="902"/>
      <c r="K68" s="902"/>
      <c r="L68" s="902"/>
      <c r="M68" s="902"/>
      <c r="N68" s="902"/>
      <c r="O68" s="902"/>
      <c r="P68" s="903"/>
      <c r="Q68" s="904">
        <v>321</v>
      </c>
      <c r="R68" s="898"/>
      <c r="S68" s="898"/>
      <c r="T68" s="898"/>
      <c r="U68" s="898"/>
      <c r="V68" s="898">
        <v>294</v>
      </c>
      <c r="W68" s="898"/>
      <c r="X68" s="898"/>
      <c r="Y68" s="898"/>
      <c r="Z68" s="898"/>
      <c r="AA68" s="898">
        <v>27</v>
      </c>
      <c r="AB68" s="898"/>
      <c r="AC68" s="898"/>
      <c r="AD68" s="898"/>
      <c r="AE68" s="898"/>
      <c r="AF68" s="898">
        <v>27</v>
      </c>
      <c r="AG68" s="898"/>
      <c r="AH68" s="898"/>
      <c r="AI68" s="898"/>
      <c r="AJ68" s="898"/>
      <c r="AK68" s="898">
        <v>0</v>
      </c>
      <c r="AL68" s="898"/>
      <c r="AM68" s="898"/>
      <c r="AN68" s="898"/>
      <c r="AO68" s="898"/>
      <c r="AP68" s="898"/>
      <c r="AQ68" s="898"/>
      <c r="AR68" s="898"/>
      <c r="AS68" s="898"/>
      <c r="AT68" s="898"/>
      <c r="AU68" s="898"/>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2">
      <c r="A69" s="229">
        <v>2</v>
      </c>
      <c r="B69" s="905" t="s">
        <v>590</v>
      </c>
      <c r="C69" s="906"/>
      <c r="D69" s="906"/>
      <c r="E69" s="906"/>
      <c r="F69" s="906"/>
      <c r="G69" s="906"/>
      <c r="H69" s="906"/>
      <c r="I69" s="906"/>
      <c r="J69" s="906"/>
      <c r="K69" s="906"/>
      <c r="L69" s="906"/>
      <c r="M69" s="906"/>
      <c r="N69" s="906"/>
      <c r="O69" s="906"/>
      <c r="P69" s="907"/>
      <c r="Q69" s="908">
        <v>113</v>
      </c>
      <c r="R69" s="862"/>
      <c r="S69" s="862"/>
      <c r="T69" s="862"/>
      <c r="U69" s="862"/>
      <c r="V69" s="862">
        <v>106</v>
      </c>
      <c r="W69" s="862"/>
      <c r="X69" s="862"/>
      <c r="Y69" s="862"/>
      <c r="Z69" s="862"/>
      <c r="AA69" s="862">
        <v>7</v>
      </c>
      <c r="AB69" s="862"/>
      <c r="AC69" s="862"/>
      <c r="AD69" s="862"/>
      <c r="AE69" s="862"/>
      <c r="AF69" s="862">
        <v>7</v>
      </c>
      <c r="AG69" s="862"/>
      <c r="AH69" s="862"/>
      <c r="AI69" s="862"/>
      <c r="AJ69" s="862"/>
      <c r="AK69" s="862">
        <v>14</v>
      </c>
      <c r="AL69" s="862"/>
      <c r="AM69" s="862"/>
      <c r="AN69" s="862"/>
      <c r="AO69" s="862"/>
      <c r="AP69" s="862"/>
      <c r="AQ69" s="862"/>
      <c r="AR69" s="862"/>
      <c r="AS69" s="862"/>
      <c r="AT69" s="862"/>
      <c r="AU69" s="862"/>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2">
      <c r="A70" s="229">
        <v>3</v>
      </c>
      <c r="B70" s="905" t="s">
        <v>591</v>
      </c>
      <c r="C70" s="906"/>
      <c r="D70" s="906"/>
      <c r="E70" s="906"/>
      <c r="F70" s="906"/>
      <c r="G70" s="906"/>
      <c r="H70" s="906"/>
      <c r="I70" s="906"/>
      <c r="J70" s="906"/>
      <c r="K70" s="906"/>
      <c r="L70" s="906"/>
      <c r="M70" s="906"/>
      <c r="N70" s="906"/>
      <c r="O70" s="906"/>
      <c r="P70" s="907"/>
      <c r="Q70" s="908">
        <v>867</v>
      </c>
      <c r="R70" s="862"/>
      <c r="S70" s="862"/>
      <c r="T70" s="862"/>
      <c r="U70" s="862"/>
      <c r="V70" s="862">
        <v>850</v>
      </c>
      <c r="W70" s="862"/>
      <c r="X70" s="862"/>
      <c r="Y70" s="862"/>
      <c r="Z70" s="862"/>
      <c r="AA70" s="862">
        <v>17</v>
      </c>
      <c r="AB70" s="862"/>
      <c r="AC70" s="862"/>
      <c r="AD70" s="862"/>
      <c r="AE70" s="862"/>
      <c r="AF70" s="862">
        <v>104</v>
      </c>
      <c r="AG70" s="862"/>
      <c r="AH70" s="862"/>
      <c r="AI70" s="862"/>
      <c r="AJ70" s="862"/>
      <c r="AK70" s="862">
        <v>4</v>
      </c>
      <c r="AL70" s="862"/>
      <c r="AM70" s="862"/>
      <c r="AN70" s="862"/>
      <c r="AO70" s="862"/>
      <c r="AP70" s="862">
        <v>4958</v>
      </c>
      <c r="AQ70" s="862"/>
      <c r="AR70" s="862"/>
      <c r="AS70" s="862"/>
      <c r="AT70" s="862"/>
      <c r="AU70" s="862">
        <v>4217</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2">
      <c r="A71" s="229">
        <v>4</v>
      </c>
      <c r="B71" s="905" t="s">
        <v>592</v>
      </c>
      <c r="C71" s="906"/>
      <c r="D71" s="906"/>
      <c r="E71" s="906"/>
      <c r="F71" s="906"/>
      <c r="G71" s="906"/>
      <c r="H71" s="906"/>
      <c r="I71" s="906"/>
      <c r="J71" s="906"/>
      <c r="K71" s="906"/>
      <c r="L71" s="906"/>
      <c r="M71" s="906"/>
      <c r="N71" s="906"/>
      <c r="O71" s="906"/>
      <c r="P71" s="907"/>
      <c r="Q71" s="908">
        <v>1447</v>
      </c>
      <c r="R71" s="862"/>
      <c r="S71" s="862"/>
      <c r="T71" s="862"/>
      <c r="U71" s="862"/>
      <c r="V71" s="862">
        <v>1407</v>
      </c>
      <c r="W71" s="862"/>
      <c r="X71" s="862"/>
      <c r="Y71" s="862"/>
      <c r="Z71" s="862"/>
      <c r="AA71" s="862">
        <v>39</v>
      </c>
      <c r="AB71" s="862"/>
      <c r="AC71" s="862"/>
      <c r="AD71" s="862"/>
      <c r="AE71" s="862"/>
      <c r="AF71" s="862">
        <v>39</v>
      </c>
      <c r="AG71" s="862"/>
      <c r="AH71" s="862"/>
      <c r="AI71" s="862"/>
      <c r="AJ71" s="862"/>
      <c r="AK71" s="862">
        <v>15</v>
      </c>
      <c r="AL71" s="862"/>
      <c r="AM71" s="862"/>
      <c r="AN71" s="862"/>
      <c r="AO71" s="862"/>
      <c r="AP71" s="862"/>
      <c r="AQ71" s="862"/>
      <c r="AR71" s="862"/>
      <c r="AS71" s="862"/>
      <c r="AT71" s="862"/>
      <c r="AU71" s="862"/>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2">
      <c r="A72" s="229">
        <v>5</v>
      </c>
      <c r="B72" s="905" t="s">
        <v>593</v>
      </c>
      <c r="C72" s="906"/>
      <c r="D72" s="906"/>
      <c r="E72" s="906"/>
      <c r="F72" s="906"/>
      <c r="G72" s="906"/>
      <c r="H72" s="906"/>
      <c r="I72" s="906"/>
      <c r="J72" s="906"/>
      <c r="K72" s="906"/>
      <c r="L72" s="906"/>
      <c r="M72" s="906"/>
      <c r="N72" s="906"/>
      <c r="O72" s="906"/>
      <c r="P72" s="907"/>
      <c r="Q72" s="908">
        <v>6522</v>
      </c>
      <c r="R72" s="862"/>
      <c r="S72" s="862"/>
      <c r="T72" s="862"/>
      <c r="U72" s="862"/>
      <c r="V72" s="862">
        <v>5585</v>
      </c>
      <c r="W72" s="862"/>
      <c r="X72" s="862"/>
      <c r="Y72" s="862"/>
      <c r="Z72" s="862"/>
      <c r="AA72" s="862">
        <v>937</v>
      </c>
      <c r="AB72" s="862"/>
      <c r="AC72" s="862"/>
      <c r="AD72" s="862"/>
      <c r="AE72" s="862"/>
      <c r="AF72" s="862">
        <v>937</v>
      </c>
      <c r="AG72" s="862"/>
      <c r="AH72" s="862"/>
      <c r="AI72" s="862"/>
      <c r="AJ72" s="862"/>
      <c r="AK72" s="862">
        <v>7</v>
      </c>
      <c r="AL72" s="862"/>
      <c r="AM72" s="862"/>
      <c r="AN72" s="862"/>
      <c r="AO72" s="862"/>
      <c r="AP72" s="862"/>
      <c r="AQ72" s="862"/>
      <c r="AR72" s="862"/>
      <c r="AS72" s="862"/>
      <c r="AT72" s="862"/>
      <c r="AU72" s="862"/>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2">
      <c r="A73" s="229">
        <v>6</v>
      </c>
      <c r="B73" s="905" t="s">
        <v>594</v>
      </c>
      <c r="C73" s="906"/>
      <c r="D73" s="906"/>
      <c r="E73" s="906"/>
      <c r="F73" s="906"/>
      <c r="G73" s="906"/>
      <c r="H73" s="906"/>
      <c r="I73" s="906"/>
      <c r="J73" s="906"/>
      <c r="K73" s="906"/>
      <c r="L73" s="906"/>
      <c r="M73" s="906"/>
      <c r="N73" s="906"/>
      <c r="O73" s="906"/>
      <c r="P73" s="907"/>
      <c r="Q73" s="908">
        <v>13</v>
      </c>
      <c r="R73" s="862"/>
      <c r="S73" s="862"/>
      <c r="T73" s="862"/>
      <c r="U73" s="862"/>
      <c r="V73" s="862">
        <v>11</v>
      </c>
      <c r="W73" s="862"/>
      <c r="X73" s="862"/>
      <c r="Y73" s="862"/>
      <c r="Z73" s="862"/>
      <c r="AA73" s="862">
        <v>2</v>
      </c>
      <c r="AB73" s="862"/>
      <c r="AC73" s="862"/>
      <c r="AD73" s="862"/>
      <c r="AE73" s="862"/>
      <c r="AF73" s="909">
        <v>2</v>
      </c>
      <c r="AG73" s="910"/>
      <c r="AH73" s="910"/>
      <c r="AI73" s="910"/>
      <c r="AJ73" s="866"/>
      <c r="AK73" s="909">
        <v>0</v>
      </c>
      <c r="AL73" s="910"/>
      <c r="AM73" s="910"/>
      <c r="AN73" s="910"/>
      <c r="AO73" s="866"/>
      <c r="AP73" s="909"/>
      <c r="AQ73" s="910"/>
      <c r="AR73" s="910"/>
      <c r="AS73" s="910"/>
      <c r="AT73" s="866"/>
      <c r="AU73" s="862"/>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2">
      <c r="A74" s="229">
        <v>7</v>
      </c>
      <c r="B74" s="905" t="s">
        <v>595</v>
      </c>
      <c r="C74" s="906"/>
      <c r="D74" s="906"/>
      <c r="E74" s="906"/>
      <c r="F74" s="906"/>
      <c r="G74" s="906"/>
      <c r="H74" s="906"/>
      <c r="I74" s="906"/>
      <c r="J74" s="906"/>
      <c r="K74" s="906"/>
      <c r="L74" s="906"/>
      <c r="M74" s="906"/>
      <c r="N74" s="906"/>
      <c r="O74" s="906"/>
      <c r="P74" s="907"/>
      <c r="Q74" s="908">
        <v>347</v>
      </c>
      <c r="R74" s="862"/>
      <c r="S74" s="862"/>
      <c r="T74" s="862"/>
      <c r="U74" s="862"/>
      <c r="V74" s="862">
        <v>294</v>
      </c>
      <c r="W74" s="862"/>
      <c r="X74" s="862"/>
      <c r="Y74" s="862"/>
      <c r="Z74" s="862"/>
      <c r="AA74" s="862">
        <v>54</v>
      </c>
      <c r="AB74" s="862"/>
      <c r="AC74" s="862"/>
      <c r="AD74" s="862"/>
      <c r="AE74" s="862"/>
      <c r="AF74" s="909">
        <v>54</v>
      </c>
      <c r="AG74" s="910"/>
      <c r="AH74" s="910"/>
      <c r="AI74" s="910"/>
      <c r="AJ74" s="866"/>
      <c r="AK74" s="909">
        <v>135</v>
      </c>
      <c r="AL74" s="910"/>
      <c r="AM74" s="910"/>
      <c r="AN74" s="910"/>
      <c r="AO74" s="866"/>
      <c r="AP74" s="909"/>
      <c r="AQ74" s="910"/>
      <c r="AR74" s="910"/>
      <c r="AS74" s="910"/>
      <c r="AT74" s="866"/>
      <c r="AU74" s="862"/>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2">
      <c r="A75" s="229">
        <v>8</v>
      </c>
      <c r="B75" s="905" t="s">
        <v>596</v>
      </c>
      <c r="C75" s="906"/>
      <c r="D75" s="906"/>
      <c r="E75" s="906"/>
      <c r="F75" s="906"/>
      <c r="G75" s="906"/>
      <c r="H75" s="906"/>
      <c r="I75" s="906"/>
      <c r="J75" s="906"/>
      <c r="K75" s="906"/>
      <c r="L75" s="906"/>
      <c r="M75" s="906"/>
      <c r="N75" s="906"/>
      <c r="O75" s="906"/>
      <c r="P75" s="907"/>
      <c r="Q75" s="911">
        <v>304201</v>
      </c>
      <c r="R75" s="910"/>
      <c r="S75" s="910"/>
      <c r="T75" s="910"/>
      <c r="U75" s="866"/>
      <c r="V75" s="909">
        <v>288028</v>
      </c>
      <c r="W75" s="910"/>
      <c r="X75" s="910"/>
      <c r="Y75" s="910"/>
      <c r="Z75" s="866"/>
      <c r="AA75" s="909">
        <v>16173</v>
      </c>
      <c r="AB75" s="910"/>
      <c r="AC75" s="910"/>
      <c r="AD75" s="910"/>
      <c r="AE75" s="866"/>
      <c r="AF75" s="909">
        <v>16179</v>
      </c>
      <c r="AG75" s="910"/>
      <c r="AH75" s="910"/>
      <c r="AI75" s="910"/>
      <c r="AJ75" s="866"/>
      <c r="AK75" s="909">
        <v>0</v>
      </c>
      <c r="AL75" s="910"/>
      <c r="AM75" s="910"/>
      <c r="AN75" s="910"/>
      <c r="AO75" s="866"/>
      <c r="AP75" s="909"/>
      <c r="AQ75" s="910"/>
      <c r="AR75" s="910"/>
      <c r="AS75" s="910"/>
      <c r="AT75" s="866"/>
      <c r="AU75" s="909"/>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2">
      <c r="A76" s="229">
        <v>9</v>
      </c>
      <c r="B76" s="905" t="s">
        <v>597</v>
      </c>
      <c r="C76" s="906"/>
      <c r="D76" s="906"/>
      <c r="E76" s="906"/>
      <c r="F76" s="906"/>
      <c r="G76" s="906"/>
      <c r="H76" s="906"/>
      <c r="I76" s="906"/>
      <c r="J76" s="906"/>
      <c r="K76" s="906"/>
      <c r="L76" s="906"/>
      <c r="M76" s="906"/>
      <c r="N76" s="906"/>
      <c r="O76" s="906"/>
      <c r="P76" s="907"/>
      <c r="Q76" s="911">
        <v>192</v>
      </c>
      <c r="R76" s="910"/>
      <c r="S76" s="910"/>
      <c r="T76" s="910"/>
      <c r="U76" s="866"/>
      <c r="V76" s="909">
        <v>184</v>
      </c>
      <c r="W76" s="910"/>
      <c r="X76" s="910"/>
      <c r="Y76" s="910"/>
      <c r="Z76" s="866"/>
      <c r="AA76" s="909">
        <v>7</v>
      </c>
      <c r="AB76" s="910"/>
      <c r="AC76" s="910"/>
      <c r="AD76" s="910"/>
      <c r="AE76" s="866"/>
      <c r="AF76" s="909">
        <v>7</v>
      </c>
      <c r="AG76" s="910"/>
      <c r="AH76" s="910"/>
      <c r="AI76" s="910"/>
      <c r="AJ76" s="866"/>
      <c r="AK76" s="909" t="s">
        <v>588</v>
      </c>
      <c r="AL76" s="910"/>
      <c r="AM76" s="910"/>
      <c r="AN76" s="910"/>
      <c r="AO76" s="866"/>
      <c r="AP76" s="909"/>
      <c r="AQ76" s="910"/>
      <c r="AR76" s="910"/>
      <c r="AS76" s="910"/>
      <c r="AT76" s="866"/>
      <c r="AU76" s="909"/>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2">
      <c r="A77" s="229">
        <v>10</v>
      </c>
      <c r="B77" s="905" t="s">
        <v>598</v>
      </c>
      <c r="C77" s="906"/>
      <c r="D77" s="906"/>
      <c r="E77" s="906"/>
      <c r="F77" s="906"/>
      <c r="G77" s="906"/>
      <c r="H77" s="906"/>
      <c r="I77" s="906"/>
      <c r="J77" s="906"/>
      <c r="K77" s="906"/>
      <c r="L77" s="906"/>
      <c r="M77" s="906"/>
      <c r="N77" s="906"/>
      <c r="O77" s="906"/>
      <c r="P77" s="907"/>
      <c r="Q77" s="911">
        <v>79</v>
      </c>
      <c r="R77" s="910"/>
      <c r="S77" s="910"/>
      <c r="T77" s="910"/>
      <c r="U77" s="866"/>
      <c r="V77" s="909">
        <v>57</v>
      </c>
      <c r="W77" s="910"/>
      <c r="X77" s="910"/>
      <c r="Y77" s="910"/>
      <c r="Z77" s="866"/>
      <c r="AA77" s="909">
        <v>21</v>
      </c>
      <c r="AB77" s="910"/>
      <c r="AC77" s="910"/>
      <c r="AD77" s="910"/>
      <c r="AE77" s="866"/>
      <c r="AF77" s="909">
        <v>17</v>
      </c>
      <c r="AG77" s="910"/>
      <c r="AH77" s="910"/>
      <c r="AI77" s="910"/>
      <c r="AJ77" s="866"/>
      <c r="AK77" s="909"/>
      <c r="AL77" s="910"/>
      <c r="AM77" s="910"/>
      <c r="AN77" s="910"/>
      <c r="AO77" s="866"/>
      <c r="AP77" s="909"/>
      <c r="AQ77" s="910"/>
      <c r="AR77" s="910"/>
      <c r="AS77" s="910"/>
      <c r="AT77" s="866"/>
      <c r="AU77" s="909"/>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2">
      <c r="A78" s="229">
        <v>11</v>
      </c>
      <c r="B78" s="905" t="s">
        <v>599</v>
      </c>
      <c r="C78" s="906"/>
      <c r="D78" s="906"/>
      <c r="E78" s="906"/>
      <c r="F78" s="906"/>
      <c r="G78" s="906"/>
      <c r="H78" s="906"/>
      <c r="I78" s="906"/>
      <c r="J78" s="906"/>
      <c r="K78" s="906"/>
      <c r="L78" s="906"/>
      <c r="M78" s="906"/>
      <c r="N78" s="906"/>
      <c r="O78" s="906"/>
      <c r="P78" s="907"/>
      <c r="Q78" s="908">
        <v>3171</v>
      </c>
      <c r="R78" s="862"/>
      <c r="S78" s="862"/>
      <c r="T78" s="862"/>
      <c r="U78" s="862"/>
      <c r="V78" s="862">
        <v>2319</v>
      </c>
      <c r="W78" s="862"/>
      <c r="X78" s="862"/>
      <c r="Y78" s="862"/>
      <c r="Z78" s="862"/>
      <c r="AA78" s="862">
        <v>852</v>
      </c>
      <c r="AB78" s="862"/>
      <c r="AC78" s="862"/>
      <c r="AD78" s="862"/>
      <c r="AE78" s="862"/>
      <c r="AF78" s="909">
        <v>6409</v>
      </c>
      <c r="AG78" s="910"/>
      <c r="AH78" s="910"/>
      <c r="AI78" s="910"/>
      <c r="AJ78" s="866"/>
      <c r="AK78" s="909"/>
      <c r="AL78" s="910"/>
      <c r="AM78" s="910"/>
      <c r="AN78" s="910"/>
      <c r="AO78" s="866"/>
      <c r="AP78" s="909">
        <v>2068</v>
      </c>
      <c r="AQ78" s="910"/>
      <c r="AR78" s="910"/>
      <c r="AS78" s="910"/>
      <c r="AT78" s="866"/>
      <c r="AU78" s="862"/>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2">
      <c r="A79" s="229">
        <v>12</v>
      </c>
      <c r="B79" s="905" t="s">
        <v>600</v>
      </c>
      <c r="C79" s="906"/>
      <c r="D79" s="906"/>
      <c r="E79" s="906"/>
      <c r="F79" s="906"/>
      <c r="G79" s="906"/>
      <c r="H79" s="906"/>
      <c r="I79" s="906"/>
      <c r="J79" s="906"/>
      <c r="K79" s="906"/>
      <c r="L79" s="906"/>
      <c r="M79" s="906"/>
      <c r="N79" s="906"/>
      <c r="O79" s="906"/>
      <c r="P79" s="907"/>
      <c r="Q79" s="908">
        <v>770</v>
      </c>
      <c r="R79" s="862"/>
      <c r="S79" s="862"/>
      <c r="T79" s="862"/>
      <c r="U79" s="862"/>
      <c r="V79" s="862">
        <v>769</v>
      </c>
      <c r="W79" s="862"/>
      <c r="X79" s="862"/>
      <c r="Y79" s="862"/>
      <c r="Z79" s="862"/>
      <c r="AA79" s="862">
        <v>1</v>
      </c>
      <c r="AB79" s="862"/>
      <c r="AC79" s="862"/>
      <c r="AD79" s="862"/>
      <c r="AE79" s="862"/>
      <c r="AF79" s="909">
        <v>1</v>
      </c>
      <c r="AG79" s="910"/>
      <c r="AH79" s="910"/>
      <c r="AI79" s="910"/>
      <c r="AJ79" s="866"/>
      <c r="AK79" s="909">
        <v>49</v>
      </c>
      <c r="AL79" s="910"/>
      <c r="AM79" s="910"/>
      <c r="AN79" s="910"/>
      <c r="AO79" s="866"/>
      <c r="AP79" s="909"/>
      <c r="AQ79" s="910"/>
      <c r="AR79" s="910"/>
      <c r="AS79" s="910"/>
      <c r="AT79" s="866"/>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2">
      <c r="A80" s="229">
        <v>13</v>
      </c>
      <c r="B80" s="905" t="s">
        <v>601</v>
      </c>
      <c r="C80" s="906"/>
      <c r="D80" s="906"/>
      <c r="E80" s="906"/>
      <c r="F80" s="906"/>
      <c r="G80" s="906"/>
      <c r="H80" s="906"/>
      <c r="I80" s="906"/>
      <c r="J80" s="906"/>
      <c r="K80" s="906"/>
      <c r="L80" s="906"/>
      <c r="M80" s="906"/>
      <c r="N80" s="906"/>
      <c r="O80" s="906"/>
      <c r="P80" s="907"/>
      <c r="Q80" s="908">
        <v>2310</v>
      </c>
      <c r="R80" s="862"/>
      <c r="S80" s="862"/>
      <c r="T80" s="862"/>
      <c r="U80" s="862"/>
      <c r="V80" s="862">
        <v>2307</v>
      </c>
      <c r="W80" s="862"/>
      <c r="X80" s="862"/>
      <c r="Y80" s="862"/>
      <c r="Z80" s="862"/>
      <c r="AA80" s="862">
        <v>3</v>
      </c>
      <c r="AB80" s="862"/>
      <c r="AC80" s="862"/>
      <c r="AD80" s="862"/>
      <c r="AE80" s="862"/>
      <c r="AF80" s="909">
        <v>3</v>
      </c>
      <c r="AG80" s="910"/>
      <c r="AH80" s="910"/>
      <c r="AI80" s="910"/>
      <c r="AJ80" s="866"/>
      <c r="AK80" s="909">
        <v>80</v>
      </c>
      <c r="AL80" s="910"/>
      <c r="AM80" s="910"/>
      <c r="AN80" s="910"/>
      <c r="AO80" s="866"/>
      <c r="AP80" s="909">
        <v>1</v>
      </c>
      <c r="AQ80" s="910"/>
      <c r="AR80" s="910"/>
      <c r="AS80" s="910"/>
      <c r="AT80" s="866"/>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2">
      <c r="A81" s="229">
        <v>14</v>
      </c>
      <c r="B81" s="905" t="s">
        <v>602</v>
      </c>
      <c r="C81" s="906"/>
      <c r="D81" s="906"/>
      <c r="E81" s="906"/>
      <c r="F81" s="906"/>
      <c r="G81" s="906"/>
      <c r="H81" s="906"/>
      <c r="I81" s="906"/>
      <c r="J81" s="906"/>
      <c r="K81" s="906"/>
      <c r="L81" s="906"/>
      <c r="M81" s="906"/>
      <c r="N81" s="906"/>
      <c r="O81" s="906"/>
      <c r="P81" s="907"/>
      <c r="Q81" s="908">
        <v>542</v>
      </c>
      <c r="R81" s="862"/>
      <c r="S81" s="862"/>
      <c r="T81" s="862"/>
      <c r="U81" s="862"/>
      <c r="V81" s="862">
        <v>540</v>
      </c>
      <c r="W81" s="862"/>
      <c r="X81" s="862"/>
      <c r="Y81" s="862"/>
      <c r="Z81" s="862"/>
      <c r="AA81" s="862">
        <v>2</v>
      </c>
      <c r="AB81" s="862"/>
      <c r="AC81" s="862"/>
      <c r="AD81" s="862"/>
      <c r="AE81" s="862"/>
      <c r="AF81" s="909">
        <v>2</v>
      </c>
      <c r="AG81" s="910"/>
      <c r="AH81" s="910"/>
      <c r="AI81" s="910"/>
      <c r="AJ81" s="866"/>
      <c r="AK81" s="909">
        <v>150</v>
      </c>
      <c r="AL81" s="910"/>
      <c r="AM81" s="910"/>
      <c r="AN81" s="910"/>
      <c r="AO81" s="866"/>
      <c r="AP81" s="909"/>
      <c r="AQ81" s="910"/>
      <c r="AR81" s="910"/>
      <c r="AS81" s="910"/>
      <c r="AT81" s="866"/>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2">
      <c r="A82" s="229">
        <v>15</v>
      </c>
      <c r="B82" s="905" t="s">
        <v>603</v>
      </c>
      <c r="C82" s="906"/>
      <c r="D82" s="906"/>
      <c r="E82" s="906"/>
      <c r="F82" s="906"/>
      <c r="G82" s="906"/>
      <c r="H82" s="906"/>
      <c r="I82" s="906"/>
      <c r="J82" s="906"/>
      <c r="K82" s="906"/>
      <c r="L82" s="906"/>
      <c r="M82" s="906"/>
      <c r="N82" s="906"/>
      <c r="O82" s="906"/>
      <c r="P82" s="907"/>
      <c r="Q82" s="908">
        <v>215</v>
      </c>
      <c r="R82" s="862"/>
      <c r="S82" s="862"/>
      <c r="T82" s="862"/>
      <c r="U82" s="862"/>
      <c r="V82" s="862">
        <v>214</v>
      </c>
      <c r="W82" s="862"/>
      <c r="X82" s="862"/>
      <c r="Y82" s="862"/>
      <c r="Z82" s="862"/>
      <c r="AA82" s="862">
        <v>1</v>
      </c>
      <c r="AB82" s="862"/>
      <c r="AC82" s="862"/>
      <c r="AD82" s="862"/>
      <c r="AE82" s="862"/>
      <c r="AF82" s="909">
        <v>1</v>
      </c>
      <c r="AG82" s="910"/>
      <c r="AH82" s="910"/>
      <c r="AI82" s="910"/>
      <c r="AJ82" s="866"/>
      <c r="AK82" s="909">
        <v>1</v>
      </c>
      <c r="AL82" s="910"/>
      <c r="AM82" s="910"/>
      <c r="AN82" s="910"/>
      <c r="AO82" s="866"/>
      <c r="AP82" s="909"/>
      <c r="AQ82" s="910"/>
      <c r="AR82" s="910"/>
      <c r="AS82" s="910"/>
      <c r="AT82" s="866"/>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2">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909"/>
      <c r="AG83" s="910"/>
      <c r="AH83" s="910"/>
      <c r="AI83" s="910"/>
      <c r="AJ83" s="866"/>
      <c r="AK83" s="909"/>
      <c r="AL83" s="910"/>
      <c r="AM83" s="910"/>
      <c r="AN83" s="910"/>
      <c r="AO83" s="866"/>
      <c r="AP83" s="909"/>
      <c r="AQ83" s="910"/>
      <c r="AR83" s="910"/>
      <c r="AS83" s="910"/>
      <c r="AT83" s="866"/>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2">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909"/>
      <c r="AG84" s="910"/>
      <c r="AH84" s="910"/>
      <c r="AI84" s="910"/>
      <c r="AJ84" s="866"/>
      <c r="AK84" s="909"/>
      <c r="AL84" s="910"/>
      <c r="AM84" s="910"/>
      <c r="AN84" s="910"/>
      <c r="AO84" s="866"/>
      <c r="AP84" s="909"/>
      <c r="AQ84" s="910"/>
      <c r="AR84" s="910"/>
      <c r="AS84" s="910"/>
      <c r="AT84" s="866"/>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2">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909"/>
      <c r="AG85" s="910"/>
      <c r="AH85" s="910"/>
      <c r="AI85" s="910"/>
      <c r="AJ85" s="866"/>
      <c r="AK85" s="909"/>
      <c r="AL85" s="910"/>
      <c r="AM85" s="910"/>
      <c r="AN85" s="910"/>
      <c r="AO85" s="866"/>
      <c r="AP85" s="909"/>
      <c r="AQ85" s="910"/>
      <c r="AR85" s="910"/>
      <c r="AS85" s="910"/>
      <c r="AT85" s="866"/>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2">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909"/>
      <c r="AG86" s="910"/>
      <c r="AH86" s="910"/>
      <c r="AI86" s="910"/>
      <c r="AJ86" s="866"/>
      <c r="AK86" s="909"/>
      <c r="AL86" s="910"/>
      <c r="AM86" s="910"/>
      <c r="AN86" s="910"/>
      <c r="AO86" s="866"/>
      <c r="AP86" s="909"/>
      <c r="AQ86" s="910"/>
      <c r="AR86" s="910"/>
      <c r="AS86" s="910"/>
      <c r="AT86" s="866"/>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2">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7"/>
      <c r="AG87" s="918"/>
      <c r="AH87" s="918"/>
      <c r="AI87" s="918"/>
      <c r="AJ87" s="919"/>
      <c r="AK87" s="917"/>
      <c r="AL87" s="918"/>
      <c r="AM87" s="918"/>
      <c r="AN87" s="918"/>
      <c r="AO87" s="919"/>
      <c r="AP87" s="917"/>
      <c r="AQ87" s="918"/>
      <c r="AR87" s="918"/>
      <c r="AS87" s="918"/>
      <c r="AT87" s="919"/>
      <c r="AU87" s="916"/>
      <c r="AV87" s="916"/>
      <c r="AW87" s="916"/>
      <c r="AX87" s="916"/>
      <c r="AY87" s="916"/>
      <c r="AZ87" s="920"/>
      <c r="BA87" s="920"/>
      <c r="BB87" s="920"/>
      <c r="BC87" s="920"/>
      <c r="BD87" s="921"/>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5">
      <c r="A88" s="231" t="s">
        <v>393</v>
      </c>
      <c r="B88" s="821" t="s">
        <v>426</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922"/>
      <c r="AG88" s="884"/>
      <c r="AH88" s="884"/>
      <c r="AI88" s="884"/>
      <c r="AJ88" s="923"/>
      <c r="AK88" s="874"/>
      <c r="AL88" s="924"/>
      <c r="AM88" s="924"/>
      <c r="AN88" s="924"/>
      <c r="AO88" s="878"/>
      <c r="AP88" s="922"/>
      <c r="AQ88" s="884"/>
      <c r="AR88" s="884"/>
      <c r="AS88" s="884"/>
      <c r="AT88" s="923"/>
      <c r="AU88" s="876"/>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821" t="s">
        <v>427</v>
      </c>
      <c r="BS102" s="822"/>
      <c r="BT102" s="822"/>
      <c r="BU102" s="822"/>
      <c r="BV102" s="822"/>
      <c r="BW102" s="822"/>
      <c r="BX102" s="822"/>
      <c r="BY102" s="822"/>
      <c r="BZ102" s="822"/>
      <c r="CA102" s="822"/>
      <c r="CB102" s="822"/>
      <c r="CC102" s="822"/>
      <c r="CD102" s="822"/>
      <c r="CE102" s="822"/>
      <c r="CF102" s="822"/>
      <c r="CG102" s="823"/>
      <c r="CH102" s="925"/>
      <c r="CI102" s="924"/>
      <c r="CJ102" s="924"/>
      <c r="CK102" s="924"/>
      <c r="CL102" s="926"/>
      <c r="CM102" s="925"/>
      <c r="CN102" s="924"/>
      <c r="CO102" s="924"/>
      <c r="CP102" s="924"/>
      <c r="CQ102" s="926"/>
      <c r="CR102" s="927"/>
      <c r="CS102" s="884"/>
      <c r="CT102" s="884"/>
      <c r="CU102" s="884"/>
      <c r="CV102" s="928"/>
      <c r="CW102" s="927"/>
      <c r="CX102" s="884"/>
      <c r="CY102" s="884"/>
      <c r="CZ102" s="884"/>
      <c r="DA102" s="928"/>
      <c r="DB102" s="927"/>
      <c r="DC102" s="884"/>
      <c r="DD102" s="884"/>
      <c r="DE102" s="884"/>
      <c r="DF102" s="928"/>
      <c r="DG102" s="927"/>
      <c r="DH102" s="884"/>
      <c r="DI102" s="884"/>
      <c r="DJ102" s="884"/>
      <c r="DK102" s="928"/>
      <c r="DL102" s="927"/>
      <c r="DM102" s="884"/>
      <c r="DN102" s="884"/>
      <c r="DO102" s="884"/>
      <c r="DP102" s="928"/>
      <c r="DQ102" s="927"/>
      <c r="DR102" s="884"/>
      <c r="DS102" s="884"/>
      <c r="DT102" s="884"/>
      <c r="DU102" s="928"/>
      <c r="DV102" s="821"/>
      <c r="DW102" s="822"/>
      <c r="DX102" s="822"/>
      <c r="DY102" s="822"/>
      <c r="DZ102" s="951"/>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2" t="s">
        <v>428</v>
      </c>
      <c r="BR103" s="952"/>
      <c r="BS103" s="952"/>
      <c r="BT103" s="952"/>
      <c r="BU103" s="952"/>
      <c r="BV103" s="952"/>
      <c r="BW103" s="952"/>
      <c r="BX103" s="952"/>
      <c r="BY103" s="952"/>
      <c r="BZ103" s="952"/>
      <c r="CA103" s="952"/>
      <c r="CB103" s="952"/>
      <c r="CC103" s="952"/>
      <c r="CD103" s="952"/>
      <c r="CE103" s="952"/>
      <c r="CF103" s="952"/>
      <c r="CG103" s="952"/>
      <c r="CH103" s="952"/>
      <c r="CI103" s="952"/>
      <c r="CJ103" s="952"/>
      <c r="CK103" s="952"/>
      <c r="CL103" s="952"/>
      <c r="CM103" s="952"/>
      <c r="CN103" s="952"/>
      <c r="CO103" s="952"/>
      <c r="CP103" s="952"/>
      <c r="CQ103" s="952"/>
      <c r="CR103" s="952"/>
      <c r="CS103" s="952"/>
      <c r="CT103" s="952"/>
      <c r="CU103" s="952"/>
      <c r="CV103" s="952"/>
      <c r="CW103" s="952"/>
      <c r="CX103" s="952"/>
      <c r="CY103" s="952"/>
      <c r="CZ103" s="952"/>
      <c r="DA103" s="952"/>
      <c r="DB103" s="952"/>
      <c r="DC103" s="952"/>
      <c r="DD103" s="952"/>
      <c r="DE103" s="952"/>
      <c r="DF103" s="952"/>
      <c r="DG103" s="952"/>
      <c r="DH103" s="952"/>
      <c r="DI103" s="952"/>
      <c r="DJ103" s="952"/>
      <c r="DK103" s="952"/>
      <c r="DL103" s="952"/>
      <c r="DM103" s="952"/>
      <c r="DN103" s="952"/>
      <c r="DO103" s="952"/>
      <c r="DP103" s="952"/>
      <c r="DQ103" s="952"/>
      <c r="DR103" s="952"/>
      <c r="DS103" s="952"/>
      <c r="DT103" s="952"/>
      <c r="DU103" s="952"/>
      <c r="DV103" s="952"/>
      <c r="DW103" s="952"/>
      <c r="DX103" s="952"/>
      <c r="DY103" s="952"/>
      <c r="DZ103" s="952"/>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3" t="s">
        <v>429</v>
      </c>
      <c r="BR104" s="953"/>
      <c r="BS104" s="953"/>
      <c r="BT104" s="953"/>
      <c r="BU104" s="953"/>
      <c r="BV104" s="953"/>
      <c r="BW104" s="953"/>
      <c r="BX104" s="953"/>
      <c r="BY104" s="953"/>
      <c r="BZ104" s="953"/>
      <c r="CA104" s="953"/>
      <c r="CB104" s="953"/>
      <c r="CC104" s="953"/>
      <c r="CD104" s="953"/>
      <c r="CE104" s="953"/>
      <c r="CF104" s="953"/>
      <c r="CG104" s="953"/>
      <c r="CH104" s="953"/>
      <c r="CI104" s="953"/>
      <c r="CJ104" s="953"/>
      <c r="CK104" s="953"/>
      <c r="CL104" s="953"/>
      <c r="CM104" s="953"/>
      <c r="CN104" s="953"/>
      <c r="CO104" s="953"/>
      <c r="CP104" s="953"/>
      <c r="CQ104" s="953"/>
      <c r="CR104" s="953"/>
      <c r="CS104" s="953"/>
      <c r="CT104" s="953"/>
      <c r="CU104" s="953"/>
      <c r="CV104" s="953"/>
      <c r="CW104" s="953"/>
      <c r="CX104" s="953"/>
      <c r="CY104" s="953"/>
      <c r="CZ104" s="953"/>
      <c r="DA104" s="953"/>
      <c r="DB104" s="953"/>
      <c r="DC104" s="953"/>
      <c r="DD104" s="953"/>
      <c r="DE104" s="953"/>
      <c r="DF104" s="953"/>
      <c r="DG104" s="953"/>
      <c r="DH104" s="953"/>
      <c r="DI104" s="953"/>
      <c r="DJ104" s="953"/>
      <c r="DK104" s="953"/>
      <c r="DL104" s="953"/>
      <c r="DM104" s="953"/>
      <c r="DN104" s="953"/>
      <c r="DO104" s="953"/>
      <c r="DP104" s="953"/>
      <c r="DQ104" s="953"/>
      <c r="DR104" s="953"/>
      <c r="DS104" s="953"/>
      <c r="DT104" s="953"/>
      <c r="DU104" s="953"/>
      <c r="DV104" s="953"/>
      <c r="DW104" s="953"/>
      <c r="DX104" s="953"/>
      <c r="DY104" s="953"/>
      <c r="DZ104" s="953"/>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4" t="s">
        <v>432</v>
      </c>
      <c r="B108" s="955"/>
      <c r="C108" s="955"/>
      <c r="D108" s="955"/>
      <c r="E108" s="955"/>
      <c r="F108" s="955"/>
      <c r="G108" s="955"/>
      <c r="H108" s="955"/>
      <c r="I108" s="955"/>
      <c r="J108" s="955"/>
      <c r="K108" s="955"/>
      <c r="L108" s="955"/>
      <c r="M108" s="955"/>
      <c r="N108" s="955"/>
      <c r="O108" s="955"/>
      <c r="P108" s="955"/>
      <c r="Q108" s="955"/>
      <c r="R108" s="955"/>
      <c r="S108" s="955"/>
      <c r="T108" s="955"/>
      <c r="U108" s="955"/>
      <c r="V108" s="955"/>
      <c r="W108" s="955"/>
      <c r="X108" s="955"/>
      <c r="Y108" s="955"/>
      <c r="Z108" s="955"/>
      <c r="AA108" s="955"/>
      <c r="AB108" s="955"/>
      <c r="AC108" s="955"/>
      <c r="AD108" s="955"/>
      <c r="AE108" s="955"/>
      <c r="AF108" s="955"/>
      <c r="AG108" s="955"/>
      <c r="AH108" s="955"/>
      <c r="AI108" s="955"/>
      <c r="AJ108" s="955"/>
      <c r="AK108" s="955"/>
      <c r="AL108" s="955"/>
      <c r="AM108" s="955"/>
      <c r="AN108" s="955"/>
      <c r="AO108" s="955"/>
      <c r="AP108" s="955"/>
      <c r="AQ108" s="955"/>
      <c r="AR108" s="955"/>
      <c r="AS108" s="955"/>
      <c r="AT108" s="956"/>
      <c r="AU108" s="954" t="s">
        <v>433</v>
      </c>
      <c r="AV108" s="955"/>
      <c r="AW108" s="955"/>
      <c r="AX108" s="955"/>
      <c r="AY108" s="955"/>
      <c r="AZ108" s="955"/>
      <c r="BA108" s="955"/>
      <c r="BB108" s="955"/>
      <c r="BC108" s="955"/>
      <c r="BD108" s="955"/>
      <c r="BE108" s="955"/>
      <c r="BF108" s="955"/>
      <c r="BG108" s="955"/>
      <c r="BH108" s="955"/>
      <c r="BI108" s="955"/>
      <c r="BJ108" s="955"/>
      <c r="BK108" s="955"/>
      <c r="BL108" s="955"/>
      <c r="BM108" s="955"/>
      <c r="BN108" s="955"/>
      <c r="BO108" s="955"/>
      <c r="BP108" s="955"/>
      <c r="BQ108" s="955"/>
      <c r="BR108" s="955"/>
      <c r="BS108" s="955"/>
      <c r="BT108" s="955"/>
      <c r="BU108" s="955"/>
      <c r="BV108" s="955"/>
      <c r="BW108" s="955"/>
      <c r="BX108" s="955"/>
      <c r="BY108" s="955"/>
      <c r="BZ108" s="955"/>
      <c r="CA108" s="955"/>
      <c r="CB108" s="955"/>
      <c r="CC108" s="955"/>
      <c r="CD108" s="955"/>
      <c r="CE108" s="955"/>
      <c r="CF108" s="955"/>
      <c r="CG108" s="955"/>
      <c r="CH108" s="955"/>
      <c r="CI108" s="955"/>
      <c r="CJ108" s="955"/>
      <c r="CK108" s="955"/>
      <c r="CL108" s="955"/>
      <c r="CM108" s="955"/>
      <c r="CN108" s="955"/>
      <c r="CO108" s="955"/>
      <c r="CP108" s="955"/>
      <c r="CQ108" s="955"/>
      <c r="CR108" s="955"/>
      <c r="CS108" s="955"/>
      <c r="CT108" s="955"/>
      <c r="CU108" s="955"/>
      <c r="CV108" s="955"/>
      <c r="CW108" s="955"/>
      <c r="CX108" s="955"/>
      <c r="CY108" s="955"/>
      <c r="CZ108" s="955"/>
      <c r="DA108" s="955"/>
      <c r="DB108" s="955"/>
      <c r="DC108" s="955"/>
      <c r="DD108" s="955"/>
      <c r="DE108" s="955"/>
      <c r="DF108" s="955"/>
      <c r="DG108" s="955"/>
      <c r="DH108" s="955"/>
      <c r="DI108" s="955"/>
      <c r="DJ108" s="955"/>
      <c r="DK108" s="955"/>
      <c r="DL108" s="955"/>
      <c r="DM108" s="955"/>
      <c r="DN108" s="955"/>
      <c r="DO108" s="955"/>
      <c r="DP108" s="955"/>
      <c r="DQ108" s="955"/>
      <c r="DR108" s="955"/>
      <c r="DS108" s="955"/>
      <c r="DT108" s="955"/>
      <c r="DU108" s="955"/>
      <c r="DV108" s="955"/>
      <c r="DW108" s="955"/>
      <c r="DX108" s="955"/>
      <c r="DY108" s="955"/>
      <c r="DZ108" s="956"/>
    </row>
    <row r="109" spans="1:131" s="221" customFormat="1" ht="26.25" customHeight="1" x14ac:dyDescent="0.2">
      <c r="A109" s="949" t="s">
        <v>434</v>
      </c>
      <c r="B109" s="930"/>
      <c r="C109" s="930"/>
      <c r="D109" s="930"/>
      <c r="E109" s="930"/>
      <c r="F109" s="930"/>
      <c r="G109" s="930"/>
      <c r="H109" s="930"/>
      <c r="I109" s="930"/>
      <c r="J109" s="930"/>
      <c r="K109" s="930"/>
      <c r="L109" s="930"/>
      <c r="M109" s="930"/>
      <c r="N109" s="930"/>
      <c r="O109" s="930"/>
      <c r="P109" s="930"/>
      <c r="Q109" s="930"/>
      <c r="R109" s="930"/>
      <c r="S109" s="930"/>
      <c r="T109" s="930"/>
      <c r="U109" s="930"/>
      <c r="V109" s="930"/>
      <c r="W109" s="930"/>
      <c r="X109" s="930"/>
      <c r="Y109" s="930"/>
      <c r="Z109" s="931"/>
      <c r="AA109" s="929" t="s">
        <v>435</v>
      </c>
      <c r="AB109" s="930"/>
      <c r="AC109" s="930"/>
      <c r="AD109" s="930"/>
      <c r="AE109" s="931"/>
      <c r="AF109" s="929" t="s">
        <v>436</v>
      </c>
      <c r="AG109" s="930"/>
      <c r="AH109" s="930"/>
      <c r="AI109" s="930"/>
      <c r="AJ109" s="931"/>
      <c r="AK109" s="929" t="s">
        <v>307</v>
      </c>
      <c r="AL109" s="930"/>
      <c r="AM109" s="930"/>
      <c r="AN109" s="930"/>
      <c r="AO109" s="931"/>
      <c r="AP109" s="929" t="s">
        <v>437</v>
      </c>
      <c r="AQ109" s="930"/>
      <c r="AR109" s="930"/>
      <c r="AS109" s="930"/>
      <c r="AT109" s="932"/>
      <c r="AU109" s="949" t="s">
        <v>434</v>
      </c>
      <c r="AV109" s="930"/>
      <c r="AW109" s="930"/>
      <c r="AX109" s="930"/>
      <c r="AY109" s="930"/>
      <c r="AZ109" s="930"/>
      <c r="BA109" s="930"/>
      <c r="BB109" s="930"/>
      <c r="BC109" s="930"/>
      <c r="BD109" s="930"/>
      <c r="BE109" s="930"/>
      <c r="BF109" s="930"/>
      <c r="BG109" s="930"/>
      <c r="BH109" s="930"/>
      <c r="BI109" s="930"/>
      <c r="BJ109" s="930"/>
      <c r="BK109" s="930"/>
      <c r="BL109" s="930"/>
      <c r="BM109" s="930"/>
      <c r="BN109" s="930"/>
      <c r="BO109" s="930"/>
      <c r="BP109" s="931"/>
      <c r="BQ109" s="929" t="s">
        <v>435</v>
      </c>
      <c r="BR109" s="930"/>
      <c r="BS109" s="930"/>
      <c r="BT109" s="930"/>
      <c r="BU109" s="931"/>
      <c r="BV109" s="929" t="s">
        <v>436</v>
      </c>
      <c r="BW109" s="930"/>
      <c r="BX109" s="930"/>
      <c r="BY109" s="930"/>
      <c r="BZ109" s="931"/>
      <c r="CA109" s="929" t="s">
        <v>307</v>
      </c>
      <c r="CB109" s="930"/>
      <c r="CC109" s="930"/>
      <c r="CD109" s="930"/>
      <c r="CE109" s="931"/>
      <c r="CF109" s="950" t="s">
        <v>437</v>
      </c>
      <c r="CG109" s="950"/>
      <c r="CH109" s="950"/>
      <c r="CI109" s="950"/>
      <c r="CJ109" s="950"/>
      <c r="CK109" s="929" t="s">
        <v>438</v>
      </c>
      <c r="CL109" s="930"/>
      <c r="CM109" s="930"/>
      <c r="CN109" s="930"/>
      <c r="CO109" s="930"/>
      <c r="CP109" s="930"/>
      <c r="CQ109" s="930"/>
      <c r="CR109" s="930"/>
      <c r="CS109" s="930"/>
      <c r="CT109" s="930"/>
      <c r="CU109" s="930"/>
      <c r="CV109" s="930"/>
      <c r="CW109" s="930"/>
      <c r="CX109" s="930"/>
      <c r="CY109" s="930"/>
      <c r="CZ109" s="930"/>
      <c r="DA109" s="930"/>
      <c r="DB109" s="930"/>
      <c r="DC109" s="930"/>
      <c r="DD109" s="930"/>
      <c r="DE109" s="930"/>
      <c r="DF109" s="931"/>
      <c r="DG109" s="929" t="s">
        <v>435</v>
      </c>
      <c r="DH109" s="930"/>
      <c r="DI109" s="930"/>
      <c r="DJ109" s="930"/>
      <c r="DK109" s="931"/>
      <c r="DL109" s="929" t="s">
        <v>436</v>
      </c>
      <c r="DM109" s="930"/>
      <c r="DN109" s="930"/>
      <c r="DO109" s="930"/>
      <c r="DP109" s="931"/>
      <c r="DQ109" s="929" t="s">
        <v>307</v>
      </c>
      <c r="DR109" s="930"/>
      <c r="DS109" s="930"/>
      <c r="DT109" s="930"/>
      <c r="DU109" s="931"/>
      <c r="DV109" s="929" t="s">
        <v>437</v>
      </c>
      <c r="DW109" s="930"/>
      <c r="DX109" s="930"/>
      <c r="DY109" s="930"/>
      <c r="DZ109" s="932"/>
    </row>
    <row r="110" spans="1:131" s="221" customFormat="1" ht="26.25" customHeight="1" x14ac:dyDescent="0.2">
      <c r="A110" s="933" t="s">
        <v>439</v>
      </c>
      <c r="B110" s="934"/>
      <c r="C110" s="934"/>
      <c r="D110" s="934"/>
      <c r="E110" s="934"/>
      <c r="F110" s="934"/>
      <c r="G110" s="934"/>
      <c r="H110" s="934"/>
      <c r="I110" s="934"/>
      <c r="J110" s="934"/>
      <c r="K110" s="934"/>
      <c r="L110" s="934"/>
      <c r="M110" s="934"/>
      <c r="N110" s="934"/>
      <c r="O110" s="934"/>
      <c r="P110" s="934"/>
      <c r="Q110" s="934"/>
      <c r="R110" s="934"/>
      <c r="S110" s="934"/>
      <c r="T110" s="934"/>
      <c r="U110" s="934"/>
      <c r="V110" s="934"/>
      <c r="W110" s="934"/>
      <c r="X110" s="934"/>
      <c r="Y110" s="934"/>
      <c r="Z110" s="935"/>
      <c r="AA110" s="936">
        <v>1074255</v>
      </c>
      <c r="AB110" s="937"/>
      <c r="AC110" s="937"/>
      <c r="AD110" s="937"/>
      <c r="AE110" s="938"/>
      <c r="AF110" s="939">
        <v>950353</v>
      </c>
      <c r="AG110" s="937"/>
      <c r="AH110" s="937"/>
      <c r="AI110" s="937"/>
      <c r="AJ110" s="938"/>
      <c r="AK110" s="939">
        <v>882054</v>
      </c>
      <c r="AL110" s="937"/>
      <c r="AM110" s="937"/>
      <c r="AN110" s="937"/>
      <c r="AO110" s="938"/>
      <c r="AP110" s="940">
        <v>19.899999999999999</v>
      </c>
      <c r="AQ110" s="941"/>
      <c r="AR110" s="941"/>
      <c r="AS110" s="941"/>
      <c r="AT110" s="942"/>
      <c r="AU110" s="943" t="s">
        <v>73</v>
      </c>
      <c r="AV110" s="944"/>
      <c r="AW110" s="944"/>
      <c r="AX110" s="944"/>
      <c r="AY110" s="944"/>
      <c r="AZ110" s="966" t="s">
        <v>440</v>
      </c>
      <c r="BA110" s="934"/>
      <c r="BB110" s="934"/>
      <c r="BC110" s="934"/>
      <c r="BD110" s="934"/>
      <c r="BE110" s="934"/>
      <c r="BF110" s="934"/>
      <c r="BG110" s="934"/>
      <c r="BH110" s="934"/>
      <c r="BI110" s="934"/>
      <c r="BJ110" s="934"/>
      <c r="BK110" s="934"/>
      <c r="BL110" s="934"/>
      <c r="BM110" s="934"/>
      <c r="BN110" s="934"/>
      <c r="BO110" s="934"/>
      <c r="BP110" s="935"/>
      <c r="BQ110" s="967">
        <v>4945266</v>
      </c>
      <c r="BR110" s="968"/>
      <c r="BS110" s="968"/>
      <c r="BT110" s="968"/>
      <c r="BU110" s="968"/>
      <c r="BV110" s="968">
        <v>4695667</v>
      </c>
      <c r="BW110" s="968"/>
      <c r="BX110" s="968"/>
      <c r="BY110" s="968"/>
      <c r="BZ110" s="968"/>
      <c r="CA110" s="968">
        <v>4141898</v>
      </c>
      <c r="CB110" s="968"/>
      <c r="CC110" s="968"/>
      <c r="CD110" s="968"/>
      <c r="CE110" s="968"/>
      <c r="CF110" s="981">
        <v>93.6</v>
      </c>
      <c r="CG110" s="982"/>
      <c r="CH110" s="982"/>
      <c r="CI110" s="982"/>
      <c r="CJ110" s="982"/>
      <c r="CK110" s="983" t="s">
        <v>441</v>
      </c>
      <c r="CL110" s="984"/>
      <c r="CM110" s="966" t="s">
        <v>442</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67" t="s">
        <v>243</v>
      </c>
      <c r="DH110" s="968"/>
      <c r="DI110" s="968"/>
      <c r="DJ110" s="968"/>
      <c r="DK110" s="968"/>
      <c r="DL110" s="968" t="s">
        <v>243</v>
      </c>
      <c r="DM110" s="968"/>
      <c r="DN110" s="968"/>
      <c r="DO110" s="968"/>
      <c r="DP110" s="968"/>
      <c r="DQ110" s="968" t="s">
        <v>443</v>
      </c>
      <c r="DR110" s="968"/>
      <c r="DS110" s="968"/>
      <c r="DT110" s="968"/>
      <c r="DU110" s="968"/>
      <c r="DV110" s="969" t="s">
        <v>443</v>
      </c>
      <c r="DW110" s="969"/>
      <c r="DX110" s="969"/>
      <c r="DY110" s="969"/>
      <c r="DZ110" s="970"/>
    </row>
    <row r="111" spans="1:131" s="221" customFormat="1" ht="26.25" customHeight="1" x14ac:dyDescent="0.2">
      <c r="A111" s="971" t="s">
        <v>444</v>
      </c>
      <c r="B111" s="972"/>
      <c r="C111" s="972"/>
      <c r="D111" s="972"/>
      <c r="E111" s="972"/>
      <c r="F111" s="972"/>
      <c r="G111" s="972"/>
      <c r="H111" s="972"/>
      <c r="I111" s="972"/>
      <c r="J111" s="972"/>
      <c r="K111" s="972"/>
      <c r="L111" s="972"/>
      <c r="M111" s="972"/>
      <c r="N111" s="972"/>
      <c r="O111" s="972"/>
      <c r="P111" s="972"/>
      <c r="Q111" s="972"/>
      <c r="R111" s="972"/>
      <c r="S111" s="972"/>
      <c r="T111" s="972"/>
      <c r="U111" s="972"/>
      <c r="V111" s="972"/>
      <c r="W111" s="972"/>
      <c r="X111" s="972"/>
      <c r="Y111" s="972"/>
      <c r="Z111" s="973"/>
      <c r="AA111" s="974" t="s">
        <v>443</v>
      </c>
      <c r="AB111" s="975"/>
      <c r="AC111" s="975"/>
      <c r="AD111" s="975"/>
      <c r="AE111" s="976"/>
      <c r="AF111" s="977" t="s">
        <v>243</v>
      </c>
      <c r="AG111" s="975"/>
      <c r="AH111" s="975"/>
      <c r="AI111" s="975"/>
      <c r="AJ111" s="976"/>
      <c r="AK111" s="977" t="s">
        <v>445</v>
      </c>
      <c r="AL111" s="975"/>
      <c r="AM111" s="975"/>
      <c r="AN111" s="975"/>
      <c r="AO111" s="976"/>
      <c r="AP111" s="978" t="s">
        <v>445</v>
      </c>
      <c r="AQ111" s="979"/>
      <c r="AR111" s="979"/>
      <c r="AS111" s="979"/>
      <c r="AT111" s="980"/>
      <c r="AU111" s="945"/>
      <c r="AV111" s="946"/>
      <c r="AW111" s="946"/>
      <c r="AX111" s="946"/>
      <c r="AY111" s="946"/>
      <c r="AZ111" s="959" t="s">
        <v>446</v>
      </c>
      <c r="BA111" s="960"/>
      <c r="BB111" s="960"/>
      <c r="BC111" s="960"/>
      <c r="BD111" s="960"/>
      <c r="BE111" s="960"/>
      <c r="BF111" s="960"/>
      <c r="BG111" s="960"/>
      <c r="BH111" s="960"/>
      <c r="BI111" s="960"/>
      <c r="BJ111" s="960"/>
      <c r="BK111" s="960"/>
      <c r="BL111" s="960"/>
      <c r="BM111" s="960"/>
      <c r="BN111" s="960"/>
      <c r="BO111" s="960"/>
      <c r="BP111" s="961"/>
      <c r="BQ111" s="962" t="s">
        <v>243</v>
      </c>
      <c r="BR111" s="963"/>
      <c r="BS111" s="963"/>
      <c r="BT111" s="963"/>
      <c r="BU111" s="963"/>
      <c r="BV111" s="963" t="s">
        <v>443</v>
      </c>
      <c r="BW111" s="963"/>
      <c r="BX111" s="963"/>
      <c r="BY111" s="963"/>
      <c r="BZ111" s="963"/>
      <c r="CA111" s="963" t="s">
        <v>243</v>
      </c>
      <c r="CB111" s="963"/>
      <c r="CC111" s="963"/>
      <c r="CD111" s="963"/>
      <c r="CE111" s="963"/>
      <c r="CF111" s="957" t="s">
        <v>443</v>
      </c>
      <c r="CG111" s="958"/>
      <c r="CH111" s="958"/>
      <c r="CI111" s="958"/>
      <c r="CJ111" s="958"/>
      <c r="CK111" s="985"/>
      <c r="CL111" s="986"/>
      <c r="CM111" s="959" t="s">
        <v>447</v>
      </c>
      <c r="CN111" s="960"/>
      <c r="CO111" s="960"/>
      <c r="CP111" s="960"/>
      <c r="CQ111" s="960"/>
      <c r="CR111" s="960"/>
      <c r="CS111" s="960"/>
      <c r="CT111" s="960"/>
      <c r="CU111" s="960"/>
      <c r="CV111" s="960"/>
      <c r="CW111" s="960"/>
      <c r="CX111" s="960"/>
      <c r="CY111" s="960"/>
      <c r="CZ111" s="960"/>
      <c r="DA111" s="960"/>
      <c r="DB111" s="960"/>
      <c r="DC111" s="960"/>
      <c r="DD111" s="960"/>
      <c r="DE111" s="960"/>
      <c r="DF111" s="961"/>
      <c r="DG111" s="962" t="s">
        <v>243</v>
      </c>
      <c r="DH111" s="963"/>
      <c r="DI111" s="963"/>
      <c r="DJ111" s="963"/>
      <c r="DK111" s="963"/>
      <c r="DL111" s="963" t="s">
        <v>243</v>
      </c>
      <c r="DM111" s="963"/>
      <c r="DN111" s="963"/>
      <c r="DO111" s="963"/>
      <c r="DP111" s="963"/>
      <c r="DQ111" s="963" t="s">
        <v>243</v>
      </c>
      <c r="DR111" s="963"/>
      <c r="DS111" s="963"/>
      <c r="DT111" s="963"/>
      <c r="DU111" s="963"/>
      <c r="DV111" s="964" t="s">
        <v>443</v>
      </c>
      <c r="DW111" s="964"/>
      <c r="DX111" s="964"/>
      <c r="DY111" s="964"/>
      <c r="DZ111" s="965"/>
    </row>
    <row r="112" spans="1:131" s="221" customFormat="1" ht="26.25" customHeight="1" x14ac:dyDescent="0.2">
      <c r="A112" s="989" t="s">
        <v>448</v>
      </c>
      <c r="B112" s="990"/>
      <c r="C112" s="960" t="s">
        <v>449</v>
      </c>
      <c r="D112" s="960"/>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1"/>
      <c r="AA112" s="995" t="s">
        <v>443</v>
      </c>
      <c r="AB112" s="996"/>
      <c r="AC112" s="996"/>
      <c r="AD112" s="996"/>
      <c r="AE112" s="997"/>
      <c r="AF112" s="998" t="s">
        <v>443</v>
      </c>
      <c r="AG112" s="996"/>
      <c r="AH112" s="996"/>
      <c r="AI112" s="996"/>
      <c r="AJ112" s="997"/>
      <c r="AK112" s="998" t="s">
        <v>443</v>
      </c>
      <c r="AL112" s="996"/>
      <c r="AM112" s="996"/>
      <c r="AN112" s="996"/>
      <c r="AO112" s="997"/>
      <c r="AP112" s="999" t="s">
        <v>443</v>
      </c>
      <c r="AQ112" s="1000"/>
      <c r="AR112" s="1000"/>
      <c r="AS112" s="1000"/>
      <c r="AT112" s="1001"/>
      <c r="AU112" s="945"/>
      <c r="AV112" s="946"/>
      <c r="AW112" s="946"/>
      <c r="AX112" s="946"/>
      <c r="AY112" s="946"/>
      <c r="AZ112" s="959" t="s">
        <v>450</v>
      </c>
      <c r="BA112" s="960"/>
      <c r="BB112" s="960"/>
      <c r="BC112" s="960"/>
      <c r="BD112" s="960"/>
      <c r="BE112" s="960"/>
      <c r="BF112" s="960"/>
      <c r="BG112" s="960"/>
      <c r="BH112" s="960"/>
      <c r="BI112" s="960"/>
      <c r="BJ112" s="960"/>
      <c r="BK112" s="960"/>
      <c r="BL112" s="960"/>
      <c r="BM112" s="960"/>
      <c r="BN112" s="960"/>
      <c r="BO112" s="960"/>
      <c r="BP112" s="961"/>
      <c r="BQ112" s="962">
        <v>983175</v>
      </c>
      <c r="BR112" s="963"/>
      <c r="BS112" s="963"/>
      <c r="BT112" s="963"/>
      <c r="BU112" s="963"/>
      <c r="BV112" s="963">
        <v>928883</v>
      </c>
      <c r="BW112" s="963"/>
      <c r="BX112" s="963"/>
      <c r="BY112" s="963"/>
      <c r="BZ112" s="963"/>
      <c r="CA112" s="963">
        <v>946177</v>
      </c>
      <c r="CB112" s="963"/>
      <c r="CC112" s="963"/>
      <c r="CD112" s="963"/>
      <c r="CE112" s="963"/>
      <c r="CF112" s="957">
        <v>21.4</v>
      </c>
      <c r="CG112" s="958"/>
      <c r="CH112" s="958"/>
      <c r="CI112" s="958"/>
      <c r="CJ112" s="958"/>
      <c r="CK112" s="985"/>
      <c r="CL112" s="986"/>
      <c r="CM112" s="959" t="s">
        <v>451</v>
      </c>
      <c r="CN112" s="960"/>
      <c r="CO112" s="960"/>
      <c r="CP112" s="960"/>
      <c r="CQ112" s="960"/>
      <c r="CR112" s="960"/>
      <c r="CS112" s="960"/>
      <c r="CT112" s="960"/>
      <c r="CU112" s="960"/>
      <c r="CV112" s="960"/>
      <c r="CW112" s="960"/>
      <c r="CX112" s="960"/>
      <c r="CY112" s="960"/>
      <c r="CZ112" s="960"/>
      <c r="DA112" s="960"/>
      <c r="DB112" s="960"/>
      <c r="DC112" s="960"/>
      <c r="DD112" s="960"/>
      <c r="DE112" s="960"/>
      <c r="DF112" s="961"/>
      <c r="DG112" s="962" t="s">
        <v>445</v>
      </c>
      <c r="DH112" s="963"/>
      <c r="DI112" s="963"/>
      <c r="DJ112" s="963"/>
      <c r="DK112" s="963"/>
      <c r="DL112" s="963" t="s">
        <v>243</v>
      </c>
      <c r="DM112" s="963"/>
      <c r="DN112" s="963"/>
      <c r="DO112" s="963"/>
      <c r="DP112" s="963"/>
      <c r="DQ112" s="963" t="s">
        <v>443</v>
      </c>
      <c r="DR112" s="963"/>
      <c r="DS112" s="963"/>
      <c r="DT112" s="963"/>
      <c r="DU112" s="963"/>
      <c r="DV112" s="964" t="s">
        <v>443</v>
      </c>
      <c r="DW112" s="964"/>
      <c r="DX112" s="964"/>
      <c r="DY112" s="964"/>
      <c r="DZ112" s="965"/>
    </row>
    <row r="113" spans="1:130" s="221" customFormat="1" ht="26.25" customHeight="1" x14ac:dyDescent="0.2">
      <c r="A113" s="991"/>
      <c r="B113" s="992"/>
      <c r="C113" s="960" t="s">
        <v>452</v>
      </c>
      <c r="D113" s="960"/>
      <c r="E113" s="960"/>
      <c r="F113" s="960"/>
      <c r="G113" s="960"/>
      <c r="H113" s="960"/>
      <c r="I113" s="960"/>
      <c r="J113" s="960"/>
      <c r="K113" s="960"/>
      <c r="L113" s="960"/>
      <c r="M113" s="960"/>
      <c r="N113" s="960"/>
      <c r="O113" s="960"/>
      <c r="P113" s="960"/>
      <c r="Q113" s="960"/>
      <c r="R113" s="960"/>
      <c r="S113" s="960"/>
      <c r="T113" s="960"/>
      <c r="U113" s="960"/>
      <c r="V113" s="960"/>
      <c r="W113" s="960"/>
      <c r="X113" s="960"/>
      <c r="Y113" s="960"/>
      <c r="Z113" s="961"/>
      <c r="AA113" s="974">
        <v>147694</v>
      </c>
      <c r="AB113" s="975"/>
      <c r="AC113" s="975"/>
      <c r="AD113" s="975"/>
      <c r="AE113" s="976"/>
      <c r="AF113" s="977">
        <v>147424</v>
      </c>
      <c r="AG113" s="975"/>
      <c r="AH113" s="975"/>
      <c r="AI113" s="975"/>
      <c r="AJ113" s="976"/>
      <c r="AK113" s="977">
        <v>145548</v>
      </c>
      <c r="AL113" s="975"/>
      <c r="AM113" s="975"/>
      <c r="AN113" s="975"/>
      <c r="AO113" s="976"/>
      <c r="AP113" s="978">
        <v>3.3</v>
      </c>
      <c r="AQ113" s="979"/>
      <c r="AR113" s="979"/>
      <c r="AS113" s="979"/>
      <c r="AT113" s="980"/>
      <c r="AU113" s="945"/>
      <c r="AV113" s="946"/>
      <c r="AW113" s="946"/>
      <c r="AX113" s="946"/>
      <c r="AY113" s="946"/>
      <c r="AZ113" s="959" t="s">
        <v>453</v>
      </c>
      <c r="BA113" s="960"/>
      <c r="BB113" s="960"/>
      <c r="BC113" s="960"/>
      <c r="BD113" s="960"/>
      <c r="BE113" s="960"/>
      <c r="BF113" s="960"/>
      <c r="BG113" s="960"/>
      <c r="BH113" s="960"/>
      <c r="BI113" s="960"/>
      <c r="BJ113" s="960"/>
      <c r="BK113" s="960"/>
      <c r="BL113" s="960"/>
      <c r="BM113" s="960"/>
      <c r="BN113" s="960"/>
      <c r="BO113" s="960"/>
      <c r="BP113" s="961"/>
      <c r="BQ113" s="962">
        <v>5280785</v>
      </c>
      <c r="BR113" s="963"/>
      <c r="BS113" s="963"/>
      <c r="BT113" s="963"/>
      <c r="BU113" s="963"/>
      <c r="BV113" s="963">
        <v>4814264</v>
      </c>
      <c r="BW113" s="963"/>
      <c r="BX113" s="963"/>
      <c r="BY113" s="963"/>
      <c r="BZ113" s="963"/>
      <c r="CA113" s="963">
        <v>4285685</v>
      </c>
      <c r="CB113" s="963"/>
      <c r="CC113" s="963"/>
      <c r="CD113" s="963"/>
      <c r="CE113" s="963"/>
      <c r="CF113" s="957">
        <v>96.9</v>
      </c>
      <c r="CG113" s="958"/>
      <c r="CH113" s="958"/>
      <c r="CI113" s="958"/>
      <c r="CJ113" s="958"/>
      <c r="CK113" s="985"/>
      <c r="CL113" s="986"/>
      <c r="CM113" s="959" t="s">
        <v>454</v>
      </c>
      <c r="CN113" s="960"/>
      <c r="CO113" s="960"/>
      <c r="CP113" s="960"/>
      <c r="CQ113" s="960"/>
      <c r="CR113" s="960"/>
      <c r="CS113" s="960"/>
      <c r="CT113" s="960"/>
      <c r="CU113" s="960"/>
      <c r="CV113" s="960"/>
      <c r="CW113" s="960"/>
      <c r="CX113" s="960"/>
      <c r="CY113" s="960"/>
      <c r="CZ113" s="960"/>
      <c r="DA113" s="960"/>
      <c r="DB113" s="960"/>
      <c r="DC113" s="960"/>
      <c r="DD113" s="960"/>
      <c r="DE113" s="960"/>
      <c r="DF113" s="961"/>
      <c r="DG113" s="995" t="s">
        <v>443</v>
      </c>
      <c r="DH113" s="996"/>
      <c r="DI113" s="996"/>
      <c r="DJ113" s="996"/>
      <c r="DK113" s="997"/>
      <c r="DL113" s="998" t="s">
        <v>443</v>
      </c>
      <c r="DM113" s="996"/>
      <c r="DN113" s="996"/>
      <c r="DO113" s="996"/>
      <c r="DP113" s="997"/>
      <c r="DQ113" s="998" t="s">
        <v>243</v>
      </c>
      <c r="DR113" s="996"/>
      <c r="DS113" s="996"/>
      <c r="DT113" s="996"/>
      <c r="DU113" s="997"/>
      <c r="DV113" s="999" t="s">
        <v>243</v>
      </c>
      <c r="DW113" s="1000"/>
      <c r="DX113" s="1000"/>
      <c r="DY113" s="1000"/>
      <c r="DZ113" s="1001"/>
    </row>
    <row r="114" spans="1:130" s="221" customFormat="1" ht="26.25" customHeight="1" x14ac:dyDescent="0.2">
      <c r="A114" s="991"/>
      <c r="B114" s="992"/>
      <c r="C114" s="960" t="s">
        <v>455</v>
      </c>
      <c r="D114" s="960"/>
      <c r="E114" s="960"/>
      <c r="F114" s="960"/>
      <c r="G114" s="960"/>
      <c r="H114" s="960"/>
      <c r="I114" s="960"/>
      <c r="J114" s="960"/>
      <c r="K114" s="960"/>
      <c r="L114" s="960"/>
      <c r="M114" s="960"/>
      <c r="N114" s="960"/>
      <c r="O114" s="960"/>
      <c r="P114" s="960"/>
      <c r="Q114" s="960"/>
      <c r="R114" s="960"/>
      <c r="S114" s="960"/>
      <c r="T114" s="960"/>
      <c r="U114" s="960"/>
      <c r="V114" s="960"/>
      <c r="W114" s="960"/>
      <c r="X114" s="960"/>
      <c r="Y114" s="960"/>
      <c r="Z114" s="961"/>
      <c r="AA114" s="995">
        <v>613220</v>
      </c>
      <c r="AB114" s="996"/>
      <c r="AC114" s="996"/>
      <c r="AD114" s="996"/>
      <c r="AE114" s="997"/>
      <c r="AF114" s="998">
        <v>611653</v>
      </c>
      <c r="AG114" s="996"/>
      <c r="AH114" s="996"/>
      <c r="AI114" s="996"/>
      <c r="AJ114" s="997"/>
      <c r="AK114" s="998">
        <v>595427</v>
      </c>
      <c r="AL114" s="996"/>
      <c r="AM114" s="996"/>
      <c r="AN114" s="996"/>
      <c r="AO114" s="997"/>
      <c r="AP114" s="999">
        <v>13.5</v>
      </c>
      <c r="AQ114" s="1000"/>
      <c r="AR114" s="1000"/>
      <c r="AS114" s="1000"/>
      <c r="AT114" s="1001"/>
      <c r="AU114" s="945"/>
      <c r="AV114" s="946"/>
      <c r="AW114" s="946"/>
      <c r="AX114" s="946"/>
      <c r="AY114" s="946"/>
      <c r="AZ114" s="959" t="s">
        <v>456</v>
      </c>
      <c r="BA114" s="960"/>
      <c r="BB114" s="960"/>
      <c r="BC114" s="960"/>
      <c r="BD114" s="960"/>
      <c r="BE114" s="960"/>
      <c r="BF114" s="960"/>
      <c r="BG114" s="960"/>
      <c r="BH114" s="960"/>
      <c r="BI114" s="960"/>
      <c r="BJ114" s="960"/>
      <c r="BK114" s="960"/>
      <c r="BL114" s="960"/>
      <c r="BM114" s="960"/>
      <c r="BN114" s="960"/>
      <c r="BO114" s="960"/>
      <c r="BP114" s="961"/>
      <c r="BQ114" s="962">
        <v>709466</v>
      </c>
      <c r="BR114" s="963"/>
      <c r="BS114" s="963"/>
      <c r="BT114" s="963"/>
      <c r="BU114" s="963"/>
      <c r="BV114" s="963">
        <v>804965</v>
      </c>
      <c r="BW114" s="963"/>
      <c r="BX114" s="963"/>
      <c r="BY114" s="963"/>
      <c r="BZ114" s="963"/>
      <c r="CA114" s="963">
        <v>856553</v>
      </c>
      <c r="CB114" s="963"/>
      <c r="CC114" s="963"/>
      <c r="CD114" s="963"/>
      <c r="CE114" s="963"/>
      <c r="CF114" s="957">
        <v>19.399999999999999</v>
      </c>
      <c r="CG114" s="958"/>
      <c r="CH114" s="958"/>
      <c r="CI114" s="958"/>
      <c r="CJ114" s="958"/>
      <c r="CK114" s="985"/>
      <c r="CL114" s="986"/>
      <c r="CM114" s="959" t="s">
        <v>457</v>
      </c>
      <c r="CN114" s="960"/>
      <c r="CO114" s="960"/>
      <c r="CP114" s="960"/>
      <c r="CQ114" s="960"/>
      <c r="CR114" s="960"/>
      <c r="CS114" s="960"/>
      <c r="CT114" s="960"/>
      <c r="CU114" s="960"/>
      <c r="CV114" s="960"/>
      <c r="CW114" s="960"/>
      <c r="CX114" s="960"/>
      <c r="CY114" s="960"/>
      <c r="CZ114" s="960"/>
      <c r="DA114" s="960"/>
      <c r="DB114" s="960"/>
      <c r="DC114" s="960"/>
      <c r="DD114" s="960"/>
      <c r="DE114" s="960"/>
      <c r="DF114" s="961"/>
      <c r="DG114" s="995" t="s">
        <v>445</v>
      </c>
      <c r="DH114" s="996"/>
      <c r="DI114" s="996"/>
      <c r="DJ114" s="996"/>
      <c r="DK114" s="997"/>
      <c r="DL114" s="998" t="s">
        <v>443</v>
      </c>
      <c r="DM114" s="996"/>
      <c r="DN114" s="996"/>
      <c r="DO114" s="996"/>
      <c r="DP114" s="997"/>
      <c r="DQ114" s="998" t="s">
        <v>443</v>
      </c>
      <c r="DR114" s="996"/>
      <c r="DS114" s="996"/>
      <c r="DT114" s="996"/>
      <c r="DU114" s="997"/>
      <c r="DV114" s="999" t="s">
        <v>445</v>
      </c>
      <c r="DW114" s="1000"/>
      <c r="DX114" s="1000"/>
      <c r="DY114" s="1000"/>
      <c r="DZ114" s="1001"/>
    </row>
    <row r="115" spans="1:130" s="221" customFormat="1" ht="26.25" customHeight="1" x14ac:dyDescent="0.2">
      <c r="A115" s="991"/>
      <c r="B115" s="992"/>
      <c r="C115" s="960" t="s">
        <v>458</v>
      </c>
      <c r="D115" s="960"/>
      <c r="E115" s="960"/>
      <c r="F115" s="960"/>
      <c r="G115" s="960"/>
      <c r="H115" s="960"/>
      <c r="I115" s="960"/>
      <c r="J115" s="960"/>
      <c r="K115" s="960"/>
      <c r="L115" s="960"/>
      <c r="M115" s="960"/>
      <c r="N115" s="960"/>
      <c r="O115" s="960"/>
      <c r="P115" s="960"/>
      <c r="Q115" s="960"/>
      <c r="R115" s="960"/>
      <c r="S115" s="960"/>
      <c r="T115" s="960"/>
      <c r="U115" s="960"/>
      <c r="V115" s="960"/>
      <c r="W115" s="960"/>
      <c r="X115" s="960"/>
      <c r="Y115" s="960"/>
      <c r="Z115" s="961"/>
      <c r="AA115" s="974" t="s">
        <v>443</v>
      </c>
      <c r="AB115" s="975"/>
      <c r="AC115" s="975"/>
      <c r="AD115" s="975"/>
      <c r="AE115" s="976"/>
      <c r="AF115" s="977" t="s">
        <v>445</v>
      </c>
      <c r="AG115" s="975"/>
      <c r="AH115" s="975"/>
      <c r="AI115" s="975"/>
      <c r="AJ115" s="976"/>
      <c r="AK115" s="977" t="s">
        <v>243</v>
      </c>
      <c r="AL115" s="975"/>
      <c r="AM115" s="975"/>
      <c r="AN115" s="975"/>
      <c r="AO115" s="976"/>
      <c r="AP115" s="978" t="s">
        <v>443</v>
      </c>
      <c r="AQ115" s="979"/>
      <c r="AR115" s="979"/>
      <c r="AS115" s="979"/>
      <c r="AT115" s="980"/>
      <c r="AU115" s="945"/>
      <c r="AV115" s="946"/>
      <c r="AW115" s="946"/>
      <c r="AX115" s="946"/>
      <c r="AY115" s="946"/>
      <c r="AZ115" s="959" t="s">
        <v>459</v>
      </c>
      <c r="BA115" s="960"/>
      <c r="BB115" s="960"/>
      <c r="BC115" s="960"/>
      <c r="BD115" s="960"/>
      <c r="BE115" s="960"/>
      <c r="BF115" s="960"/>
      <c r="BG115" s="960"/>
      <c r="BH115" s="960"/>
      <c r="BI115" s="960"/>
      <c r="BJ115" s="960"/>
      <c r="BK115" s="960"/>
      <c r="BL115" s="960"/>
      <c r="BM115" s="960"/>
      <c r="BN115" s="960"/>
      <c r="BO115" s="960"/>
      <c r="BP115" s="961"/>
      <c r="BQ115" s="962" t="s">
        <v>443</v>
      </c>
      <c r="BR115" s="963"/>
      <c r="BS115" s="963"/>
      <c r="BT115" s="963"/>
      <c r="BU115" s="963"/>
      <c r="BV115" s="963" t="s">
        <v>243</v>
      </c>
      <c r="BW115" s="963"/>
      <c r="BX115" s="963"/>
      <c r="BY115" s="963"/>
      <c r="BZ115" s="963"/>
      <c r="CA115" s="963" t="s">
        <v>243</v>
      </c>
      <c r="CB115" s="963"/>
      <c r="CC115" s="963"/>
      <c r="CD115" s="963"/>
      <c r="CE115" s="963"/>
      <c r="CF115" s="957" t="s">
        <v>445</v>
      </c>
      <c r="CG115" s="958"/>
      <c r="CH115" s="958"/>
      <c r="CI115" s="958"/>
      <c r="CJ115" s="958"/>
      <c r="CK115" s="985"/>
      <c r="CL115" s="986"/>
      <c r="CM115" s="959" t="s">
        <v>460</v>
      </c>
      <c r="CN115" s="960"/>
      <c r="CO115" s="960"/>
      <c r="CP115" s="960"/>
      <c r="CQ115" s="960"/>
      <c r="CR115" s="960"/>
      <c r="CS115" s="960"/>
      <c r="CT115" s="960"/>
      <c r="CU115" s="960"/>
      <c r="CV115" s="960"/>
      <c r="CW115" s="960"/>
      <c r="CX115" s="960"/>
      <c r="CY115" s="960"/>
      <c r="CZ115" s="960"/>
      <c r="DA115" s="960"/>
      <c r="DB115" s="960"/>
      <c r="DC115" s="960"/>
      <c r="DD115" s="960"/>
      <c r="DE115" s="960"/>
      <c r="DF115" s="961"/>
      <c r="DG115" s="995" t="s">
        <v>443</v>
      </c>
      <c r="DH115" s="996"/>
      <c r="DI115" s="996"/>
      <c r="DJ115" s="996"/>
      <c r="DK115" s="997"/>
      <c r="DL115" s="998" t="s">
        <v>443</v>
      </c>
      <c r="DM115" s="996"/>
      <c r="DN115" s="996"/>
      <c r="DO115" s="996"/>
      <c r="DP115" s="997"/>
      <c r="DQ115" s="998" t="s">
        <v>443</v>
      </c>
      <c r="DR115" s="996"/>
      <c r="DS115" s="996"/>
      <c r="DT115" s="996"/>
      <c r="DU115" s="997"/>
      <c r="DV115" s="999" t="s">
        <v>243</v>
      </c>
      <c r="DW115" s="1000"/>
      <c r="DX115" s="1000"/>
      <c r="DY115" s="1000"/>
      <c r="DZ115" s="1001"/>
    </row>
    <row r="116" spans="1:130" s="221" customFormat="1" ht="26.25" customHeight="1" x14ac:dyDescent="0.2">
      <c r="A116" s="993"/>
      <c r="B116" s="994"/>
      <c r="C116" s="1002" t="s">
        <v>461</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95" t="s">
        <v>443</v>
      </c>
      <c r="AB116" s="996"/>
      <c r="AC116" s="996"/>
      <c r="AD116" s="996"/>
      <c r="AE116" s="997"/>
      <c r="AF116" s="998" t="s">
        <v>445</v>
      </c>
      <c r="AG116" s="996"/>
      <c r="AH116" s="996"/>
      <c r="AI116" s="996"/>
      <c r="AJ116" s="997"/>
      <c r="AK116" s="998" t="s">
        <v>443</v>
      </c>
      <c r="AL116" s="996"/>
      <c r="AM116" s="996"/>
      <c r="AN116" s="996"/>
      <c r="AO116" s="997"/>
      <c r="AP116" s="999" t="s">
        <v>443</v>
      </c>
      <c r="AQ116" s="1000"/>
      <c r="AR116" s="1000"/>
      <c r="AS116" s="1000"/>
      <c r="AT116" s="1001"/>
      <c r="AU116" s="945"/>
      <c r="AV116" s="946"/>
      <c r="AW116" s="946"/>
      <c r="AX116" s="946"/>
      <c r="AY116" s="946"/>
      <c r="AZ116" s="1004" t="s">
        <v>462</v>
      </c>
      <c r="BA116" s="1005"/>
      <c r="BB116" s="1005"/>
      <c r="BC116" s="1005"/>
      <c r="BD116" s="1005"/>
      <c r="BE116" s="1005"/>
      <c r="BF116" s="1005"/>
      <c r="BG116" s="1005"/>
      <c r="BH116" s="1005"/>
      <c r="BI116" s="1005"/>
      <c r="BJ116" s="1005"/>
      <c r="BK116" s="1005"/>
      <c r="BL116" s="1005"/>
      <c r="BM116" s="1005"/>
      <c r="BN116" s="1005"/>
      <c r="BO116" s="1005"/>
      <c r="BP116" s="1006"/>
      <c r="BQ116" s="962" t="s">
        <v>443</v>
      </c>
      <c r="BR116" s="963"/>
      <c r="BS116" s="963"/>
      <c r="BT116" s="963"/>
      <c r="BU116" s="963"/>
      <c r="BV116" s="963" t="s">
        <v>445</v>
      </c>
      <c r="BW116" s="963"/>
      <c r="BX116" s="963"/>
      <c r="BY116" s="963"/>
      <c r="BZ116" s="963"/>
      <c r="CA116" s="963" t="s">
        <v>243</v>
      </c>
      <c r="CB116" s="963"/>
      <c r="CC116" s="963"/>
      <c r="CD116" s="963"/>
      <c r="CE116" s="963"/>
      <c r="CF116" s="957" t="s">
        <v>443</v>
      </c>
      <c r="CG116" s="958"/>
      <c r="CH116" s="958"/>
      <c r="CI116" s="958"/>
      <c r="CJ116" s="958"/>
      <c r="CK116" s="985"/>
      <c r="CL116" s="986"/>
      <c r="CM116" s="959" t="s">
        <v>463</v>
      </c>
      <c r="CN116" s="960"/>
      <c r="CO116" s="960"/>
      <c r="CP116" s="960"/>
      <c r="CQ116" s="960"/>
      <c r="CR116" s="960"/>
      <c r="CS116" s="960"/>
      <c r="CT116" s="960"/>
      <c r="CU116" s="960"/>
      <c r="CV116" s="960"/>
      <c r="CW116" s="960"/>
      <c r="CX116" s="960"/>
      <c r="CY116" s="960"/>
      <c r="CZ116" s="960"/>
      <c r="DA116" s="960"/>
      <c r="DB116" s="960"/>
      <c r="DC116" s="960"/>
      <c r="DD116" s="960"/>
      <c r="DE116" s="960"/>
      <c r="DF116" s="961"/>
      <c r="DG116" s="995" t="s">
        <v>443</v>
      </c>
      <c r="DH116" s="996"/>
      <c r="DI116" s="996"/>
      <c r="DJ116" s="996"/>
      <c r="DK116" s="997"/>
      <c r="DL116" s="998" t="s">
        <v>443</v>
      </c>
      <c r="DM116" s="996"/>
      <c r="DN116" s="996"/>
      <c r="DO116" s="996"/>
      <c r="DP116" s="997"/>
      <c r="DQ116" s="998" t="s">
        <v>243</v>
      </c>
      <c r="DR116" s="996"/>
      <c r="DS116" s="996"/>
      <c r="DT116" s="996"/>
      <c r="DU116" s="997"/>
      <c r="DV116" s="999" t="s">
        <v>445</v>
      </c>
      <c r="DW116" s="1000"/>
      <c r="DX116" s="1000"/>
      <c r="DY116" s="1000"/>
      <c r="DZ116" s="1001"/>
    </row>
    <row r="117" spans="1:130" s="221" customFormat="1" ht="26.25" customHeight="1" x14ac:dyDescent="0.2">
      <c r="A117" s="949" t="s">
        <v>190</v>
      </c>
      <c r="B117" s="930"/>
      <c r="C117" s="930"/>
      <c r="D117" s="930"/>
      <c r="E117" s="930"/>
      <c r="F117" s="930"/>
      <c r="G117" s="930"/>
      <c r="H117" s="930"/>
      <c r="I117" s="930"/>
      <c r="J117" s="930"/>
      <c r="K117" s="930"/>
      <c r="L117" s="930"/>
      <c r="M117" s="930"/>
      <c r="N117" s="930"/>
      <c r="O117" s="930"/>
      <c r="P117" s="930"/>
      <c r="Q117" s="930"/>
      <c r="R117" s="930"/>
      <c r="S117" s="930"/>
      <c r="T117" s="930"/>
      <c r="U117" s="930"/>
      <c r="V117" s="930"/>
      <c r="W117" s="930"/>
      <c r="X117" s="930"/>
      <c r="Y117" s="1014" t="s">
        <v>464</v>
      </c>
      <c r="Z117" s="931"/>
      <c r="AA117" s="1015">
        <v>1835169</v>
      </c>
      <c r="AB117" s="1016"/>
      <c r="AC117" s="1016"/>
      <c r="AD117" s="1016"/>
      <c r="AE117" s="1017"/>
      <c r="AF117" s="1018">
        <v>1709430</v>
      </c>
      <c r="AG117" s="1016"/>
      <c r="AH117" s="1016"/>
      <c r="AI117" s="1016"/>
      <c r="AJ117" s="1017"/>
      <c r="AK117" s="1018">
        <v>1623029</v>
      </c>
      <c r="AL117" s="1016"/>
      <c r="AM117" s="1016"/>
      <c r="AN117" s="1016"/>
      <c r="AO117" s="1017"/>
      <c r="AP117" s="1019"/>
      <c r="AQ117" s="1020"/>
      <c r="AR117" s="1020"/>
      <c r="AS117" s="1020"/>
      <c r="AT117" s="1021"/>
      <c r="AU117" s="945"/>
      <c r="AV117" s="946"/>
      <c r="AW117" s="946"/>
      <c r="AX117" s="946"/>
      <c r="AY117" s="946"/>
      <c r="AZ117" s="1011" t="s">
        <v>465</v>
      </c>
      <c r="BA117" s="1012"/>
      <c r="BB117" s="1012"/>
      <c r="BC117" s="1012"/>
      <c r="BD117" s="1012"/>
      <c r="BE117" s="1012"/>
      <c r="BF117" s="1012"/>
      <c r="BG117" s="1012"/>
      <c r="BH117" s="1012"/>
      <c r="BI117" s="1012"/>
      <c r="BJ117" s="1012"/>
      <c r="BK117" s="1012"/>
      <c r="BL117" s="1012"/>
      <c r="BM117" s="1012"/>
      <c r="BN117" s="1012"/>
      <c r="BO117" s="1012"/>
      <c r="BP117" s="1013"/>
      <c r="BQ117" s="962" t="s">
        <v>243</v>
      </c>
      <c r="BR117" s="963"/>
      <c r="BS117" s="963"/>
      <c r="BT117" s="963"/>
      <c r="BU117" s="963"/>
      <c r="BV117" s="963" t="s">
        <v>243</v>
      </c>
      <c r="BW117" s="963"/>
      <c r="BX117" s="963"/>
      <c r="BY117" s="963"/>
      <c r="BZ117" s="963"/>
      <c r="CA117" s="963" t="s">
        <v>443</v>
      </c>
      <c r="CB117" s="963"/>
      <c r="CC117" s="963"/>
      <c r="CD117" s="963"/>
      <c r="CE117" s="963"/>
      <c r="CF117" s="957" t="s">
        <v>443</v>
      </c>
      <c r="CG117" s="958"/>
      <c r="CH117" s="958"/>
      <c r="CI117" s="958"/>
      <c r="CJ117" s="958"/>
      <c r="CK117" s="985"/>
      <c r="CL117" s="986"/>
      <c r="CM117" s="959" t="s">
        <v>466</v>
      </c>
      <c r="CN117" s="960"/>
      <c r="CO117" s="960"/>
      <c r="CP117" s="960"/>
      <c r="CQ117" s="960"/>
      <c r="CR117" s="960"/>
      <c r="CS117" s="960"/>
      <c r="CT117" s="960"/>
      <c r="CU117" s="960"/>
      <c r="CV117" s="960"/>
      <c r="CW117" s="960"/>
      <c r="CX117" s="960"/>
      <c r="CY117" s="960"/>
      <c r="CZ117" s="960"/>
      <c r="DA117" s="960"/>
      <c r="DB117" s="960"/>
      <c r="DC117" s="960"/>
      <c r="DD117" s="960"/>
      <c r="DE117" s="960"/>
      <c r="DF117" s="961"/>
      <c r="DG117" s="995" t="s">
        <v>443</v>
      </c>
      <c r="DH117" s="996"/>
      <c r="DI117" s="996"/>
      <c r="DJ117" s="996"/>
      <c r="DK117" s="997"/>
      <c r="DL117" s="998" t="s">
        <v>243</v>
      </c>
      <c r="DM117" s="996"/>
      <c r="DN117" s="996"/>
      <c r="DO117" s="996"/>
      <c r="DP117" s="997"/>
      <c r="DQ117" s="998" t="s">
        <v>443</v>
      </c>
      <c r="DR117" s="996"/>
      <c r="DS117" s="996"/>
      <c r="DT117" s="996"/>
      <c r="DU117" s="997"/>
      <c r="DV117" s="999" t="s">
        <v>443</v>
      </c>
      <c r="DW117" s="1000"/>
      <c r="DX117" s="1000"/>
      <c r="DY117" s="1000"/>
      <c r="DZ117" s="1001"/>
    </row>
    <row r="118" spans="1:130" s="221" customFormat="1" ht="26.25" customHeight="1" x14ac:dyDescent="0.2">
      <c r="A118" s="949" t="s">
        <v>438</v>
      </c>
      <c r="B118" s="930"/>
      <c r="C118" s="930"/>
      <c r="D118" s="930"/>
      <c r="E118" s="930"/>
      <c r="F118" s="930"/>
      <c r="G118" s="930"/>
      <c r="H118" s="930"/>
      <c r="I118" s="930"/>
      <c r="J118" s="930"/>
      <c r="K118" s="930"/>
      <c r="L118" s="930"/>
      <c r="M118" s="930"/>
      <c r="N118" s="930"/>
      <c r="O118" s="930"/>
      <c r="P118" s="930"/>
      <c r="Q118" s="930"/>
      <c r="R118" s="930"/>
      <c r="S118" s="930"/>
      <c r="T118" s="930"/>
      <c r="U118" s="930"/>
      <c r="V118" s="930"/>
      <c r="W118" s="930"/>
      <c r="X118" s="930"/>
      <c r="Y118" s="930"/>
      <c r="Z118" s="931"/>
      <c r="AA118" s="929" t="s">
        <v>435</v>
      </c>
      <c r="AB118" s="930"/>
      <c r="AC118" s="930"/>
      <c r="AD118" s="930"/>
      <c r="AE118" s="931"/>
      <c r="AF118" s="929" t="s">
        <v>436</v>
      </c>
      <c r="AG118" s="930"/>
      <c r="AH118" s="930"/>
      <c r="AI118" s="930"/>
      <c r="AJ118" s="931"/>
      <c r="AK118" s="929" t="s">
        <v>307</v>
      </c>
      <c r="AL118" s="930"/>
      <c r="AM118" s="930"/>
      <c r="AN118" s="930"/>
      <c r="AO118" s="931"/>
      <c r="AP118" s="1007" t="s">
        <v>437</v>
      </c>
      <c r="AQ118" s="1008"/>
      <c r="AR118" s="1008"/>
      <c r="AS118" s="1008"/>
      <c r="AT118" s="1009"/>
      <c r="AU118" s="945"/>
      <c r="AV118" s="946"/>
      <c r="AW118" s="946"/>
      <c r="AX118" s="946"/>
      <c r="AY118" s="946"/>
      <c r="AZ118" s="1010" t="s">
        <v>467</v>
      </c>
      <c r="BA118" s="1002"/>
      <c r="BB118" s="1002"/>
      <c r="BC118" s="1002"/>
      <c r="BD118" s="1002"/>
      <c r="BE118" s="1002"/>
      <c r="BF118" s="1002"/>
      <c r="BG118" s="1002"/>
      <c r="BH118" s="1002"/>
      <c r="BI118" s="1002"/>
      <c r="BJ118" s="1002"/>
      <c r="BK118" s="1002"/>
      <c r="BL118" s="1002"/>
      <c r="BM118" s="1002"/>
      <c r="BN118" s="1002"/>
      <c r="BO118" s="1002"/>
      <c r="BP118" s="1003"/>
      <c r="BQ118" s="1036" t="s">
        <v>243</v>
      </c>
      <c r="BR118" s="1037"/>
      <c r="BS118" s="1037"/>
      <c r="BT118" s="1037"/>
      <c r="BU118" s="1037"/>
      <c r="BV118" s="1037" t="s">
        <v>243</v>
      </c>
      <c r="BW118" s="1037"/>
      <c r="BX118" s="1037"/>
      <c r="BY118" s="1037"/>
      <c r="BZ118" s="1037"/>
      <c r="CA118" s="1037" t="s">
        <v>443</v>
      </c>
      <c r="CB118" s="1037"/>
      <c r="CC118" s="1037"/>
      <c r="CD118" s="1037"/>
      <c r="CE118" s="1037"/>
      <c r="CF118" s="957" t="s">
        <v>243</v>
      </c>
      <c r="CG118" s="958"/>
      <c r="CH118" s="958"/>
      <c r="CI118" s="958"/>
      <c r="CJ118" s="958"/>
      <c r="CK118" s="985"/>
      <c r="CL118" s="986"/>
      <c r="CM118" s="959" t="s">
        <v>468</v>
      </c>
      <c r="CN118" s="960"/>
      <c r="CO118" s="960"/>
      <c r="CP118" s="960"/>
      <c r="CQ118" s="960"/>
      <c r="CR118" s="960"/>
      <c r="CS118" s="960"/>
      <c r="CT118" s="960"/>
      <c r="CU118" s="960"/>
      <c r="CV118" s="960"/>
      <c r="CW118" s="960"/>
      <c r="CX118" s="960"/>
      <c r="CY118" s="960"/>
      <c r="CZ118" s="960"/>
      <c r="DA118" s="960"/>
      <c r="DB118" s="960"/>
      <c r="DC118" s="960"/>
      <c r="DD118" s="960"/>
      <c r="DE118" s="960"/>
      <c r="DF118" s="961"/>
      <c r="DG118" s="995" t="s">
        <v>443</v>
      </c>
      <c r="DH118" s="996"/>
      <c r="DI118" s="996"/>
      <c r="DJ118" s="996"/>
      <c r="DK118" s="997"/>
      <c r="DL118" s="998" t="s">
        <v>243</v>
      </c>
      <c r="DM118" s="996"/>
      <c r="DN118" s="996"/>
      <c r="DO118" s="996"/>
      <c r="DP118" s="997"/>
      <c r="DQ118" s="998" t="s">
        <v>443</v>
      </c>
      <c r="DR118" s="996"/>
      <c r="DS118" s="996"/>
      <c r="DT118" s="996"/>
      <c r="DU118" s="997"/>
      <c r="DV118" s="999" t="s">
        <v>243</v>
      </c>
      <c r="DW118" s="1000"/>
      <c r="DX118" s="1000"/>
      <c r="DY118" s="1000"/>
      <c r="DZ118" s="1001"/>
    </row>
    <row r="119" spans="1:130" s="221" customFormat="1" ht="26.25" customHeight="1" x14ac:dyDescent="0.2">
      <c r="A119" s="1093" t="s">
        <v>441</v>
      </c>
      <c r="B119" s="984"/>
      <c r="C119" s="966" t="s">
        <v>442</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936" t="s">
        <v>243</v>
      </c>
      <c r="AB119" s="937"/>
      <c r="AC119" s="937"/>
      <c r="AD119" s="937"/>
      <c r="AE119" s="938"/>
      <c r="AF119" s="939" t="s">
        <v>243</v>
      </c>
      <c r="AG119" s="937"/>
      <c r="AH119" s="937"/>
      <c r="AI119" s="937"/>
      <c r="AJ119" s="938"/>
      <c r="AK119" s="939" t="s">
        <v>243</v>
      </c>
      <c r="AL119" s="937"/>
      <c r="AM119" s="937"/>
      <c r="AN119" s="937"/>
      <c r="AO119" s="938"/>
      <c r="AP119" s="940" t="s">
        <v>443</v>
      </c>
      <c r="AQ119" s="941"/>
      <c r="AR119" s="941"/>
      <c r="AS119" s="941"/>
      <c r="AT119" s="942"/>
      <c r="AU119" s="947"/>
      <c r="AV119" s="948"/>
      <c r="AW119" s="948"/>
      <c r="AX119" s="948"/>
      <c r="AY119" s="948"/>
      <c r="AZ119" s="242" t="s">
        <v>190</v>
      </c>
      <c r="BA119" s="242"/>
      <c r="BB119" s="242"/>
      <c r="BC119" s="242"/>
      <c r="BD119" s="242"/>
      <c r="BE119" s="242"/>
      <c r="BF119" s="242"/>
      <c r="BG119" s="242"/>
      <c r="BH119" s="242"/>
      <c r="BI119" s="242"/>
      <c r="BJ119" s="242"/>
      <c r="BK119" s="242"/>
      <c r="BL119" s="242"/>
      <c r="BM119" s="242"/>
      <c r="BN119" s="242"/>
      <c r="BO119" s="1014" t="s">
        <v>469</v>
      </c>
      <c r="BP119" s="1042"/>
      <c r="BQ119" s="1036">
        <v>11918692</v>
      </c>
      <c r="BR119" s="1037"/>
      <c r="BS119" s="1037"/>
      <c r="BT119" s="1037"/>
      <c r="BU119" s="1037"/>
      <c r="BV119" s="1037">
        <v>11243779</v>
      </c>
      <c r="BW119" s="1037"/>
      <c r="BX119" s="1037"/>
      <c r="BY119" s="1037"/>
      <c r="BZ119" s="1037"/>
      <c r="CA119" s="1037">
        <v>10230313</v>
      </c>
      <c r="CB119" s="1037"/>
      <c r="CC119" s="1037"/>
      <c r="CD119" s="1037"/>
      <c r="CE119" s="1037"/>
      <c r="CF119" s="1038"/>
      <c r="CG119" s="1039"/>
      <c r="CH119" s="1039"/>
      <c r="CI119" s="1039"/>
      <c r="CJ119" s="1040"/>
      <c r="CK119" s="987"/>
      <c r="CL119" s="988"/>
      <c r="CM119" s="1010" t="s">
        <v>470</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1041" t="s">
        <v>443</v>
      </c>
      <c r="DH119" s="1023"/>
      <c r="DI119" s="1023"/>
      <c r="DJ119" s="1023"/>
      <c r="DK119" s="1024"/>
      <c r="DL119" s="1022" t="s">
        <v>443</v>
      </c>
      <c r="DM119" s="1023"/>
      <c r="DN119" s="1023"/>
      <c r="DO119" s="1023"/>
      <c r="DP119" s="1024"/>
      <c r="DQ119" s="1022" t="s">
        <v>243</v>
      </c>
      <c r="DR119" s="1023"/>
      <c r="DS119" s="1023"/>
      <c r="DT119" s="1023"/>
      <c r="DU119" s="1024"/>
      <c r="DV119" s="1025" t="s">
        <v>445</v>
      </c>
      <c r="DW119" s="1026"/>
      <c r="DX119" s="1026"/>
      <c r="DY119" s="1026"/>
      <c r="DZ119" s="1027"/>
    </row>
    <row r="120" spans="1:130" s="221" customFormat="1" ht="26.25" customHeight="1" x14ac:dyDescent="0.2">
      <c r="A120" s="1094"/>
      <c r="B120" s="986"/>
      <c r="C120" s="959" t="s">
        <v>447</v>
      </c>
      <c r="D120" s="960"/>
      <c r="E120" s="960"/>
      <c r="F120" s="960"/>
      <c r="G120" s="960"/>
      <c r="H120" s="960"/>
      <c r="I120" s="960"/>
      <c r="J120" s="960"/>
      <c r="K120" s="960"/>
      <c r="L120" s="960"/>
      <c r="M120" s="960"/>
      <c r="N120" s="960"/>
      <c r="O120" s="960"/>
      <c r="P120" s="960"/>
      <c r="Q120" s="960"/>
      <c r="R120" s="960"/>
      <c r="S120" s="960"/>
      <c r="T120" s="960"/>
      <c r="U120" s="960"/>
      <c r="V120" s="960"/>
      <c r="W120" s="960"/>
      <c r="X120" s="960"/>
      <c r="Y120" s="960"/>
      <c r="Z120" s="961"/>
      <c r="AA120" s="995" t="s">
        <v>243</v>
      </c>
      <c r="AB120" s="996"/>
      <c r="AC120" s="996"/>
      <c r="AD120" s="996"/>
      <c r="AE120" s="997"/>
      <c r="AF120" s="998" t="s">
        <v>443</v>
      </c>
      <c r="AG120" s="996"/>
      <c r="AH120" s="996"/>
      <c r="AI120" s="996"/>
      <c r="AJ120" s="997"/>
      <c r="AK120" s="998" t="s">
        <v>445</v>
      </c>
      <c r="AL120" s="996"/>
      <c r="AM120" s="996"/>
      <c r="AN120" s="996"/>
      <c r="AO120" s="997"/>
      <c r="AP120" s="999" t="s">
        <v>243</v>
      </c>
      <c r="AQ120" s="1000"/>
      <c r="AR120" s="1000"/>
      <c r="AS120" s="1000"/>
      <c r="AT120" s="1001"/>
      <c r="AU120" s="1028" t="s">
        <v>471</v>
      </c>
      <c r="AV120" s="1029"/>
      <c r="AW120" s="1029"/>
      <c r="AX120" s="1029"/>
      <c r="AY120" s="1030"/>
      <c r="AZ120" s="966" t="s">
        <v>472</v>
      </c>
      <c r="BA120" s="934"/>
      <c r="BB120" s="934"/>
      <c r="BC120" s="934"/>
      <c r="BD120" s="934"/>
      <c r="BE120" s="934"/>
      <c r="BF120" s="934"/>
      <c r="BG120" s="934"/>
      <c r="BH120" s="934"/>
      <c r="BI120" s="934"/>
      <c r="BJ120" s="934"/>
      <c r="BK120" s="934"/>
      <c r="BL120" s="934"/>
      <c r="BM120" s="934"/>
      <c r="BN120" s="934"/>
      <c r="BO120" s="934"/>
      <c r="BP120" s="935"/>
      <c r="BQ120" s="967">
        <v>6232697</v>
      </c>
      <c r="BR120" s="968"/>
      <c r="BS120" s="968"/>
      <c r="BT120" s="968"/>
      <c r="BU120" s="968"/>
      <c r="BV120" s="968">
        <v>5806489</v>
      </c>
      <c r="BW120" s="968"/>
      <c r="BX120" s="968"/>
      <c r="BY120" s="968"/>
      <c r="BZ120" s="968"/>
      <c r="CA120" s="968">
        <v>5462608</v>
      </c>
      <c r="CB120" s="968"/>
      <c r="CC120" s="968"/>
      <c r="CD120" s="968"/>
      <c r="CE120" s="968"/>
      <c r="CF120" s="981">
        <v>123.5</v>
      </c>
      <c r="CG120" s="982"/>
      <c r="CH120" s="982"/>
      <c r="CI120" s="982"/>
      <c r="CJ120" s="982"/>
      <c r="CK120" s="1043" t="s">
        <v>473</v>
      </c>
      <c r="CL120" s="1044"/>
      <c r="CM120" s="1044"/>
      <c r="CN120" s="1044"/>
      <c r="CO120" s="1045"/>
      <c r="CP120" s="1051" t="s">
        <v>474</v>
      </c>
      <c r="CQ120" s="1052"/>
      <c r="CR120" s="1052"/>
      <c r="CS120" s="1052"/>
      <c r="CT120" s="1052"/>
      <c r="CU120" s="1052"/>
      <c r="CV120" s="1052"/>
      <c r="CW120" s="1052"/>
      <c r="CX120" s="1052"/>
      <c r="CY120" s="1052"/>
      <c r="CZ120" s="1052"/>
      <c r="DA120" s="1052"/>
      <c r="DB120" s="1052"/>
      <c r="DC120" s="1052"/>
      <c r="DD120" s="1052"/>
      <c r="DE120" s="1052"/>
      <c r="DF120" s="1053"/>
      <c r="DG120" s="967">
        <v>609210</v>
      </c>
      <c r="DH120" s="968"/>
      <c r="DI120" s="968"/>
      <c r="DJ120" s="968"/>
      <c r="DK120" s="968"/>
      <c r="DL120" s="968">
        <v>583844</v>
      </c>
      <c r="DM120" s="968"/>
      <c r="DN120" s="968"/>
      <c r="DO120" s="968"/>
      <c r="DP120" s="968"/>
      <c r="DQ120" s="968">
        <v>632167</v>
      </c>
      <c r="DR120" s="968"/>
      <c r="DS120" s="968"/>
      <c r="DT120" s="968"/>
      <c r="DU120" s="968"/>
      <c r="DV120" s="969">
        <v>14.3</v>
      </c>
      <c r="DW120" s="969"/>
      <c r="DX120" s="969"/>
      <c r="DY120" s="969"/>
      <c r="DZ120" s="970"/>
    </row>
    <row r="121" spans="1:130" s="221" customFormat="1" ht="26.25" customHeight="1" x14ac:dyDescent="0.2">
      <c r="A121" s="1094"/>
      <c r="B121" s="986"/>
      <c r="C121" s="1011" t="s">
        <v>475</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95" t="s">
        <v>243</v>
      </c>
      <c r="AB121" s="996"/>
      <c r="AC121" s="996"/>
      <c r="AD121" s="996"/>
      <c r="AE121" s="997"/>
      <c r="AF121" s="998" t="s">
        <v>243</v>
      </c>
      <c r="AG121" s="996"/>
      <c r="AH121" s="996"/>
      <c r="AI121" s="996"/>
      <c r="AJ121" s="997"/>
      <c r="AK121" s="998" t="s">
        <v>243</v>
      </c>
      <c r="AL121" s="996"/>
      <c r="AM121" s="996"/>
      <c r="AN121" s="996"/>
      <c r="AO121" s="997"/>
      <c r="AP121" s="999" t="s">
        <v>243</v>
      </c>
      <c r="AQ121" s="1000"/>
      <c r="AR121" s="1000"/>
      <c r="AS121" s="1000"/>
      <c r="AT121" s="1001"/>
      <c r="AU121" s="1031"/>
      <c r="AV121" s="1032"/>
      <c r="AW121" s="1032"/>
      <c r="AX121" s="1032"/>
      <c r="AY121" s="1033"/>
      <c r="AZ121" s="959" t="s">
        <v>476</v>
      </c>
      <c r="BA121" s="960"/>
      <c r="BB121" s="960"/>
      <c r="BC121" s="960"/>
      <c r="BD121" s="960"/>
      <c r="BE121" s="960"/>
      <c r="BF121" s="960"/>
      <c r="BG121" s="960"/>
      <c r="BH121" s="960"/>
      <c r="BI121" s="960"/>
      <c r="BJ121" s="960"/>
      <c r="BK121" s="960"/>
      <c r="BL121" s="960"/>
      <c r="BM121" s="960"/>
      <c r="BN121" s="960"/>
      <c r="BO121" s="960"/>
      <c r="BP121" s="961"/>
      <c r="BQ121" s="962">
        <v>2700</v>
      </c>
      <c r="BR121" s="963"/>
      <c r="BS121" s="963"/>
      <c r="BT121" s="963"/>
      <c r="BU121" s="963"/>
      <c r="BV121" s="963" t="s">
        <v>443</v>
      </c>
      <c r="BW121" s="963"/>
      <c r="BX121" s="963"/>
      <c r="BY121" s="963"/>
      <c r="BZ121" s="963"/>
      <c r="CA121" s="963" t="s">
        <v>443</v>
      </c>
      <c r="CB121" s="963"/>
      <c r="CC121" s="963"/>
      <c r="CD121" s="963"/>
      <c r="CE121" s="963"/>
      <c r="CF121" s="957" t="s">
        <v>243</v>
      </c>
      <c r="CG121" s="958"/>
      <c r="CH121" s="958"/>
      <c r="CI121" s="958"/>
      <c r="CJ121" s="958"/>
      <c r="CK121" s="1046"/>
      <c r="CL121" s="1047"/>
      <c r="CM121" s="1047"/>
      <c r="CN121" s="1047"/>
      <c r="CO121" s="1048"/>
      <c r="CP121" s="1056" t="s">
        <v>413</v>
      </c>
      <c r="CQ121" s="1057"/>
      <c r="CR121" s="1057"/>
      <c r="CS121" s="1057"/>
      <c r="CT121" s="1057"/>
      <c r="CU121" s="1057"/>
      <c r="CV121" s="1057"/>
      <c r="CW121" s="1057"/>
      <c r="CX121" s="1057"/>
      <c r="CY121" s="1057"/>
      <c r="CZ121" s="1057"/>
      <c r="DA121" s="1057"/>
      <c r="DB121" s="1057"/>
      <c r="DC121" s="1057"/>
      <c r="DD121" s="1057"/>
      <c r="DE121" s="1057"/>
      <c r="DF121" s="1058"/>
      <c r="DG121" s="962">
        <v>335760</v>
      </c>
      <c r="DH121" s="963"/>
      <c r="DI121" s="963"/>
      <c r="DJ121" s="963"/>
      <c r="DK121" s="963"/>
      <c r="DL121" s="963">
        <v>306308</v>
      </c>
      <c r="DM121" s="963"/>
      <c r="DN121" s="963"/>
      <c r="DO121" s="963"/>
      <c r="DP121" s="963"/>
      <c r="DQ121" s="963">
        <v>276617</v>
      </c>
      <c r="DR121" s="963"/>
      <c r="DS121" s="963"/>
      <c r="DT121" s="963"/>
      <c r="DU121" s="963"/>
      <c r="DV121" s="964">
        <v>6.3</v>
      </c>
      <c r="DW121" s="964"/>
      <c r="DX121" s="964"/>
      <c r="DY121" s="964"/>
      <c r="DZ121" s="965"/>
    </row>
    <row r="122" spans="1:130" s="221" customFormat="1" ht="26.25" customHeight="1" x14ac:dyDescent="0.2">
      <c r="A122" s="1094"/>
      <c r="B122" s="986"/>
      <c r="C122" s="959" t="s">
        <v>457</v>
      </c>
      <c r="D122" s="960"/>
      <c r="E122" s="960"/>
      <c r="F122" s="960"/>
      <c r="G122" s="960"/>
      <c r="H122" s="960"/>
      <c r="I122" s="960"/>
      <c r="J122" s="960"/>
      <c r="K122" s="960"/>
      <c r="L122" s="960"/>
      <c r="M122" s="960"/>
      <c r="N122" s="960"/>
      <c r="O122" s="960"/>
      <c r="P122" s="960"/>
      <c r="Q122" s="960"/>
      <c r="R122" s="960"/>
      <c r="S122" s="960"/>
      <c r="T122" s="960"/>
      <c r="U122" s="960"/>
      <c r="V122" s="960"/>
      <c r="W122" s="960"/>
      <c r="X122" s="960"/>
      <c r="Y122" s="960"/>
      <c r="Z122" s="961"/>
      <c r="AA122" s="995" t="s">
        <v>243</v>
      </c>
      <c r="AB122" s="996"/>
      <c r="AC122" s="996"/>
      <c r="AD122" s="996"/>
      <c r="AE122" s="997"/>
      <c r="AF122" s="998" t="s">
        <v>443</v>
      </c>
      <c r="AG122" s="996"/>
      <c r="AH122" s="996"/>
      <c r="AI122" s="996"/>
      <c r="AJ122" s="997"/>
      <c r="AK122" s="998" t="s">
        <v>443</v>
      </c>
      <c r="AL122" s="996"/>
      <c r="AM122" s="996"/>
      <c r="AN122" s="996"/>
      <c r="AO122" s="997"/>
      <c r="AP122" s="999" t="s">
        <v>443</v>
      </c>
      <c r="AQ122" s="1000"/>
      <c r="AR122" s="1000"/>
      <c r="AS122" s="1000"/>
      <c r="AT122" s="1001"/>
      <c r="AU122" s="1031"/>
      <c r="AV122" s="1032"/>
      <c r="AW122" s="1032"/>
      <c r="AX122" s="1032"/>
      <c r="AY122" s="1033"/>
      <c r="AZ122" s="1010" t="s">
        <v>477</v>
      </c>
      <c r="BA122" s="1002"/>
      <c r="BB122" s="1002"/>
      <c r="BC122" s="1002"/>
      <c r="BD122" s="1002"/>
      <c r="BE122" s="1002"/>
      <c r="BF122" s="1002"/>
      <c r="BG122" s="1002"/>
      <c r="BH122" s="1002"/>
      <c r="BI122" s="1002"/>
      <c r="BJ122" s="1002"/>
      <c r="BK122" s="1002"/>
      <c r="BL122" s="1002"/>
      <c r="BM122" s="1002"/>
      <c r="BN122" s="1002"/>
      <c r="BO122" s="1002"/>
      <c r="BP122" s="1003"/>
      <c r="BQ122" s="1036">
        <v>9938483</v>
      </c>
      <c r="BR122" s="1037"/>
      <c r="BS122" s="1037"/>
      <c r="BT122" s="1037"/>
      <c r="BU122" s="1037"/>
      <c r="BV122" s="1037">
        <v>9253388</v>
      </c>
      <c r="BW122" s="1037"/>
      <c r="BX122" s="1037"/>
      <c r="BY122" s="1037"/>
      <c r="BZ122" s="1037"/>
      <c r="CA122" s="1037">
        <v>8309691</v>
      </c>
      <c r="CB122" s="1037"/>
      <c r="CC122" s="1037"/>
      <c r="CD122" s="1037"/>
      <c r="CE122" s="1037"/>
      <c r="CF122" s="1054">
        <v>187.8</v>
      </c>
      <c r="CG122" s="1055"/>
      <c r="CH122" s="1055"/>
      <c r="CI122" s="1055"/>
      <c r="CJ122" s="1055"/>
      <c r="CK122" s="1046"/>
      <c r="CL122" s="1047"/>
      <c r="CM122" s="1047"/>
      <c r="CN122" s="1047"/>
      <c r="CO122" s="1048"/>
      <c r="CP122" s="1056" t="s">
        <v>478</v>
      </c>
      <c r="CQ122" s="1057"/>
      <c r="CR122" s="1057"/>
      <c r="CS122" s="1057"/>
      <c r="CT122" s="1057"/>
      <c r="CU122" s="1057"/>
      <c r="CV122" s="1057"/>
      <c r="CW122" s="1057"/>
      <c r="CX122" s="1057"/>
      <c r="CY122" s="1057"/>
      <c r="CZ122" s="1057"/>
      <c r="DA122" s="1057"/>
      <c r="DB122" s="1057"/>
      <c r="DC122" s="1057"/>
      <c r="DD122" s="1057"/>
      <c r="DE122" s="1057"/>
      <c r="DF122" s="1058"/>
      <c r="DG122" s="962">
        <v>38193</v>
      </c>
      <c r="DH122" s="963"/>
      <c r="DI122" s="963"/>
      <c r="DJ122" s="963"/>
      <c r="DK122" s="963"/>
      <c r="DL122" s="963">
        <v>38723</v>
      </c>
      <c r="DM122" s="963"/>
      <c r="DN122" s="963"/>
      <c r="DO122" s="963"/>
      <c r="DP122" s="963"/>
      <c r="DQ122" s="963">
        <v>37056</v>
      </c>
      <c r="DR122" s="963"/>
      <c r="DS122" s="963"/>
      <c r="DT122" s="963"/>
      <c r="DU122" s="963"/>
      <c r="DV122" s="964">
        <v>0.8</v>
      </c>
      <c r="DW122" s="964"/>
      <c r="DX122" s="964"/>
      <c r="DY122" s="964"/>
      <c r="DZ122" s="965"/>
    </row>
    <row r="123" spans="1:130" s="221" customFormat="1" ht="26.25" customHeight="1" x14ac:dyDescent="0.2">
      <c r="A123" s="1094"/>
      <c r="B123" s="986"/>
      <c r="C123" s="959" t="s">
        <v>463</v>
      </c>
      <c r="D123" s="960"/>
      <c r="E123" s="960"/>
      <c r="F123" s="960"/>
      <c r="G123" s="960"/>
      <c r="H123" s="960"/>
      <c r="I123" s="960"/>
      <c r="J123" s="960"/>
      <c r="K123" s="960"/>
      <c r="L123" s="960"/>
      <c r="M123" s="960"/>
      <c r="N123" s="960"/>
      <c r="O123" s="960"/>
      <c r="P123" s="960"/>
      <c r="Q123" s="960"/>
      <c r="R123" s="960"/>
      <c r="S123" s="960"/>
      <c r="T123" s="960"/>
      <c r="U123" s="960"/>
      <c r="V123" s="960"/>
      <c r="W123" s="960"/>
      <c r="X123" s="960"/>
      <c r="Y123" s="960"/>
      <c r="Z123" s="961"/>
      <c r="AA123" s="995" t="s">
        <v>445</v>
      </c>
      <c r="AB123" s="996"/>
      <c r="AC123" s="996"/>
      <c r="AD123" s="996"/>
      <c r="AE123" s="997"/>
      <c r="AF123" s="998" t="s">
        <v>443</v>
      </c>
      <c r="AG123" s="996"/>
      <c r="AH123" s="996"/>
      <c r="AI123" s="996"/>
      <c r="AJ123" s="997"/>
      <c r="AK123" s="998" t="s">
        <v>243</v>
      </c>
      <c r="AL123" s="996"/>
      <c r="AM123" s="996"/>
      <c r="AN123" s="996"/>
      <c r="AO123" s="997"/>
      <c r="AP123" s="999" t="s">
        <v>243</v>
      </c>
      <c r="AQ123" s="1000"/>
      <c r="AR123" s="1000"/>
      <c r="AS123" s="1000"/>
      <c r="AT123" s="1001"/>
      <c r="AU123" s="1034"/>
      <c r="AV123" s="1035"/>
      <c r="AW123" s="1035"/>
      <c r="AX123" s="1035"/>
      <c r="AY123" s="1035"/>
      <c r="AZ123" s="242" t="s">
        <v>190</v>
      </c>
      <c r="BA123" s="242"/>
      <c r="BB123" s="242"/>
      <c r="BC123" s="242"/>
      <c r="BD123" s="242"/>
      <c r="BE123" s="242"/>
      <c r="BF123" s="242"/>
      <c r="BG123" s="242"/>
      <c r="BH123" s="242"/>
      <c r="BI123" s="242"/>
      <c r="BJ123" s="242"/>
      <c r="BK123" s="242"/>
      <c r="BL123" s="242"/>
      <c r="BM123" s="242"/>
      <c r="BN123" s="242"/>
      <c r="BO123" s="1014" t="s">
        <v>479</v>
      </c>
      <c r="BP123" s="1042"/>
      <c r="BQ123" s="1100">
        <v>16173880</v>
      </c>
      <c r="BR123" s="1101"/>
      <c r="BS123" s="1101"/>
      <c r="BT123" s="1101"/>
      <c r="BU123" s="1101"/>
      <c r="BV123" s="1101">
        <v>15059877</v>
      </c>
      <c r="BW123" s="1101"/>
      <c r="BX123" s="1101"/>
      <c r="BY123" s="1101"/>
      <c r="BZ123" s="1101"/>
      <c r="CA123" s="1101">
        <v>13772299</v>
      </c>
      <c r="CB123" s="1101"/>
      <c r="CC123" s="1101"/>
      <c r="CD123" s="1101"/>
      <c r="CE123" s="1101"/>
      <c r="CF123" s="1038"/>
      <c r="CG123" s="1039"/>
      <c r="CH123" s="1039"/>
      <c r="CI123" s="1039"/>
      <c r="CJ123" s="1040"/>
      <c r="CK123" s="1046"/>
      <c r="CL123" s="1047"/>
      <c r="CM123" s="1047"/>
      <c r="CN123" s="1047"/>
      <c r="CO123" s="1048"/>
      <c r="CP123" s="1056" t="s">
        <v>480</v>
      </c>
      <c r="CQ123" s="1057"/>
      <c r="CR123" s="1057"/>
      <c r="CS123" s="1057"/>
      <c r="CT123" s="1057"/>
      <c r="CU123" s="1057"/>
      <c r="CV123" s="1057"/>
      <c r="CW123" s="1057"/>
      <c r="CX123" s="1057"/>
      <c r="CY123" s="1057"/>
      <c r="CZ123" s="1057"/>
      <c r="DA123" s="1057"/>
      <c r="DB123" s="1057"/>
      <c r="DC123" s="1057"/>
      <c r="DD123" s="1057"/>
      <c r="DE123" s="1057"/>
      <c r="DF123" s="1058"/>
      <c r="DG123" s="995">
        <v>12</v>
      </c>
      <c r="DH123" s="996"/>
      <c r="DI123" s="996"/>
      <c r="DJ123" s="996"/>
      <c r="DK123" s="997"/>
      <c r="DL123" s="998">
        <v>8</v>
      </c>
      <c r="DM123" s="996"/>
      <c r="DN123" s="996"/>
      <c r="DO123" s="996"/>
      <c r="DP123" s="997"/>
      <c r="DQ123" s="998">
        <v>337</v>
      </c>
      <c r="DR123" s="996"/>
      <c r="DS123" s="996"/>
      <c r="DT123" s="996"/>
      <c r="DU123" s="997"/>
      <c r="DV123" s="999">
        <v>0</v>
      </c>
      <c r="DW123" s="1000"/>
      <c r="DX123" s="1000"/>
      <c r="DY123" s="1000"/>
      <c r="DZ123" s="1001"/>
    </row>
    <row r="124" spans="1:130" s="221" customFormat="1" ht="26.25" customHeight="1" thickBot="1" x14ac:dyDescent="0.25">
      <c r="A124" s="1094"/>
      <c r="B124" s="986"/>
      <c r="C124" s="959" t="s">
        <v>466</v>
      </c>
      <c r="D124" s="960"/>
      <c r="E124" s="960"/>
      <c r="F124" s="960"/>
      <c r="G124" s="960"/>
      <c r="H124" s="960"/>
      <c r="I124" s="960"/>
      <c r="J124" s="960"/>
      <c r="K124" s="960"/>
      <c r="L124" s="960"/>
      <c r="M124" s="960"/>
      <c r="N124" s="960"/>
      <c r="O124" s="960"/>
      <c r="P124" s="960"/>
      <c r="Q124" s="960"/>
      <c r="R124" s="960"/>
      <c r="S124" s="960"/>
      <c r="T124" s="960"/>
      <c r="U124" s="960"/>
      <c r="V124" s="960"/>
      <c r="W124" s="960"/>
      <c r="X124" s="960"/>
      <c r="Y124" s="960"/>
      <c r="Z124" s="961"/>
      <c r="AA124" s="995" t="s">
        <v>445</v>
      </c>
      <c r="AB124" s="996"/>
      <c r="AC124" s="996"/>
      <c r="AD124" s="996"/>
      <c r="AE124" s="997"/>
      <c r="AF124" s="998" t="s">
        <v>243</v>
      </c>
      <c r="AG124" s="996"/>
      <c r="AH124" s="996"/>
      <c r="AI124" s="996"/>
      <c r="AJ124" s="997"/>
      <c r="AK124" s="998" t="s">
        <v>243</v>
      </c>
      <c r="AL124" s="996"/>
      <c r="AM124" s="996"/>
      <c r="AN124" s="996"/>
      <c r="AO124" s="997"/>
      <c r="AP124" s="999" t="s">
        <v>443</v>
      </c>
      <c r="AQ124" s="1000"/>
      <c r="AR124" s="1000"/>
      <c r="AS124" s="1000"/>
      <c r="AT124" s="1001"/>
      <c r="AU124" s="1096" t="s">
        <v>481</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t="s">
        <v>243</v>
      </c>
      <c r="BR124" s="1064"/>
      <c r="BS124" s="1064"/>
      <c r="BT124" s="1064"/>
      <c r="BU124" s="1064"/>
      <c r="BV124" s="1064" t="s">
        <v>445</v>
      </c>
      <c r="BW124" s="1064"/>
      <c r="BX124" s="1064"/>
      <c r="BY124" s="1064"/>
      <c r="BZ124" s="1064"/>
      <c r="CA124" s="1064" t="s">
        <v>445</v>
      </c>
      <c r="CB124" s="1064"/>
      <c r="CC124" s="1064"/>
      <c r="CD124" s="1064"/>
      <c r="CE124" s="1064"/>
      <c r="CF124" s="1065"/>
      <c r="CG124" s="1066"/>
      <c r="CH124" s="1066"/>
      <c r="CI124" s="1066"/>
      <c r="CJ124" s="1067"/>
      <c r="CK124" s="1049"/>
      <c r="CL124" s="1049"/>
      <c r="CM124" s="1049"/>
      <c r="CN124" s="1049"/>
      <c r="CO124" s="1050"/>
      <c r="CP124" s="1056" t="s">
        <v>482</v>
      </c>
      <c r="CQ124" s="1057"/>
      <c r="CR124" s="1057"/>
      <c r="CS124" s="1057"/>
      <c r="CT124" s="1057"/>
      <c r="CU124" s="1057"/>
      <c r="CV124" s="1057"/>
      <c r="CW124" s="1057"/>
      <c r="CX124" s="1057"/>
      <c r="CY124" s="1057"/>
      <c r="CZ124" s="1057"/>
      <c r="DA124" s="1057"/>
      <c r="DB124" s="1057"/>
      <c r="DC124" s="1057"/>
      <c r="DD124" s="1057"/>
      <c r="DE124" s="1057"/>
      <c r="DF124" s="1058"/>
      <c r="DG124" s="1041" t="s">
        <v>243</v>
      </c>
      <c r="DH124" s="1023"/>
      <c r="DI124" s="1023"/>
      <c r="DJ124" s="1023"/>
      <c r="DK124" s="1024"/>
      <c r="DL124" s="1022" t="s">
        <v>443</v>
      </c>
      <c r="DM124" s="1023"/>
      <c r="DN124" s="1023"/>
      <c r="DO124" s="1023"/>
      <c r="DP124" s="1024"/>
      <c r="DQ124" s="1022" t="s">
        <v>243</v>
      </c>
      <c r="DR124" s="1023"/>
      <c r="DS124" s="1023"/>
      <c r="DT124" s="1023"/>
      <c r="DU124" s="1024"/>
      <c r="DV124" s="1025" t="s">
        <v>243</v>
      </c>
      <c r="DW124" s="1026"/>
      <c r="DX124" s="1026"/>
      <c r="DY124" s="1026"/>
      <c r="DZ124" s="1027"/>
    </row>
    <row r="125" spans="1:130" s="221" customFormat="1" ht="26.25" customHeight="1" x14ac:dyDescent="0.2">
      <c r="A125" s="1094"/>
      <c r="B125" s="986"/>
      <c r="C125" s="959" t="s">
        <v>468</v>
      </c>
      <c r="D125" s="960"/>
      <c r="E125" s="960"/>
      <c r="F125" s="960"/>
      <c r="G125" s="960"/>
      <c r="H125" s="960"/>
      <c r="I125" s="960"/>
      <c r="J125" s="960"/>
      <c r="K125" s="960"/>
      <c r="L125" s="960"/>
      <c r="M125" s="960"/>
      <c r="N125" s="960"/>
      <c r="O125" s="960"/>
      <c r="P125" s="960"/>
      <c r="Q125" s="960"/>
      <c r="R125" s="960"/>
      <c r="S125" s="960"/>
      <c r="T125" s="960"/>
      <c r="U125" s="960"/>
      <c r="V125" s="960"/>
      <c r="W125" s="960"/>
      <c r="X125" s="960"/>
      <c r="Y125" s="960"/>
      <c r="Z125" s="961"/>
      <c r="AA125" s="995" t="s">
        <v>443</v>
      </c>
      <c r="AB125" s="996"/>
      <c r="AC125" s="996"/>
      <c r="AD125" s="996"/>
      <c r="AE125" s="997"/>
      <c r="AF125" s="998" t="s">
        <v>243</v>
      </c>
      <c r="AG125" s="996"/>
      <c r="AH125" s="996"/>
      <c r="AI125" s="996"/>
      <c r="AJ125" s="997"/>
      <c r="AK125" s="998" t="s">
        <v>443</v>
      </c>
      <c r="AL125" s="996"/>
      <c r="AM125" s="996"/>
      <c r="AN125" s="996"/>
      <c r="AO125" s="997"/>
      <c r="AP125" s="999" t="s">
        <v>243</v>
      </c>
      <c r="AQ125" s="1000"/>
      <c r="AR125" s="1000"/>
      <c r="AS125" s="1000"/>
      <c r="AT125" s="1001"/>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9" t="s">
        <v>483</v>
      </c>
      <c r="CL125" s="1044"/>
      <c r="CM125" s="1044"/>
      <c r="CN125" s="1044"/>
      <c r="CO125" s="1045"/>
      <c r="CP125" s="966" t="s">
        <v>484</v>
      </c>
      <c r="CQ125" s="934"/>
      <c r="CR125" s="934"/>
      <c r="CS125" s="934"/>
      <c r="CT125" s="934"/>
      <c r="CU125" s="934"/>
      <c r="CV125" s="934"/>
      <c r="CW125" s="934"/>
      <c r="CX125" s="934"/>
      <c r="CY125" s="934"/>
      <c r="CZ125" s="934"/>
      <c r="DA125" s="934"/>
      <c r="DB125" s="934"/>
      <c r="DC125" s="934"/>
      <c r="DD125" s="934"/>
      <c r="DE125" s="934"/>
      <c r="DF125" s="935"/>
      <c r="DG125" s="967" t="s">
        <v>243</v>
      </c>
      <c r="DH125" s="968"/>
      <c r="DI125" s="968"/>
      <c r="DJ125" s="968"/>
      <c r="DK125" s="968"/>
      <c r="DL125" s="968" t="s">
        <v>443</v>
      </c>
      <c r="DM125" s="968"/>
      <c r="DN125" s="968"/>
      <c r="DO125" s="968"/>
      <c r="DP125" s="968"/>
      <c r="DQ125" s="968" t="s">
        <v>243</v>
      </c>
      <c r="DR125" s="968"/>
      <c r="DS125" s="968"/>
      <c r="DT125" s="968"/>
      <c r="DU125" s="968"/>
      <c r="DV125" s="969" t="s">
        <v>243</v>
      </c>
      <c r="DW125" s="969"/>
      <c r="DX125" s="969"/>
      <c r="DY125" s="969"/>
      <c r="DZ125" s="970"/>
    </row>
    <row r="126" spans="1:130" s="221" customFormat="1" ht="26.25" customHeight="1" thickBot="1" x14ac:dyDescent="0.25">
      <c r="A126" s="1094"/>
      <c r="B126" s="986"/>
      <c r="C126" s="959" t="s">
        <v>470</v>
      </c>
      <c r="D126" s="960"/>
      <c r="E126" s="960"/>
      <c r="F126" s="960"/>
      <c r="G126" s="960"/>
      <c r="H126" s="960"/>
      <c r="I126" s="960"/>
      <c r="J126" s="960"/>
      <c r="K126" s="960"/>
      <c r="L126" s="960"/>
      <c r="M126" s="960"/>
      <c r="N126" s="960"/>
      <c r="O126" s="960"/>
      <c r="P126" s="960"/>
      <c r="Q126" s="960"/>
      <c r="R126" s="960"/>
      <c r="S126" s="960"/>
      <c r="T126" s="960"/>
      <c r="U126" s="960"/>
      <c r="V126" s="960"/>
      <c r="W126" s="960"/>
      <c r="X126" s="960"/>
      <c r="Y126" s="960"/>
      <c r="Z126" s="961"/>
      <c r="AA126" s="995" t="s">
        <v>243</v>
      </c>
      <c r="AB126" s="996"/>
      <c r="AC126" s="996"/>
      <c r="AD126" s="996"/>
      <c r="AE126" s="997"/>
      <c r="AF126" s="998" t="s">
        <v>243</v>
      </c>
      <c r="AG126" s="996"/>
      <c r="AH126" s="996"/>
      <c r="AI126" s="996"/>
      <c r="AJ126" s="997"/>
      <c r="AK126" s="998" t="s">
        <v>243</v>
      </c>
      <c r="AL126" s="996"/>
      <c r="AM126" s="996"/>
      <c r="AN126" s="996"/>
      <c r="AO126" s="997"/>
      <c r="AP126" s="999" t="s">
        <v>443</v>
      </c>
      <c r="AQ126" s="1000"/>
      <c r="AR126" s="1000"/>
      <c r="AS126" s="1000"/>
      <c r="AT126" s="1001"/>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60"/>
      <c r="CL126" s="1047"/>
      <c r="CM126" s="1047"/>
      <c r="CN126" s="1047"/>
      <c r="CO126" s="1048"/>
      <c r="CP126" s="959" t="s">
        <v>485</v>
      </c>
      <c r="CQ126" s="960"/>
      <c r="CR126" s="960"/>
      <c r="CS126" s="960"/>
      <c r="CT126" s="960"/>
      <c r="CU126" s="960"/>
      <c r="CV126" s="960"/>
      <c r="CW126" s="960"/>
      <c r="CX126" s="960"/>
      <c r="CY126" s="960"/>
      <c r="CZ126" s="960"/>
      <c r="DA126" s="960"/>
      <c r="DB126" s="960"/>
      <c r="DC126" s="960"/>
      <c r="DD126" s="960"/>
      <c r="DE126" s="960"/>
      <c r="DF126" s="961"/>
      <c r="DG126" s="962" t="s">
        <v>243</v>
      </c>
      <c r="DH126" s="963"/>
      <c r="DI126" s="963"/>
      <c r="DJ126" s="963"/>
      <c r="DK126" s="963"/>
      <c r="DL126" s="963" t="s">
        <v>243</v>
      </c>
      <c r="DM126" s="963"/>
      <c r="DN126" s="963"/>
      <c r="DO126" s="963"/>
      <c r="DP126" s="963"/>
      <c r="DQ126" s="963" t="s">
        <v>243</v>
      </c>
      <c r="DR126" s="963"/>
      <c r="DS126" s="963"/>
      <c r="DT126" s="963"/>
      <c r="DU126" s="963"/>
      <c r="DV126" s="964" t="s">
        <v>443</v>
      </c>
      <c r="DW126" s="964"/>
      <c r="DX126" s="964"/>
      <c r="DY126" s="964"/>
      <c r="DZ126" s="965"/>
    </row>
    <row r="127" spans="1:130" s="221" customFormat="1" ht="26.25" customHeight="1" x14ac:dyDescent="0.2">
      <c r="A127" s="1095"/>
      <c r="B127" s="988"/>
      <c r="C127" s="1010" t="s">
        <v>486</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95" t="s">
        <v>243</v>
      </c>
      <c r="AB127" s="996"/>
      <c r="AC127" s="996"/>
      <c r="AD127" s="996"/>
      <c r="AE127" s="997"/>
      <c r="AF127" s="998" t="s">
        <v>243</v>
      </c>
      <c r="AG127" s="996"/>
      <c r="AH127" s="996"/>
      <c r="AI127" s="996"/>
      <c r="AJ127" s="997"/>
      <c r="AK127" s="998" t="s">
        <v>443</v>
      </c>
      <c r="AL127" s="996"/>
      <c r="AM127" s="996"/>
      <c r="AN127" s="996"/>
      <c r="AO127" s="997"/>
      <c r="AP127" s="999" t="s">
        <v>243</v>
      </c>
      <c r="AQ127" s="1000"/>
      <c r="AR127" s="1000"/>
      <c r="AS127" s="1000"/>
      <c r="AT127" s="1001"/>
      <c r="AU127" s="223"/>
      <c r="AV127" s="223"/>
      <c r="AW127" s="223"/>
      <c r="AX127" s="1068" t="s">
        <v>487</v>
      </c>
      <c r="AY127" s="1069"/>
      <c r="AZ127" s="1069"/>
      <c r="BA127" s="1069"/>
      <c r="BB127" s="1069"/>
      <c r="BC127" s="1069"/>
      <c r="BD127" s="1069"/>
      <c r="BE127" s="1070"/>
      <c r="BF127" s="1071" t="s">
        <v>488</v>
      </c>
      <c r="BG127" s="1069"/>
      <c r="BH127" s="1069"/>
      <c r="BI127" s="1069"/>
      <c r="BJ127" s="1069"/>
      <c r="BK127" s="1069"/>
      <c r="BL127" s="1070"/>
      <c r="BM127" s="1071" t="s">
        <v>489</v>
      </c>
      <c r="BN127" s="1069"/>
      <c r="BO127" s="1069"/>
      <c r="BP127" s="1069"/>
      <c r="BQ127" s="1069"/>
      <c r="BR127" s="1069"/>
      <c r="BS127" s="1070"/>
      <c r="BT127" s="1071" t="s">
        <v>490</v>
      </c>
      <c r="BU127" s="1069"/>
      <c r="BV127" s="1069"/>
      <c r="BW127" s="1069"/>
      <c r="BX127" s="1069"/>
      <c r="BY127" s="1069"/>
      <c r="BZ127" s="1092"/>
      <c r="CA127" s="223"/>
      <c r="CB127" s="223"/>
      <c r="CC127" s="223"/>
      <c r="CD127" s="246"/>
      <c r="CE127" s="246"/>
      <c r="CF127" s="246"/>
      <c r="CG127" s="223"/>
      <c r="CH127" s="223"/>
      <c r="CI127" s="223"/>
      <c r="CJ127" s="245"/>
      <c r="CK127" s="1060"/>
      <c r="CL127" s="1047"/>
      <c r="CM127" s="1047"/>
      <c r="CN127" s="1047"/>
      <c r="CO127" s="1048"/>
      <c r="CP127" s="959" t="s">
        <v>491</v>
      </c>
      <c r="CQ127" s="960"/>
      <c r="CR127" s="960"/>
      <c r="CS127" s="960"/>
      <c r="CT127" s="960"/>
      <c r="CU127" s="960"/>
      <c r="CV127" s="960"/>
      <c r="CW127" s="960"/>
      <c r="CX127" s="960"/>
      <c r="CY127" s="960"/>
      <c r="CZ127" s="960"/>
      <c r="DA127" s="960"/>
      <c r="DB127" s="960"/>
      <c r="DC127" s="960"/>
      <c r="DD127" s="960"/>
      <c r="DE127" s="960"/>
      <c r="DF127" s="961"/>
      <c r="DG127" s="962" t="s">
        <v>443</v>
      </c>
      <c r="DH127" s="963"/>
      <c r="DI127" s="963"/>
      <c r="DJ127" s="963"/>
      <c r="DK127" s="963"/>
      <c r="DL127" s="963" t="s">
        <v>243</v>
      </c>
      <c r="DM127" s="963"/>
      <c r="DN127" s="963"/>
      <c r="DO127" s="963"/>
      <c r="DP127" s="963"/>
      <c r="DQ127" s="963" t="s">
        <v>243</v>
      </c>
      <c r="DR127" s="963"/>
      <c r="DS127" s="963"/>
      <c r="DT127" s="963"/>
      <c r="DU127" s="963"/>
      <c r="DV127" s="964" t="s">
        <v>443</v>
      </c>
      <c r="DW127" s="964"/>
      <c r="DX127" s="964"/>
      <c r="DY127" s="964"/>
      <c r="DZ127" s="965"/>
    </row>
    <row r="128" spans="1:130" s="221" customFormat="1" ht="26.25" customHeight="1" thickBot="1" x14ac:dyDescent="0.25">
      <c r="A128" s="1078" t="s">
        <v>492</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493</v>
      </c>
      <c r="X128" s="1080"/>
      <c r="Y128" s="1080"/>
      <c r="Z128" s="1081"/>
      <c r="AA128" s="1082" t="s">
        <v>443</v>
      </c>
      <c r="AB128" s="1083"/>
      <c r="AC128" s="1083"/>
      <c r="AD128" s="1083"/>
      <c r="AE128" s="1084"/>
      <c r="AF128" s="1085" t="s">
        <v>443</v>
      </c>
      <c r="AG128" s="1083"/>
      <c r="AH128" s="1083"/>
      <c r="AI128" s="1083"/>
      <c r="AJ128" s="1084"/>
      <c r="AK128" s="1085" t="s">
        <v>443</v>
      </c>
      <c r="AL128" s="1083"/>
      <c r="AM128" s="1083"/>
      <c r="AN128" s="1083"/>
      <c r="AO128" s="1084"/>
      <c r="AP128" s="1086"/>
      <c r="AQ128" s="1087"/>
      <c r="AR128" s="1087"/>
      <c r="AS128" s="1087"/>
      <c r="AT128" s="1088"/>
      <c r="AU128" s="223"/>
      <c r="AV128" s="223"/>
      <c r="AW128" s="223"/>
      <c r="AX128" s="933" t="s">
        <v>494</v>
      </c>
      <c r="AY128" s="934"/>
      <c r="AZ128" s="934"/>
      <c r="BA128" s="934"/>
      <c r="BB128" s="934"/>
      <c r="BC128" s="934"/>
      <c r="BD128" s="934"/>
      <c r="BE128" s="935"/>
      <c r="BF128" s="1089" t="s">
        <v>243</v>
      </c>
      <c r="BG128" s="1090"/>
      <c r="BH128" s="1090"/>
      <c r="BI128" s="1090"/>
      <c r="BJ128" s="1090"/>
      <c r="BK128" s="1090"/>
      <c r="BL128" s="1091"/>
      <c r="BM128" s="1089">
        <v>14.64</v>
      </c>
      <c r="BN128" s="1090"/>
      <c r="BO128" s="1090"/>
      <c r="BP128" s="1090"/>
      <c r="BQ128" s="1090"/>
      <c r="BR128" s="1090"/>
      <c r="BS128" s="1091"/>
      <c r="BT128" s="1089">
        <v>20</v>
      </c>
      <c r="BU128" s="1090"/>
      <c r="BV128" s="1090"/>
      <c r="BW128" s="1090"/>
      <c r="BX128" s="1090"/>
      <c r="BY128" s="1090"/>
      <c r="BZ128" s="1113"/>
      <c r="CA128" s="246"/>
      <c r="CB128" s="246"/>
      <c r="CC128" s="246"/>
      <c r="CD128" s="246"/>
      <c r="CE128" s="246"/>
      <c r="CF128" s="246"/>
      <c r="CG128" s="223"/>
      <c r="CH128" s="223"/>
      <c r="CI128" s="223"/>
      <c r="CJ128" s="245"/>
      <c r="CK128" s="1061"/>
      <c r="CL128" s="1062"/>
      <c r="CM128" s="1062"/>
      <c r="CN128" s="1062"/>
      <c r="CO128" s="1063"/>
      <c r="CP128" s="1072" t="s">
        <v>495</v>
      </c>
      <c r="CQ128" s="758"/>
      <c r="CR128" s="758"/>
      <c r="CS128" s="758"/>
      <c r="CT128" s="758"/>
      <c r="CU128" s="758"/>
      <c r="CV128" s="758"/>
      <c r="CW128" s="758"/>
      <c r="CX128" s="758"/>
      <c r="CY128" s="758"/>
      <c r="CZ128" s="758"/>
      <c r="DA128" s="758"/>
      <c r="DB128" s="758"/>
      <c r="DC128" s="758"/>
      <c r="DD128" s="758"/>
      <c r="DE128" s="758"/>
      <c r="DF128" s="1073"/>
      <c r="DG128" s="1074" t="s">
        <v>243</v>
      </c>
      <c r="DH128" s="1075"/>
      <c r="DI128" s="1075"/>
      <c r="DJ128" s="1075"/>
      <c r="DK128" s="1075"/>
      <c r="DL128" s="1075" t="s">
        <v>445</v>
      </c>
      <c r="DM128" s="1075"/>
      <c r="DN128" s="1075"/>
      <c r="DO128" s="1075"/>
      <c r="DP128" s="1075"/>
      <c r="DQ128" s="1075" t="s">
        <v>243</v>
      </c>
      <c r="DR128" s="1075"/>
      <c r="DS128" s="1075"/>
      <c r="DT128" s="1075"/>
      <c r="DU128" s="1075"/>
      <c r="DV128" s="1076" t="s">
        <v>243</v>
      </c>
      <c r="DW128" s="1076"/>
      <c r="DX128" s="1076"/>
      <c r="DY128" s="1076"/>
      <c r="DZ128" s="1077"/>
    </row>
    <row r="129" spans="1:131" s="221" customFormat="1" ht="26.25" customHeight="1" x14ac:dyDescent="0.2">
      <c r="A129" s="971" t="s">
        <v>107</v>
      </c>
      <c r="B129" s="972"/>
      <c r="C129" s="972"/>
      <c r="D129" s="972"/>
      <c r="E129" s="972"/>
      <c r="F129" s="972"/>
      <c r="G129" s="972"/>
      <c r="H129" s="972"/>
      <c r="I129" s="972"/>
      <c r="J129" s="972"/>
      <c r="K129" s="972"/>
      <c r="L129" s="972"/>
      <c r="M129" s="972"/>
      <c r="N129" s="972"/>
      <c r="O129" s="972"/>
      <c r="P129" s="972"/>
      <c r="Q129" s="972"/>
      <c r="R129" s="972"/>
      <c r="S129" s="972"/>
      <c r="T129" s="972"/>
      <c r="U129" s="972"/>
      <c r="V129" s="972"/>
      <c r="W129" s="1107" t="s">
        <v>496</v>
      </c>
      <c r="X129" s="1108"/>
      <c r="Y129" s="1108"/>
      <c r="Z129" s="1109"/>
      <c r="AA129" s="995">
        <v>5308215</v>
      </c>
      <c r="AB129" s="996"/>
      <c r="AC129" s="996"/>
      <c r="AD129" s="996"/>
      <c r="AE129" s="997"/>
      <c r="AF129" s="998">
        <v>5392514</v>
      </c>
      <c r="AG129" s="996"/>
      <c r="AH129" s="996"/>
      <c r="AI129" s="996"/>
      <c r="AJ129" s="997"/>
      <c r="AK129" s="998">
        <v>5597581</v>
      </c>
      <c r="AL129" s="996"/>
      <c r="AM129" s="996"/>
      <c r="AN129" s="996"/>
      <c r="AO129" s="997"/>
      <c r="AP129" s="1110"/>
      <c r="AQ129" s="1111"/>
      <c r="AR129" s="1111"/>
      <c r="AS129" s="1111"/>
      <c r="AT129" s="1112"/>
      <c r="AU129" s="224"/>
      <c r="AV129" s="224"/>
      <c r="AW129" s="224"/>
      <c r="AX129" s="1102" t="s">
        <v>497</v>
      </c>
      <c r="AY129" s="960"/>
      <c r="AZ129" s="960"/>
      <c r="BA129" s="960"/>
      <c r="BB129" s="960"/>
      <c r="BC129" s="960"/>
      <c r="BD129" s="960"/>
      <c r="BE129" s="961"/>
      <c r="BF129" s="1103" t="s">
        <v>443</v>
      </c>
      <c r="BG129" s="1104"/>
      <c r="BH129" s="1104"/>
      <c r="BI129" s="1104"/>
      <c r="BJ129" s="1104"/>
      <c r="BK129" s="1104"/>
      <c r="BL129" s="1105"/>
      <c r="BM129" s="1103">
        <v>19.64</v>
      </c>
      <c r="BN129" s="1104"/>
      <c r="BO129" s="1104"/>
      <c r="BP129" s="1104"/>
      <c r="BQ129" s="1104"/>
      <c r="BR129" s="1104"/>
      <c r="BS129" s="1105"/>
      <c r="BT129" s="1103">
        <v>30</v>
      </c>
      <c r="BU129" s="1104"/>
      <c r="BV129" s="1104"/>
      <c r="BW129" s="1104"/>
      <c r="BX129" s="1104"/>
      <c r="BY129" s="1104"/>
      <c r="BZ129" s="11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71" t="s">
        <v>498</v>
      </c>
      <c r="B130" s="972"/>
      <c r="C130" s="972"/>
      <c r="D130" s="972"/>
      <c r="E130" s="972"/>
      <c r="F130" s="972"/>
      <c r="G130" s="972"/>
      <c r="H130" s="972"/>
      <c r="I130" s="972"/>
      <c r="J130" s="972"/>
      <c r="K130" s="972"/>
      <c r="L130" s="972"/>
      <c r="M130" s="972"/>
      <c r="N130" s="972"/>
      <c r="O130" s="972"/>
      <c r="P130" s="972"/>
      <c r="Q130" s="972"/>
      <c r="R130" s="972"/>
      <c r="S130" s="972"/>
      <c r="T130" s="972"/>
      <c r="U130" s="972"/>
      <c r="V130" s="972"/>
      <c r="W130" s="1107" t="s">
        <v>499</v>
      </c>
      <c r="X130" s="1108"/>
      <c r="Y130" s="1108"/>
      <c r="Z130" s="1109"/>
      <c r="AA130" s="995">
        <v>1362819</v>
      </c>
      <c r="AB130" s="996"/>
      <c r="AC130" s="996"/>
      <c r="AD130" s="996"/>
      <c r="AE130" s="997"/>
      <c r="AF130" s="998">
        <v>1252728</v>
      </c>
      <c r="AG130" s="996"/>
      <c r="AH130" s="996"/>
      <c r="AI130" s="996"/>
      <c r="AJ130" s="997"/>
      <c r="AK130" s="998">
        <v>1173465</v>
      </c>
      <c r="AL130" s="996"/>
      <c r="AM130" s="996"/>
      <c r="AN130" s="996"/>
      <c r="AO130" s="997"/>
      <c r="AP130" s="1110"/>
      <c r="AQ130" s="1111"/>
      <c r="AR130" s="1111"/>
      <c r="AS130" s="1111"/>
      <c r="AT130" s="1112"/>
      <c r="AU130" s="224"/>
      <c r="AV130" s="224"/>
      <c r="AW130" s="224"/>
      <c r="AX130" s="1102" t="s">
        <v>500</v>
      </c>
      <c r="AY130" s="960"/>
      <c r="AZ130" s="960"/>
      <c r="BA130" s="960"/>
      <c r="BB130" s="960"/>
      <c r="BC130" s="960"/>
      <c r="BD130" s="960"/>
      <c r="BE130" s="961"/>
      <c r="BF130" s="1138">
        <v>11</v>
      </c>
      <c r="BG130" s="1139"/>
      <c r="BH130" s="1139"/>
      <c r="BI130" s="1139"/>
      <c r="BJ130" s="1139"/>
      <c r="BK130" s="1139"/>
      <c r="BL130" s="1140"/>
      <c r="BM130" s="1138">
        <v>25</v>
      </c>
      <c r="BN130" s="1139"/>
      <c r="BO130" s="1139"/>
      <c r="BP130" s="1139"/>
      <c r="BQ130" s="1139"/>
      <c r="BR130" s="1139"/>
      <c r="BS130" s="1140"/>
      <c r="BT130" s="1138">
        <v>35</v>
      </c>
      <c r="BU130" s="1139"/>
      <c r="BV130" s="1139"/>
      <c r="BW130" s="1139"/>
      <c r="BX130" s="1139"/>
      <c r="BY130" s="1139"/>
      <c r="BZ130" s="114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501</v>
      </c>
      <c r="X131" s="1145"/>
      <c r="Y131" s="1145"/>
      <c r="Z131" s="1146"/>
      <c r="AA131" s="1041">
        <v>3945396</v>
      </c>
      <c r="AB131" s="1023"/>
      <c r="AC131" s="1023"/>
      <c r="AD131" s="1023"/>
      <c r="AE131" s="1024"/>
      <c r="AF131" s="1022">
        <v>4139786</v>
      </c>
      <c r="AG131" s="1023"/>
      <c r="AH131" s="1023"/>
      <c r="AI131" s="1023"/>
      <c r="AJ131" s="1024"/>
      <c r="AK131" s="1022">
        <v>4424116</v>
      </c>
      <c r="AL131" s="1023"/>
      <c r="AM131" s="1023"/>
      <c r="AN131" s="1023"/>
      <c r="AO131" s="1024"/>
      <c r="AP131" s="1147"/>
      <c r="AQ131" s="1148"/>
      <c r="AR131" s="1148"/>
      <c r="AS131" s="1148"/>
      <c r="AT131" s="1149"/>
      <c r="AU131" s="224"/>
      <c r="AV131" s="224"/>
      <c r="AW131" s="224"/>
      <c r="AX131" s="1120" t="s">
        <v>502</v>
      </c>
      <c r="AY131" s="758"/>
      <c r="AZ131" s="758"/>
      <c r="BA131" s="758"/>
      <c r="BB131" s="758"/>
      <c r="BC131" s="758"/>
      <c r="BD131" s="758"/>
      <c r="BE131" s="1073"/>
      <c r="BF131" s="1121" t="s">
        <v>243</v>
      </c>
      <c r="BG131" s="1122"/>
      <c r="BH131" s="1122"/>
      <c r="BI131" s="1122"/>
      <c r="BJ131" s="1122"/>
      <c r="BK131" s="1122"/>
      <c r="BL131" s="1123"/>
      <c r="BM131" s="1121">
        <v>350</v>
      </c>
      <c r="BN131" s="1122"/>
      <c r="BO131" s="1122"/>
      <c r="BP131" s="1122"/>
      <c r="BQ131" s="1122"/>
      <c r="BR131" s="1122"/>
      <c r="BS131" s="1123"/>
      <c r="BT131" s="1124"/>
      <c r="BU131" s="1125"/>
      <c r="BV131" s="1125"/>
      <c r="BW131" s="1125"/>
      <c r="BX131" s="1125"/>
      <c r="BY131" s="1125"/>
      <c r="BZ131" s="112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127" t="s">
        <v>503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504</v>
      </c>
      <c r="W132" s="1131"/>
      <c r="X132" s="1131"/>
      <c r="Y132" s="1131"/>
      <c r="Z132" s="1132"/>
      <c r="AA132" s="1133">
        <v>11.97218226</v>
      </c>
      <c r="AB132" s="1134"/>
      <c r="AC132" s="1134"/>
      <c r="AD132" s="1134"/>
      <c r="AE132" s="1135"/>
      <c r="AF132" s="1136">
        <v>11.032019529999999</v>
      </c>
      <c r="AG132" s="1134"/>
      <c r="AH132" s="1134"/>
      <c r="AI132" s="1134"/>
      <c r="AJ132" s="1135"/>
      <c r="AK132" s="1136">
        <v>10.16166846</v>
      </c>
      <c r="AL132" s="1134"/>
      <c r="AM132" s="1134"/>
      <c r="AN132" s="1134"/>
      <c r="AO132" s="1135"/>
      <c r="AP132" s="1038"/>
      <c r="AQ132" s="1039"/>
      <c r="AR132" s="1039"/>
      <c r="AS132" s="1039"/>
      <c r="AT132" s="113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14" t="s">
        <v>505</v>
      </c>
      <c r="W133" s="1114"/>
      <c r="X133" s="1114"/>
      <c r="Y133" s="1114"/>
      <c r="Z133" s="1115"/>
      <c r="AA133" s="1116">
        <v>11.6</v>
      </c>
      <c r="AB133" s="1117"/>
      <c r="AC133" s="1117"/>
      <c r="AD133" s="1117"/>
      <c r="AE133" s="1118"/>
      <c r="AF133" s="1116">
        <v>11.4</v>
      </c>
      <c r="AG133" s="1117"/>
      <c r="AH133" s="1117"/>
      <c r="AI133" s="1117"/>
      <c r="AJ133" s="1118"/>
      <c r="AK133" s="1116">
        <v>11</v>
      </c>
      <c r="AL133" s="1117"/>
      <c r="AM133" s="1117"/>
      <c r="AN133" s="1117"/>
      <c r="AO133" s="1118"/>
      <c r="AP133" s="1065"/>
      <c r="AQ133" s="1066"/>
      <c r="AR133" s="1066"/>
      <c r="AS133" s="1066"/>
      <c r="AT133" s="1119"/>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4WRz92iyRlipldygbREnkWsNN8KgJStCBssUksQiy5jQ05vJ3I0SBg35IMBdkvF7eWC1A7bHMTRRuD5ECj8lRw==" saltValue="5+HMkx9zgRTc8o88U8RCG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86718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506</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pANI/U8gjZjQoRjT7x1j/jnNJTLiaeBcp5CeF89VzVB9J5+uR9VVuPmIp8tmi7QUVK+3c4O3HuBtKojSWLQ8Nw==" saltValue="heLRw9Na/8fp5q8nXekT5g=="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WTDyzWUp2P0QZTw9CT/h5TZPNfxelwykPt5NQFovO5HtHMa5Ikz20eIueEUkkD7Bm/H166hltI7XKWX9E9z+A==" saltValue="5FCSITgWbULEf1MoqcdN1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507</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508</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509</v>
      </c>
      <c r="AP7" s="263"/>
      <c r="AQ7" s="264" t="s">
        <v>510</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511</v>
      </c>
      <c r="AQ8" s="270" t="s">
        <v>512</v>
      </c>
      <c r="AR8" s="271" t="s">
        <v>513</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53" t="s">
        <v>514</v>
      </c>
      <c r="AL9" s="1154"/>
      <c r="AM9" s="1154"/>
      <c r="AN9" s="1155"/>
      <c r="AO9" s="272">
        <v>1329645</v>
      </c>
      <c r="AP9" s="272">
        <v>125379</v>
      </c>
      <c r="AQ9" s="273">
        <v>102574</v>
      </c>
      <c r="AR9" s="274">
        <v>22.2</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53" t="s">
        <v>515</v>
      </c>
      <c r="AL10" s="1154"/>
      <c r="AM10" s="1154"/>
      <c r="AN10" s="1155"/>
      <c r="AO10" s="275">
        <v>112492</v>
      </c>
      <c r="AP10" s="275">
        <v>10607</v>
      </c>
      <c r="AQ10" s="276">
        <v>16361</v>
      </c>
      <c r="AR10" s="277">
        <v>-35.200000000000003</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53" t="s">
        <v>516</v>
      </c>
      <c r="AL11" s="1154"/>
      <c r="AM11" s="1154"/>
      <c r="AN11" s="1155"/>
      <c r="AO11" s="275" t="s">
        <v>517</v>
      </c>
      <c r="AP11" s="275" t="s">
        <v>517</v>
      </c>
      <c r="AQ11" s="276">
        <v>763</v>
      </c>
      <c r="AR11" s="277" t="s">
        <v>517</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53" t="s">
        <v>518</v>
      </c>
      <c r="AL12" s="1154"/>
      <c r="AM12" s="1154"/>
      <c r="AN12" s="1155"/>
      <c r="AO12" s="275" t="s">
        <v>517</v>
      </c>
      <c r="AP12" s="275" t="s">
        <v>517</v>
      </c>
      <c r="AQ12" s="276" t="s">
        <v>517</v>
      </c>
      <c r="AR12" s="277" t="s">
        <v>517</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53" t="s">
        <v>519</v>
      </c>
      <c r="AL13" s="1154"/>
      <c r="AM13" s="1154"/>
      <c r="AN13" s="1155"/>
      <c r="AO13" s="275">
        <v>45557</v>
      </c>
      <c r="AP13" s="275">
        <v>4296</v>
      </c>
      <c r="AQ13" s="276">
        <v>4354</v>
      </c>
      <c r="AR13" s="277">
        <v>-1.3</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53" t="s">
        <v>520</v>
      </c>
      <c r="AL14" s="1154"/>
      <c r="AM14" s="1154"/>
      <c r="AN14" s="1155"/>
      <c r="AO14" s="275">
        <v>20000</v>
      </c>
      <c r="AP14" s="275">
        <v>1886</v>
      </c>
      <c r="AQ14" s="276">
        <v>2046</v>
      </c>
      <c r="AR14" s="277">
        <v>-7.8</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6" t="s">
        <v>521</v>
      </c>
      <c r="AL15" s="1157"/>
      <c r="AM15" s="1157"/>
      <c r="AN15" s="1158"/>
      <c r="AO15" s="275">
        <v>-93131</v>
      </c>
      <c r="AP15" s="275">
        <v>-8782</v>
      </c>
      <c r="AQ15" s="276">
        <v>-7552</v>
      </c>
      <c r="AR15" s="277">
        <v>16.3</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6" t="s">
        <v>190</v>
      </c>
      <c r="AL16" s="1157"/>
      <c r="AM16" s="1157"/>
      <c r="AN16" s="1158"/>
      <c r="AO16" s="275">
        <v>1414563</v>
      </c>
      <c r="AP16" s="275">
        <v>133386</v>
      </c>
      <c r="AQ16" s="276">
        <v>118546</v>
      </c>
      <c r="AR16" s="277">
        <v>12.5</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522</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523</v>
      </c>
      <c r="AP20" s="284" t="s">
        <v>524</v>
      </c>
      <c r="AQ20" s="285" t="s">
        <v>525</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9" t="s">
        <v>526</v>
      </c>
      <c r="AL21" s="1160"/>
      <c r="AM21" s="1160"/>
      <c r="AN21" s="1161"/>
      <c r="AO21" s="288">
        <v>13.01</v>
      </c>
      <c r="AP21" s="289">
        <v>10.45</v>
      </c>
      <c r="AQ21" s="290">
        <v>2.56</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9" t="s">
        <v>527</v>
      </c>
      <c r="AL22" s="1160"/>
      <c r="AM22" s="1160"/>
      <c r="AN22" s="1161"/>
      <c r="AO22" s="293">
        <v>96.2</v>
      </c>
      <c r="AP22" s="294">
        <v>96.7</v>
      </c>
      <c r="AQ22" s="295">
        <v>-0.5</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50" t="s">
        <v>528</v>
      </c>
      <c r="B26" s="1150"/>
      <c r="C26" s="1150"/>
      <c r="D26" s="1150"/>
      <c r="E26" s="1150"/>
      <c r="F26" s="1150"/>
      <c r="G26" s="1150"/>
      <c r="H26" s="1150"/>
      <c r="I26" s="1150"/>
      <c r="J26" s="1150"/>
      <c r="K26" s="1150"/>
      <c r="L26" s="1150"/>
      <c r="M26" s="1150"/>
      <c r="N26" s="1150"/>
      <c r="O26" s="1150"/>
      <c r="P26" s="1150"/>
      <c r="Q26" s="1150"/>
      <c r="R26" s="1150"/>
      <c r="S26" s="1150"/>
      <c r="T26" s="1150"/>
      <c r="U26" s="1150"/>
      <c r="V26" s="1150"/>
      <c r="W26" s="1150"/>
      <c r="X26" s="1150"/>
      <c r="Y26" s="1150"/>
      <c r="Z26" s="1150"/>
      <c r="AA26" s="1150"/>
      <c r="AB26" s="1150"/>
      <c r="AC26" s="1150"/>
      <c r="AD26" s="1150"/>
      <c r="AE26" s="1150"/>
      <c r="AF26" s="1150"/>
      <c r="AG26" s="1150"/>
      <c r="AH26" s="1150"/>
      <c r="AI26" s="1150"/>
      <c r="AJ26" s="1150"/>
      <c r="AK26" s="1150"/>
      <c r="AL26" s="1150"/>
      <c r="AM26" s="1150"/>
      <c r="AN26" s="1150"/>
      <c r="AO26" s="1150"/>
      <c r="AP26" s="1150"/>
      <c r="AQ26" s="1150"/>
      <c r="AR26" s="1150"/>
      <c r="AS26" s="1150"/>
      <c r="AT26" s="258"/>
    </row>
    <row r="27" spans="1:46" ht="13.2" x14ac:dyDescent="0.2">
      <c r="A27" s="300"/>
      <c r="AO27" s="253"/>
      <c r="AP27" s="253"/>
      <c r="AQ27" s="253"/>
      <c r="AR27" s="253"/>
      <c r="AS27" s="253"/>
      <c r="AT27" s="253"/>
    </row>
    <row r="28" spans="1:46" ht="16.2" x14ac:dyDescent="0.2">
      <c r="A28" s="254" t="s">
        <v>529</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530</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509</v>
      </c>
      <c r="AP30" s="263"/>
      <c r="AQ30" s="264" t="s">
        <v>510</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511</v>
      </c>
      <c r="AQ31" s="270" t="s">
        <v>512</v>
      </c>
      <c r="AR31" s="271" t="s">
        <v>513</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7" t="s">
        <v>531</v>
      </c>
      <c r="AL32" s="1168"/>
      <c r="AM32" s="1168"/>
      <c r="AN32" s="1169"/>
      <c r="AO32" s="303">
        <v>882054</v>
      </c>
      <c r="AP32" s="303">
        <v>83173</v>
      </c>
      <c r="AQ32" s="304">
        <v>59538</v>
      </c>
      <c r="AR32" s="305">
        <v>39.700000000000003</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7" t="s">
        <v>532</v>
      </c>
      <c r="AL33" s="1168"/>
      <c r="AM33" s="1168"/>
      <c r="AN33" s="1169"/>
      <c r="AO33" s="303" t="s">
        <v>517</v>
      </c>
      <c r="AP33" s="303" t="s">
        <v>517</v>
      </c>
      <c r="AQ33" s="304" t="s">
        <v>517</v>
      </c>
      <c r="AR33" s="305" t="s">
        <v>517</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7" t="s">
        <v>533</v>
      </c>
      <c r="AL34" s="1168"/>
      <c r="AM34" s="1168"/>
      <c r="AN34" s="1169"/>
      <c r="AO34" s="303" t="s">
        <v>517</v>
      </c>
      <c r="AP34" s="303" t="s">
        <v>517</v>
      </c>
      <c r="AQ34" s="304" t="s">
        <v>517</v>
      </c>
      <c r="AR34" s="305" t="s">
        <v>517</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7" t="s">
        <v>534</v>
      </c>
      <c r="AL35" s="1168"/>
      <c r="AM35" s="1168"/>
      <c r="AN35" s="1169"/>
      <c r="AO35" s="303">
        <v>145548</v>
      </c>
      <c r="AP35" s="303">
        <v>13724</v>
      </c>
      <c r="AQ35" s="304">
        <v>21589</v>
      </c>
      <c r="AR35" s="305">
        <v>-36.4</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7" t="s">
        <v>535</v>
      </c>
      <c r="AL36" s="1168"/>
      <c r="AM36" s="1168"/>
      <c r="AN36" s="1169"/>
      <c r="AO36" s="303">
        <v>595427</v>
      </c>
      <c r="AP36" s="303">
        <v>56146</v>
      </c>
      <c r="AQ36" s="304">
        <v>5101</v>
      </c>
      <c r="AR36" s="305">
        <v>1000.7</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7" t="s">
        <v>536</v>
      </c>
      <c r="AL37" s="1168"/>
      <c r="AM37" s="1168"/>
      <c r="AN37" s="1169"/>
      <c r="AO37" s="303" t="s">
        <v>517</v>
      </c>
      <c r="AP37" s="303" t="s">
        <v>517</v>
      </c>
      <c r="AQ37" s="304">
        <v>610</v>
      </c>
      <c r="AR37" s="305" t="s">
        <v>517</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70" t="s">
        <v>537</v>
      </c>
      <c r="AL38" s="1171"/>
      <c r="AM38" s="1171"/>
      <c r="AN38" s="1172"/>
      <c r="AO38" s="306" t="s">
        <v>517</v>
      </c>
      <c r="AP38" s="306" t="s">
        <v>517</v>
      </c>
      <c r="AQ38" s="307">
        <v>3</v>
      </c>
      <c r="AR38" s="295" t="s">
        <v>517</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70" t="s">
        <v>538</v>
      </c>
      <c r="AL39" s="1171"/>
      <c r="AM39" s="1171"/>
      <c r="AN39" s="1172"/>
      <c r="AO39" s="303" t="s">
        <v>517</v>
      </c>
      <c r="AP39" s="303" t="s">
        <v>517</v>
      </c>
      <c r="AQ39" s="304">
        <v>-1700</v>
      </c>
      <c r="AR39" s="305" t="s">
        <v>517</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7" t="s">
        <v>539</v>
      </c>
      <c r="AL40" s="1168"/>
      <c r="AM40" s="1168"/>
      <c r="AN40" s="1169"/>
      <c r="AO40" s="303">
        <v>-1173465</v>
      </c>
      <c r="AP40" s="303">
        <v>-110652</v>
      </c>
      <c r="AQ40" s="304">
        <v>-57744</v>
      </c>
      <c r="AR40" s="305">
        <v>91.6</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73" t="s">
        <v>300</v>
      </c>
      <c r="AL41" s="1174"/>
      <c r="AM41" s="1174"/>
      <c r="AN41" s="1175"/>
      <c r="AO41" s="303">
        <v>449564</v>
      </c>
      <c r="AP41" s="303">
        <v>42392</v>
      </c>
      <c r="AQ41" s="304">
        <v>27397</v>
      </c>
      <c r="AR41" s="305">
        <v>54.7</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540</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541</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542</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62" t="s">
        <v>509</v>
      </c>
      <c r="AN49" s="1164" t="s">
        <v>543</v>
      </c>
      <c r="AO49" s="1165"/>
      <c r="AP49" s="1165"/>
      <c r="AQ49" s="1165"/>
      <c r="AR49" s="1166"/>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63"/>
      <c r="AN50" s="319" t="s">
        <v>544</v>
      </c>
      <c r="AO50" s="320" t="s">
        <v>545</v>
      </c>
      <c r="AP50" s="321" t="s">
        <v>546</v>
      </c>
      <c r="AQ50" s="322" t="s">
        <v>547</v>
      </c>
      <c r="AR50" s="323" t="s">
        <v>548</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549</v>
      </c>
      <c r="AL51" s="316"/>
      <c r="AM51" s="324">
        <v>878460</v>
      </c>
      <c r="AN51" s="325">
        <v>77139</v>
      </c>
      <c r="AO51" s="326">
        <v>14.9</v>
      </c>
      <c r="AP51" s="327">
        <v>82993</v>
      </c>
      <c r="AQ51" s="328">
        <v>5.2</v>
      </c>
      <c r="AR51" s="329">
        <v>9.6999999999999993</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550</v>
      </c>
      <c r="AM52" s="332">
        <v>483095</v>
      </c>
      <c r="AN52" s="333">
        <v>42421</v>
      </c>
      <c r="AO52" s="334">
        <v>24.1</v>
      </c>
      <c r="AP52" s="335">
        <v>46787</v>
      </c>
      <c r="AQ52" s="336">
        <v>-4.9000000000000004</v>
      </c>
      <c r="AR52" s="337">
        <v>29</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551</v>
      </c>
      <c r="AL53" s="316"/>
      <c r="AM53" s="324">
        <v>1197193</v>
      </c>
      <c r="AN53" s="325">
        <v>107237</v>
      </c>
      <c r="AO53" s="326">
        <v>39</v>
      </c>
      <c r="AP53" s="327">
        <v>108252</v>
      </c>
      <c r="AQ53" s="328">
        <v>30.4</v>
      </c>
      <c r="AR53" s="329">
        <v>8.6</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550</v>
      </c>
      <c r="AM54" s="332">
        <v>1020083</v>
      </c>
      <c r="AN54" s="333">
        <v>91373</v>
      </c>
      <c r="AO54" s="334">
        <v>115.4</v>
      </c>
      <c r="AP54" s="335">
        <v>50321</v>
      </c>
      <c r="AQ54" s="336">
        <v>7.6</v>
      </c>
      <c r="AR54" s="337">
        <v>107.8</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552</v>
      </c>
      <c r="AL55" s="316"/>
      <c r="AM55" s="324">
        <v>1827689</v>
      </c>
      <c r="AN55" s="325">
        <v>166623</v>
      </c>
      <c r="AO55" s="326">
        <v>55.4</v>
      </c>
      <c r="AP55" s="327">
        <v>93492</v>
      </c>
      <c r="AQ55" s="328">
        <v>-13.6</v>
      </c>
      <c r="AR55" s="329">
        <v>69</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550</v>
      </c>
      <c r="AM56" s="332">
        <v>1369279</v>
      </c>
      <c r="AN56" s="333">
        <v>124832</v>
      </c>
      <c r="AO56" s="334">
        <v>36.6</v>
      </c>
      <c r="AP56" s="335">
        <v>53316</v>
      </c>
      <c r="AQ56" s="336">
        <v>6</v>
      </c>
      <c r="AR56" s="337">
        <v>30.6</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553</v>
      </c>
      <c r="AL57" s="316"/>
      <c r="AM57" s="324">
        <v>1053138</v>
      </c>
      <c r="AN57" s="325">
        <v>97912</v>
      </c>
      <c r="AO57" s="326">
        <v>-41.2</v>
      </c>
      <c r="AP57" s="327">
        <v>94796</v>
      </c>
      <c r="AQ57" s="328">
        <v>1.4</v>
      </c>
      <c r="AR57" s="329">
        <v>-42.6</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550</v>
      </c>
      <c r="AM58" s="332">
        <v>781244</v>
      </c>
      <c r="AN58" s="333">
        <v>72633</v>
      </c>
      <c r="AO58" s="334">
        <v>-41.8</v>
      </c>
      <c r="AP58" s="335">
        <v>55781</v>
      </c>
      <c r="AQ58" s="336">
        <v>4.5999999999999996</v>
      </c>
      <c r="AR58" s="337">
        <v>-46.4</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554</v>
      </c>
      <c r="AL59" s="316"/>
      <c r="AM59" s="324">
        <v>597828</v>
      </c>
      <c r="AN59" s="325">
        <v>56372</v>
      </c>
      <c r="AO59" s="326">
        <v>-42.4</v>
      </c>
      <c r="AP59" s="327">
        <v>85942</v>
      </c>
      <c r="AQ59" s="328">
        <v>-9.3000000000000007</v>
      </c>
      <c r="AR59" s="329">
        <v>-33.1</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550</v>
      </c>
      <c r="AM60" s="332">
        <v>427708</v>
      </c>
      <c r="AN60" s="333">
        <v>40331</v>
      </c>
      <c r="AO60" s="334">
        <v>-44.5</v>
      </c>
      <c r="AP60" s="335">
        <v>48630</v>
      </c>
      <c r="AQ60" s="336">
        <v>-12.8</v>
      </c>
      <c r="AR60" s="337">
        <v>-31.7</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555</v>
      </c>
      <c r="AL61" s="338"/>
      <c r="AM61" s="339">
        <v>1110862</v>
      </c>
      <c r="AN61" s="340">
        <v>101057</v>
      </c>
      <c r="AO61" s="341">
        <v>5.0999999999999996</v>
      </c>
      <c r="AP61" s="342">
        <v>93095</v>
      </c>
      <c r="AQ61" s="343">
        <v>2.8</v>
      </c>
      <c r="AR61" s="329">
        <v>2.2999999999999998</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550</v>
      </c>
      <c r="AM62" s="332">
        <v>816282</v>
      </c>
      <c r="AN62" s="333">
        <v>74318</v>
      </c>
      <c r="AO62" s="334">
        <v>18</v>
      </c>
      <c r="AP62" s="335">
        <v>50967</v>
      </c>
      <c r="AQ62" s="336">
        <v>0.1</v>
      </c>
      <c r="AR62" s="337">
        <v>17.899999999999999</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H/tMMitwgAbuztJwYEy/ZPh6sRT1HG4KVnJvfaKLiuoGKHkwVKIR2cCLufj+J0XOWcNs3rQTdvq45T40aBZPsw==" saltValue="yYueUjH7OkRB3fRxyUZg2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H104" sqref="BH104"/>
    </sheetView>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557</v>
      </c>
    </row>
    <row r="121" spans="125:125" ht="13.5" hidden="1" customHeight="1" x14ac:dyDescent="0.2">
      <c r="DU121" s="250"/>
    </row>
  </sheetData>
  <sheetProtection algorithmName="SHA-512" hashValue="/KZQhXK0O4lGjbXLkkxeaYln0QDDHSUe0Lf7yH0ixSp/Qxy+KC720K6laYEFjuPEiXa3Mw/ba/CNAAKItNAm2g==" saltValue="DEyxceLekpksc1PEeiTR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558</v>
      </c>
    </row>
  </sheetData>
  <sheetProtection algorithmName="SHA-512" hashValue="YnA3VJnD3AlR6QRYhgo03RhyomFe37S2Z8eCBFc0ZApaMs38j/D0gM+o4adPG4Np4Ycr+8gpYlZV0vHL9tNVSA==" saltValue="lGUXo2/uiyYUbXz1upx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1093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76" t="s">
        <v>3</v>
      </c>
      <c r="D47" s="1176"/>
      <c r="E47" s="1177"/>
      <c r="F47" s="11">
        <v>39.61</v>
      </c>
      <c r="G47" s="12">
        <v>34.22</v>
      </c>
      <c r="H47" s="12">
        <v>36.22</v>
      </c>
      <c r="I47" s="12">
        <v>31.7</v>
      </c>
      <c r="J47" s="13">
        <v>27.16</v>
      </c>
    </row>
    <row r="48" spans="2:10" ht="57.75" customHeight="1" x14ac:dyDescent="0.2">
      <c r="B48" s="14"/>
      <c r="C48" s="1178" t="s">
        <v>4</v>
      </c>
      <c r="D48" s="1178"/>
      <c r="E48" s="1179"/>
      <c r="F48" s="15">
        <v>4.54</v>
      </c>
      <c r="G48" s="16">
        <v>3.97</v>
      </c>
      <c r="H48" s="16">
        <v>0.24</v>
      </c>
      <c r="I48" s="16">
        <v>5.91</v>
      </c>
      <c r="J48" s="17">
        <v>14.99</v>
      </c>
    </row>
    <row r="49" spans="2:10" ht="57.75" customHeight="1" thickBot="1" x14ac:dyDescent="0.25">
      <c r="B49" s="18"/>
      <c r="C49" s="1180" t="s">
        <v>5</v>
      </c>
      <c r="D49" s="1180"/>
      <c r="E49" s="1181"/>
      <c r="F49" s="19" t="s">
        <v>564</v>
      </c>
      <c r="G49" s="20" t="s">
        <v>565</v>
      </c>
      <c r="H49" s="20" t="s">
        <v>566</v>
      </c>
      <c r="I49" s="20">
        <v>1.72</v>
      </c>
      <c r="J49" s="21">
        <v>5.92</v>
      </c>
    </row>
    <row r="50" spans="2:10" ht="13.2" x14ac:dyDescent="0.2"/>
  </sheetData>
  <sheetProtection algorithmName="SHA-512" hashValue="/2gIy8PNWl2yuQB3qlhJ3kkc2W6pG9AcgCpiluphft0pVaiyeWlMMLCUHar+NE/ei8SqefM7lcU7NyPHTkj7gA==" saltValue="vcbzcyKP31Q9Dd51gIHW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2023-10-16T06:23:09Z</cp:lastPrinted>
  <dcterms:created xsi:type="dcterms:W3CDTF">2023-02-20T05:18:18Z</dcterms:created>
  <dcterms:modified xsi:type="dcterms:W3CDTF">2023-10-16T06:58:05Z</dcterms:modified>
  <cp:category/>
</cp:coreProperties>
</file>