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26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l="1"/>
  <c r="AP88" i="12"/>
  <c r="AU63" i="12" l="1"/>
  <c r="AP63" i="12"/>
  <c r="AP23" i="12" l="1"/>
  <c r="AA23" i="12"/>
  <c r="V23" i="12"/>
  <c r="Q23" i="12"/>
  <c r="CW102" i="12"/>
  <c r="CR102"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<sst xmlns="http://schemas.openxmlformats.org/spreadsheetml/2006/main" count="1180" uniqueCount="600">
  <si>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</si>
  <si>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</si>
  <si>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</si>
  <si>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</si>
  <si>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</si>
  <si>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</si>
  <si>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</si>
  <si>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</si>
  <si>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</si>
  <si>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</si>
  <si>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</si>
  <si>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</si>
  <si>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</si>
  <si>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</si>
  <si>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</si>
  <si>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</si>
  <si>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</si>
  <si>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</si>
  <si>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</si>
  <si>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</si>
  <si>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</si>
  <si>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</si>
  <si>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</si>
  <si>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</si>
  <si>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</si>
  <si>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</si>
  <si>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</si>
  <si>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</si>
  <si>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</si>
  <si>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</si>
  <si>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</si>
  <si>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</si>
  <si>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</si>
  <si>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</si>
  <si>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</si>
  <si>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</si>
  <si>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</si>
  <si>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</si>
  <si>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</si>
  <si>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</si>
  <si>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</si>
  <si>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</si>
  <si>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</si>
  <si>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</si>
  <si>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</si>
  <si>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</si>
  <si>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</si>
  <si>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</si>
  <si>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</si>
  <si>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</si>
  <si>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</si>
  <si>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</si>
  <si>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</si>
  <si>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</si>
  <si>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</si>
  <si>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</si>
  <si>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</si>
  <si>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</si>
  <si>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</si>
  <si>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</si>
  <si>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</si>
  <si>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</si>
  <si>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</si>
  <si>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</si>
  <si>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</si>
  <si>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</si>
  <si>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</si>
  <si>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</si>
  <si>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</si>
  <si>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</si>
  <si>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</si>
  <si>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</si>
  <si>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</si>
  <si>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</si>
  <si>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</si>
  <si>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</si>
  <si>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</si>
  <si>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</si>
  <si>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</si>
  <si>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</si>
  <si>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</si>
  <si>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</si>
  <si>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</si>
  <si>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</si>
  <si>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</si>
  <si>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</si>
  <si>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</si>
  <si>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</si>
  <si>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</si>
  <si>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</si>
  <si>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</si>
  <si>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</si>
  <si>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</si>
  <si>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</si>
  <si>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</si>
  <si>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</si>
  <si>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</si>
  <si>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</si>
  <si>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</si>
  <si>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</si>
  <si>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</si>
  <si>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</si>
  <si>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</si>
  <si>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</si>
  <si>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</si>
  <si>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</si>
  <si>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</si>
  <si>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</si>
  <si>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</si>
  <si>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</si>
  <si>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</si>
  <si>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</si>
  <si>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</si>
  <si>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</si>
  <si>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</si>
  <si>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</si>
  <si>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</si>
  <si>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</si>
  <si>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</si>
  <si>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</si>
  <si>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</si>
  <si>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</si>
  <si>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</si>
  <si>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</si>
  <si>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</si>
  <si>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</si>
  <si>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</si>
  <si>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</si>
  <si>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</si>
  <si>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</si>
  <si>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</si>
  <si>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</si>
  <si>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</si>
  <si>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</si>
  <si>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</si>
  <si>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</si>
  <si>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</si>
  <si>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</si>
  <si>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</si>
  <si>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</si>
  <si>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</si>
  <si>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</si>
  <si>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</si>
  <si>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</si>
  <si>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</si>
  <si>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</si>
  <si>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</si>
  <si>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</si>
  <si>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</si>
  <si>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</si>
  <si>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</si>
  <si>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</si>
  <si>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</si>
  <si>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</si>
  <si>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</si>
  <si>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</si>
  <si>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</si>
  <si>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</si>
  <si>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</si>
  <si>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</si>
  <si>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</si>
  <si>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</si>
  <si>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</si>
  <si>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</si>
  <si>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</si>
  <si>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</si>
  <si>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</si>
  <si>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</si>
  <si>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</si>
  <si>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</si>
  <si>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</si>
  <si>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</si>
  <si>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</si>
  <si>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</si>
  <si>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</si>
  <si>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</si>
  <si>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</si>
  <si>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</si>
  <si>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</si>
  <si>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</si>
  <si>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</si>
  <si>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</si>
  <si>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</si>
  <si>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</si>
  <si>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</si>
  <si>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</si>
  <si>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</si>
  <si>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</si>
  <si>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</si>
  <si>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</si>
  <si>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</si>
  <si>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</si>
  <si>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</si>
  <si>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</si>
  <si>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</si>
  <si>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</si>
  <si>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</si>
  <si>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</si>
  <si>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</si>
  <si>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</si>
  <si>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</si>
  <si>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</si>
  <si>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長野県生坂村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</si>
  <si>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</si>
  <si>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</si>
  <si>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</si>
  <si>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</si>
  <si>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</si>
  <si>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</si>
  <si>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</si>
  <si>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</si>
  <si>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</si>
  <si>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</si>
  <si>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</si>
  <si>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</si>
  <si>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</si>
  <si>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</si>
  <si>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</si>
  <si>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</si>
  <si>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</si>
  <si>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</si>
  <si>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</si>
  <si>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</si>
  <si>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</si>
  <si>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</si>
  <si>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</si>
  <si>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</si>
  <si>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</si>
  <si>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</si>
  <si>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</si>
  <si>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</si>
  <si>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</si>
  <si>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</si>
  <si>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</si>
  <si>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</si>
  <si>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</si>
  <si>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</si>
  <si>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</si>
  <si>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</si>
  <si>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</si>
  <si>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</si>
  <si>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</si>
  <si>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</si>
  <si>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</si>
  <si>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</si>
  <si>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</si>
  <si>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</si>
  <si>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</si>
  <si>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</si>
  <si>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</si>
  <si>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</si>
  <si>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</si>
  <si>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</si>
  <si>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</si>
  <si>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</si>
  <si>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</si>
  <si>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</si>
  <si>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</si>
  <si>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</si>
  <si>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</si>
  <si>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</si>
  <si>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</si>
  <si>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</si>
  <si>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</si>
  <si>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</si>
  <si>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</si>
  <si>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</si>
  <si>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</si>
  <si>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</si>
  <si>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</si>
  <si>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</si>
  <si>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</si>
  <si>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</si>
  <si>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</si>
  <si>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</si>
  <si>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</si>
  <si>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</si>
  <si>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</si>
  <si>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</si>
  <si>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</si>
  <si>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</si>
  <si>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</si>
  <si>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</si>
  <si>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</si>
  <si>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</si>
  <si>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</si>
  <si>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</si>
  <si>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</si>
  <si>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</si>
  <si>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</si>
  <si>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</si>
  <si>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</si>
  <si>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</si>
  <si>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</si>
  <si>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</si>
  <si>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</si>
  <si>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</si>
  <si>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</si>
  <si>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</si>
  <si>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</si>
  <si>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</si>
  <si>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</si>
  <si>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</si>
  <si>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</si>
  <si>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</si>
  <si>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</si>
  <si>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</si>
  <si>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</si>
  <si>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</si>
  <si>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</si>
  <si>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</si>
  <si>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</si>
  <si>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</si>
  <si>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</si>
  <si>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</si>
  <si>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</si>
  <si>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</si>
  <si>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</si>
  <si>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</si>
  <si>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</si>
  <si>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</si>
  <si>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</si>
  <si>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</si>
  <si>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</si>
  <si>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</si>
  <si>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</si>
  <si>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</si>
  <si>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</si>
  <si>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</si>
  <si>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</si>
  <si>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</si>
  <si>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</si>
  <si>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</si>
  <si>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</si>
  <si>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</si>
  <si>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</si>
  <si>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</si>
  <si>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</si>
  <si>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</si>
  <si>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</si>
  <si>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</si>
  <si>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</si>
  <si>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</si>
  <si>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</si>
  <si>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</si>
  <si>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</si>
  <si>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</si>
  <si>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</si>
  <si>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</si>
  <si>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</si>
  <si>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</si>
  <si>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長野県生坂村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</si>
  <si>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</si>
  <si>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</si>
  <si>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</si>
  <si>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</si>
  <si>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</si>
  <si>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</si>
  <si>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</si>
  <si>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</si>
  <si>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</si>
  <si>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</si>
  <si>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</si>
  <si>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</si>
  <si>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</si>
  <si>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</si>
  <si>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</si>
  <si>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</si>
  <si>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</si>
  <si>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</si>
  <si>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</si>
  <si>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</si>
  <si>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</si>
  <si>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</si>
  <si>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</si>
  <si>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</si>
  <si>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</si>
  <si>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</si>
  <si>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</si>
  <si>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</si>
  <si>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</si>
  <si>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</si>
  <si>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</si>
  <si>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</si>
  <si>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</si>
  <si>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</si>
  <si>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</si>
  <si>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</si>
  <si>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</si>
  <si>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</si>
  <si>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</si>
  <si>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</si>
  <si>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農業集落排水特別会計</t>
    <phoneticPr fontId="5"/>
  </si>
  <si>
    <t>法非適用企業</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</si>
  <si>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</si>
  <si>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</si>
  <si>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</si>
  <si>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</si>
  <si>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</si>
  <si>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</si>
  <si>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</si>
  <si>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</si>
  <si>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</si>
  <si>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</si>
  <si>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</si>
  <si>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</si>
  <si>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</si>
  <si>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</si>
  <si>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</si>
  <si>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</si>
  <si>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</si>
  <si>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</si>
  <si>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</si>
  <si>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</si>
  <si>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</si>
  <si>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</si>
  <si>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</si>
  <si>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</si>
  <si>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</si>
  <si>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</si>
  <si>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</si>
  <si>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</si>
  <si>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</si>
  <si>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</si>
  <si>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</si>
  <si>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</si>
  <si>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</si>
  <si>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</si>
  <si>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</si>
  <si>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</si>
  <si>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</si>
  <si>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</si>
  <si>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</si>
  <si>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</si>
  <si>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</si>
  <si>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</si>
  <si>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</si>
  <si>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</si>
  <si>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</si>
  <si>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</si>
  <si>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</si>
  <si>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</si>
  <si>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</si>
  <si>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</si>
  <si>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</si>
  <si>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</si>
  <si>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</si>
  <si>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</si>
  <si>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</si>
  <si>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</si>
  <si>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</si>
  <si>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</si>
  <si>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</si>
  <si>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</si>
  <si>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</si>
  <si>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</si>
  <si>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</si>
  <si>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</si>
  <si>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</si>
  <si>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</si>
  <si>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</si>
  <si>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</si>
  <si>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</si>
  <si>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</si>
  <si>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</si>
  <si>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</si>
  <si>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</si>
  <si>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</si>
  <si>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</si>
  <si>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</si>
  <si>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</si>
  <si>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</si>
  <si>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</si>
  <si>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</si>
  <si>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</si>
  <si>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</si>
  <si>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</si>
  <si>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</si>
  <si>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</si>
  <si>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</si>
  <si>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</si>
  <si>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</si>
  <si>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</si>
  <si>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</si>
  <si>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</si>
  <si>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</si>
  <si>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</si>
  <si>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</si>
  <si>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</si>
  <si>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</si>
  <si>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</si>
  <si>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</si>
  <si>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</si>
  <si>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</si>
  <si>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</si>
  <si>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</si>
  <si>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</si>
  <si>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</si>
  <si>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</si>
  <si>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</si>
  <si>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</si>
  <si>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</si>
  <si>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</si>
  <si>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</si>
  <si>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</si>
  <si>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</si>
  <si>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</si>
  <si>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</si>
  <si>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</si>
  <si>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</si>
  <si>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</si>
  <si>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</si>
  <si>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</si>
  <si>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</si>
  <si>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</si>
  <si>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</si>
  <si>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</si>
  <si>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</si>
  <si>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</si>
  <si>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</si>
  <si>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</si>
  <si>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</si>
  <si>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</si>
  <si>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</si>
  <si>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</si>
  <si>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</si>
  <si>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</si>
  <si>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</si>
  <si>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</si>
  <si>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</si>
  <si>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</si>
  <si>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</si>
  <si>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</si>
  <si>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</si>
  <si>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</si>
  <si>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</si>
  <si>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</si>
  <si>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</si>
  <si>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</si>
  <si>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</si>
  <si>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</si>
  <si>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0.29</t>
  </si>
  <si>
    <t>▲ 0.05</t>
  </si>
  <si>
    <t>一般会計</t>
  </si>
  <si>
    <t>国民健康保険特別会計</t>
  </si>
  <si>
    <t>簡易水道特別会計</t>
  </si>
  <si>
    <t>村営バス特別会計</t>
  </si>
  <si>
    <t>農業集落排水特別会計</t>
  </si>
  <si>
    <t>福祉センター特別会計</t>
  </si>
  <si>
    <t>介護保険特別会計</t>
  </si>
  <si>
    <t>後期高齢者医療特別会計</t>
  </si>
  <si>
    <t>その他会計（赤字）</t>
  </si>
  <si>
    <t>その他会計（黒字）</t>
  </si>
  <si>
    <t>地域振興基金</t>
    <rPh sb="0" eb="2">
      <t>チイキ</t>
    </rPh>
    <rPh sb="2" eb="4">
      <t>シンコウ</t>
    </rPh>
    <rPh sb="4" eb="6">
      <t>キキン</t>
    </rPh>
    <phoneticPr fontId="11"/>
  </si>
  <si>
    <t>地域福祉基金</t>
    <rPh sb="0" eb="2">
      <t>チイキ</t>
    </rPh>
    <rPh sb="2" eb="4">
      <t>フクシ</t>
    </rPh>
    <rPh sb="4" eb="6">
      <t>キキン</t>
    </rPh>
    <phoneticPr fontId="11"/>
  </si>
  <si>
    <t>ふるさと「いくさか」応援基金</t>
    <rPh sb="10" eb="12">
      <t>オウエン</t>
    </rPh>
    <rPh sb="12" eb="14">
      <t>キキン</t>
    </rPh>
    <phoneticPr fontId="11"/>
  </si>
  <si>
    <t>ふるさと育成基金</t>
    <rPh sb="4" eb="6">
      <t>イクセイ</t>
    </rPh>
    <rPh sb="6" eb="8">
      <t>キキン</t>
    </rPh>
    <phoneticPr fontId="11"/>
  </si>
  <si>
    <t>福祉の村づくり推進基金</t>
    <rPh sb="0" eb="2">
      <t>フクシ</t>
    </rPh>
    <rPh sb="3" eb="4">
      <t>ムラ</t>
    </rPh>
    <rPh sb="7" eb="9">
      <t>スイシン</t>
    </rPh>
    <rPh sb="9" eb="11">
      <t>キキン</t>
    </rPh>
    <phoneticPr fontId="11"/>
  </si>
  <si>
    <t>生坂村社会福祉協議会</t>
    <rPh sb="0" eb="3">
      <t>イクサカムラ</t>
    </rPh>
    <rPh sb="3" eb="5">
      <t>シャカイ</t>
    </rPh>
    <rPh sb="5" eb="7">
      <t>フクシ</t>
    </rPh>
    <rPh sb="7" eb="10">
      <t>キョウギカイ</t>
    </rPh>
    <phoneticPr fontId="11"/>
  </si>
  <si>
    <t>（公財）生坂村農業公社</t>
    <rPh sb="1" eb="2">
      <t>オオヤケ</t>
    </rPh>
    <rPh sb="2" eb="3">
      <t>ザイ</t>
    </rPh>
    <rPh sb="4" eb="7">
      <t>イクサカムラ</t>
    </rPh>
    <rPh sb="7" eb="8">
      <t>ノウ</t>
    </rPh>
    <rPh sb="8" eb="9">
      <t>ギョウ</t>
    </rPh>
    <rPh sb="9" eb="10">
      <t>コウ</t>
    </rPh>
    <rPh sb="10" eb="11">
      <t>シャ</t>
    </rPh>
    <phoneticPr fontId="11"/>
  </si>
  <si>
    <t>-</t>
    <phoneticPr fontId="11"/>
  </si>
  <si>
    <t>松本広域連合（一般会計）</t>
    <rPh sb="0" eb="2">
      <t>マツモト</t>
    </rPh>
    <rPh sb="2" eb="4">
      <t>コウイキ</t>
    </rPh>
    <rPh sb="4" eb="6">
      <t>レンゴウ</t>
    </rPh>
    <rPh sb="7" eb="9">
      <t>イッパン</t>
    </rPh>
    <rPh sb="9" eb="11">
      <t>カイケイ</t>
    </rPh>
    <phoneticPr fontId="11"/>
  </si>
  <si>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11"/>
  </si>
  <si>
    <t>穂高広域施設組合</t>
    <rPh sb="0" eb="2">
      <t>ホタカ</t>
    </rPh>
    <rPh sb="2" eb="4">
      <t>コウイキ</t>
    </rPh>
    <rPh sb="4" eb="6">
      <t>シセツ</t>
    </rPh>
    <rPh sb="6" eb="8">
      <t>クミアイ</t>
    </rPh>
    <phoneticPr fontId="11"/>
  </si>
  <si>
    <t>安曇野松筑広域環境施設組合</t>
    <rPh sb="0" eb="3">
      <t>アズミノ</t>
    </rPh>
    <rPh sb="3" eb="4">
      <t>マツ</t>
    </rPh>
    <rPh sb="4" eb="5">
      <t>チク</t>
    </rPh>
    <rPh sb="5" eb="7">
      <t>コウイキ</t>
    </rPh>
    <rPh sb="7" eb="9">
      <t>カンキョウ</t>
    </rPh>
    <rPh sb="9" eb="11">
      <t>シセツ</t>
    </rPh>
    <rPh sb="11" eb="13">
      <t>クミアイ</t>
    </rPh>
    <phoneticPr fontId="11"/>
  </si>
  <si>
    <t>松塩筑木曽老人福祉施設組合</t>
    <rPh sb="0" eb="1">
      <t>マツ</t>
    </rPh>
    <rPh sb="1" eb="2">
      <t>エン</t>
    </rPh>
    <rPh sb="2" eb="3">
      <t>チク</t>
    </rPh>
    <rPh sb="3" eb="5">
      <t>キソ</t>
    </rPh>
    <rPh sb="5" eb="7">
      <t>ロウジン</t>
    </rPh>
    <rPh sb="7" eb="9">
      <t>フクシ</t>
    </rPh>
    <rPh sb="9" eb="11">
      <t>シセツ</t>
    </rPh>
    <rPh sb="11" eb="13">
      <t>クミアイ</t>
    </rPh>
    <phoneticPr fontId="1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</si>
  <si>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1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</si>
  <si>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1"/>
  </si>
  <si>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11"/>
  </si>
  <si>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</si>
  <si>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11"/>
  </si>
  <si>
    <t>松塩安筑老人福祉施設組合</t>
    <rPh sb="0" eb="1">
      <t>マツ</t>
    </rPh>
    <rPh sb="1" eb="2">
      <t>エン</t>
    </rPh>
    <rPh sb="2" eb="3">
      <t>アン</t>
    </rPh>
    <rPh sb="3" eb="4">
      <t>チク</t>
    </rPh>
    <rPh sb="4" eb="6">
      <t>ロウジン</t>
    </rPh>
    <rPh sb="6" eb="8">
      <t>フクシ</t>
    </rPh>
    <rPh sb="8" eb="10">
      <t>シセツ</t>
    </rPh>
    <rPh sb="10" eb="12">
      <t>クミアイ</t>
    </rPh>
    <phoneticPr fontId="11"/>
  </si>
  <si>
    <t>長野県地方税滞納整理機構</t>
    <rPh sb="0" eb="3">
      <t>ナガノケン</t>
    </rPh>
    <rPh sb="3" eb="6">
      <t>チホウゼイ</t>
    </rPh>
    <rPh sb="6" eb="8">
      <t>タイノウ</t>
    </rPh>
    <rPh sb="8" eb="10">
      <t>セイリ</t>
    </rPh>
    <rPh sb="10" eb="12">
      <t>キコウ</t>
    </rPh>
    <phoneticPr fontId="11"/>
  </si>
  <si>
    <t>長野県市町村自治振興組合</t>
    <rPh sb="0" eb="3">
      <t>ナガノケン</t>
    </rPh>
    <rPh sb="3" eb="6">
      <t>シチョウソン</t>
    </rPh>
    <rPh sb="6" eb="8">
      <t>ジチ</t>
    </rPh>
    <rPh sb="8" eb="10">
      <t>シンコウ</t>
    </rPh>
    <rPh sb="10" eb="12">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</si>
  <si>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</si>
  <si>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</si>
  <si>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</si>
  <si>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</si>
  <si>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</si>
  <si>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</si>
  <si>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</si>
  <si>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</si>
  <si>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</si>
  <si>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</si>
  <si>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</si>
  <si>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</si>
  <si>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</si>
  <si>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て上回っていた将来負担比率も、充当可能基金の増加により年々減少して、平成25年度から類似団体と同水準となった。また、有形固定資産減価償却率は類似団体より低い水準にはあるが施設等を多く保有していることから、今後は更新及び維持補修等に要する経費の増大が見込まれるため、公共施設総合計画及び個別施設計画により施設の長寿命化と最適化を図りながら、将来負担の軽減に努める。</t>
    <rPh sb="1" eb="3">
      <t>ルイジ</t>
    </rPh>
    <rPh sb="3" eb="5">
      <t>ダンタイ</t>
    </rPh>
    <rPh sb="6" eb="7">
      <t>クラ</t>
    </rPh>
    <rPh sb="9" eb="11">
      <t>ウワマワ</t>
    </rPh>
    <rPh sb="15" eb="17">
      <t>ショウライ</t>
    </rPh>
    <rPh sb="17" eb="19">
      <t>フタン</t>
    </rPh>
    <rPh sb="19" eb="21">
      <t>ヒリツ</t>
    </rPh>
    <rPh sb="23" eb="25">
      <t>ジュウトウ</t>
    </rPh>
    <rPh sb="25" eb="27">
      <t>カノウ</t>
    </rPh>
    <rPh sb="27" eb="29">
      <t>キキン</t>
    </rPh>
    <rPh sb="30" eb="32">
      <t>ゾウカ</t>
    </rPh>
    <rPh sb="35" eb="37">
      <t>ネンネン</t>
    </rPh>
    <rPh sb="37" eb="39">
      <t>ゲンショウ</t>
    </rPh>
    <rPh sb="42" eb="44">
      <t>ヘイセイ</t>
    </rPh>
    <rPh sb="46" eb="48">
      <t>ネンド</t>
    </rPh>
    <rPh sb="50" eb="52">
      <t>ルイジ</t>
    </rPh>
    <rPh sb="52" eb="54">
      <t>ダンタイ</t>
    </rPh>
    <rPh sb="55" eb="58">
      <t>ドウスイジュン</t>
    </rPh>
    <rPh sb="66" eb="68">
      <t>ユウケイ</t>
    </rPh>
    <rPh sb="68" eb="70">
      <t>コテイ</t>
    </rPh>
    <rPh sb="70" eb="72">
      <t>シサン</t>
    </rPh>
    <rPh sb="72" eb="74">
      <t>ゲンカ</t>
    </rPh>
    <rPh sb="74" eb="76">
      <t>ショウキャク</t>
    </rPh>
    <rPh sb="76" eb="77">
      <t>リツ</t>
    </rPh>
    <rPh sb="78" eb="80">
      <t>ルイジ</t>
    </rPh>
    <rPh sb="80" eb="82">
      <t>ダンタイ</t>
    </rPh>
    <rPh sb="84" eb="85">
      <t>ヒク</t>
    </rPh>
    <rPh sb="86" eb="88">
      <t>スイジュン</t>
    </rPh>
    <rPh sb="93" eb="95">
      <t>シセツ</t>
    </rPh>
    <rPh sb="95" eb="96">
      <t>トウ</t>
    </rPh>
    <rPh sb="97" eb="98">
      <t>オオ</t>
    </rPh>
    <rPh sb="99" eb="101">
      <t>ホユウ</t>
    </rPh>
    <rPh sb="110" eb="112">
      <t>コンゴ</t>
    </rPh>
    <rPh sb="113" eb="115">
      <t>コウシン</t>
    </rPh>
    <rPh sb="115" eb="116">
      <t>オヨ</t>
    </rPh>
    <rPh sb="117" eb="119">
      <t>イジ</t>
    </rPh>
    <rPh sb="119" eb="121">
      <t>ホシュウ</t>
    </rPh>
    <rPh sb="121" eb="122">
      <t>トウ</t>
    </rPh>
    <rPh sb="123" eb="124">
      <t>ヨウ</t>
    </rPh>
    <rPh sb="126" eb="128">
      <t>ケイヒ</t>
    </rPh>
    <rPh sb="129" eb="131">
      <t>ゾウダイ</t>
    </rPh>
    <rPh sb="132" eb="134">
      <t>ミコ</t>
    </rPh>
    <rPh sb="140" eb="142">
      <t>コウキョウ</t>
    </rPh>
    <rPh sb="142" eb="144">
      <t>シセツ</t>
    </rPh>
    <rPh sb="144" eb="146">
      <t>ソウゴウ</t>
    </rPh>
    <rPh sb="146" eb="148">
      <t>ケイカク</t>
    </rPh>
    <rPh sb="148" eb="149">
      <t>オヨ</t>
    </rPh>
    <rPh sb="150" eb="156">
      <t>コベツシセツケイカク</t>
    </rPh>
    <rPh sb="159" eb="161">
      <t>シセツ</t>
    </rPh>
    <rPh sb="162" eb="166">
      <t>チョウジュミョウカ</t>
    </rPh>
    <rPh sb="167" eb="170">
      <t>サイテキカ</t>
    </rPh>
    <rPh sb="171" eb="172">
      <t>ハカ</t>
    </rPh>
    <rPh sb="177" eb="179">
      <t>ショウライ</t>
    </rPh>
    <rPh sb="179" eb="181">
      <t>フタン</t>
    </rPh>
    <rPh sb="182" eb="184">
      <t>ケイゲン</t>
    </rPh>
    <rPh sb="185" eb="18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</si>
  <si>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</si>
  <si>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</si>
  <si>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</si>
  <si>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</si>
  <si>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</si>
  <si>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</si>
  <si>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</si>
  <si>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</si>
  <si>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べて上回っていた将来負担比率も、充当可能基金の増加により年々減少して、平成25年度から類似団体と同水準となった。また、実質公債費比率も類似団体を上回っているが、これまでの公債費対策の取組により年々減少してきている。今後も将来負担を考慮した財政運営に努めながら計画的な公債費対策を実施し、財政の健全化に努めることとする。</t>
    <rPh sb="66" eb="68">
      <t>ジッシツ</t>
    </rPh>
    <rPh sb="68" eb="71">
      <t>コウサイヒ</t>
    </rPh>
    <rPh sb="71" eb="73">
      <t>ヒリツ</t>
    </rPh>
    <rPh sb="74" eb="76">
      <t>ルイジ</t>
    </rPh>
    <rPh sb="76" eb="78">
      <t>ダンタイ</t>
    </rPh>
    <rPh sb="79" eb="81">
      <t>ウワマワ</t>
    </rPh>
    <rPh sb="92" eb="95">
      <t>コウサイヒ</t>
    </rPh>
    <rPh sb="95" eb="97">
      <t>タイサク</t>
    </rPh>
    <rPh sb="98" eb="100">
      <t>トリク</t>
    </rPh>
    <rPh sb="103" eb="105">
      <t>ネンネン</t>
    </rPh>
    <rPh sb="105" eb="107">
      <t>ゲンショウ</t>
    </rPh>
    <rPh sb="114" eb="116">
      <t>コンゴ</t>
    </rPh>
    <rPh sb="117" eb="119">
      <t>ショウライ</t>
    </rPh>
    <rPh sb="119" eb="121">
      <t>フタン</t>
    </rPh>
    <rPh sb="122" eb="124">
      <t>コウリョ</t>
    </rPh>
    <rPh sb="126" eb="128">
      <t>ザイセイ</t>
    </rPh>
    <rPh sb="128" eb="130">
      <t>ウンエイ</t>
    </rPh>
    <rPh sb="131" eb="132">
      <t>ツト</t>
    </rPh>
    <rPh sb="136" eb="139">
      <t>ケイカクテキ</t>
    </rPh>
    <rPh sb="140" eb="145">
      <t>コウサイヒタイサク</t>
    </rPh>
    <rPh sb="146" eb="148">
      <t>ジッシ</t>
    </rPh>
    <rPh sb="150" eb="152">
      <t>ザイセイ</t>
    </rPh>
    <rPh sb="153" eb="156">
      <t>ケンゼンカ</t>
    </rPh>
    <rPh sb="157" eb="158">
      <t>ツト</t>
    </rPh>
    <phoneticPr fontId="5"/>
  </si>
  <si>
    <t>実質公債費比率</t>
    <phoneticPr fontId="5"/>
  </si>
  <si>
    <t>類似団体内平均値</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</si>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</sst>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c:ext xmlns:c16="http://schemas.microsoft.com/office/drawing/2014/chart" uri="{C3380CC4-5D6E-409C-BE32-E72D297353CC}">
              <c16:uniqueId val="{00000000-96FF-4260-87F9-A9DF516E88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196693</c:v>
                </c:pt>
                <c:pt idx="1">
                  <c:v>133787</c:v>
                </c:pt>
                <c:pt idx="2">
                  <c:v>181388</c:v>
                </c:pt>
                <c:pt idx="3">
                  <c:v>214208</c:v>
                </c:pt>
                <c:pt idx="4">
                  <c:v>297154</c:v>
                </c:pt>
              </c:numCache>
            </c:numRef>
          </c:val>
          <c:smooth val="0"/>
          <c:extLst>
            <c:ext xmlns:c16="http://schemas.microsoft.com/office/drawing/2014/chart" uri="{C3380CC4-5D6E-409C-BE32-E72D297353CC}">
              <c16:uniqueId val="{00000001-96FF-4260-87F9-A9DF516E8838}"/>
            </c:ext>
          </c:extLst>
        </c:ser>
        <c:dLbls>
          <c:showLegendKey val="0"/>
          <c:showVal val="0"/>
          <c:showCatName val="0"/>
          <c:showSerName val="0"/>
          <c:showPercent val="0"/>
          <c:showBubbleSize val="0"/>
        </c:dLbls>
        <c:marker val="1"/>
        <c:smooth val="0"/>
        <c:axId val="88151552"/>
        <c:axId val="88153472"/>
      </c:lineChart>
      <c:catAx>
        <c:axId val="88151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53472"/>
        <c:crosses val="autoZero"/>
        <c:auto val="1"/>
        <c:lblAlgn val="ctr"/>
        <c:lblOffset val="100"/>
        <c:tickLblSkip val="1"/>
        <c:tickMarkSkip val="1"/>
        <c:noMultiLvlLbl val="0"/>
      </c:catAx>
      <c:valAx>
        <c:axId val="881534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151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c:v>
                </c:pt>
                <c:pt idx="1">
                  <c:v>1.8</c:v>
                </c:pt>
                <c:pt idx="2">
                  <c:v>2.14</c:v>
                </c:pt>
                <c:pt idx="3">
                  <c:v>2.42</c:v>
                </c:pt>
                <c:pt idx="4">
                  <c:v>2.4</c:v>
                </c:pt>
              </c:numCache>
            </c:numRef>
          </c:val>
          <c:extLst>
            <c:ext xmlns:c16="http://schemas.microsoft.com/office/drawing/2014/chart" uri="{C3380CC4-5D6E-409C-BE32-E72D297353CC}">
              <c16:uniqueId val="{00000000-3978-498A-969D-6B71B4DF2E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39.01</c:v>
                </c:pt>
                <c:pt idx="1">
                  <c:v>40.11</c:v>
                </c:pt>
                <c:pt idx="2">
                  <c:v>38.71</c:v>
                </c:pt>
                <c:pt idx="3">
                  <c:v>39.78</c:v>
                </c:pt>
                <c:pt idx="4">
                  <c:v>41.28</c:v>
                </c:pt>
              </c:numCache>
            </c:numRef>
          </c:val>
          <c:extLst>
            <c:ext xmlns:c16="http://schemas.microsoft.com/office/drawing/2014/chart" uri="{C3380CC4-5D6E-409C-BE32-E72D297353CC}">
              <c16:uniqueId val="{00000001-3978-498A-969D-6B71B4DF2EED}"/>
            </c:ext>
          </c:extLst>
        </c:ser>
        <c:dLbls>
          <c:showLegendKey val="0"/>
          <c:showVal val="0"/>
          <c:showCatName val="0"/>
          <c:showSerName val="0"/>
          <c:showPercent val="0"/>
          <c:showBubbleSize val="0"/>
        </c:dLbls>
        <c:gapWidth val="250"/>
        <c:overlap val="100"/>
        <c:axId val="5378816"/>
        <c:axId val="538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-0.28999999999999998</c:v>
                </c:pt>
                <c:pt idx="1">
                  <c:v>0.87</c:v>
                </c:pt>
                <c:pt idx="2">
                  <c:v>0.49</c:v>
                </c:pt>
                <c:pt idx="3">
                  <c:v>16.09</c:v>
                </c:pt>
                <c:pt idx="4">
                  <c:v>-0.05</c:v>
                </c:pt>
              </c:numCache>
            </c:numRef>
          </c:val>
          <c:smooth val="0"/>
          <c:extLst>
            <c:ext xmlns:c16="http://schemas.microsoft.com/office/drawing/2014/chart" uri="{C3380CC4-5D6E-409C-BE32-E72D297353CC}">
              <c16:uniqueId val="{00000002-3978-498A-969D-6B71B4DF2EED}"/>
            </c:ext>
          </c:extLst>
        </c:ser>
        <c:dLbls>
          <c:showLegendKey val="0"/>
          <c:showVal val="0"/>
          <c:showCatName val="0"/>
          <c:showSerName val="0"/>
          <c:showPercent val="0"/>
          <c:showBubbleSize val="0"/>
        </c:dLbls>
        <c:marker val="1"/>
        <c:smooth val="0"/>
        <c:axId val="5378816"/>
        <c:axId val="5380736"/>
      </c:lineChart>
      <c:catAx>
        <c:axId val="53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80736"/>
        <c:crosses val="autoZero"/>
        <c:auto val="1"/>
        <c:lblAlgn val="ctr"/>
        <c:lblOffset val="100"/>
        <c:tickLblSkip val="1"/>
        <c:tickMarkSkip val="1"/>
        <c:noMultiLvlLbl val="0"/>
      </c:catAx>
      <c:valAx>
        <c:axId val="53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96-4F01-9852-CEC076D724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96-4F01-9852-CEC076D7247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96-4F01-9852-CEC076D7247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0.61</c:v>
                </c:pt>
                <c:pt idx="8">
                  <c:v>#N/A</c:v>
                </c:pt>
                <c:pt idx="9">
                  <c:v>0</c:v>
                </c:pt>
              </c:numCache>
            </c:numRef>
          </c:val>
          <c:extLst>
            <c:ext xmlns:c16="http://schemas.microsoft.com/office/drawing/2014/chart" uri="{C3380CC4-5D6E-409C-BE32-E72D297353CC}">
              <c16:uniqueId val="{00000003-A996-4F01-9852-CEC076D7247C}"/>
            </c:ext>
          </c:extLst>
        </c:ser>
        <c:ser>
          <c:idx val="4"/>
          <c:order val="4"/>
          <c:tx>
            <c:strRef>
              <c:f>データシート!$A$31</c:f>
              <c:strCache>
                <c:ptCount val="1"/>
                <c:pt idx="0">
                  <c:v>福祉センター特別会計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996-4F01-9852-CEC076D7247C}"/>
            </c:ext>
          </c:extLst>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5-A996-4F01-9852-CEC076D7247C}"/>
            </c:ext>
          </c:extLst>
        </c:ser>
        <c:ser>
          <c:idx val="6"/>
          <c:order val="6"/>
          <c:tx>
            <c:strRef>
              <c:f>データシート!$A$33</c:f>
              <c:strCache>
                <c:ptCount val="1"/>
                <c:pt idx="0">
                  <c:v>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0.06</c:v>
                </c:pt>
                <c:pt idx="4">
                  <c:v>#N/A</c:v>
                </c:pt>
                <c:pt idx="5">
                  <c:v>0.06</c:v>
                </c:pt>
                <c:pt idx="6">
                  <c:v>#N/A</c:v>
                </c:pt>
                <c:pt idx="7">
                  <c:v>0.04</c:v>
                </c:pt>
                <c:pt idx="8">
                  <c:v>#N/A</c:v>
                </c:pt>
                <c:pt idx="9">
                  <c:v>0.05</c:v>
                </c:pt>
              </c:numCache>
            </c:numRef>
          </c:val>
          <c:extLst>
            <c:ext xmlns:c16="http://schemas.microsoft.com/office/drawing/2014/chart" uri="{C3380CC4-5D6E-409C-BE32-E72D297353CC}">
              <c16:uniqueId val="{00000006-A996-4F01-9852-CEC076D7247C}"/>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0.06</c:v>
                </c:pt>
                <c:pt idx="4">
                  <c:v>#N/A</c:v>
                </c:pt>
                <c:pt idx="5">
                  <c:v>0.14000000000000001</c:v>
                </c:pt>
                <c:pt idx="6">
                  <c:v>#N/A</c:v>
                </c:pt>
                <c:pt idx="7">
                  <c:v>7.0000000000000007E-2</c:v>
                </c:pt>
                <c:pt idx="8">
                  <c:v>#N/A</c:v>
                </c:pt>
                <c:pt idx="9">
                  <c:v>0.17</c:v>
                </c:pt>
              </c:numCache>
            </c:numRef>
          </c:val>
          <c:extLst>
            <c:ext xmlns:c16="http://schemas.microsoft.com/office/drawing/2014/chart" uri="{C3380CC4-5D6E-409C-BE32-E72D297353CC}">
              <c16:uniqueId val="{00000007-A996-4F01-9852-CEC076D7247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1.17</c:v>
                </c:pt>
                <c:pt idx="2">
                  <c:v>#N/A</c:v>
                </c:pt>
                <c:pt idx="3">
                  <c:v>0.75</c:v>
                </c:pt>
                <c:pt idx="4">
                  <c:v>#N/A</c:v>
                </c:pt>
                <c:pt idx="5">
                  <c:v>1.84</c:v>
                </c:pt>
                <c:pt idx="6">
                  <c:v>#N/A</c:v>
                </c:pt>
                <c:pt idx="7">
                  <c:v>2.71</c:v>
                </c:pt>
                <c:pt idx="8">
                  <c:v>#N/A</c:v>
                </c:pt>
                <c:pt idx="9">
                  <c:v>1.93</c:v>
                </c:pt>
              </c:numCache>
            </c:numRef>
          </c:val>
          <c:extLst>
            <c:ext xmlns:c16="http://schemas.microsoft.com/office/drawing/2014/chart" uri="{C3380CC4-5D6E-409C-BE32-E72D297353CC}">
              <c16:uniqueId val="{00000008-A996-4F01-9852-CEC076D724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0.94</c:v>
                </c:pt>
                <c:pt idx="2">
                  <c:v>#N/A</c:v>
                </c:pt>
                <c:pt idx="3">
                  <c:v>1.73</c:v>
                </c:pt>
                <c:pt idx="4">
                  <c:v>#N/A</c:v>
                </c:pt>
                <c:pt idx="5">
                  <c:v>2.0699999999999998</c:v>
                </c:pt>
                <c:pt idx="6">
                  <c:v>#N/A</c:v>
                </c:pt>
                <c:pt idx="7">
                  <c:v>2.37</c:v>
                </c:pt>
                <c:pt idx="8">
                  <c:v>#N/A</c:v>
                </c:pt>
                <c:pt idx="9">
                  <c:v>2.34</c:v>
                </c:pt>
              </c:numCache>
            </c:numRef>
          </c:val>
          <c:extLst>
            <c:ext xmlns:c16="http://schemas.microsoft.com/office/drawing/2014/chart" uri="{C3380CC4-5D6E-409C-BE32-E72D297353CC}">
              <c16:uniqueId val="{00000009-A996-4F01-9852-CEC076D7247C}"/>
            </c:ext>
          </c:extLst>
        </c:ser>
        <c:dLbls>
          <c:showLegendKey val="0"/>
          <c:showVal val="0"/>
          <c:showCatName val="0"/>
          <c:showSerName val="0"/>
          <c:showPercent val="0"/>
          <c:showBubbleSize val="0"/>
        </c:dLbls>
        <c:gapWidth val="150"/>
        <c:overlap val="100"/>
        <c:axId val="124525184"/>
        <c:axId val="124539264"/>
      </c:barChart>
      <c:catAx>
        <c:axId val="1245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39264"/>
        <c:crosses val="autoZero"/>
        <c:auto val="1"/>
        <c:lblAlgn val="ctr"/>
        <c:lblOffset val="100"/>
        <c:tickLblSkip val="1"/>
        <c:tickMarkSkip val="1"/>
        <c:noMultiLvlLbl val="0"/>
      </c:catAx>
      <c:valAx>
        <c:axId val="12453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2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328</c:v>
                </c:pt>
                <c:pt idx="5">
                  <c:v>302</c:v>
                </c:pt>
                <c:pt idx="8">
                  <c:v>276</c:v>
                </c:pt>
                <c:pt idx="11">
                  <c:v>260</c:v>
                </c:pt>
                <c:pt idx="14">
                  <c:v>261</c:v>
                </c:pt>
              </c:numCache>
            </c:numRef>
          </c:val>
          <c:extLst>
            <c:ext xmlns:c16="http://schemas.microsoft.com/office/drawing/2014/chart" uri="{C3380CC4-5D6E-409C-BE32-E72D297353CC}">
              <c16:uniqueId val="{00000000-5F25-4089-8F84-EDF6158F86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25-4089-8F84-EDF6158F86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25-4089-8F84-EDF6158F86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8</c:v>
                </c:pt>
                <c:pt idx="6">
                  <c:v>8</c:v>
                </c:pt>
                <c:pt idx="9">
                  <c:v>6</c:v>
                </c:pt>
                <c:pt idx="12">
                  <c:v>7</c:v>
                </c:pt>
              </c:numCache>
            </c:numRef>
          </c:val>
          <c:extLst>
            <c:ext xmlns:c16="http://schemas.microsoft.com/office/drawing/2014/chart" uri="{C3380CC4-5D6E-409C-BE32-E72D297353CC}">
              <c16:uniqueId val="{00000003-5F25-4089-8F84-EDF6158F86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c:v>
                </c:pt>
                <c:pt idx="3">
                  <c:v>71</c:v>
                </c:pt>
                <c:pt idx="6">
                  <c:v>74</c:v>
                </c:pt>
                <c:pt idx="9">
                  <c:v>70</c:v>
                </c:pt>
                <c:pt idx="12">
                  <c:v>68</c:v>
                </c:pt>
              </c:numCache>
            </c:numRef>
          </c:val>
          <c:extLst>
            <c:ext xmlns:c16="http://schemas.microsoft.com/office/drawing/2014/chart" uri="{C3380CC4-5D6E-409C-BE32-E72D297353CC}">
              <c16:uniqueId val="{00000004-5F25-4089-8F84-EDF6158F86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25-4089-8F84-EDF6158F86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25-4089-8F84-EDF6158F86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371</c:v>
                </c:pt>
                <c:pt idx="3">
                  <c:v>331</c:v>
                </c:pt>
                <c:pt idx="6">
                  <c:v>289</c:v>
                </c:pt>
                <c:pt idx="9">
                  <c:v>269</c:v>
                </c:pt>
                <c:pt idx="12">
                  <c:v>252</c:v>
                </c:pt>
              </c:numCache>
            </c:numRef>
          </c:val>
          <c:extLst>
            <c:ext xmlns:c16="http://schemas.microsoft.com/office/drawing/2014/chart" uri="{C3380CC4-5D6E-409C-BE32-E72D297353CC}">
              <c16:uniqueId val="{00000007-5F25-4089-8F84-EDF6158F869C}"/>
            </c:ext>
          </c:extLst>
        </c:ser>
        <c:dLbls>
          <c:showLegendKey val="0"/>
          <c:showVal val="0"/>
          <c:showCatName val="0"/>
          <c:showSerName val="0"/>
          <c:showPercent val="0"/>
          <c:showBubbleSize val="0"/>
        </c:dLbls>
        <c:gapWidth val="100"/>
        <c:overlap val="100"/>
        <c:axId val="124622720"/>
        <c:axId val="124624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c:v>
                </c:pt>
                <c:pt idx="2">
                  <c:v>#N/A</c:v>
                </c:pt>
                <c:pt idx="3">
                  <c:v>#N/A</c:v>
                </c:pt>
                <c:pt idx="4">
                  <c:v>108</c:v>
                </c:pt>
                <c:pt idx="5">
                  <c:v>#N/A</c:v>
                </c:pt>
                <c:pt idx="6">
                  <c:v>#N/A</c:v>
                </c:pt>
                <c:pt idx="7">
                  <c:v>95</c:v>
                </c:pt>
                <c:pt idx="8">
                  <c:v>#N/A</c:v>
                </c:pt>
                <c:pt idx="9">
                  <c:v>#N/A</c:v>
                </c:pt>
                <c:pt idx="10">
                  <c:v>85</c:v>
                </c:pt>
                <c:pt idx="11">
                  <c:v>#N/A</c:v>
                </c:pt>
                <c:pt idx="12">
                  <c:v>#N/A</c:v>
                </c:pt>
                <c:pt idx="13">
                  <c:v>66</c:v>
                </c:pt>
                <c:pt idx="14">
                  <c:v>#N/A</c:v>
                </c:pt>
              </c:numCache>
            </c:numRef>
          </c:val>
          <c:smooth val="0"/>
          <c:extLst>
            <c:ext xmlns:c16="http://schemas.microsoft.com/office/drawing/2014/chart" uri="{C3380CC4-5D6E-409C-BE32-E72D297353CC}">
              <c16:uniqueId val="{00000008-5F25-4089-8F84-EDF6158F869C}"/>
            </c:ext>
          </c:extLst>
        </c:ser>
        <c:dLbls>
          <c:showLegendKey val="0"/>
          <c:showVal val="0"/>
          <c:showCatName val="0"/>
          <c:showSerName val="0"/>
          <c:showPercent val="0"/>
          <c:showBubbleSize val="0"/>
        </c:dLbls>
        <c:marker val="1"/>
        <c:smooth val="0"/>
        <c:axId val="124622720"/>
        <c:axId val="124624896"/>
      </c:lineChart>
      <c:catAx>
        <c:axId val="1246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624896"/>
        <c:crosses val="autoZero"/>
        <c:auto val="1"/>
        <c:lblAlgn val="ctr"/>
        <c:lblOffset val="100"/>
        <c:tickLblSkip val="1"/>
        <c:tickMarkSkip val="1"/>
        <c:noMultiLvlLbl val="0"/>
      </c:catAx>
      <c:valAx>
        <c:axId val="12462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62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2452</c:v>
                </c:pt>
                <c:pt idx="5">
                  <c:v>2296</c:v>
                </c:pt>
                <c:pt idx="8">
                  <c:v>2261</c:v>
                </c:pt>
                <c:pt idx="11">
                  <c:v>2188</c:v>
                </c:pt>
                <c:pt idx="14">
                  <c:v>2248</c:v>
                </c:pt>
              </c:numCache>
            </c:numRef>
          </c:val>
          <c:extLst>
            <c:ext xmlns:c16="http://schemas.microsoft.com/office/drawing/2014/chart" uri="{C3380CC4-5D6E-409C-BE32-E72D297353CC}">
              <c16:uniqueId val="{00000000-5543-4A1D-94F3-1475721F6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c:v>
                </c:pt>
                <c:pt idx="5">
                  <c:v>13</c:v>
                </c:pt>
                <c:pt idx="8">
                  <c:v>10</c:v>
                </c:pt>
                <c:pt idx="11">
                  <c:v>7</c:v>
                </c:pt>
                <c:pt idx="14">
                  <c:v>4</c:v>
                </c:pt>
              </c:numCache>
            </c:numRef>
          </c:val>
          <c:extLst>
            <c:ext xmlns:c16="http://schemas.microsoft.com/office/drawing/2014/chart" uri="{C3380CC4-5D6E-409C-BE32-E72D297353CC}">
              <c16:uniqueId val="{00000001-5543-4A1D-94F3-1475721F6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1421</c:v>
                </c:pt>
                <c:pt idx="5">
                  <c:v>1431</c:v>
                </c:pt>
                <c:pt idx="8">
                  <c:v>1552</c:v>
                </c:pt>
                <c:pt idx="11">
                  <c:v>1505</c:v>
                </c:pt>
                <c:pt idx="14">
                  <c:v>1524</c:v>
                </c:pt>
              </c:numCache>
            </c:numRef>
          </c:val>
          <c:extLst>
            <c:ext xmlns:c16="http://schemas.microsoft.com/office/drawing/2014/chart" uri="{C3380CC4-5D6E-409C-BE32-E72D297353CC}">
              <c16:uniqueId val="{00000002-5543-4A1D-94F3-1475721F6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43-4A1D-94F3-1475721F6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43-4A1D-94F3-1475721F6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43-4A1D-94F3-1475721F6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468</c:v>
                </c:pt>
                <c:pt idx="3">
                  <c:v>437</c:v>
                </c:pt>
                <c:pt idx="6">
                  <c:v>414</c:v>
                </c:pt>
                <c:pt idx="9">
                  <c:v>421</c:v>
                </c:pt>
                <c:pt idx="12">
                  <c:v>412</c:v>
                </c:pt>
              </c:numCache>
            </c:numRef>
          </c:val>
          <c:extLst>
            <c:ext xmlns:c16="http://schemas.microsoft.com/office/drawing/2014/chart" uri="{C3380CC4-5D6E-409C-BE32-E72D297353CC}">
              <c16:uniqueId val="{00000006-5543-4A1D-94F3-1475721F6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69</c:v>
                </c:pt>
                <c:pt idx="3">
                  <c:v>55</c:v>
                </c:pt>
                <c:pt idx="6">
                  <c:v>43</c:v>
                </c:pt>
                <c:pt idx="9">
                  <c:v>35</c:v>
                </c:pt>
                <c:pt idx="12">
                  <c:v>28</c:v>
                </c:pt>
              </c:numCache>
            </c:numRef>
          </c:val>
          <c:extLst>
            <c:ext xmlns:c16="http://schemas.microsoft.com/office/drawing/2014/chart" uri="{C3380CC4-5D6E-409C-BE32-E72D297353CC}">
              <c16:uniqueId val="{00000007-5543-4A1D-94F3-1475721F6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828</c:v>
                </c:pt>
                <c:pt idx="3">
                  <c:v>769</c:v>
                </c:pt>
                <c:pt idx="6">
                  <c:v>721</c:v>
                </c:pt>
                <c:pt idx="9">
                  <c:v>654</c:v>
                </c:pt>
                <c:pt idx="12">
                  <c:v>589</c:v>
                </c:pt>
              </c:numCache>
            </c:numRef>
          </c:val>
          <c:extLst>
            <c:ext xmlns:c16="http://schemas.microsoft.com/office/drawing/2014/chart" uri="{C3380CC4-5D6E-409C-BE32-E72D297353CC}">
              <c16:uniqueId val="{00000008-5543-4A1D-94F3-1475721F6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43-4A1D-94F3-1475721F6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2445</c:v>
                </c:pt>
                <c:pt idx="3">
                  <c:v>2334</c:v>
                </c:pt>
                <c:pt idx="6">
                  <c:v>2334</c:v>
                </c:pt>
                <c:pt idx="9">
                  <c:v>2225</c:v>
                </c:pt>
                <c:pt idx="12">
                  <c:v>2390</c:v>
                </c:pt>
              </c:numCache>
            </c:numRef>
          </c:val>
          <c:extLst>
            <c:ext xmlns:c16="http://schemas.microsoft.com/office/drawing/2014/chart" uri="{C3380CC4-5D6E-409C-BE32-E72D297353CC}">
              <c16:uniqueId val="{0000000A-5543-4A1D-94F3-1475721F6A9C}"/>
            </c:ext>
          </c:extLst>
        </c:ser>
        <c:dLbls>
          <c:showLegendKey val="0"/>
          <c:showVal val="0"/>
          <c:showCatName val="0"/>
          <c:showSerName val="0"/>
          <c:showPercent val="0"/>
          <c:showBubbleSize val="0"/>
        </c:dLbls>
        <c:gapWidth val="100"/>
        <c:overlap val="100"/>
        <c:axId val="130159360"/>
        <c:axId val="13016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43-4A1D-94F3-1475721F6A9C}"/>
            </c:ext>
          </c:extLst>
        </c:ser>
        <c:dLbls>
          <c:showLegendKey val="0"/>
          <c:showVal val="0"/>
          <c:showCatName val="0"/>
          <c:showSerName val="0"/>
          <c:showPercent val="0"/>
          <c:showBubbleSize val="0"/>
        </c:dLbls>
        <c:marker val="1"/>
        <c:smooth val="0"/>
        <c:axId val="130159360"/>
        <c:axId val="130161280"/>
      </c:lineChart>
      <c:catAx>
        <c:axId val="1301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161280"/>
        <c:crosses val="autoZero"/>
        <c:auto val="1"/>
        <c:lblAlgn val="ctr"/>
        <c:lblOffset val="100"/>
        <c:tickLblSkip val="1"/>
        <c:tickMarkSkip val="1"/>
        <c:noMultiLvlLbl val="0"/>
      </c:catAx>
      <c:valAx>
        <c:axId val="13016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5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520</c:v>
                </c:pt>
                <c:pt idx="1">
                  <c:v>521</c:v>
                </c:pt>
                <c:pt idx="2">
                  <c:v>522</c:v>
                </c:pt>
              </c:numCache>
            </c:numRef>
          </c:val>
          <c:extLst>
            <c:ext xmlns:c16="http://schemas.microsoft.com/office/drawing/2014/chart" uri="{C3380CC4-5D6E-409C-BE32-E72D297353CC}">
              <c16:uniqueId val="{00000000-804C-4D41-9C29-A7EBC145EE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214</c:v>
                </c:pt>
                <c:pt idx="1">
                  <c:v>104</c:v>
                </c:pt>
                <c:pt idx="2">
                  <c:v>114</c:v>
                </c:pt>
              </c:numCache>
            </c:numRef>
          </c:val>
          <c:extLst>
            <c:ext xmlns:c16="http://schemas.microsoft.com/office/drawing/2014/chart" uri="{C3380CC4-5D6E-409C-BE32-E72D297353CC}">
              <c16:uniqueId val="{00000001-804C-4D41-9C29-A7EBC145EE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747</c:v>
                </c:pt>
                <c:pt idx="1">
                  <c:v>803</c:v>
                </c:pt>
                <c:pt idx="2">
                  <c:v>811</c:v>
                </c:pt>
              </c:numCache>
            </c:numRef>
          </c:val>
          <c:extLst>
            <c:ext xmlns:c16="http://schemas.microsoft.com/office/drawing/2014/chart" uri="{C3380CC4-5D6E-409C-BE32-E72D297353CC}">
              <c16:uniqueId val="{00000002-804C-4D41-9C29-A7EBC145EE67}"/>
            </c:ext>
          </c:extLst>
        </c:ser>
        <c:dLbls>
          <c:showLegendKey val="0"/>
          <c:showVal val="0"/>
          <c:showCatName val="0"/>
          <c:showSerName val="0"/>
          <c:showPercent val="0"/>
          <c:showBubbleSize val="0"/>
        </c:dLbls>
        <c:gapWidth val="120"/>
        <c:overlap val="100"/>
        <c:axId val="129595648"/>
        <c:axId val="129601536"/>
      </c:barChart>
      <c:catAx>
        <c:axId val="12959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601536"/>
        <c:crosses val="autoZero"/>
        <c:auto val="1"/>
        <c:lblAlgn val="ctr"/>
        <c:lblOffset val="100"/>
        <c:tickLblSkip val="1"/>
        <c:tickMarkSkip val="1"/>
        <c:noMultiLvlLbl val="0"/>
      </c:catAx>
      <c:valAx>
        <c:axId val="129601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59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{0AC4C8DD-852E-4424-A9B9-8D8795DB133E}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93-4615-A97C-2E408554C7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{662A817D-2841-44D0-A1F9-293CCEBD3C5B}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3-4615-A97C-2E408554C7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{9E097DC4-05D6-4F7D-A518-32B979471E74}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3-4615-A97C-2E408554C7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{703174D5-1191-4CE4-8D72-3F01EB0B9644}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3-4615-A97C-2E408554C7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{1A717F80-58DD-4CFF-AF0F-0E490111D3B7}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3-4615-A97C-2E408554C7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{4BD1C01A-AF89-4487-AA0B-4279B927269F}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93-4615-A97C-2E408554C7F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{91C22848-9585-497A-A7B1-D31F4B259336}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93-4615-A97C-2E408554C7F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{105CE89A-3E7D-4CF9-8F65-CD02CC7AF293}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93-4615-A97C-2E408554C7F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{148DD1B7-1B43-485E-9AC3-EAF5A5F29C79}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93-4615-A97C-2E408554C7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52.8</c:v>
                </c:pt>
                <c:pt idx="32">
                  <c:v>54.7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693-4615-A97C-2E408554C7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{908D18E1-A9F3-48D5-9927-23B55A900AF1}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93-4615-A97C-2E408554C7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{9631231D-3891-4606-B5D6-6E21C385DFDD}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3-4615-A97C-2E408554C7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{01612386-85F1-47B3-B5C3-C9D5D44B21A1}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3-4615-A97C-2E408554C7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{15E4907E-CCCF-43A8-B18A-4E1EB3B1C157}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3-4615-A97C-2E408554C7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{39BA7128-089B-4F02-BD16-79FAD2DE1081}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3-4615-A97C-2E408554C7F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{D01CD6E3-E8F9-432D-86CC-44B04C006AD1}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93-4615-A97C-2E408554C7F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{B6A79F23-3AA9-493E-9B0D-209FC91F25ED}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93-4615-A97C-2E408554C7F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{C96A0E40-42B0-4B14-BCAE-641C897AA077}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93-4615-A97C-2E408554C7F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{CD31D2B1-CE0D-4FCA-B82B-39758CA86931}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93-4615-A97C-2E408554C7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8693-4615-A97C-2E408554C7FD}"/>
            </c:ext>
          </c:extLst>
        </c:ser>
        <c:dLbls>
          <c:showLegendKey val="0"/>
          <c:showVal val="1"/>
          <c:showCatName val="0"/>
          <c:showSerName val="0"/>
          <c:showPercent val="0"/>
          <c:showBubbleSize val="0"/>
        </c:dLbls>
        <c:axId val="46179840"/>
        <c:axId val="46181760"/>
      </c:scatterChart>
      <c:valAx>
        <c:axId val="46179840"/>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{4CBD20CB-F18D-4935-A888-7A10ED950A96}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04-418A-A25A-83A710BE17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{9DB3FCF9-2154-4E41-BC7D-FB3BE93F5D88}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04-418A-A25A-83A710BE17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{F9EF4C91-9FD3-42A3-9D1E-FD2E26DD4230}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04-418A-A25A-83A710BE17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{E5688657-A65E-4A14-8AB8-A613CDB47800}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04-418A-A25A-83A710BE17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{51F698B3-5ABD-4DF2-AF77-25CA9C42F4CD}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04-418A-A25A-83A710BE173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{220A3883-605E-456F-8455-7FD1E0892783}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04-418A-A25A-83A710BE173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{A8460E26-9EE1-4BD2-BE94-BEB3B1688B85}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04-418A-A25A-83A710BE173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{8DCA9530-1142-47F9-8BFC-40C4877293BB}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04-418A-A25A-83A710BE173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{386C8C54-89AF-4FBC-AD9C-CD622DF08DA9}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04-418A-A25A-83A710BE17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11.9</c:v>
                </c:pt>
                <c:pt idx="16">
                  <c:v>10.6</c:v>
                </c:pt>
                <c:pt idx="24">
                  <c:v>9.3000000000000007</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04-418A-A25A-83A710BE17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{1A0300AC-B8A9-4AB1-8D74-508B176167D9}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04-418A-A25A-83A710BE17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{40B63375-DB70-4307-81D9-964609E1D8A3}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04-418A-A25A-83A710BE17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{E361822F-D822-43EF-9EE0-35CFB02D805E}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04-418A-A25A-83A710BE17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{BDF25D1C-6EB2-4C91-A576-F22573EF3C0B}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04-418A-A25A-83A710BE17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{B8772939-5AEA-4199-8DCF-3637142A3286}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04-418A-A25A-83A710BE173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{0FD05132-25C0-451B-BB95-5D429B28A532}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04-418A-A25A-83A710BE173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{A3D6D989-E02D-4EA4-B788-AB118ECA5F64}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04-418A-A25A-83A710BE173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{CBA2804A-AB06-4CB3-A014-ED2EA3004A7D}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04-418A-A25A-83A710BE173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{D5702C2A-087E-4F84-9144-466602B80321}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04-418A-A25A-83A710BE17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504-418A-A25A-83A710BE1732}"/>
            </c:ext>
          </c:extLst>
        </c:ser>
        <c:dLbls>
          <c:showLegendKey val="0"/>
          <c:showVal val="1"/>
          <c:showCatName val="0"/>
          <c:showSerName val="0"/>
          <c:showPercent val="0"/>
          <c:showBubbleSize val="0"/>
        </c:dLbls>
        <c:axId val="84219776"/>
        <c:axId val="84234240"/>
      </c:scatterChart>
      <c:valAx>
        <c:axId val="84219776"/>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構造では、一般会計等に係る地方債の残高が大きな構成要素となっている。公債費対策により負担額は年々減少してきており、今後も継続的に公債費の適正化を推進していく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28</a:t>
          </a:r>
          <a:r>
            <a:rPr kumimoji="1" lang="ja-JP" altLang="ja-JP" sz="1300">
              <a:solidFill>
                <a:schemeClr val="dk1"/>
              </a:solidFill>
              <a:effectLst/>
              <a:latin typeface="ＭＳ ゴシック" pitchFamily="49" charset="-128"/>
              <a:ea typeface="ＭＳ ゴシック" pitchFamily="49" charset="-128"/>
              <a:cs typeface="+mn-cs"/>
            </a:rPr>
            <a:t>年度決算積立</a:t>
          </a:r>
          <a:r>
            <a:rPr kumimoji="1" lang="ja-JP" altLang="en-US" sz="1300">
              <a:solidFill>
                <a:schemeClr val="dk1"/>
              </a:solidFill>
              <a:effectLst/>
              <a:latin typeface="ＭＳ ゴシック" pitchFamily="49" charset="-128"/>
              <a:ea typeface="ＭＳ ゴシック" pitchFamily="49" charset="-128"/>
              <a:cs typeface="+mn-cs"/>
            </a:rPr>
            <a:t>・利息積積立等</a:t>
          </a:r>
          <a:r>
            <a:rPr kumimoji="1" lang="en-US" altLang="ja-JP" sz="1300">
              <a:solidFill>
                <a:schemeClr val="dk1"/>
              </a:solidFill>
              <a:effectLst/>
              <a:latin typeface="ＭＳ ゴシック" pitchFamily="49" charset="-128"/>
              <a:ea typeface="ＭＳ ゴシック" pitchFamily="49" charset="-128"/>
              <a:cs typeface="+mn-cs"/>
            </a:rPr>
            <a:t>12</a:t>
          </a:r>
          <a:r>
            <a:rPr kumimoji="1" lang="ja-JP" altLang="ja-JP" sz="1300">
              <a:solidFill>
                <a:schemeClr val="dk1"/>
              </a:solidFill>
              <a:effectLst/>
              <a:latin typeface="ＭＳ ゴシック" pitchFamily="49" charset="-128"/>
              <a:ea typeface="ＭＳ ゴシック" pitchFamily="49" charset="-128"/>
              <a:cs typeface="+mn-cs"/>
            </a:rPr>
            <a:t>百万</a:t>
          </a:r>
          <a:r>
            <a:rPr kumimoji="1" lang="ja-JP" altLang="en-US" sz="1300">
              <a:solidFill>
                <a:schemeClr val="dk1"/>
              </a:solidFill>
              <a:effectLst/>
              <a:latin typeface="ＭＳ ゴシック" pitchFamily="49" charset="-128"/>
              <a:ea typeface="ＭＳ ゴシック" pitchFamily="49" charset="-128"/>
              <a:cs typeface="+mn-cs"/>
            </a:rPr>
            <a:t>円、ふるさと「いくさか」応援基金</a:t>
          </a:r>
          <a:r>
            <a:rPr kumimoji="1" lang="ja-JP" altLang="ja-JP" sz="1300">
              <a:solidFill>
                <a:schemeClr val="dk1"/>
              </a:solidFill>
              <a:effectLst/>
              <a:latin typeface="ＭＳ ゴシック" pitchFamily="49" charset="-128"/>
              <a:ea typeface="ＭＳ ゴシック" pitchFamily="49" charset="-128"/>
              <a:cs typeface="+mn-cs"/>
            </a:rPr>
            <a:t>寄付金の積立て・取崩しにより４百万の増</a:t>
          </a:r>
          <a:r>
            <a:rPr kumimoji="1" lang="ja-JP" altLang="en-US" sz="1300">
              <a:solidFill>
                <a:schemeClr val="dk1"/>
              </a:solidFill>
              <a:effectLst/>
              <a:latin typeface="ＭＳ ゴシック" pitchFamily="49" charset="-128"/>
              <a:ea typeface="ＭＳ ゴシック"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今後見込まれるインフラの整備等や策定予定の公共施設の個別施設計画等を踏まえ、適切な基金残高を確保していく。また、可能な範囲で減債基金への積立ても行い、繰上償還を実施していく。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①地域振興基金：著しい人口減少による地域活力低下を防ぐため、福祉活動をはじめ快適な生活環境の形成をはかることを目的とする。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②地域福祉基金：村民の福祉充実強化をはかるため、地域特性に応じた在宅福祉の向上、心身共に健康で明るい家庭づくり、ボランティア活動。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③ふるさと「いくさか」応援基金：むらづくりに対する寄付金を広く募り、寄付金を財源として寄付者の熱いこころで、ふるさと「いくさか」をつくる事業。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④ふるさと育成基金：人材育成及び、郷土文化育成事業の円滑、効率化をはかる。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⑤福祉の村づくり推進基金：福祉のむらづくりにおける多様な福祉施策への円滑、効率的に対応することを目的とする。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③の基金については寄付金の積立て・取崩しにより４百万の増、その他の基金については利息の積立てによる増。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「基金全体」の（今後の方針」以外にも、少子高齢化・人口減少への対策、社会福祉関係費の抑制に関する事業に力を入れていくため、その財源としていく。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今後見込まれるインフラの整備等</a:t>
          </a:r>
          <a:r>
            <a:rPr kumimoji="1" lang="ja-JP" altLang="en-US" sz="1300">
              <a:solidFill>
                <a:schemeClr val="dk1"/>
              </a:solidFill>
              <a:effectLst/>
              <a:latin typeface="ＭＳ ゴシック" pitchFamily="49" charset="-128"/>
              <a:ea typeface="ＭＳ ゴシック" pitchFamily="49" charset="-128"/>
              <a:cs typeface="+mn-cs"/>
            </a:rPr>
            <a:t>や</a:t>
          </a:r>
          <a:r>
            <a:rPr kumimoji="1" lang="ja-JP" altLang="ja-JP" sz="1300">
              <a:solidFill>
                <a:schemeClr val="dk1"/>
              </a:solidFill>
              <a:effectLst/>
              <a:latin typeface="ＭＳ ゴシック" pitchFamily="49" charset="-128"/>
              <a:ea typeface="ＭＳ ゴシック" pitchFamily="49" charset="-128"/>
              <a:cs typeface="+mn-cs"/>
            </a:rPr>
            <a:t>策定予定の公共施設の個別</a:t>
          </a:r>
          <a:r>
            <a:rPr kumimoji="1" lang="ja-JP" altLang="en-US" sz="1300">
              <a:solidFill>
                <a:schemeClr val="dk1"/>
              </a:solidFill>
              <a:effectLst/>
              <a:latin typeface="ＭＳ ゴシック" pitchFamily="49" charset="-128"/>
              <a:ea typeface="ＭＳ ゴシック" pitchFamily="49" charset="-128"/>
              <a:cs typeface="+mn-cs"/>
            </a:rPr>
            <a:t>施設</a:t>
          </a:r>
          <a:r>
            <a:rPr kumimoji="1" lang="ja-JP" altLang="ja-JP" sz="1300">
              <a:solidFill>
                <a:schemeClr val="dk1"/>
              </a:solidFill>
              <a:effectLst/>
              <a:latin typeface="ＭＳ ゴシック" pitchFamily="49" charset="-128"/>
              <a:ea typeface="ＭＳ ゴシック" pitchFamily="49" charset="-128"/>
              <a:cs typeface="+mn-cs"/>
            </a:rPr>
            <a:t>計画を踏まえ、適切な基金残高を</a:t>
          </a:r>
          <a:r>
            <a:rPr kumimoji="1" lang="ja-JP" altLang="en-US" sz="1300">
              <a:solidFill>
                <a:schemeClr val="dk1"/>
              </a:solidFill>
              <a:effectLst/>
              <a:latin typeface="ＭＳ ゴシック" pitchFamily="49" charset="-128"/>
              <a:ea typeface="ＭＳ ゴシック" pitchFamily="49" charset="-128"/>
              <a:cs typeface="+mn-cs"/>
            </a:rPr>
            <a:t>確保</a:t>
          </a:r>
          <a:r>
            <a:rPr kumimoji="1" lang="ja-JP" altLang="ja-JP" sz="1300">
              <a:solidFill>
                <a:schemeClr val="dk1"/>
              </a:solidFill>
              <a:effectLst/>
              <a:latin typeface="ＭＳ ゴシック" pitchFamily="49" charset="-128"/>
              <a:ea typeface="ＭＳ ゴシック" pitchFamily="49" charset="-128"/>
              <a:cs typeface="+mn-cs"/>
            </a:rPr>
            <a:t>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可能な範囲で減債基金への積立ても行い、繰上償還を実施していく</a:t>
          </a:r>
          <a:r>
            <a:rPr kumimoji="1" lang="ja-JP" altLang="en-US" sz="1300">
              <a:solidFill>
                <a:schemeClr val="dk1"/>
              </a:solidFill>
              <a:effectLst/>
              <a:latin typeface="ＭＳ ゴシック" pitchFamily="49" charset="-128"/>
              <a:ea typeface="ＭＳ ゴシック"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有形固定資産減価償却率は類似団体より低い水準にあるが、今後は老朽化が急速に進行していく見込みである。平成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年度に策定した公共施設総合計画及び令和元年度策定予定の個別施設計画により各施設の長寿命化と最適化を進めていく。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4" name="有形固定資産減価償却率平均値テキスト"/>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136652</xdr:rowOff>
    </xdr:from>
    <xdr:to>
      <xdr:col>23</xdr:col>
      <xdr:colOff>136525</xdr:colOff>
      <xdr:row>30</xdr:row>
      <xdr:rowOff>66802</xdr:rowOff>
    </xdr:to>
    <xdr:sp macro="" textlink="">
      <xdr:nvSpPr>
        <xdr:cNvPr id="83" name="楕円 82"/>
        <xdr:cNvSpPr/>
      </xdr:nvSpPr>
      <xdr:spPr>
        <a:xfrm>
          <a:off x="4711700" y="58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115079</xdr:rowOff>
    </xdr:from>
    <xdr:ext cx="405111" cy="259045"/>
    <xdr:sp macro="" textlink="">
      <xdr:nvSpPr>
        <xdr:cNvPr id="84" name="有形固定資産減価償却率該当値テキスト"/>
        <xdr:cNvSpPr txBox="1"/>
      </xdr:nvSpPr>
      <xdr:spPr>
        <a:xfrm>
          <a:off x="4813300" y="585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6223</xdr:rowOff>
    </xdr:from>
    <xdr:to>
      <xdr:col>19</xdr:col>
      <xdr:colOff>187325</xdr:colOff>
      <xdr:row>30</xdr:row>
      <xdr:rowOff>107823</xdr:rowOff>
    </xdr:to>
    <xdr:sp macro="" textlink="">
      <xdr:nvSpPr>
        <xdr:cNvPr id="85" name="楕円 84"/>
        <xdr:cNvSpPr/>
      </xdr:nvSpPr>
      <xdr:spPr>
        <a:xfrm>
          <a:off x="4000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16002</xdr:rowOff>
    </xdr:from>
    <xdr:to>
      <xdr:col>23</xdr:col>
      <xdr:colOff>85725</xdr:colOff>
      <xdr:row>30</xdr:row>
      <xdr:rowOff>57023</xdr:rowOff>
    </xdr:to>
    <xdr:cxnSp macro="">
      <xdr:nvCxnSpPr>
        <xdr:cNvPr id="86" name="直線コネクタ 85"/>
        <xdr:cNvCxnSpPr/>
      </xdr:nvCxnSpPr>
      <xdr:spPr>
        <a:xfrm flipV="1">
          <a:off x="4051300" y="5931027"/>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7"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8"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98950</xdr:rowOff>
    </xdr:from>
    <xdr:ext cx="405111" cy="259045"/>
    <xdr:sp macro="" textlink="">
      <xdr:nvSpPr>
        <xdr:cNvPr id="89" name="n_1mainValue有形固定資産減価償却率"/>
        <xdr:cNvSpPr txBox="1"/>
      </xdr:nvSpPr>
      <xdr:spPr>
        <a:xfrm>
          <a:off x="3836044"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の過疎対策事業債の償還終了による将来負担額の減少や充当可能基金残高の増加はしているが、類似団体より高い水準となっている。今後も、繰上償還の実施や歳出の見直しを行い、財政の健全化に努めることとす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3"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71614</xdr:rowOff>
    </xdr:from>
    <xdr:to>
      <xdr:col>76</xdr:col>
      <xdr:colOff>73025</xdr:colOff>
      <xdr:row>33</xdr:row>
      <xdr:rowOff>1764</xdr:rowOff>
    </xdr:to>
    <xdr:sp macro="" textlink="">
      <xdr:nvSpPr>
        <xdr:cNvPr id="130" name="楕円 129"/>
        <xdr:cNvSpPr/>
      </xdr:nvSpPr>
      <xdr:spPr>
        <a:xfrm>
          <a:off x="14744700" y="632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94491</xdr:rowOff>
    </xdr:from>
    <xdr:ext cx="340478" cy="259045"/>
    <xdr:sp macro="" textlink="">
      <xdr:nvSpPr>
        <xdr:cNvPr id="131" name="債務償還可能年数該当値テキスト"/>
        <xdr:cNvSpPr txBox="1"/>
      </xdr:nvSpPr>
      <xdr:spPr>
        <a:xfrm>
          <a:off x="14846300" y="6180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168275</xdr:rowOff>
    </xdr:from>
    <xdr:to>
      <xdr:col>24</xdr:col>
      <xdr:colOff>114300</xdr:colOff>
      <xdr:row>38</xdr:row>
      <xdr:rowOff>98425</xdr:rowOff>
    </xdr:to>
    <xdr:sp macro="" textlink="">
      <xdr:nvSpPr>
        <xdr:cNvPr id="70" name="楕円 69"/>
        <xdr:cNvSpPr/>
      </xdr:nvSpPr>
      <xdr:spPr>
        <a:xfrm>
          <a:off x="4584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146702</xdr:rowOff>
    </xdr:from>
    <xdr:ext cx="405111" cy="259045"/>
    <xdr:sp macro="" textlink="">
      <xdr:nvSpPr>
        <xdr:cNvPr id="71" name="【道路】&#10;有形固定資産減価償却率該当値テキスト"/>
        <xdr:cNvSpPr txBox="1"/>
      </xdr:nvSpPr>
      <xdr:spPr>
        <a:xfrm>
          <a:off x="4673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104775</xdr:rowOff>
    </xdr:to>
    <xdr:cxnSp macro="">
      <xdr:nvCxnSpPr>
        <xdr:cNvPr id="73" name="直線コネクタ 72"/>
        <xdr:cNvCxnSpPr/>
      </xdr:nvCxnSpPr>
      <xdr:spPr>
        <a:xfrm flipV="1">
          <a:off x="3797300" y="65627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4"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6" name="n_1mainValue【道路】&#10;有形固定資産減価償却率"/>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158872</xdr:rowOff>
    </xdr:from>
    <xdr:to>
      <xdr:col>55</xdr:col>
      <xdr:colOff>50800</xdr:colOff>
      <xdr:row>36</xdr:row>
      <xdr:rowOff>89022</xdr:rowOff>
    </xdr:to>
    <xdr:sp macro="" textlink="">
      <xdr:nvSpPr>
        <xdr:cNvPr id="114" name="楕円 113"/>
        <xdr:cNvSpPr/>
      </xdr:nvSpPr>
      <xdr:spPr>
        <a:xfrm>
          <a:off x="10426700" y="61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10299</xdr:rowOff>
    </xdr:from>
    <xdr:ext cx="599010" cy="259045"/>
    <xdr:sp macro="" textlink="">
      <xdr:nvSpPr>
        <xdr:cNvPr id="115" name="【道路】&#10;一人当たり延長該当値テキスト"/>
        <xdr:cNvSpPr txBox="1"/>
      </xdr:nvSpPr>
      <xdr:spPr>
        <a:xfrm>
          <a:off x="10515600" y="60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15425</xdr:rowOff>
    </xdr:from>
    <xdr:to>
      <xdr:col>50</xdr:col>
      <xdr:colOff>165100</xdr:colOff>
      <xdr:row>36</xdr:row>
      <xdr:rowOff>117025</xdr:rowOff>
    </xdr:to>
    <xdr:sp macro="" textlink="">
      <xdr:nvSpPr>
        <xdr:cNvPr id="116" name="楕円 115"/>
        <xdr:cNvSpPr/>
      </xdr:nvSpPr>
      <xdr:spPr>
        <a:xfrm>
          <a:off x="9588500" y="61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38222</xdr:rowOff>
    </xdr:from>
    <xdr:to>
      <xdr:col>55</xdr:col>
      <xdr:colOff>0</xdr:colOff>
      <xdr:row>36</xdr:row>
      <xdr:rowOff>66225</xdr:rowOff>
    </xdr:to>
    <xdr:cxnSp macro="">
      <xdr:nvCxnSpPr>
        <xdr:cNvPr id="117" name="直線コネクタ 116"/>
        <xdr:cNvCxnSpPr/>
      </xdr:nvCxnSpPr>
      <xdr:spPr>
        <a:xfrm flipV="1">
          <a:off x="9639300" y="6210422"/>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8"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34</xdr:row>
      <xdr:rowOff>133552</xdr:rowOff>
    </xdr:from>
    <xdr:ext cx="599010" cy="259045"/>
    <xdr:sp macro="" textlink="">
      <xdr:nvSpPr>
        <xdr:cNvPr id="120" name="n_1mainValue【道路】&#10;一人当たり延長"/>
        <xdr:cNvSpPr txBox="1"/>
      </xdr:nvSpPr>
      <xdr:spPr>
        <a:xfrm>
          <a:off x="9327094" y="596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48" name="【橋りょう・トンネル】&#10;有形固定資産減価償却率平均値テキスト"/>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58928</xdr:rowOff>
    </xdr:from>
    <xdr:to>
      <xdr:col>24</xdr:col>
      <xdr:colOff>114300</xdr:colOff>
      <xdr:row>60</xdr:row>
      <xdr:rowOff>160528</xdr:rowOff>
    </xdr:to>
    <xdr:sp macro="" textlink="">
      <xdr:nvSpPr>
        <xdr:cNvPr id="157" name="楕円 156"/>
        <xdr:cNvSpPr/>
      </xdr:nvSpPr>
      <xdr:spPr>
        <a:xfrm>
          <a:off x="45847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37355</xdr:rowOff>
    </xdr:from>
    <xdr:ext cx="405111" cy="259045"/>
    <xdr:sp macro="" textlink="">
      <xdr:nvSpPr>
        <xdr:cNvPr id="158" name="【橋りょう・トンネル】&#10;有形固定資産減価償却率該当値テキスト"/>
        <xdr:cNvSpPr txBox="1"/>
      </xdr:nvSpPr>
      <xdr:spPr>
        <a:xfrm>
          <a:off x="4673600"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59" name="楕円 15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109728</xdr:rowOff>
    </xdr:from>
    <xdr:to>
      <xdr:col>24</xdr:col>
      <xdr:colOff>63500</xdr:colOff>
      <xdr:row>60</xdr:row>
      <xdr:rowOff>148590</xdr:rowOff>
    </xdr:to>
    <xdr:cxnSp macro="">
      <xdr:nvCxnSpPr>
        <xdr:cNvPr id="160" name="直線コネクタ 159"/>
        <xdr:cNvCxnSpPr/>
      </xdr:nvCxnSpPr>
      <xdr:spPr>
        <a:xfrm flipV="1">
          <a:off x="3797300" y="1039672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1"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63" name="n_1main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111434</xdr:rowOff>
    </xdr:from>
    <xdr:to>
      <xdr:col>55</xdr:col>
      <xdr:colOff>50800</xdr:colOff>
      <xdr:row>63</xdr:row>
      <xdr:rowOff>41584</xdr:rowOff>
    </xdr:to>
    <xdr:sp macro="" textlink="">
      <xdr:nvSpPr>
        <xdr:cNvPr id="201" name="楕円 200"/>
        <xdr:cNvSpPr/>
      </xdr:nvSpPr>
      <xdr:spPr>
        <a:xfrm>
          <a:off x="10426700" y="107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134311</xdr:rowOff>
    </xdr:from>
    <xdr:ext cx="690189" cy="259045"/>
    <xdr:sp macro="" textlink="">
      <xdr:nvSpPr>
        <xdr:cNvPr id="202" name="【橋りょう・トンネル】&#10;一人当たり有形固定資産（償却資産）額該当値テキスト"/>
        <xdr:cNvSpPr txBox="1"/>
      </xdr:nvSpPr>
      <xdr:spPr>
        <a:xfrm>
          <a:off x="10515600" y="105927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118428</xdr:rowOff>
    </xdr:from>
    <xdr:to>
      <xdr:col>50</xdr:col>
      <xdr:colOff>165100</xdr:colOff>
      <xdr:row>63</xdr:row>
      <xdr:rowOff>48578</xdr:rowOff>
    </xdr:to>
    <xdr:sp macro="" textlink="">
      <xdr:nvSpPr>
        <xdr:cNvPr id="203" name="楕円 202"/>
        <xdr:cNvSpPr/>
      </xdr:nvSpPr>
      <xdr:spPr>
        <a:xfrm>
          <a:off x="9588500" y="107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162234</xdr:rowOff>
    </xdr:from>
    <xdr:to>
      <xdr:col>55</xdr:col>
      <xdr:colOff>0</xdr:colOff>
      <xdr:row>62</xdr:row>
      <xdr:rowOff>169228</xdr:rowOff>
    </xdr:to>
    <xdr:cxnSp macro="">
      <xdr:nvCxnSpPr>
        <xdr:cNvPr id="204" name="直線コネクタ 203"/>
        <xdr:cNvCxnSpPr/>
      </xdr:nvCxnSpPr>
      <xdr:spPr>
        <a:xfrm flipV="1">
          <a:off x="9639300" y="10792134"/>
          <a:ext cx="838200" cy="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5"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65105</xdr:rowOff>
    </xdr:from>
    <xdr:ext cx="690189" cy="259045"/>
    <xdr:sp macro="" textlink="">
      <xdr:nvSpPr>
        <xdr:cNvPr id="207" name="n_1mainValue【橋りょう・トンネル】&#10;一人当たり有形固定資産（償却資産）額"/>
        <xdr:cNvSpPr txBox="1"/>
      </xdr:nvSpPr>
      <xdr:spPr>
        <a:xfrm>
          <a:off x="9281505" y="10523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37" name="【公営住宅】&#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46" name="楕円 245"/>
        <xdr:cNvSpPr/>
      </xdr:nvSpPr>
      <xdr:spPr>
        <a:xfrm>
          <a:off x="4584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62882</xdr:rowOff>
    </xdr:from>
    <xdr:ext cx="405111" cy="259045"/>
    <xdr:sp macro="" textlink="">
      <xdr:nvSpPr>
        <xdr:cNvPr id="247" name="【公営住宅】&#10;有形固定資産減価償却率該当値テキスト"/>
        <xdr:cNvSpPr txBox="1"/>
      </xdr:nvSpPr>
      <xdr:spPr>
        <a:xfrm>
          <a:off x="4673600"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248" name="楕円 247"/>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135255</xdr:rowOff>
    </xdr:from>
    <xdr:to>
      <xdr:col>24</xdr:col>
      <xdr:colOff>63500</xdr:colOff>
      <xdr:row>81</xdr:row>
      <xdr:rowOff>135255</xdr:rowOff>
    </xdr:to>
    <xdr:cxnSp macro="">
      <xdr:nvCxnSpPr>
        <xdr:cNvPr id="249" name="直線コネクタ 248"/>
        <xdr:cNvCxnSpPr/>
      </xdr:nvCxnSpPr>
      <xdr:spPr>
        <a:xfrm>
          <a:off x="3797300" y="14022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50"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252"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290" name="楕円 289"/>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63516</xdr:rowOff>
    </xdr:from>
    <xdr:ext cx="469744" cy="259045"/>
    <xdr:sp macro="" textlink="">
      <xdr:nvSpPr>
        <xdr:cNvPr id="291" name="【公営住宅】&#10;一人当たり面積該当値テキスト"/>
        <xdr:cNvSpPr txBox="1"/>
      </xdr:nvSpPr>
      <xdr:spPr>
        <a:xfrm>
          <a:off x="10515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50673</xdr:rowOff>
    </xdr:from>
    <xdr:to>
      <xdr:col>50</xdr:col>
      <xdr:colOff>165100</xdr:colOff>
      <xdr:row>84</xdr:row>
      <xdr:rowOff>152273</xdr:rowOff>
    </xdr:to>
    <xdr:sp macro="" textlink="">
      <xdr:nvSpPr>
        <xdr:cNvPr id="292" name="楕円 291"/>
        <xdr:cNvSpPr/>
      </xdr:nvSpPr>
      <xdr:spPr>
        <a:xfrm>
          <a:off x="9588500" y="144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101473</xdr:rowOff>
    </xdr:to>
    <xdr:cxnSp macro="">
      <xdr:nvCxnSpPr>
        <xdr:cNvPr id="293" name="直線コネクタ 292"/>
        <xdr:cNvCxnSpPr/>
      </xdr:nvCxnSpPr>
      <xdr:spPr>
        <a:xfrm flipV="1">
          <a:off x="9639300" y="14493239"/>
          <a:ext cx="838200"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294" name="n_1aveValue【公営住宅】&#10;一人当たり面積"/>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5"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168800</xdr:rowOff>
    </xdr:from>
    <xdr:ext cx="469744" cy="259045"/>
    <xdr:sp macro="" textlink="">
      <xdr:nvSpPr>
        <xdr:cNvPr id="296" name="n_1mainValue【公営住宅】&#10;一人当たり面積"/>
        <xdr:cNvSpPr txBox="1"/>
      </xdr:nvSpPr>
      <xdr:spPr>
        <a:xfrm>
          <a:off x="9391727" y="1422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52" name="楕円 351"/>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353" name="【認定こども園・幼稚園・保育所】&#10;有形固定資産減価償却率該当値テキスト"/>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354" name="楕円 353"/>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117022</xdr:rowOff>
    </xdr:to>
    <xdr:cxnSp macro="">
      <xdr:nvCxnSpPr>
        <xdr:cNvPr id="355" name="直線コネクタ 354"/>
        <xdr:cNvCxnSpPr/>
      </xdr:nvCxnSpPr>
      <xdr:spPr>
        <a:xfrm flipV="1">
          <a:off x="15481300" y="64116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356"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57"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158949</xdr:rowOff>
    </xdr:from>
    <xdr:ext cx="405111" cy="259045"/>
    <xdr:sp macro="" textlink="">
      <xdr:nvSpPr>
        <xdr:cNvPr id="358" name="n_1main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74386</xdr:rowOff>
    </xdr:from>
    <xdr:to>
      <xdr:col>116</xdr:col>
      <xdr:colOff>114300</xdr:colOff>
      <xdr:row>38</xdr:row>
      <xdr:rowOff>4536</xdr:rowOff>
    </xdr:to>
    <xdr:sp macro="" textlink="">
      <xdr:nvSpPr>
        <xdr:cNvPr id="398" name="楕円 397"/>
        <xdr:cNvSpPr/>
      </xdr:nvSpPr>
      <xdr:spPr>
        <a:xfrm>
          <a:off x="221107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97263</xdr:rowOff>
    </xdr:from>
    <xdr:ext cx="469744" cy="259045"/>
    <xdr:sp macro="" textlink="">
      <xdr:nvSpPr>
        <xdr:cNvPr id="399" name="【認定こども園・幼稚園・保育所】&#10;一人当たり面積該当値テキスト"/>
        <xdr:cNvSpPr txBox="1"/>
      </xdr:nvSpPr>
      <xdr:spPr>
        <a:xfrm>
          <a:off x="22199600" y="626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400" name="楕円 399"/>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125186</xdr:rowOff>
    </xdr:from>
    <xdr:to>
      <xdr:col>116</xdr:col>
      <xdr:colOff>63500</xdr:colOff>
      <xdr:row>37</xdr:row>
      <xdr:rowOff>146413</xdr:rowOff>
    </xdr:to>
    <xdr:cxnSp macro="">
      <xdr:nvCxnSpPr>
        <xdr:cNvPr id="401" name="直線コネクタ 400"/>
        <xdr:cNvCxnSpPr/>
      </xdr:nvCxnSpPr>
      <xdr:spPr>
        <a:xfrm flipV="1">
          <a:off x="21323300" y="64688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3"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404" name="n_1mainValue【認定こども園・幼稚園・保育所】&#10;一人当たり面積"/>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90170</xdr:rowOff>
    </xdr:from>
    <xdr:to>
      <xdr:col>85</xdr:col>
      <xdr:colOff>177800</xdr:colOff>
      <xdr:row>60</xdr:row>
      <xdr:rowOff>20320</xdr:rowOff>
    </xdr:to>
    <xdr:sp macro="" textlink="">
      <xdr:nvSpPr>
        <xdr:cNvPr id="443" name="楕円 442"/>
        <xdr:cNvSpPr/>
      </xdr:nvSpPr>
      <xdr:spPr>
        <a:xfrm>
          <a:off x="16268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113047</xdr:rowOff>
    </xdr:from>
    <xdr:ext cx="405111" cy="259045"/>
    <xdr:sp macro="" textlink="">
      <xdr:nvSpPr>
        <xdr:cNvPr id="444" name="【学校施設】&#10;有形固定資産減価償却率該当値テキスト"/>
        <xdr:cNvSpPr txBox="1"/>
      </xdr:nvSpPr>
      <xdr:spPr>
        <a:xfrm>
          <a:off x="16357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445" name="楕円 444"/>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140970</xdr:rowOff>
    </xdr:from>
    <xdr:to>
      <xdr:col>85</xdr:col>
      <xdr:colOff>127000</xdr:colOff>
      <xdr:row>60</xdr:row>
      <xdr:rowOff>13335</xdr:rowOff>
    </xdr:to>
    <xdr:cxnSp macro="">
      <xdr:nvCxnSpPr>
        <xdr:cNvPr id="446" name="直線コネクタ 445"/>
        <xdr:cNvCxnSpPr/>
      </xdr:nvCxnSpPr>
      <xdr:spPr>
        <a:xfrm flipV="1">
          <a:off x="15481300" y="102565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7"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8"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80662</xdr:rowOff>
    </xdr:from>
    <xdr:ext cx="405111" cy="259045"/>
    <xdr:sp macro="" textlink="">
      <xdr:nvSpPr>
        <xdr:cNvPr id="449" name="n_1mainValue【学校施設】&#10;有形固定資産減価償却率"/>
        <xdr:cNvSpPr txBox="1"/>
      </xdr:nvSpPr>
      <xdr:spPr>
        <a:xfrm>
          <a:off x="15266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58166</xdr:rowOff>
    </xdr:from>
    <xdr:to>
      <xdr:col>116</xdr:col>
      <xdr:colOff>114300</xdr:colOff>
      <xdr:row>63</xdr:row>
      <xdr:rowOff>159766</xdr:rowOff>
    </xdr:to>
    <xdr:sp macro="" textlink="">
      <xdr:nvSpPr>
        <xdr:cNvPr id="490" name="楕円 489"/>
        <xdr:cNvSpPr/>
      </xdr:nvSpPr>
      <xdr:spPr>
        <a:xfrm>
          <a:off x="221107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81043</xdr:rowOff>
    </xdr:from>
    <xdr:ext cx="469744" cy="259045"/>
    <xdr:sp macro="" textlink="">
      <xdr:nvSpPr>
        <xdr:cNvPr id="491" name="【学校施設】&#10;一人当たり面積該当値テキスト"/>
        <xdr:cNvSpPr txBox="1"/>
      </xdr:nvSpPr>
      <xdr:spPr>
        <a:xfrm>
          <a:off x="22199600" y="107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72317</xdr:rowOff>
    </xdr:from>
    <xdr:to>
      <xdr:col>112</xdr:col>
      <xdr:colOff>38100</xdr:colOff>
      <xdr:row>64</xdr:row>
      <xdr:rowOff>2467</xdr:rowOff>
    </xdr:to>
    <xdr:sp macro="" textlink="">
      <xdr:nvSpPr>
        <xdr:cNvPr id="492" name="楕円 491"/>
        <xdr:cNvSpPr/>
      </xdr:nvSpPr>
      <xdr:spPr>
        <a:xfrm>
          <a:off x="21272500" y="108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108966</xdr:rowOff>
    </xdr:from>
    <xdr:to>
      <xdr:col>116</xdr:col>
      <xdr:colOff>63500</xdr:colOff>
      <xdr:row>63</xdr:row>
      <xdr:rowOff>123117</xdr:rowOff>
    </xdr:to>
    <xdr:cxnSp macro="">
      <xdr:nvCxnSpPr>
        <xdr:cNvPr id="493" name="直線コネクタ 492"/>
        <xdr:cNvCxnSpPr/>
      </xdr:nvCxnSpPr>
      <xdr:spPr>
        <a:xfrm flipV="1">
          <a:off x="21323300" y="1091031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494" name="n_1aveValue【学校施設】&#10;一人当たり面積"/>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18994</xdr:rowOff>
    </xdr:from>
    <xdr:ext cx="469744" cy="259045"/>
    <xdr:sp macro="" textlink="">
      <xdr:nvSpPr>
        <xdr:cNvPr id="496" name="n_1mainValue【学校施設】&#10;一人当たり面積"/>
        <xdr:cNvSpPr txBox="1"/>
      </xdr:nvSpPr>
      <xdr:spPr>
        <a:xfrm>
          <a:off x="210757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21" name="直線コネクタ 520"/>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2"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3" name="直線コネクタ 52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26"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28" name="フローチャート: 判断 527"/>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9" name="フローチャート: 判断 528"/>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535" name="楕円 534"/>
        <xdr:cNvSpPr/>
      </xdr:nvSpPr>
      <xdr:spPr>
        <a:xfrm>
          <a:off x="16268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536" name="【児童館】&#10;有形固定資産減価償却率該当値テキスト"/>
        <xdr:cNvSpPr txBox="1"/>
      </xdr:nvSpPr>
      <xdr:spPr>
        <a:xfrm>
          <a:off x="16357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40639</xdr:rowOff>
    </xdr:from>
    <xdr:to>
      <xdr:col>81</xdr:col>
      <xdr:colOff>101600</xdr:colOff>
      <xdr:row>85</xdr:row>
      <xdr:rowOff>142239</xdr:rowOff>
    </xdr:to>
    <xdr:sp macro="" textlink="">
      <xdr:nvSpPr>
        <xdr:cNvPr id="537" name="楕円 536"/>
        <xdr:cNvSpPr/>
      </xdr:nvSpPr>
      <xdr:spPr>
        <a:xfrm>
          <a:off x="15430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91439</xdr:rowOff>
    </xdr:to>
    <xdr:cxnSp macro="">
      <xdr:nvCxnSpPr>
        <xdr:cNvPr id="538" name="直線コネクタ 537"/>
        <xdr:cNvCxnSpPr/>
      </xdr:nvCxnSpPr>
      <xdr:spPr>
        <a:xfrm flipV="1">
          <a:off x="15481300" y="14622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137813</xdr:rowOff>
    </xdr:from>
    <xdr:ext cx="405111" cy="259045"/>
    <xdr:sp macro="" textlink="">
      <xdr:nvSpPr>
        <xdr:cNvPr id="539" name="n_1aveValue【児童館】&#10;有形固定資産減価償却率"/>
        <xdr:cNvSpPr txBox="1"/>
      </xdr:nvSpPr>
      <xdr:spPr>
        <a:xfrm>
          <a:off x="15266044" y="1419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540" name="n_2aveValue【児童館】&#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133366</xdr:rowOff>
    </xdr:from>
    <xdr:ext cx="405111" cy="259045"/>
    <xdr:sp macro="" textlink="">
      <xdr:nvSpPr>
        <xdr:cNvPr id="541" name="n_1mainValue【児童館】&#10;有形固定資産減価償却率"/>
        <xdr:cNvSpPr txBox="1"/>
      </xdr:nvSpPr>
      <xdr:spPr>
        <a:xfrm>
          <a:off x="15266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65" name="直線コネクタ 564"/>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6"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68"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69" name="直線コネクタ 568"/>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70" name="【児童館】&#10;一人当たり面積平均値テキスト"/>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71" name="フローチャート: 判断 570"/>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72" name="フローチャート: 判断 571"/>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73" name="フローチャート: 判断 572"/>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111125</xdr:rowOff>
    </xdr:from>
    <xdr:to>
      <xdr:col>116</xdr:col>
      <xdr:colOff>114300</xdr:colOff>
      <xdr:row>83</xdr:row>
      <xdr:rowOff>41275</xdr:rowOff>
    </xdr:to>
    <xdr:sp macro="" textlink="">
      <xdr:nvSpPr>
        <xdr:cNvPr id="579" name="楕円 578"/>
        <xdr:cNvSpPr/>
      </xdr:nvSpPr>
      <xdr:spPr>
        <a:xfrm>
          <a:off x="22110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134002</xdr:rowOff>
    </xdr:from>
    <xdr:ext cx="469744" cy="259045"/>
    <xdr:sp macro="" textlink="">
      <xdr:nvSpPr>
        <xdr:cNvPr id="580" name="【児童館】&#10;一人当たり面積該当値テキスト"/>
        <xdr:cNvSpPr txBox="1"/>
      </xdr:nvSpPr>
      <xdr:spPr>
        <a:xfrm>
          <a:off x="22199600"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128270</xdr:rowOff>
    </xdr:from>
    <xdr:to>
      <xdr:col>112</xdr:col>
      <xdr:colOff>38100</xdr:colOff>
      <xdr:row>83</xdr:row>
      <xdr:rowOff>58420</xdr:rowOff>
    </xdr:to>
    <xdr:sp macro="" textlink="">
      <xdr:nvSpPr>
        <xdr:cNvPr id="581" name="楕円 580"/>
        <xdr:cNvSpPr/>
      </xdr:nvSpPr>
      <xdr:spPr>
        <a:xfrm>
          <a:off x="2127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161925</xdr:rowOff>
    </xdr:from>
    <xdr:to>
      <xdr:col>116</xdr:col>
      <xdr:colOff>63500</xdr:colOff>
      <xdr:row>83</xdr:row>
      <xdr:rowOff>7620</xdr:rowOff>
    </xdr:to>
    <xdr:cxnSp macro="">
      <xdr:nvCxnSpPr>
        <xdr:cNvPr id="582" name="直線コネクタ 581"/>
        <xdr:cNvCxnSpPr/>
      </xdr:nvCxnSpPr>
      <xdr:spPr>
        <a:xfrm flipV="1">
          <a:off x="21323300" y="14220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167657</xdr:rowOff>
    </xdr:from>
    <xdr:ext cx="469744" cy="259045"/>
    <xdr:sp macro="" textlink="">
      <xdr:nvSpPr>
        <xdr:cNvPr id="583" name="n_1aveValue【児童館】&#10;一人当たり面積"/>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84"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74947</xdr:rowOff>
    </xdr:from>
    <xdr:ext cx="469744" cy="259045"/>
    <xdr:sp macro="" textlink="">
      <xdr:nvSpPr>
        <xdr:cNvPr id="585" name="n_1mainValue【児童館】&#10;一人当たり面積"/>
        <xdr:cNvSpPr txBox="1"/>
      </xdr:nvSpPr>
      <xdr:spPr>
        <a:xfrm>
          <a:off x="210757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10" name="直線コネクタ 609"/>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1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2" name="直線コネクタ 61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15"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6" name="フローチャート: 判断 615"/>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7" name="フローチャート: 判断 616"/>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18" name="フローチャート: 判断 617"/>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126364</xdr:rowOff>
    </xdr:from>
    <xdr:to>
      <xdr:col>85</xdr:col>
      <xdr:colOff>177800</xdr:colOff>
      <xdr:row>102</xdr:row>
      <xdr:rowOff>56514</xdr:rowOff>
    </xdr:to>
    <xdr:sp macro="" textlink="">
      <xdr:nvSpPr>
        <xdr:cNvPr id="624" name="楕円 623"/>
        <xdr:cNvSpPr/>
      </xdr:nvSpPr>
      <xdr:spPr>
        <a:xfrm>
          <a:off x="16268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149241</xdr:rowOff>
    </xdr:from>
    <xdr:ext cx="405111" cy="259045"/>
    <xdr:sp macro="" textlink="">
      <xdr:nvSpPr>
        <xdr:cNvPr id="625" name="【公民館】&#10;有形固定資産減価償却率該当値テキスト"/>
        <xdr:cNvSpPr txBox="1"/>
      </xdr:nvSpPr>
      <xdr:spPr>
        <a:xfrm>
          <a:off x="16357600"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164464</xdr:rowOff>
    </xdr:from>
    <xdr:to>
      <xdr:col>81</xdr:col>
      <xdr:colOff>101600</xdr:colOff>
      <xdr:row>102</xdr:row>
      <xdr:rowOff>94614</xdr:rowOff>
    </xdr:to>
    <xdr:sp macro="" textlink="">
      <xdr:nvSpPr>
        <xdr:cNvPr id="626" name="楕円 625"/>
        <xdr:cNvSpPr/>
      </xdr:nvSpPr>
      <xdr:spPr>
        <a:xfrm>
          <a:off x="15430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5714</xdr:rowOff>
    </xdr:from>
    <xdr:to>
      <xdr:col>85</xdr:col>
      <xdr:colOff>127000</xdr:colOff>
      <xdr:row>102</xdr:row>
      <xdr:rowOff>43814</xdr:rowOff>
    </xdr:to>
    <xdr:cxnSp macro="">
      <xdr:nvCxnSpPr>
        <xdr:cNvPr id="627" name="直線コネクタ 626"/>
        <xdr:cNvCxnSpPr/>
      </xdr:nvCxnSpPr>
      <xdr:spPr>
        <a:xfrm flipV="1">
          <a:off x="15481300" y="174936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28"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29"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111141</xdr:rowOff>
    </xdr:from>
    <xdr:ext cx="405111" cy="259045"/>
    <xdr:sp macro="" textlink="">
      <xdr:nvSpPr>
        <xdr:cNvPr id="630" name="n_1mainValue【公民館】&#10;有形固定資産減価償却率"/>
        <xdr:cNvSpPr txBox="1"/>
      </xdr:nvSpPr>
      <xdr:spPr>
        <a:xfrm>
          <a:off x="152660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52" name="直線コネクタ 65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53"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4" name="直線コネクタ 65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5"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6" name="直線コネクタ 65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151604</xdr:rowOff>
    </xdr:from>
    <xdr:ext cx="469744" cy="259045"/>
    <xdr:sp macro="" textlink="">
      <xdr:nvSpPr>
        <xdr:cNvPr id="657" name="【公民館】&#10;一人当たり面積平均値テキスト"/>
        <xdr:cNvSpPr txBox="1"/>
      </xdr:nvSpPr>
      <xdr:spPr>
        <a:xfrm>
          <a:off x="22199600" y="1798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8" name="フローチャート: 判断 65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9" name="フローチャート: 判断 65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146101</xdr:rowOff>
    </xdr:from>
    <xdr:to>
      <xdr:col>116</xdr:col>
      <xdr:colOff>114300</xdr:colOff>
      <xdr:row>107</xdr:row>
      <xdr:rowOff>76251</xdr:rowOff>
    </xdr:to>
    <xdr:sp macro="" textlink="">
      <xdr:nvSpPr>
        <xdr:cNvPr id="666" name="楕円 665"/>
        <xdr:cNvSpPr/>
      </xdr:nvSpPr>
      <xdr:spPr>
        <a:xfrm>
          <a:off x="22110700" y="183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61028</xdr:rowOff>
    </xdr:from>
    <xdr:ext cx="469744" cy="259045"/>
    <xdr:sp macro="" textlink="">
      <xdr:nvSpPr>
        <xdr:cNvPr id="667" name="【公民館】&#10;一人当たり面積該当値テキスト"/>
        <xdr:cNvSpPr txBox="1"/>
      </xdr:nvSpPr>
      <xdr:spPr>
        <a:xfrm>
          <a:off x="22199600" y="1823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152045</xdr:rowOff>
    </xdr:from>
    <xdr:to>
      <xdr:col>112</xdr:col>
      <xdr:colOff>38100</xdr:colOff>
      <xdr:row>107</xdr:row>
      <xdr:rowOff>82195</xdr:rowOff>
    </xdr:to>
    <xdr:sp macro="" textlink="">
      <xdr:nvSpPr>
        <xdr:cNvPr id="668" name="楕円 667"/>
        <xdr:cNvSpPr/>
      </xdr:nvSpPr>
      <xdr:spPr>
        <a:xfrm>
          <a:off x="21272500" y="18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25451</xdr:rowOff>
    </xdr:from>
    <xdr:to>
      <xdr:col>116</xdr:col>
      <xdr:colOff>63500</xdr:colOff>
      <xdr:row>107</xdr:row>
      <xdr:rowOff>31395</xdr:rowOff>
    </xdr:to>
    <xdr:cxnSp macro="">
      <xdr:nvCxnSpPr>
        <xdr:cNvPr id="669" name="直線コネクタ 668"/>
        <xdr:cNvCxnSpPr/>
      </xdr:nvCxnSpPr>
      <xdr:spPr>
        <a:xfrm flipV="1">
          <a:off x="21323300" y="18370601"/>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7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71"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73322</xdr:rowOff>
    </xdr:from>
    <xdr:ext cx="469744" cy="259045"/>
    <xdr:sp macro="" textlink="">
      <xdr:nvSpPr>
        <xdr:cNvPr id="672" name="n_1main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有形固定資産減価償却率が高い水準であるのは、保育所、学校施設及び公民館となっている。建築年数の古い施設から順に耐震改修工事を行い、施設の長寿命化を図っている。人口規模が小さい当村では多くの施設（特に、道路及び児童館）に対して一人当たりの有形固定資産（償却資産）額が高水準となってしまう傾向であるため、類似施設との複合化も含め公共施設総合計画及び令和元年度策定予定の個別施設計画により、施設の長寿命化と最適化について検討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88" name="楕円 87"/>
        <xdr:cNvSpPr/>
      </xdr:nvSpPr>
      <xdr:spPr>
        <a:xfrm>
          <a:off x="4584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139082</xdr:rowOff>
    </xdr:from>
    <xdr:ext cx="405111" cy="259045"/>
    <xdr:sp macro="" textlink="">
      <xdr:nvSpPr>
        <xdr:cNvPr id="89" name="【体育館・プール】&#10;有形固定資産減価償却率該当値テキスト"/>
        <xdr:cNvSpPr txBox="1"/>
      </xdr:nvSpPr>
      <xdr:spPr>
        <a:xfrm>
          <a:off x="4673600"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90" name="楕円 89"/>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40005</xdr:rowOff>
    </xdr:from>
    <xdr:to>
      <xdr:col>24</xdr:col>
      <xdr:colOff>63500</xdr:colOff>
      <xdr:row>59</xdr:row>
      <xdr:rowOff>76200</xdr:rowOff>
    </xdr:to>
    <xdr:cxnSp macro="">
      <xdr:nvCxnSpPr>
        <xdr:cNvPr id="91" name="直線コネクタ 90"/>
        <xdr:cNvCxnSpPr/>
      </xdr:nvCxnSpPr>
      <xdr:spPr>
        <a:xfrm flipV="1">
          <a:off x="3797300" y="101555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92" name="n_1mainValue【体育館・プール】&#10;有形固定資産減価償却率"/>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1" name="【体育館・プール】&#10;一人当たり面積平均値テキスト"/>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4" name="n_1aveValue【体育館・プール】&#10;一人当たり面積"/>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169799</xdr:rowOff>
    </xdr:from>
    <xdr:to>
      <xdr:col>55</xdr:col>
      <xdr:colOff>50800</xdr:colOff>
      <xdr:row>62</xdr:row>
      <xdr:rowOff>99949</xdr:rowOff>
    </xdr:to>
    <xdr:sp macro="" textlink="">
      <xdr:nvSpPr>
        <xdr:cNvPr id="132" name="楕円 131"/>
        <xdr:cNvSpPr/>
      </xdr:nvSpPr>
      <xdr:spPr>
        <a:xfrm>
          <a:off x="10426700" y="106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148226</xdr:rowOff>
    </xdr:from>
    <xdr:ext cx="469744" cy="259045"/>
    <xdr:sp macro="" textlink="">
      <xdr:nvSpPr>
        <xdr:cNvPr id="133" name="【体育館・プール】&#10;一人当たり面積該当値テキスト"/>
        <xdr:cNvSpPr txBox="1"/>
      </xdr:nvSpPr>
      <xdr:spPr>
        <a:xfrm>
          <a:off x="10515600" y="106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xdr:rowOff>
    </xdr:from>
    <xdr:to>
      <xdr:col>50</xdr:col>
      <xdr:colOff>165100</xdr:colOff>
      <xdr:row>62</xdr:row>
      <xdr:rowOff>109855</xdr:rowOff>
    </xdr:to>
    <xdr:sp macro="" textlink="">
      <xdr:nvSpPr>
        <xdr:cNvPr id="134" name="楕円 133"/>
        <xdr:cNvSpPr/>
      </xdr:nvSpPr>
      <xdr:spPr>
        <a:xfrm>
          <a:off x="9588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49149</xdr:rowOff>
    </xdr:from>
    <xdr:to>
      <xdr:col>55</xdr:col>
      <xdr:colOff>0</xdr:colOff>
      <xdr:row>62</xdr:row>
      <xdr:rowOff>59055</xdr:rowOff>
    </xdr:to>
    <xdr:cxnSp macro="">
      <xdr:nvCxnSpPr>
        <xdr:cNvPr id="135" name="直線コネクタ 134"/>
        <xdr:cNvCxnSpPr/>
      </xdr:nvCxnSpPr>
      <xdr:spPr>
        <a:xfrm flipV="1">
          <a:off x="9639300" y="1067904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126382</xdr:rowOff>
    </xdr:from>
    <xdr:ext cx="469744" cy="259045"/>
    <xdr:sp macro="" textlink="">
      <xdr:nvSpPr>
        <xdr:cNvPr id="136" name="n_1mainValue【体育館・プール】&#10;一人当たり面積"/>
        <xdr:cNvSpPr txBox="1"/>
      </xdr:nvSpPr>
      <xdr:spPr>
        <a:xfrm>
          <a:off x="93917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79" name="直線コネクタ 1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0" name="テキスト ボックス 17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1" name="直線コネクタ 1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2" name="テキスト ボックス 1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3" name="直線コネクタ 1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4" name="テキスト ボックス 1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5" name="直線コネクタ 1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6" name="テキスト ボックス 1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7" name="直線コネクタ 1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88" name="テキスト ボックス 1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89" name="直線コネクタ 1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0" name="テキスト ボックス 18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2" name="テキスト ボックス 1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194" name="直線コネクタ 193"/>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195" name="【一般廃棄物処理施設】&#10;有形固定資産減価償却率最小値テキスト"/>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196" name="直線コネクタ 195"/>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197"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198" name="直線コネクタ 197"/>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33219</xdr:rowOff>
    </xdr:from>
    <xdr:ext cx="405111" cy="259045"/>
    <xdr:sp macro="" textlink="">
      <xdr:nvSpPr>
        <xdr:cNvPr id="199" name="【一般廃棄物処理施設】&#10;有形固定資産減価償却率平均値テキスト"/>
        <xdr:cNvSpPr txBox="1"/>
      </xdr:nvSpPr>
      <xdr:spPr>
        <a:xfrm>
          <a:off x="16357600" y="620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200" name="フローチャート: 判断 199"/>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201" name="フローチャート: 判断 20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202" name="n_1aveValue【一般廃棄物処理施設】&#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203" name="フローチャート: 判断 202"/>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204" name="n_2aveValue【一般廃棄物処理施設】&#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210" name="楕円 209"/>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211" name="【一般廃棄物処理施設】&#10;有形固定資産減価償却率該当値テキスト"/>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76019</xdr:rowOff>
    </xdr:from>
    <xdr:to>
      <xdr:col>81</xdr:col>
      <xdr:colOff>101600</xdr:colOff>
      <xdr:row>37</xdr:row>
      <xdr:rowOff>6169</xdr:rowOff>
    </xdr:to>
    <xdr:sp macro="" textlink="">
      <xdr:nvSpPr>
        <xdr:cNvPr id="212" name="楕円 211"/>
        <xdr:cNvSpPr/>
      </xdr:nvSpPr>
      <xdr:spPr>
        <a:xfrm>
          <a:off x="15430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36</xdr:row>
      <xdr:rowOff>126819</xdr:rowOff>
    </xdr:to>
    <xdr:cxnSp macro="">
      <xdr:nvCxnSpPr>
        <xdr:cNvPr id="213" name="直線コネクタ 212"/>
        <xdr:cNvCxnSpPr/>
      </xdr:nvCxnSpPr>
      <xdr:spPr>
        <a:xfrm flipV="1">
          <a:off x="15481300" y="62696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22696</xdr:rowOff>
    </xdr:from>
    <xdr:ext cx="405111" cy="259045"/>
    <xdr:sp macro="" textlink="">
      <xdr:nvSpPr>
        <xdr:cNvPr id="214" name="n_1mainValue【一般廃棄物処理施設】&#10;有形固定資産減価償却率"/>
        <xdr:cNvSpPr txBox="1"/>
      </xdr:nvSpPr>
      <xdr:spPr>
        <a:xfrm>
          <a:off x="15266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5" name="直線コネクタ 2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6" name="テキスト ボックス 2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7" name="直線コネクタ 2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8" name="テキスト ボックス 2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9" name="直線コネクタ 2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30" name="テキスト ボックス 229"/>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1" name="直線コネクタ 2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32" name="テキスト ボックス 231"/>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3" name="直線コネクタ 2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34" name="テキスト ボックス 233"/>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5" name="直線コネクタ 2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6" name="テキスト ボックス 2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238" name="直線コネクタ 237"/>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239" name="【一般廃棄物処理施設】&#10;一人当たり有形固定資産（償却資産）額最小値テキスト"/>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240" name="直線コネクタ 239"/>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241" name="【一般廃棄物処理施設】&#10;一人当たり有形固定資産（償却資産）額最大値テキスト"/>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242" name="直線コネクタ 241"/>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243" name="【一般廃棄物処理施設】&#10;一人当たり有形固定資産（償却資産）額平均値テキスト"/>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244" name="フローチャート: 判断 243"/>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245" name="フローチャート: 判断 244"/>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246" name="n_1aveValue【一般廃棄物処理施設】&#10;一人当たり有形固定資産（償却資産）額"/>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247" name="フローチャート: 判断 246"/>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126279</xdr:rowOff>
    </xdr:from>
    <xdr:ext cx="599010" cy="259045"/>
    <xdr:sp macro="" textlink="">
      <xdr:nvSpPr>
        <xdr:cNvPr id="248" name="n_2aveValue【一般廃棄物処理施設】&#10;一人当たり有形固定資産（償却資産）額"/>
        <xdr:cNvSpPr txBox="1"/>
      </xdr:nvSpPr>
      <xdr:spPr>
        <a:xfrm>
          <a:off x="20134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9" name="テキスト ボックス 2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0" name="テキスト ボックス 2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1" name="テキスト ボックス 2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2" name="テキスト ボックス 2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3" name="テキスト ボックス 2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148965</xdr:rowOff>
    </xdr:from>
    <xdr:to>
      <xdr:col>116</xdr:col>
      <xdr:colOff>114300</xdr:colOff>
      <xdr:row>41</xdr:row>
      <xdr:rowOff>79115</xdr:rowOff>
    </xdr:to>
    <xdr:sp macro="" textlink="">
      <xdr:nvSpPr>
        <xdr:cNvPr id="254" name="楕円 253"/>
        <xdr:cNvSpPr/>
      </xdr:nvSpPr>
      <xdr:spPr>
        <a:xfrm>
          <a:off x="22110700" y="70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127392</xdr:rowOff>
    </xdr:from>
    <xdr:ext cx="599010" cy="259045"/>
    <xdr:sp macro="" textlink="">
      <xdr:nvSpPr>
        <xdr:cNvPr id="255" name="【一般廃棄物処理施設】&#10;一人当たり有形固定資産（償却資産）額該当値テキスト"/>
        <xdr:cNvSpPr txBox="1"/>
      </xdr:nvSpPr>
      <xdr:spPr>
        <a:xfrm>
          <a:off x="22199600" y="698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156004</xdr:rowOff>
    </xdr:from>
    <xdr:to>
      <xdr:col>112</xdr:col>
      <xdr:colOff>38100</xdr:colOff>
      <xdr:row>41</xdr:row>
      <xdr:rowOff>86154</xdr:rowOff>
    </xdr:to>
    <xdr:sp macro="" textlink="">
      <xdr:nvSpPr>
        <xdr:cNvPr id="256" name="楕円 255"/>
        <xdr:cNvSpPr/>
      </xdr:nvSpPr>
      <xdr:spPr>
        <a:xfrm>
          <a:off x="21272500" y="70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28315</xdr:rowOff>
    </xdr:from>
    <xdr:to>
      <xdr:col>116</xdr:col>
      <xdr:colOff>63500</xdr:colOff>
      <xdr:row>41</xdr:row>
      <xdr:rowOff>35354</xdr:rowOff>
    </xdr:to>
    <xdr:cxnSp macro="">
      <xdr:nvCxnSpPr>
        <xdr:cNvPr id="257" name="直線コネクタ 256"/>
        <xdr:cNvCxnSpPr/>
      </xdr:nvCxnSpPr>
      <xdr:spPr>
        <a:xfrm flipV="1">
          <a:off x="21323300" y="7057765"/>
          <a:ext cx="8382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102681</xdr:rowOff>
    </xdr:from>
    <xdr:ext cx="599010" cy="259045"/>
    <xdr:sp macro="" textlink="">
      <xdr:nvSpPr>
        <xdr:cNvPr id="258" name="n_1mainValue【一般廃棄物処理施設】&#10;一人当たり有形固定資産（償却資産）額"/>
        <xdr:cNvSpPr txBox="1"/>
      </xdr:nvSpPr>
      <xdr:spPr>
        <a:xfrm>
          <a:off x="21011095" y="678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69" name="テキスト ボックス 2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0" name="直線コネクタ 2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1" name="テキスト ボックス 2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2" name="直線コネクタ 2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3" name="テキスト ボックス 2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4" name="直線コネクタ 2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5" name="テキスト ボックス 2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6" name="直線コネクタ 2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7" name="テキスト ボックス 2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8" name="直線コネクタ 2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9" name="テキスト ボックス 2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1" name="テキスト ボックス 2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83" name="直線コネクタ 282"/>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84"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85" name="直線コネクタ 284"/>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86"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87" name="直線コネクタ 286"/>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64787</xdr:rowOff>
    </xdr:from>
    <xdr:ext cx="405111" cy="259045"/>
    <xdr:sp macro="" textlink="">
      <xdr:nvSpPr>
        <xdr:cNvPr id="288" name="【保健センター・保健所】&#10;有形固定資産減価償却率平均値テキスト"/>
        <xdr:cNvSpPr txBox="1"/>
      </xdr:nvSpPr>
      <xdr:spPr>
        <a:xfrm>
          <a:off x="16357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89" name="フローチャート: 判断 288"/>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90" name="フローチャート: 判断 28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22877</xdr:rowOff>
    </xdr:from>
    <xdr:ext cx="405111" cy="259045"/>
    <xdr:sp macro="" textlink="">
      <xdr:nvSpPr>
        <xdr:cNvPr id="291" name="n_1ave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292" name="フローチャート: 判断 291"/>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293"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299" name="楕円 298"/>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300" name="【保健センター・保健所】&#10;有形固定資産減価償却率該当値テキスト"/>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301" name="楕円 300"/>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80010</xdr:rowOff>
    </xdr:to>
    <xdr:cxnSp macro="">
      <xdr:nvCxnSpPr>
        <xdr:cNvPr id="302" name="直線コネクタ 301"/>
        <xdr:cNvCxnSpPr/>
      </xdr:nvCxnSpPr>
      <xdr:spPr>
        <a:xfrm flipV="1">
          <a:off x="15481300" y="102908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147337</xdr:rowOff>
    </xdr:from>
    <xdr:ext cx="405111" cy="259045"/>
    <xdr:sp macro="" textlink="">
      <xdr:nvSpPr>
        <xdr:cNvPr id="303" name="n_1mainValue【保健センター・保健所】&#10;有形固定資産減価償却率"/>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27" name="直線コネクタ 326"/>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28"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29" name="直線コネクタ 328"/>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30"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31" name="直線コネクタ 330"/>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332" name="【保健センター・保健所】&#10;一人当たり面積平均値テキスト"/>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33" name="フローチャート: 判断 332"/>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34" name="フローチャート: 判断 333"/>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335" name="n_1aveValue【保健センター・保健所】&#10;一人当たり面積"/>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336" name="フローチャート: 判断 335"/>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337"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53975</xdr:rowOff>
    </xdr:from>
    <xdr:to>
      <xdr:col>116</xdr:col>
      <xdr:colOff>114300</xdr:colOff>
      <xdr:row>63</xdr:row>
      <xdr:rowOff>155575</xdr:rowOff>
    </xdr:to>
    <xdr:sp macro="" textlink="">
      <xdr:nvSpPr>
        <xdr:cNvPr id="343" name="楕円 342"/>
        <xdr:cNvSpPr/>
      </xdr:nvSpPr>
      <xdr:spPr>
        <a:xfrm>
          <a:off x="22110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140352</xdr:rowOff>
    </xdr:from>
    <xdr:ext cx="469744" cy="259045"/>
    <xdr:sp macro="" textlink="">
      <xdr:nvSpPr>
        <xdr:cNvPr id="344" name="【保健センター・保健所】&#10;一人当たり面積該当値テキスト"/>
        <xdr:cNvSpPr txBox="1"/>
      </xdr:nvSpPr>
      <xdr:spPr>
        <a:xfrm>
          <a:off x="22199600"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345" name="楕円 344"/>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104775</xdr:rowOff>
    </xdr:from>
    <xdr:to>
      <xdr:col>116</xdr:col>
      <xdr:colOff>63500</xdr:colOff>
      <xdr:row>63</xdr:row>
      <xdr:rowOff>108585</xdr:rowOff>
    </xdr:to>
    <xdr:cxnSp macro="">
      <xdr:nvCxnSpPr>
        <xdr:cNvPr id="346" name="直線コネクタ 345"/>
        <xdr:cNvCxnSpPr/>
      </xdr:nvCxnSpPr>
      <xdr:spPr>
        <a:xfrm flipV="1">
          <a:off x="21323300" y="109061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150512</xdr:rowOff>
    </xdr:from>
    <xdr:ext cx="469744" cy="259045"/>
    <xdr:sp macro="" textlink="">
      <xdr:nvSpPr>
        <xdr:cNvPr id="347" name="n_1mainValue【保健センター・保健所】&#10;一人当たり面積"/>
        <xdr:cNvSpPr txBox="1"/>
      </xdr:nvSpPr>
      <xdr:spPr>
        <a:xfrm>
          <a:off x="21075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373" name="直線コネクタ 37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374"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375" name="直線コネクタ 37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165298</xdr:rowOff>
    </xdr:from>
    <xdr:ext cx="405111" cy="259045"/>
    <xdr:sp macro="" textlink="">
      <xdr:nvSpPr>
        <xdr:cNvPr id="378" name="【消防施設】&#10;有形固定資産減価償却率平均値テキスト"/>
        <xdr:cNvSpPr txBox="1"/>
      </xdr:nvSpPr>
      <xdr:spPr>
        <a:xfrm>
          <a:off x="16357600" y="1370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379" name="フローチャート: 判断 378"/>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380" name="フローチャート: 判断 379"/>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74403</xdr:rowOff>
    </xdr:from>
    <xdr:ext cx="405111" cy="259045"/>
    <xdr:sp macro="" textlink="">
      <xdr:nvSpPr>
        <xdr:cNvPr id="381" name="n_1aveValue【消防施設】&#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382" name="フローチャート: 判断 381"/>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383"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389" name="楕円 388"/>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390" name="【消防施設】&#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391" name="楕円 390"/>
        <xdr:cNvSpPr/>
      </xdr:nvSpPr>
      <xdr:spPr>
        <a:xfrm>
          <a:off x="15430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13607</xdr:rowOff>
    </xdr:from>
    <xdr:to>
      <xdr:col>85</xdr:col>
      <xdr:colOff>127000</xdr:colOff>
      <xdr:row>83</xdr:row>
      <xdr:rowOff>78921</xdr:rowOff>
    </xdr:to>
    <xdr:cxnSp macro="">
      <xdr:nvCxnSpPr>
        <xdr:cNvPr id="392" name="直線コネクタ 391"/>
        <xdr:cNvCxnSpPr/>
      </xdr:nvCxnSpPr>
      <xdr:spPr>
        <a:xfrm>
          <a:off x="15481300" y="14243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393" name="n_1mainValue【消防施設】&#10;有形固定資産減価償却率"/>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417" name="直線コネクタ 416"/>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418"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419" name="直線コネクタ 418"/>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420"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421" name="直線コネクタ 420"/>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422" name="【消防施設】&#10;一人当たり面積平均値テキスト"/>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423" name="フローチャート: 判断 422"/>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424" name="フローチャート: 判断 423"/>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425" name="n_1aveValue【消防施設】&#10;一人当たり面積"/>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426" name="フローチャート: 判断 425"/>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4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29211</xdr:rowOff>
    </xdr:from>
    <xdr:to>
      <xdr:col>116</xdr:col>
      <xdr:colOff>114300</xdr:colOff>
      <xdr:row>82</xdr:row>
      <xdr:rowOff>130811</xdr:rowOff>
    </xdr:to>
    <xdr:sp macro="" textlink="">
      <xdr:nvSpPr>
        <xdr:cNvPr id="433" name="楕円 432"/>
        <xdr:cNvSpPr/>
      </xdr:nvSpPr>
      <xdr:spPr>
        <a:xfrm>
          <a:off x="22110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52088</xdr:rowOff>
    </xdr:from>
    <xdr:ext cx="469744" cy="259045"/>
    <xdr:sp macro="" textlink="">
      <xdr:nvSpPr>
        <xdr:cNvPr id="434" name="【消防施設】&#10;一人当たり面積該当値テキスト"/>
        <xdr:cNvSpPr txBox="1"/>
      </xdr:nvSpPr>
      <xdr:spPr>
        <a:xfrm>
          <a:off x="2219960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109220</xdr:rowOff>
    </xdr:from>
    <xdr:to>
      <xdr:col>112</xdr:col>
      <xdr:colOff>38100</xdr:colOff>
      <xdr:row>83</xdr:row>
      <xdr:rowOff>39370</xdr:rowOff>
    </xdr:to>
    <xdr:sp macro="" textlink="">
      <xdr:nvSpPr>
        <xdr:cNvPr id="435" name="楕円 434"/>
        <xdr:cNvSpPr/>
      </xdr:nvSpPr>
      <xdr:spPr>
        <a:xfrm>
          <a:off x="2127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80011</xdr:rowOff>
    </xdr:from>
    <xdr:to>
      <xdr:col>116</xdr:col>
      <xdr:colOff>63500</xdr:colOff>
      <xdr:row>82</xdr:row>
      <xdr:rowOff>160020</xdr:rowOff>
    </xdr:to>
    <xdr:cxnSp macro="">
      <xdr:nvCxnSpPr>
        <xdr:cNvPr id="436" name="直線コネクタ 435"/>
        <xdr:cNvCxnSpPr/>
      </xdr:nvCxnSpPr>
      <xdr:spPr>
        <a:xfrm flipV="1">
          <a:off x="21323300" y="141389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55897</xdr:rowOff>
    </xdr:from>
    <xdr:ext cx="469744" cy="259045"/>
    <xdr:sp macro="" textlink="">
      <xdr:nvSpPr>
        <xdr:cNvPr id="437" name="n_1mainValue【消防施設】&#10;一人当たり面積"/>
        <xdr:cNvSpPr txBox="1"/>
      </xdr:nvSpPr>
      <xdr:spPr>
        <a:xfrm>
          <a:off x="210757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63" name="直線コネクタ 46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64"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65" name="直線コネクタ 46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66"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67" name="直線コネクタ 46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468" name="【庁舎】&#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9" name="フローチャート: 判断 46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70" name="フローチャート: 判断 46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471"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72" name="フローチャート: 判断 471"/>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73"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479" name="楕円 478"/>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480" name="【庁舎】&#10;有形固定資産減価償却率該当値テキスト"/>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481" name="楕円 480"/>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33745</xdr:rowOff>
    </xdr:to>
    <xdr:cxnSp macro="">
      <xdr:nvCxnSpPr>
        <xdr:cNvPr id="482" name="直線コネクタ 481"/>
        <xdr:cNvCxnSpPr/>
      </xdr:nvCxnSpPr>
      <xdr:spPr>
        <a:xfrm flipV="1">
          <a:off x="15481300" y="181747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75672</xdr:rowOff>
    </xdr:from>
    <xdr:ext cx="405111" cy="259045"/>
    <xdr:sp macro="" textlink="">
      <xdr:nvSpPr>
        <xdr:cNvPr id="483" name="n_1mainValue【庁舎】&#10;有形固定資産減価償却率"/>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505" name="直線コネクタ 504"/>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506"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507" name="直線コネクタ 506"/>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508"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509" name="直線コネクタ 508"/>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510"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511" name="フローチャート: 判断 510"/>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12" name="フローチャート: 判断 51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513"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514" name="フローチャート: 判断 513"/>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515"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15342</xdr:rowOff>
    </xdr:from>
    <xdr:to>
      <xdr:col>116</xdr:col>
      <xdr:colOff>114300</xdr:colOff>
      <xdr:row>100</xdr:row>
      <xdr:rowOff>116942</xdr:rowOff>
    </xdr:to>
    <xdr:sp macro="" textlink="">
      <xdr:nvSpPr>
        <xdr:cNvPr id="521" name="楕円 520"/>
        <xdr:cNvSpPr/>
      </xdr:nvSpPr>
      <xdr:spPr>
        <a:xfrm>
          <a:off x="22110700" y="171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139819</xdr:rowOff>
    </xdr:from>
    <xdr:ext cx="469744" cy="259045"/>
    <xdr:sp macro="" textlink="">
      <xdr:nvSpPr>
        <xdr:cNvPr id="522" name="【庁舎】&#10;一人当たり面積該当値テキスト"/>
        <xdr:cNvSpPr txBox="1"/>
      </xdr:nvSpPr>
      <xdr:spPr>
        <a:xfrm>
          <a:off x="22199600" y="171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53060</xdr:rowOff>
    </xdr:from>
    <xdr:to>
      <xdr:col>112</xdr:col>
      <xdr:colOff>38100</xdr:colOff>
      <xdr:row>100</xdr:row>
      <xdr:rowOff>154660</xdr:rowOff>
    </xdr:to>
    <xdr:sp macro="" textlink="">
      <xdr:nvSpPr>
        <xdr:cNvPr id="523" name="楕円 522"/>
        <xdr:cNvSpPr/>
      </xdr:nvSpPr>
      <xdr:spPr>
        <a:xfrm>
          <a:off x="21272500" y="171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66142</xdr:rowOff>
    </xdr:from>
    <xdr:to>
      <xdr:col>116</xdr:col>
      <xdr:colOff>63500</xdr:colOff>
      <xdr:row>100</xdr:row>
      <xdr:rowOff>103860</xdr:rowOff>
    </xdr:to>
    <xdr:cxnSp macro="">
      <xdr:nvCxnSpPr>
        <xdr:cNvPr id="524" name="直線コネクタ 523"/>
        <xdr:cNvCxnSpPr/>
      </xdr:nvCxnSpPr>
      <xdr:spPr>
        <a:xfrm flipV="1">
          <a:off x="21323300" y="17211142"/>
          <a:ext cx="8382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171187</xdr:rowOff>
    </xdr:from>
    <xdr:ext cx="469744" cy="259045"/>
    <xdr:sp macro="" textlink="">
      <xdr:nvSpPr>
        <xdr:cNvPr id="525" name="n_1mainValue【庁舎】&#10;一人当たり面積"/>
        <xdr:cNvSpPr txBox="1"/>
      </xdr:nvSpPr>
      <xdr:spPr>
        <a:xfrm>
          <a:off x="21075727" y="1697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体育館及び庁舎など避難施設としての機能を備えた施設については耐震改修工事実施済みであり長寿命化が図られたことにより、類似団体より有形固定資産減価償却率が低り水準である。また、人口規模が小さい当村では保険センター、消防施設及び庁舎に対して一人当たりの有形固定資産（償却資産）額が高水準となってしまう傾向であるため、類似施設との複合化も含め公共施設総合計画及び令和元年度策定予定の個別施設計画により、施設の長寿命化と最適化について検討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過疎地域である当村は、人口の減少や全国を上回る高齢化率により、財政基盤が弱く、類似団体平均を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下回っている。村づくり計画に沿った効果的な施策実施により地域の活性化を進めつつ、歳出削減や行政の効率化に努め、財政の健全化を図っていくこととする。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131445</xdr:rowOff>
    </xdr:to>
    <xdr:cxnSp macro="">
      <xdr:nvCxnSpPr>
        <xdr:cNvPr id="70" name="直線コネクタ 69"/>
        <xdr:cNvCxnSpPr/>
      </xdr:nvCxnSpPr>
      <xdr:spPr>
        <a:xfrm>
          <a:off x="2336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131445</xdr:rowOff>
    </xdr:from>
    <xdr:to>
      <xdr:col>11</xdr:col>
      <xdr:colOff>31750</xdr:colOff>
      <xdr:row>43</xdr:row>
      <xdr:rowOff>131445</xdr:rowOff>
    </xdr:to>
    <xdr:cxnSp macro="">
      <xdr:nvCxnSpPr>
        <xdr:cNvPr id="73" name="直線コネクタ 72"/>
        <xdr:cNvCxnSpPr/>
      </xdr:nvCxnSpPr>
      <xdr:spPr>
        <a:xfrm>
          <a:off x="1447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80645</xdr:rowOff>
    </xdr:from>
    <xdr:to>
      <xdr:col>11</xdr:col>
      <xdr:colOff>82550</xdr:colOff>
      <xdr:row>44</xdr:row>
      <xdr:rowOff>10795</xdr:rowOff>
    </xdr:to>
    <xdr:sp macro="" textlink="">
      <xdr:nvSpPr>
        <xdr:cNvPr id="89" name="楕円 88"/>
        <xdr:cNvSpPr/>
      </xdr:nvSpPr>
      <xdr:spPr>
        <a:xfrm>
          <a:off x="2286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167022</xdr:rowOff>
    </xdr:from>
    <xdr:ext cx="762000" cy="259045"/>
    <xdr:sp macro="" textlink="">
      <xdr:nvSpPr>
        <xdr:cNvPr id="90" name="テキスト ボックス 89"/>
        <xdr:cNvSpPr txBox="1"/>
      </xdr:nvSpPr>
      <xdr:spPr>
        <a:xfrm>
          <a:off x="1955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80645</xdr:rowOff>
    </xdr:from>
    <xdr:to>
      <xdr:col>7</xdr:col>
      <xdr:colOff>31750</xdr:colOff>
      <xdr:row>44</xdr:row>
      <xdr:rowOff>10795</xdr:rowOff>
    </xdr:to>
    <xdr:sp macro="" textlink="">
      <xdr:nvSpPr>
        <xdr:cNvPr id="91" name="楕円 90"/>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167022</xdr:rowOff>
    </xdr:from>
    <xdr:ext cx="762000" cy="259045"/>
    <xdr:sp macro="" textlink="">
      <xdr:nvSpPr>
        <xdr:cNvPr id="92" name="テキスト ボックス 91"/>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交付額の減少等の要因により比率が上った。普通交付税の交付額により大きく数値が変動することから、今後も全ての事業の点検・評価を厳しく進め、義務的経費の削減に努めていくこととす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119634</xdr:rowOff>
    </xdr:from>
    <xdr:to>
      <xdr:col>23</xdr:col>
      <xdr:colOff>133350</xdr:colOff>
      <xdr:row>60</xdr:row>
      <xdr:rowOff>88138</xdr:rowOff>
    </xdr:to>
    <xdr:cxnSp macro="">
      <xdr:nvCxnSpPr>
        <xdr:cNvPr id="125" name="直線コネクタ 124"/>
        <xdr:cNvCxnSpPr/>
      </xdr:nvCxnSpPr>
      <xdr:spPr>
        <a:xfrm>
          <a:off x="4114800" y="1023518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119634</xdr:rowOff>
    </xdr:from>
    <xdr:to>
      <xdr:col>19</xdr:col>
      <xdr:colOff>133350</xdr:colOff>
      <xdr:row>60</xdr:row>
      <xdr:rowOff>59182</xdr:rowOff>
    </xdr:to>
    <xdr:cxnSp macro="">
      <xdr:nvCxnSpPr>
        <xdr:cNvPr id="128" name="直線コネクタ 127"/>
        <xdr:cNvCxnSpPr/>
      </xdr:nvCxnSpPr>
      <xdr:spPr>
        <a:xfrm flipV="1">
          <a:off x="3225800" y="102351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59182</xdr:rowOff>
    </xdr:from>
    <xdr:to>
      <xdr:col>15</xdr:col>
      <xdr:colOff>82550</xdr:colOff>
      <xdr:row>62</xdr:row>
      <xdr:rowOff>1016</xdr:rowOff>
    </xdr:to>
    <xdr:cxnSp macro="">
      <xdr:nvCxnSpPr>
        <xdr:cNvPr id="131" name="直線コネクタ 130"/>
        <xdr:cNvCxnSpPr/>
      </xdr:nvCxnSpPr>
      <xdr:spPr>
        <a:xfrm flipV="1">
          <a:off x="2336800" y="1034618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1016</xdr:rowOff>
    </xdr:to>
    <xdr:cxnSp macro="">
      <xdr:nvCxnSpPr>
        <xdr:cNvPr id="134" name="直線コネクタ 133"/>
        <xdr:cNvCxnSpPr/>
      </xdr:nvCxnSpPr>
      <xdr:spPr>
        <a:xfrm>
          <a:off x="1447800" y="106164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38" name="テキスト ボックス 137"/>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37338</xdr:rowOff>
    </xdr:from>
    <xdr:to>
      <xdr:col>23</xdr:col>
      <xdr:colOff>184150</xdr:colOff>
      <xdr:row>60</xdr:row>
      <xdr:rowOff>138938</xdr:rowOff>
    </xdr:to>
    <xdr:sp macro="" textlink="">
      <xdr:nvSpPr>
        <xdr:cNvPr id="144" name="楕円 143"/>
        <xdr:cNvSpPr/>
      </xdr:nvSpPr>
      <xdr:spPr>
        <a:xfrm>
          <a:off x="49022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53865</xdr:rowOff>
    </xdr:from>
    <xdr:ext cx="762000" cy="259045"/>
    <xdr:sp macro="" textlink="">
      <xdr:nvSpPr>
        <xdr:cNvPr id="145" name="財政構造の弾力性該当値テキスト"/>
        <xdr:cNvSpPr txBox="1"/>
      </xdr:nvSpPr>
      <xdr:spPr>
        <a:xfrm>
          <a:off x="5041900" y="101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68834</xdr:rowOff>
    </xdr:from>
    <xdr:to>
      <xdr:col>19</xdr:col>
      <xdr:colOff>184150</xdr:colOff>
      <xdr:row>59</xdr:row>
      <xdr:rowOff>170434</xdr:rowOff>
    </xdr:to>
    <xdr:sp macro="" textlink="">
      <xdr:nvSpPr>
        <xdr:cNvPr id="146" name="楕円 145"/>
        <xdr:cNvSpPr/>
      </xdr:nvSpPr>
      <xdr:spPr>
        <a:xfrm>
          <a:off x="4064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9161</xdr:rowOff>
    </xdr:from>
    <xdr:ext cx="736600" cy="259045"/>
    <xdr:sp macro="" textlink="">
      <xdr:nvSpPr>
        <xdr:cNvPr id="147" name="テキスト ボックス 146"/>
        <xdr:cNvSpPr txBox="1"/>
      </xdr:nvSpPr>
      <xdr:spPr>
        <a:xfrm>
          <a:off x="3733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8382</xdr:rowOff>
    </xdr:from>
    <xdr:to>
      <xdr:col>15</xdr:col>
      <xdr:colOff>133350</xdr:colOff>
      <xdr:row>60</xdr:row>
      <xdr:rowOff>109982</xdr:rowOff>
    </xdr:to>
    <xdr:sp macro="" textlink="">
      <xdr:nvSpPr>
        <xdr:cNvPr id="148" name="楕円 147"/>
        <xdr:cNvSpPr/>
      </xdr:nvSpPr>
      <xdr:spPr>
        <a:xfrm>
          <a:off x="3175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120159</xdr:rowOff>
    </xdr:from>
    <xdr:ext cx="762000" cy="259045"/>
    <xdr:sp macro="" textlink="">
      <xdr:nvSpPr>
        <xdr:cNvPr id="149" name="テキスト ボックス 148"/>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0" name="楕円 149"/>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1" name="テキスト ボックス 150"/>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2" name="楕円 151"/>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3" name="テキスト ボックス 152"/>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昨年度より類似団体との差は縮まったが、平均値を上回る推移となっているため、これまで以上に歳出削減や事務事業の見直しを行い抑制に努める。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124968</xdr:rowOff>
    </xdr:from>
    <xdr:to>
      <xdr:col>23</xdr:col>
      <xdr:colOff>133350</xdr:colOff>
      <xdr:row>82</xdr:row>
      <xdr:rowOff>128822</xdr:rowOff>
    </xdr:to>
    <xdr:cxnSp macro="">
      <xdr:nvCxnSpPr>
        <xdr:cNvPr id="189" name="直線コネクタ 188"/>
        <xdr:cNvCxnSpPr/>
      </xdr:nvCxnSpPr>
      <xdr:spPr>
        <a:xfrm flipV="1">
          <a:off x="4114800" y="14183868"/>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104701</xdr:rowOff>
    </xdr:from>
    <xdr:to>
      <xdr:col>19</xdr:col>
      <xdr:colOff>133350</xdr:colOff>
      <xdr:row>82</xdr:row>
      <xdr:rowOff>128822</xdr:rowOff>
    </xdr:to>
    <xdr:cxnSp macro="">
      <xdr:nvCxnSpPr>
        <xdr:cNvPr id="192" name="直線コネクタ 191"/>
        <xdr:cNvCxnSpPr/>
      </xdr:nvCxnSpPr>
      <xdr:spPr>
        <a:xfrm>
          <a:off x="3225800" y="14163601"/>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104009</xdr:rowOff>
    </xdr:from>
    <xdr:to>
      <xdr:col>15</xdr:col>
      <xdr:colOff>82550</xdr:colOff>
      <xdr:row>82</xdr:row>
      <xdr:rowOff>104701</xdr:rowOff>
    </xdr:to>
    <xdr:cxnSp macro="">
      <xdr:nvCxnSpPr>
        <xdr:cNvPr id="195" name="直線コネクタ 194"/>
        <xdr:cNvCxnSpPr/>
      </xdr:nvCxnSpPr>
      <xdr:spPr>
        <a:xfrm>
          <a:off x="2336800" y="14162909"/>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72175</xdr:rowOff>
    </xdr:from>
    <xdr:to>
      <xdr:col>11</xdr:col>
      <xdr:colOff>31750</xdr:colOff>
      <xdr:row>82</xdr:row>
      <xdr:rowOff>104009</xdr:rowOff>
    </xdr:to>
    <xdr:cxnSp macro="">
      <xdr:nvCxnSpPr>
        <xdr:cNvPr id="198" name="直線コネクタ 197"/>
        <xdr:cNvCxnSpPr/>
      </xdr:nvCxnSpPr>
      <xdr:spPr>
        <a:xfrm>
          <a:off x="1447800" y="14131075"/>
          <a:ext cx="8890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74168</xdr:rowOff>
    </xdr:from>
    <xdr:to>
      <xdr:col>23</xdr:col>
      <xdr:colOff>184150</xdr:colOff>
      <xdr:row>83</xdr:row>
      <xdr:rowOff>4318</xdr:rowOff>
    </xdr:to>
    <xdr:sp macro="" textlink="">
      <xdr:nvSpPr>
        <xdr:cNvPr id="208" name="楕円 207"/>
        <xdr:cNvSpPr/>
      </xdr:nvSpPr>
      <xdr:spPr>
        <a:xfrm>
          <a:off x="49022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46245</xdr:rowOff>
    </xdr:from>
    <xdr:ext cx="762000" cy="259045"/>
    <xdr:sp macro="" textlink="">
      <xdr:nvSpPr>
        <xdr:cNvPr id="209" name="人件費・物件費等の状況該当値テキスト"/>
        <xdr:cNvSpPr txBox="1"/>
      </xdr:nvSpPr>
      <xdr:spPr>
        <a:xfrm>
          <a:off x="5041900" y="1410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78022</xdr:rowOff>
    </xdr:from>
    <xdr:to>
      <xdr:col>19</xdr:col>
      <xdr:colOff>184150</xdr:colOff>
      <xdr:row>83</xdr:row>
      <xdr:rowOff>8172</xdr:rowOff>
    </xdr:to>
    <xdr:sp macro="" textlink="">
      <xdr:nvSpPr>
        <xdr:cNvPr id="210" name="楕円 209"/>
        <xdr:cNvSpPr/>
      </xdr:nvSpPr>
      <xdr:spPr>
        <a:xfrm>
          <a:off x="4064000" y="1413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164399</xdr:rowOff>
    </xdr:from>
    <xdr:ext cx="736600" cy="259045"/>
    <xdr:sp macro="" textlink="">
      <xdr:nvSpPr>
        <xdr:cNvPr id="211" name="テキスト ボックス 210"/>
        <xdr:cNvSpPr txBox="1"/>
      </xdr:nvSpPr>
      <xdr:spPr>
        <a:xfrm>
          <a:off x="3733800" y="1422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53901</xdr:rowOff>
    </xdr:from>
    <xdr:to>
      <xdr:col>15</xdr:col>
      <xdr:colOff>133350</xdr:colOff>
      <xdr:row>82</xdr:row>
      <xdr:rowOff>155501</xdr:rowOff>
    </xdr:to>
    <xdr:sp macro="" textlink="">
      <xdr:nvSpPr>
        <xdr:cNvPr id="212" name="楕円 211"/>
        <xdr:cNvSpPr/>
      </xdr:nvSpPr>
      <xdr:spPr>
        <a:xfrm>
          <a:off x="3175000" y="141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140278</xdr:rowOff>
    </xdr:from>
    <xdr:ext cx="762000" cy="259045"/>
    <xdr:sp macro="" textlink="">
      <xdr:nvSpPr>
        <xdr:cNvPr id="213" name="テキスト ボックス 212"/>
        <xdr:cNvSpPr txBox="1"/>
      </xdr:nvSpPr>
      <xdr:spPr>
        <a:xfrm>
          <a:off x="2844800" y="1419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53209</xdr:rowOff>
    </xdr:from>
    <xdr:to>
      <xdr:col>11</xdr:col>
      <xdr:colOff>82550</xdr:colOff>
      <xdr:row>82</xdr:row>
      <xdr:rowOff>154809</xdr:rowOff>
    </xdr:to>
    <xdr:sp macro="" textlink="">
      <xdr:nvSpPr>
        <xdr:cNvPr id="214" name="楕円 213"/>
        <xdr:cNvSpPr/>
      </xdr:nvSpPr>
      <xdr:spPr>
        <a:xfrm>
          <a:off x="2286000" y="141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139586</xdr:rowOff>
    </xdr:from>
    <xdr:ext cx="762000" cy="259045"/>
    <xdr:sp macro="" textlink="">
      <xdr:nvSpPr>
        <xdr:cNvPr id="215" name="テキスト ボックス 214"/>
        <xdr:cNvSpPr txBox="1"/>
      </xdr:nvSpPr>
      <xdr:spPr>
        <a:xfrm>
          <a:off x="1955800" y="141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21375</xdr:rowOff>
    </xdr:from>
    <xdr:to>
      <xdr:col>7</xdr:col>
      <xdr:colOff>31750</xdr:colOff>
      <xdr:row>82</xdr:row>
      <xdr:rowOff>122975</xdr:rowOff>
    </xdr:to>
    <xdr:sp macro="" textlink="">
      <xdr:nvSpPr>
        <xdr:cNvPr id="216" name="楕円 215"/>
        <xdr:cNvSpPr/>
      </xdr:nvSpPr>
      <xdr:spPr>
        <a:xfrm>
          <a:off x="1397000" y="140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133152</xdr:rowOff>
    </xdr:from>
    <xdr:ext cx="762000" cy="259045"/>
    <xdr:sp macro="" textlink="">
      <xdr:nvSpPr>
        <xdr:cNvPr id="217" name="テキスト ボックス 216"/>
        <xdr:cNvSpPr txBox="1"/>
      </xdr:nvSpPr>
      <xdr:spPr>
        <a:xfrm>
          <a:off x="1066800" y="138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現行の給料表は年功的な体系となっており、上下の職務も級間での水準と重なりも大きいものとなっている。適正な定員管理に基づき、給与の適正化に努めることとする。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103414</xdr:rowOff>
    </xdr:to>
    <xdr:cxnSp macro="">
      <xdr:nvCxnSpPr>
        <xdr:cNvPr id="253" name="直線コネクタ 252"/>
        <xdr:cNvCxnSpPr/>
      </xdr:nvCxnSpPr>
      <xdr:spPr>
        <a:xfrm>
          <a:off x="16179800" y="15191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88</xdr:row>
      <xdr:rowOff>103414</xdr:rowOff>
    </xdr:to>
    <xdr:cxnSp macro="">
      <xdr:nvCxnSpPr>
        <xdr:cNvPr id="256" name="直線コネクタ 255"/>
        <xdr:cNvCxnSpPr/>
      </xdr:nvCxnSpPr>
      <xdr:spPr>
        <a:xfrm>
          <a:off x="15290800" y="151450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57452</xdr:rowOff>
    </xdr:to>
    <xdr:cxnSp macro="">
      <xdr:nvCxnSpPr>
        <xdr:cNvPr id="259" name="直線コネクタ 258"/>
        <xdr:cNvCxnSpPr/>
      </xdr:nvCxnSpPr>
      <xdr:spPr>
        <a:xfrm>
          <a:off x="14401800" y="151220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34471</xdr:rowOff>
    </xdr:to>
    <xdr:cxnSp macro="">
      <xdr:nvCxnSpPr>
        <xdr:cNvPr id="262" name="直線コネクタ 261"/>
        <xdr:cNvCxnSpPr/>
      </xdr:nvCxnSpPr>
      <xdr:spPr>
        <a:xfrm>
          <a:off x="13512800" y="151105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165705</xdr:rowOff>
    </xdr:from>
    <xdr:to>
      <xdr:col>68</xdr:col>
      <xdr:colOff>203200</xdr:colOff>
      <xdr:row>87</xdr:row>
      <xdr:rowOff>95855</xdr:rowOff>
    </xdr:to>
    <xdr:sp macro="" textlink="">
      <xdr:nvSpPr>
        <xdr:cNvPr id="263" name="フローチャート: 判断 262"/>
        <xdr:cNvSpPr/>
      </xdr:nvSpPr>
      <xdr:spPr>
        <a:xfrm>
          <a:off x="14351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106032</xdr:rowOff>
    </xdr:from>
    <xdr:ext cx="762000" cy="259045"/>
    <xdr:sp macro="" textlink="">
      <xdr:nvSpPr>
        <xdr:cNvPr id="264" name="テキスト ボックス 263"/>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5" name="フローチャート: 判断 264"/>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6" name="テキスト ボックス 265"/>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2" name="楕円 271"/>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3" name="給与水準   （国との比較）該当値テキスト"/>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4" name="楕円 273"/>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5" name="テキスト ボックス 274"/>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6652</xdr:rowOff>
    </xdr:from>
    <xdr:to>
      <xdr:col>73</xdr:col>
      <xdr:colOff>44450</xdr:colOff>
      <xdr:row>88</xdr:row>
      <xdr:rowOff>108252</xdr:rowOff>
    </xdr:to>
    <xdr:sp macro="" textlink="">
      <xdr:nvSpPr>
        <xdr:cNvPr id="276" name="楕円 275"/>
        <xdr:cNvSpPr/>
      </xdr:nvSpPr>
      <xdr:spPr>
        <a:xfrm>
          <a:off x="15240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93029</xdr:rowOff>
    </xdr:from>
    <xdr:ext cx="762000" cy="259045"/>
    <xdr:sp macro="" textlink="">
      <xdr:nvSpPr>
        <xdr:cNvPr id="277" name="テキスト ボックス 276"/>
        <xdr:cNvSpPr txBox="1"/>
      </xdr:nvSpPr>
      <xdr:spPr>
        <a:xfrm>
          <a:off x="14909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78" name="楕円 277"/>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79" name="テキスト ボックス 278"/>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0" name="楕円 279"/>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1" name="テキスト ボックス 280"/>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人口規模の減少に伴い類似団体を上回っていたが、昨年度以降は類似団体とほぼ同水準となった。今後も定員管理に基づき適正な水準を維持することに努める。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50609</xdr:rowOff>
    </xdr:from>
    <xdr:to>
      <xdr:col>81</xdr:col>
      <xdr:colOff>44450</xdr:colOff>
      <xdr:row>61</xdr:row>
      <xdr:rowOff>62916</xdr:rowOff>
    </xdr:to>
    <xdr:cxnSp macro="">
      <xdr:nvCxnSpPr>
        <xdr:cNvPr id="313" name="直線コネクタ 312"/>
        <xdr:cNvCxnSpPr/>
      </xdr:nvCxnSpPr>
      <xdr:spPr>
        <a:xfrm>
          <a:off x="16179800" y="10509059"/>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50609</xdr:rowOff>
    </xdr:from>
    <xdr:to>
      <xdr:col>77</xdr:col>
      <xdr:colOff>44450</xdr:colOff>
      <xdr:row>61</xdr:row>
      <xdr:rowOff>69190</xdr:rowOff>
    </xdr:to>
    <xdr:cxnSp macro="">
      <xdr:nvCxnSpPr>
        <xdr:cNvPr id="316" name="直線コネクタ 315"/>
        <xdr:cNvCxnSpPr/>
      </xdr:nvCxnSpPr>
      <xdr:spPr>
        <a:xfrm flipV="1">
          <a:off x="15290800" y="10509059"/>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44094</xdr:rowOff>
    </xdr:from>
    <xdr:to>
      <xdr:col>72</xdr:col>
      <xdr:colOff>203200</xdr:colOff>
      <xdr:row>61</xdr:row>
      <xdr:rowOff>69190</xdr:rowOff>
    </xdr:to>
    <xdr:cxnSp macro="">
      <xdr:nvCxnSpPr>
        <xdr:cNvPr id="319" name="直線コネクタ 318"/>
        <xdr:cNvCxnSpPr/>
      </xdr:nvCxnSpPr>
      <xdr:spPr>
        <a:xfrm>
          <a:off x="14401800" y="10502544"/>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44094</xdr:rowOff>
    </xdr:from>
    <xdr:to>
      <xdr:col>68</xdr:col>
      <xdr:colOff>152400</xdr:colOff>
      <xdr:row>61</xdr:row>
      <xdr:rowOff>49403</xdr:rowOff>
    </xdr:to>
    <xdr:cxnSp macro="">
      <xdr:nvCxnSpPr>
        <xdr:cNvPr id="322" name="直線コネクタ 321"/>
        <xdr:cNvCxnSpPr/>
      </xdr:nvCxnSpPr>
      <xdr:spPr>
        <a:xfrm flipV="1">
          <a:off x="13512800" y="1050254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23" name="フローチャート: 判断 322"/>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4" name="テキスト ボックス 323"/>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5" name="フローチャート: 判断 324"/>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6" name="テキスト ボックス 325"/>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12116</xdr:rowOff>
    </xdr:from>
    <xdr:to>
      <xdr:col>81</xdr:col>
      <xdr:colOff>95250</xdr:colOff>
      <xdr:row>61</xdr:row>
      <xdr:rowOff>113716</xdr:rowOff>
    </xdr:to>
    <xdr:sp macro="" textlink="">
      <xdr:nvSpPr>
        <xdr:cNvPr id="332" name="楕円 331"/>
        <xdr:cNvSpPr/>
      </xdr:nvSpPr>
      <xdr:spPr>
        <a:xfrm>
          <a:off x="169672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28643</xdr:rowOff>
    </xdr:from>
    <xdr:ext cx="762000" cy="259045"/>
    <xdr:sp macro="" textlink="">
      <xdr:nvSpPr>
        <xdr:cNvPr id="333" name="定員管理の状況該当値テキスト"/>
        <xdr:cNvSpPr txBox="1"/>
      </xdr:nvSpPr>
      <xdr:spPr>
        <a:xfrm>
          <a:off x="17106900" y="103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171259</xdr:rowOff>
    </xdr:from>
    <xdr:to>
      <xdr:col>77</xdr:col>
      <xdr:colOff>95250</xdr:colOff>
      <xdr:row>61</xdr:row>
      <xdr:rowOff>101409</xdr:rowOff>
    </xdr:to>
    <xdr:sp macro="" textlink="">
      <xdr:nvSpPr>
        <xdr:cNvPr id="334" name="楕円 333"/>
        <xdr:cNvSpPr/>
      </xdr:nvSpPr>
      <xdr:spPr>
        <a:xfrm>
          <a:off x="16129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111586</xdr:rowOff>
    </xdr:from>
    <xdr:ext cx="736600" cy="259045"/>
    <xdr:sp macro="" textlink="">
      <xdr:nvSpPr>
        <xdr:cNvPr id="335" name="テキスト ボックス 334"/>
        <xdr:cNvSpPr txBox="1"/>
      </xdr:nvSpPr>
      <xdr:spPr>
        <a:xfrm>
          <a:off x="15798800" y="1022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18390</xdr:rowOff>
    </xdr:from>
    <xdr:to>
      <xdr:col>73</xdr:col>
      <xdr:colOff>44450</xdr:colOff>
      <xdr:row>61</xdr:row>
      <xdr:rowOff>119990</xdr:rowOff>
    </xdr:to>
    <xdr:sp macro="" textlink="">
      <xdr:nvSpPr>
        <xdr:cNvPr id="336" name="楕円 335"/>
        <xdr:cNvSpPr/>
      </xdr:nvSpPr>
      <xdr:spPr>
        <a:xfrm>
          <a:off x="15240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104767</xdr:rowOff>
    </xdr:from>
    <xdr:ext cx="762000" cy="259045"/>
    <xdr:sp macro="" textlink="">
      <xdr:nvSpPr>
        <xdr:cNvPr id="337" name="テキスト ボックス 336"/>
        <xdr:cNvSpPr txBox="1"/>
      </xdr:nvSpPr>
      <xdr:spPr>
        <a:xfrm>
          <a:off x="14909800" y="105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164744</xdr:rowOff>
    </xdr:from>
    <xdr:to>
      <xdr:col>68</xdr:col>
      <xdr:colOff>203200</xdr:colOff>
      <xdr:row>61</xdr:row>
      <xdr:rowOff>94894</xdr:rowOff>
    </xdr:to>
    <xdr:sp macro="" textlink="">
      <xdr:nvSpPr>
        <xdr:cNvPr id="338" name="楕円 337"/>
        <xdr:cNvSpPr/>
      </xdr:nvSpPr>
      <xdr:spPr>
        <a:xfrm>
          <a:off x="14351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79671</xdr:rowOff>
    </xdr:from>
    <xdr:ext cx="762000" cy="259045"/>
    <xdr:sp macro="" textlink="">
      <xdr:nvSpPr>
        <xdr:cNvPr id="339" name="テキスト ボックス 338"/>
        <xdr:cNvSpPr txBox="1"/>
      </xdr:nvSpPr>
      <xdr:spPr>
        <a:xfrm>
          <a:off x="14020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170053</xdr:rowOff>
    </xdr:from>
    <xdr:to>
      <xdr:col>64</xdr:col>
      <xdr:colOff>152400</xdr:colOff>
      <xdr:row>61</xdr:row>
      <xdr:rowOff>100203</xdr:rowOff>
    </xdr:to>
    <xdr:sp macro="" textlink="">
      <xdr:nvSpPr>
        <xdr:cNvPr id="340" name="楕円 339"/>
        <xdr:cNvSpPr/>
      </xdr:nvSpPr>
      <xdr:spPr>
        <a:xfrm>
          <a:off x="13462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84980</xdr:rowOff>
    </xdr:from>
    <xdr:ext cx="762000" cy="259045"/>
    <xdr:sp macro="" textlink="">
      <xdr:nvSpPr>
        <xdr:cNvPr id="341" name="テキスト ボックス 340"/>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上回っているが、これまでの公債費対策の取組により比率は年々減少してきている。今後も計画的な公債費対策を実施し、比率の低下に努めることとする。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145203</xdr:rowOff>
    </xdr:from>
    <xdr:to>
      <xdr:col>81</xdr:col>
      <xdr:colOff>44450</xdr:colOff>
      <xdr:row>43</xdr:row>
      <xdr:rowOff>111337</xdr:rowOff>
    </xdr:to>
    <xdr:cxnSp macro="">
      <xdr:nvCxnSpPr>
        <xdr:cNvPr id="369" name="直線コネクタ 368"/>
        <xdr:cNvCxnSpPr/>
      </xdr:nvCxnSpPr>
      <xdr:spPr>
        <a:xfrm flipV="1">
          <a:off x="17018000" y="6317403"/>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83414</xdr:rowOff>
    </xdr:from>
    <xdr:ext cx="762000" cy="259045"/>
    <xdr:sp macro="" textlink="">
      <xdr:nvSpPr>
        <xdr:cNvPr id="370"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111337</xdr:rowOff>
    </xdr:from>
    <xdr:to>
      <xdr:col>81</xdr:col>
      <xdr:colOff>133350</xdr:colOff>
      <xdr:row>43</xdr:row>
      <xdr:rowOff>111337</xdr:rowOff>
    </xdr:to>
    <xdr:cxnSp macro="">
      <xdr:nvCxnSpPr>
        <xdr:cNvPr id="371" name="直線コネクタ 370"/>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60130</xdr:rowOff>
    </xdr:from>
    <xdr:ext cx="762000" cy="259045"/>
    <xdr:sp macro="" textlink="">
      <xdr:nvSpPr>
        <xdr:cNvPr id="372"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145203</xdr:rowOff>
    </xdr:from>
    <xdr:to>
      <xdr:col>81</xdr:col>
      <xdr:colOff>133350</xdr:colOff>
      <xdr:row>36</xdr:row>
      <xdr:rowOff>145203</xdr:rowOff>
    </xdr:to>
    <xdr:cxnSp macro="">
      <xdr:nvCxnSpPr>
        <xdr:cNvPr id="373" name="直線コネクタ 372"/>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129963</xdr:rowOff>
    </xdr:to>
    <xdr:cxnSp macro="">
      <xdr:nvCxnSpPr>
        <xdr:cNvPr id="374" name="直線コネクタ 373"/>
        <xdr:cNvCxnSpPr/>
      </xdr:nvCxnSpPr>
      <xdr:spPr>
        <a:xfrm flipV="1">
          <a:off x="16179800" y="72102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5"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76" name="フローチャート: 判断 375"/>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63077</xdr:rowOff>
    </xdr:to>
    <xdr:cxnSp macro="">
      <xdr:nvCxnSpPr>
        <xdr:cNvPr id="377" name="直線コネクタ 376"/>
        <xdr:cNvCxnSpPr/>
      </xdr:nvCxnSpPr>
      <xdr:spPr>
        <a:xfrm flipV="1">
          <a:off x="15290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78" name="フローチャート: 判断 377"/>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79" name="テキスト ボックス 378"/>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63077</xdr:rowOff>
    </xdr:from>
    <xdr:to>
      <xdr:col>72</xdr:col>
      <xdr:colOff>203200</xdr:colOff>
      <xdr:row>43</xdr:row>
      <xdr:rowOff>167640</xdr:rowOff>
    </xdr:to>
    <xdr:cxnSp macro="">
      <xdr:nvCxnSpPr>
        <xdr:cNvPr id="380" name="直線コネクタ 379"/>
        <xdr:cNvCxnSpPr/>
      </xdr:nvCxnSpPr>
      <xdr:spPr>
        <a:xfrm flipV="1">
          <a:off x="14401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1" name="フローチャート: 判断 380"/>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2" name="テキスト ボックス 381"/>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68580</xdr:rowOff>
    </xdr:to>
    <xdr:cxnSp macro="">
      <xdr:nvCxnSpPr>
        <xdr:cNvPr id="383" name="直線コネクタ 382"/>
        <xdr:cNvCxnSpPr/>
      </xdr:nvCxnSpPr>
      <xdr:spPr>
        <a:xfrm flipV="1">
          <a:off x="13512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86" name="フローチャート: 判断 385"/>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87" name="テキスト ボックス 386"/>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3" name="楕円 392"/>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4"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5" name="楕円 394"/>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6" name="テキスト ボックス 395"/>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397" name="楕円 396"/>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398" name="テキスト ボックス 397"/>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399" name="楕円 398"/>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0" name="テキスト ボックス 399"/>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1" name="楕円 400"/>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2" name="テキスト ボックス 401"/>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類似団体と比べて、上回っていた比率も充当可能基金の増加等要因により、年々比率は減少して</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から類似団体と同水準となった。今後も将来負担を考慮した財政運営に努めていくこととする。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9" name="直線コネクタ 428"/>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0"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1" name="直線コネクタ 430"/>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上回っている。引き続き、組織の見直し等を積極的に進め、比率の低下に努めていくこととする。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8890</xdr:rowOff>
    </xdr:to>
    <xdr:cxnSp macro="">
      <xdr:nvCxnSpPr>
        <xdr:cNvPr id="66" name="直線コネクタ 65"/>
        <xdr:cNvCxnSpPr/>
      </xdr:nvCxnSpPr>
      <xdr:spPr>
        <a:xfrm>
          <a:off x="3987800" y="61772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5080</xdr:rowOff>
    </xdr:to>
    <xdr:cxnSp macro="">
      <xdr:nvCxnSpPr>
        <xdr:cNvPr id="69" name="直線コネクタ 68"/>
        <xdr:cNvCxnSpPr/>
      </xdr:nvCxnSpPr>
      <xdr:spPr>
        <a:xfrm>
          <a:off x="3098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35560</xdr:rowOff>
    </xdr:to>
    <xdr:cxnSp macro="">
      <xdr:nvCxnSpPr>
        <xdr:cNvPr id="72" name="直線コネクタ 71"/>
        <xdr:cNvCxnSpPr/>
      </xdr:nvCxnSpPr>
      <xdr:spPr>
        <a:xfrm flipV="1">
          <a:off x="2209800" y="614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xdr:rowOff>
    </xdr:from>
    <xdr:to>
      <xdr:col>11</xdr:col>
      <xdr:colOff>9525</xdr:colOff>
      <xdr:row>36</xdr:row>
      <xdr:rowOff>35560</xdr:rowOff>
    </xdr:to>
    <xdr:cxnSp macro="">
      <xdr:nvCxnSpPr>
        <xdr:cNvPr id="75" name="直線コネクタ 74"/>
        <xdr:cNvCxnSpPr/>
      </xdr:nvCxnSpPr>
      <xdr:spPr>
        <a:xfrm>
          <a:off x="1320800" y="6188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16527</xdr:rowOff>
    </xdr:from>
    <xdr:ext cx="762000" cy="259045"/>
    <xdr:sp macro="" textlink="">
      <xdr:nvSpPr>
        <xdr:cNvPr id="79" name="テキスト ボックス 78"/>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85" name="楕円 84"/>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762000" cy="259045"/>
    <xdr:sp macro="" textlink="">
      <xdr:nvSpPr>
        <xdr:cNvPr id="86" name="人件費該当値テキスト"/>
        <xdr:cNvSpPr txBox="1"/>
      </xdr:nvSpPr>
      <xdr:spPr>
        <a:xfrm>
          <a:off x="4914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10177</xdr:rowOff>
    </xdr:from>
    <xdr:ext cx="762000" cy="259045"/>
    <xdr:sp macro="" textlink="">
      <xdr:nvSpPr>
        <xdr:cNvPr id="90" name="テキスト ボックス 89"/>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94" name="テキスト ボックス 93"/>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類似団体平均値と比較すると下回っている。これまで歳出削減や事務事業の見直しを進めてきており、今後も継続的に抑制に努めていくこととする。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xdr:rowOff>
    </xdr:from>
    <xdr:to>
      <xdr:col>82</xdr:col>
      <xdr:colOff>107950</xdr:colOff>
      <xdr:row>15</xdr:row>
      <xdr:rowOff>88900</xdr:rowOff>
    </xdr:to>
    <xdr:cxnSp macro="">
      <xdr:nvCxnSpPr>
        <xdr:cNvPr id="126" name="直線コネクタ 125"/>
        <xdr:cNvCxnSpPr/>
      </xdr:nvCxnSpPr>
      <xdr:spPr>
        <a:xfrm>
          <a:off x="15671800" y="25768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5080</xdr:rowOff>
    </xdr:from>
    <xdr:to>
      <xdr:col>78</xdr:col>
      <xdr:colOff>69850</xdr:colOff>
      <xdr:row>15</xdr:row>
      <xdr:rowOff>27940</xdr:rowOff>
    </xdr:to>
    <xdr:cxnSp macro="">
      <xdr:nvCxnSpPr>
        <xdr:cNvPr id="129" name="直線コネクタ 128"/>
        <xdr:cNvCxnSpPr/>
      </xdr:nvCxnSpPr>
      <xdr:spPr>
        <a:xfrm flipV="1">
          <a:off x="14782800" y="2576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27940</xdr:rowOff>
    </xdr:from>
    <xdr:to>
      <xdr:col>73</xdr:col>
      <xdr:colOff>180975</xdr:colOff>
      <xdr:row>15</xdr:row>
      <xdr:rowOff>31750</xdr:rowOff>
    </xdr:to>
    <xdr:cxnSp macro="">
      <xdr:nvCxnSpPr>
        <xdr:cNvPr id="132" name="直線コネクタ 131"/>
        <xdr:cNvCxnSpPr/>
      </xdr:nvCxnSpPr>
      <xdr:spPr>
        <a:xfrm flipV="1">
          <a:off x="13893800" y="2599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31750</xdr:rowOff>
    </xdr:to>
    <xdr:cxnSp macro="">
      <xdr:nvCxnSpPr>
        <xdr:cNvPr id="135" name="直線コネクタ 134"/>
        <xdr:cNvCxnSpPr/>
      </xdr:nvCxnSpPr>
      <xdr:spPr>
        <a:xfrm>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38100</xdr:rowOff>
    </xdr:from>
    <xdr:to>
      <xdr:col>82</xdr:col>
      <xdr:colOff>158750</xdr:colOff>
      <xdr:row>15</xdr:row>
      <xdr:rowOff>139700</xdr:rowOff>
    </xdr:to>
    <xdr:sp macro="" textlink="">
      <xdr:nvSpPr>
        <xdr:cNvPr id="145" name="楕円 144"/>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54627</xdr:rowOff>
    </xdr:from>
    <xdr:ext cx="762000" cy="259045"/>
    <xdr:sp macro="" textlink="">
      <xdr:nvSpPr>
        <xdr:cNvPr id="146" name="物件費該当値テキスト"/>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125730</xdr:rowOff>
    </xdr:from>
    <xdr:to>
      <xdr:col>78</xdr:col>
      <xdr:colOff>120650</xdr:colOff>
      <xdr:row>15</xdr:row>
      <xdr:rowOff>55880</xdr:rowOff>
    </xdr:to>
    <xdr:sp macro="" textlink="">
      <xdr:nvSpPr>
        <xdr:cNvPr id="147" name="楕円 146"/>
        <xdr:cNvSpPr/>
      </xdr:nvSpPr>
      <xdr:spPr>
        <a:xfrm>
          <a:off x="15621000" y="25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66057</xdr:rowOff>
    </xdr:from>
    <xdr:ext cx="736600" cy="259045"/>
    <xdr:sp macro="" textlink="">
      <xdr:nvSpPr>
        <xdr:cNvPr id="148" name="テキスト ボックス 147"/>
        <xdr:cNvSpPr txBox="1"/>
      </xdr:nvSpPr>
      <xdr:spPr>
        <a:xfrm>
          <a:off x="15290800" y="229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148590</xdr:rowOff>
    </xdr:from>
    <xdr:to>
      <xdr:col>74</xdr:col>
      <xdr:colOff>31750</xdr:colOff>
      <xdr:row>15</xdr:row>
      <xdr:rowOff>78740</xdr:rowOff>
    </xdr:to>
    <xdr:sp macro="" textlink="">
      <xdr:nvSpPr>
        <xdr:cNvPr id="149" name="楕円 148"/>
        <xdr:cNvSpPr/>
      </xdr:nvSpPr>
      <xdr:spPr>
        <a:xfrm>
          <a:off x="14732000" y="25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88917</xdr:rowOff>
    </xdr:from>
    <xdr:ext cx="762000" cy="259045"/>
    <xdr:sp macro="" textlink="">
      <xdr:nvSpPr>
        <xdr:cNvPr id="150" name="テキスト ボックス 149"/>
        <xdr:cNvSpPr txBox="1"/>
      </xdr:nvSpPr>
      <xdr:spPr>
        <a:xfrm>
          <a:off x="14401800" y="23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1" name="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2" name="テキスト ボックス 151"/>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3" name="楕円 152"/>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4" name="テキスト ボックス 153"/>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類似団体の平均を大きく下回っている。特に当村の実績として、過疎や少子化による児童手当、福祉医療等交付対象者は減少傾向となっている。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61685</xdr:rowOff>
    </xdr:to>
    <xdr:cxnSp macro="">
      <xdr:nvCxnSpPr>
        <xdr:cNvPr id="188" name="直線コネクタ 187"/>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91" name="直線コネクタ 190"/>
        <xdr:cNvCxnSpPr/>
      </xdr:nvCxnSpPr>
      <xdr:spPr>
        <a:xfrm flipV="1">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4" name="直線コネクタ 193"/>
        <xdr:cNvCxnSpPr/>
      </xdr:nvCxnSpPr>
      <xdr:spPr>
        <a:xfrm>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7" name="直線コネクタ 196"/>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7" name="楕円 206"/>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8"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1" name="楕円 210"/>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2" name="テキスト ボックス 211"/>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類似団体の平均とほぼ同水準であるが、特に繰出金のうち、社会福祉関係の繰出金は今後上昇していくことが懸念されているため、高齢者の健康づくり等福祉の村づくりによる計画的な事業を進めていくこととす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108712</xdr:rowOff>
    </xdr:from>
    <xdr:to>
      <xdr:col>82</xdr:col>
      <xdr:colOff>107950</xdr:colOff>
      <xdr:row>56</xdr:row>
      <xdr:rowOff>131572</xdr:rowOff>
    </xdr:to>
    <xdr:cxnSp macro="">
      <xdr:nvCxnSpPr>
        <xdr:cNvPr id="246" name="直線コネクタ 245"/>
        <xdr:cNvCxnSpPr/>
      </xdr:nvCxnSpPr>
      <xdr:spPr>
        <a:xfrm>
          <a:off x="15671800" y="9709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168148</xdr:rowOff>
    </xdr:to>
    <xdr:cxnSp macro="">
      <xdr:nvCxnSpPr>
        <xdr:cNvPr id="249" name="直線コネクタ 248"/>
        <xdr:cNvCxnSpPr/>
      </xdr:nvCxnSpPr>
      <xdr:spPr>
        <a:xfrm flipV="1">
          <a:off x="14782800" y="9709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168148</xdr:rowOff>
    </xdr:to>
    <xdr:cxnSp macro="">
      <xdr:nvCxnSpPr>
        <xdr:cNvPr id="252" name="直線コネクタ 251"/>
        <xdr:cNvCxnSpPr/>
      </xdr:nvCxnSpPr>
      <xdr:spPr>
        <a:xfrm>
          <a:off x="13893800" y="9728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99568</xdr:rowOff>
    </xdr:from>
    <xdr:to>
      <xdr:col>69</xdr:col>
      <xdr:colOff>92075</xdr:colOff>
      <xdr:row>56</xdr:row>
      <xdr:rowOff>127000</xdr:rowOff>
    </xdr:to>
    <xdr:cxnSp macro="">
      <xdr:nvCxnSpPr>
        <xdr:cNvPr id="255" name="直線コネクタ 254"/>
        <xdr:cNvCxnSpPr/>
      </xdr:nvCxnSpPr>
      <xdr:spPr>
        <a:xfrm>
          <a:off x="13004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5" name="楕円 264"/>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97299</xdr:rowOff>
    </xdr:from>
    <xdr:ext cx="762000" cy="259045"/>
    <xdr:sp macro="" textlink="">
      <xdr:nvSpPr>
        <xdr:cNvPr id="266"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7" name="楕円 266"/>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8" name="テキスト ボックス 267"/>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9" name="楕円 268"/>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70" name="テキスト ボックス 269"/>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1" name="楕円 270"/>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2" name="テキスト ボックス 271"/>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73" name="楕円 272"/>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74" name="テキスト ボックス 273"/>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類似団体平均値と比較すると、下回っている。これまで歳出削減や事務事業の見直しを進めてきており、今後も継続的に抑制に努めていくこととする。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62992</xdr:rowOff>
    </xdr:to>
    <xdr:cxnSp macro="">
      <xdr:nvCxnSpPr>
        <xdr:cNvPr id="305" name="直線コネクタ 304"/>
        <xdr:cNvCxnSpPr/>
      </xdr:nvCxnSpPr>
      <xdr:spPr>
        <a:xfrm>
          <a:off x="15671800" y="58374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26416</xdr:rowOff>
    </xdr:to>
    <xdr:cxnSp macro="">
      <xdr:nvCxnSpPr>
        <xdr:cNvPr id="308" name="直線コネクタ 307"/>
        <xdr:cNvCxnSpPr/>
      </xdr:nvCxnSpPr>
      <xdr:spPr>
        <a:xfrm flipV="1">
          <a:off x="14782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108712</xdr:rowOff>
    </xdr:to>
    <xdr:cxnSp macro="">
      <xdr:nvCxnSpPr>
        <xdr:cNvPr id="311" name="直線コネクタ 310"/>
        <xdr:cNvCxnSpPr/>
      </xdr:nvCxnSpPr>
      <xdr:spPr>
        <a:xfrm flipV="1">
          <a:off x="13893800" y="5855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108712</xdr:rowOff>
    </xdr:to>
    <xdr:cxnSp macro="">
      <xdr:nvCxnSpPr>
        <xdr:cNvPr id="314" name="直線コネクタ 313"/>
        <xdr:cNvCxnSpPr/>
      </xdr:nvCxnSpPr>
      <xdr:spPr>
        <a:xfrm>
          <a:off x="13004800" y="58557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4" name="楕円 323"/>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28719</xdr:rowOff>
    </xdr:from>
    <xdr:ext cx="762000" cy="259045"/>
    <xdr:sp macro="" textlink="">
      <xdr:nvSpPr>
        <xdr:cNvPr id="325" name="補助費等該当値テキスト"/>
        <xdr:cNvSpPr txBox="1"/>
      </xdr:nvSpPr>
      <xdr:spPr>
        <a:xfrm>
          <a:off x="16598900" y="568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128778</xdr:rowOff>
    </xdr:from>
    <xdr:to>
      <xdr:col>78</xdr:col>
      <xdr:colOff>120650</xdr:colOff>
      <xdr:row>34</xdr:row>
      <xdr:rowOff>58928</xdr:rowOff>
    </xdr:to>
    <xdr:sp macro="" textlink="">
      <xdr:nvSpPr>
        <xdr:cNvPr id="326" name="楕円 325"/>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69105</xdr:rowOff>
    </xdr:from>
    <xdr:ext cx="736600" cy="259045"/>
    <xdr:sp macro="" textlink="">
      <xdr:nvSpPr>
        <xdr:cNvPr id="327" name="テキスト ボックス 326"/>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28" name="楕円 327"/>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29" name="テキスト ボックス 328"/>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30" name="楕円 329"/>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31" name="テキスト ボックス 330"/>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2" name="楕円 331"/>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3" name="テキスト ボックス 332"/>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比率は年々減少しているものの、類似団体平均値と比較すると大きく上回っている。今後も計画的な公債費対策を実施し、比率の低下に努めていくこととする。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136144</xdr:rowOff>
    </xdr:to>
    <xdr:cxnSp macro="">
      <xdr:nvCxnSpPr>
        <xdr:cNvPr id="363" name="直線コネクタ 362"/>
        <xdr:cNvCxnSpPr/>
      </xdr:nvCxnSpPr>
      <xdr:spPr>
        <a:xfrm flipV="1">
          <a:off x="3987800" y="134863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5842</xdr:rowOff>
    </xdr:to>
    <xdr:cxnSp macro="">
      <xdr:nvCxnSpPr>
        <xdr:cNvPr id="366" name="直線コネクタ 365"/>
        <xdr:cNvCxnSpPr/>
      </xdr:nvCxnSpPr>
      <xdr:spPr>
        <a:xfrm flipV="1">
          <a:off x="3098800" y="13509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80</xdr:row>
      <xdr:rowOff>30987</xdr:rowOff>
    </xdr:to>
    <xdr:cxnSp macro="">
      <xdr:nvCxnSpPr>
        <xdr:cNvPr id="369" name="直線コネクタ 368"/>
        <xdr:cNvCxnSpPr/>
      </xdr:nvCxnSpPr>
      <xdr:spPr>
        <a:xfrm flipV="1">
          <a:off x="2209800" y="13550392"/>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30987</xdr:rowOff>
    </xdr:from>
    <xdr:to>
      <xdr:col>11</xdr:col>
      <xdr:colOff>9525</xdr:colOff>
      <xdr:row>80</xdr:row>
      <xdr:rowOff>136144</xdr:rowOff>
    </xdr:to>
    <xdr:cxnSp macro="">
      <xdr:nvCxnSpPr>
        <xdr:cNvPr id="372" name="直線コネクタ 371"/>
        <xdr:cNvCxnSpPr/>
      </xdr:nvCxnSpPr>
      <xdr:spPr>
        <a:xfrm flipV="1">
          <a:off x="1320800" y="137469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2" name="楕円 381"/>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3"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4" name="楕円 383"/>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5" name="テキスト ボックス 384"/>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151637</xdr:rowOff>
    </xdr:from>
    <xdr:to>
      <xdr:col>11</xdr:col>
      <xdr:colOff>60325</xdr:colOff>
      <xdr:row>80</xdr:row>
      <xdr:rowOff>81787</xdr:rowOff>
    </xdr:to>
    <xdr:sp macro="" textlink="">
      <xdr:nvSpPr>
        <xdr:cNvPr id="388" name="楕円 387"/>
        <xdr:cNvSpPr/>
      </xdr:nvSpPr>
      <xdr:spPr>
        <a:xfrm>
          <a:off x="2159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66564</xdr:rowOff>
    </xdr:from>
    <xdr:ext cx="762000" cy="259045"/>
    <xdr:sp macro="" textlink="">
      <xdr:nvSpPr>
        <xdr:cNvPr id="389" name="テキスト ボックス 388"/>
        <xdr:cNvSpPr txBox="1"/>
      </xdr:nvSpPr>
      <xdr:spPr>
        <a:xfrm>
          <a:off x="1828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85344</xdr:rowOff>
    </xdr:from>
    <xdr:to>
      <xdr:col>6</xdr:col>
      <xdr:colOff>171450</xdr:colOff>
      <xdr:row>81</xdr:row>
      <xdr:rowOff>15494</xdr:rowOff>
    </xdr:to>
    <xdr:sp macro="" textlink="">
      <xdr:nvSpPr>
        <xdr:cNvPr id="390" name="楕円 389"/>
        <xdr:cNvSpPr/>
      </xdr:nvSpPr>
      <xdr:spPr>
        <a:xfrm>
          <a:off x="1270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271</xdr:rowOff>
    </xdr:from>
    <xdr:ext cx="762000" cy="259045"/>
    <xdr:sp macro="" textlink="">
      <xdr:nvSpPr>
        <xdr:cNvPr id="391" name="テキスト ボックス 390"/>
        <xdr:cNvSpPr txBox="1"/>
      </xdr:nvSpPr>
      <xdr:spPr>
        <a:xfrm>
          <a:off x="939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44704</xdr:rowOff>
    </xdr:from>
    <xdr:to>
      <xdr:col>82</xdr:col>
      <xdr:colOff>107950</xdr:colOff>
      <xdr:row>75</xdr:row>
      <xdr:rowOff>28702</xdr:rowOff>
    </xdr:to>
    <xdr:cxnSp macro="">
      <xdr:nvCxnSpPr>
        <xdr:cNvPr id="422" name="直線コネクタ 421"/>
        <xdr:cNvCxnSpPr/>
      </xdr:nvCxnSpPr>
      <xdr:spPr>
        <a:xfrm>
          <a:off x="15671800" y="127320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44704</xdr:rowOff>
    </xdr:from>
    <xdr:to>
      <xdr:col>78</xdr:col>
      <xdr:colOff>69850</xdr:colOff>
      <xdr:row>74</xdr:row>
      <xdr:rowOff>108712</xdr:rowOff>
    </xdr:to>
    <xdr:cxnSp macro="">
      <xdr:nvCxnSpPr>
        <xdr:cNvPr id="425" name="直線コネクタ 424"/>
        <xdr:cNvCxnSpPr/>
      </xdr:nvCxnSpPr>
      <xdr:spPr>
        <a:xfrm flipV="1">
          <a:off x="14782800" y="12732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75</xdr:row>
      <xdr:rowOff>10414</xdr:rowOff>
    </xdr:to>
    <xdr:cxnSp macro="">
      <xdr:nvCxnSpPr>
        <xdr:cNvPr id="428" name="直線コネクタ 427"/>
        <xdr:cNvCxnSpPr/>
      </xdr:nvCxnSpPr>
      <xdr:spPr>
        <a:xfrm flipV="1">
          <a:off x="13893800" y="127960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75</xdr:row>
      <xdr:rowOff>10414</xdr:rowOff>
    </xdr:to>
    <xdr:cxnSp macro="">
      <xdr:nvCxnSpPr>
        <xdr:cNvPr id="431" name="直線コネクタ 430"/>
        <xdr:cNvCxnSpPr/>
      </xdr:nvCxnSpPr>
      <xdr:spPr>
        <a:xfrm>
          <a:off x="13004800" y="127502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1" name="楕円 440"/>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2"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165354</xdr:rowOff>
    </xdr:from>
    <xdr:to>
      <xdr:col>78</xdr:col>
      <xdr:colOff>120650</xdr:colOff>
      <xdr:row>74</xdr:row>
      <xdr:rowOff>95504</xdr:rowOff>
    </xdr:to>
    <xdr:sp macro="" textlink="">
      <xdr:nvSpPr>
        <xdr:cNvPr id="443" name="楕円 442"/>
        <xdr:cNvSpPr/>
      </xdr:nvSpPr>
      <xdr:spPr>
        <a:xfrm>
          <a:off x="15621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105681</xdr:rowOff>
    </xdr:from>
    <xdr:ext cx="736600" cy="259045"/>
    <xdr:sp macro="" textlink="">
      <xdr:nvSpPr>
        <xdr:cNvPr id="444" name="テキスト ボックス 443"/>
        <xdr:cNvSpPr txBox="1"/>
      </xdr:nvSpPr>
      <xdr:spPr>
        <a:xfrm>
          <a:off x="15290800" y="124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57912</xdr:rowOff>
    </xdr:from>
    <xdr:to>
      <xdr:col>74</xdr:col>
      <xdr:colOff>31750</xdr:colOff>
      <xdr:row>74</xdr:row>
      <xdr:rowOff>159512</xdr:rowOff>
    </xdr:to>
    <xdr:sp macro="" textlink="">
      <xdr:nvSpPr>
        <xdr:cNvPr id="445" name="楕円 444"/>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169689</xdr:rowOff>
    </xdr:from>
    <xdr:ext cx="762000" cy="259045"/>
    <xdr:sp macro="" textlink="">
      <xdr:nvSpPr>
        <xdr:cNvPr id="446" name="テキスト ボックス 445"/>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47" name="楕円 446"/>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48" name="テキスト ボックス 447"/>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49" name="楕円 448"/>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0" name="テキスト ボックス 449"/>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132393</xdr:rowOff>
    </xdr:from>
    <xdr:to>
      <xdr:col>29</xdr:col>
      <xdr:colOff>127000</xdr:colOff>
      <xdr:row>16</xdr:row>
      <xdr:rowOff>140895</xdr:rowOff>
    </xdr:to>
    <xdr:cxnSp macro="">
      <xdr:nvCxnSpPr>
        <xdr:cNvPr id="47" name="直線コネクタ 46"/>
        <xdr:cNvCxnSpPr/>
      </xdr:nvCxnSpPr>
      <xdr:spPr bwMode="auto">
        <a:xfrm flipV="1">
          <a:off x="5003800" y="2923218"/>
          <a:ext cx="647700" cy="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140895</xdr:rowOff>
    </xdr:from>
    <xdr:to>
      <xdr:col>26</xdr:col>
      <xdr:colOff>50800</xdr:colOff>
      <xdr:row>16</xdr:row>
      <xdr:rowOff>153909</xdr:rowOff>
    </xdr:to>
    <xdr:cxnSp macro="">
      <xdr:nvCxnSpPr>
        <xdr:cNvPr id="50" name="直線コネクタ 49"/>
        <xdr:cNvCxnSpPr/>
      </xdr:nvCxnSpPr>
      <xdr:spPr bwMode="auto">
        <a:xfrm flipV="1">
          <a:off x="4305300" y="2931720"/>
          <a:ext cx="698500" cy="1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153909</xdr:rowOff>
    </xdr:from>
    <xdr:to>
      <xdr:col>22</xdr:col>
      <xdr:colOff>114300</xdr:colOff>
      <xdr:row>16</xdr:row>
      <xdr:rowOff>157471</xdr:rowOff>
    </xdr:to>
    <xdr:cxnSp macro="">
      <xdr:nvCxnSpPr>
        <xdr:cNvPr id="53" name="直線コネクタ 52"/>
        <xdr:cNvCxnSpPr/>
      </xdr:nvCxnSpPr>
      <xdr:spPr bwMode="auto">
        <a:xfrm flipV="1">
          <a:off x="3606800" y="2944734"/>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157471</xdr:rowOff>
    </xdr:from>
    <xdr:to>
      <xdr:col>18</xdr:col>
      <xdr:colOff>177800</xdr:colOff>
      <xdr:row>17</xdr:row>
      <xdr:rowOff>15595</xdr:rowOff>
    </xdr:to>
    <xdr:cxnSp macro="">
      <xdr:nvCxnSpPr>
        <xdr:cNvPr id="56" name="直線コネクタ 55"/>
        <xdr:cNvCxnSpPr/>
      </xdr:nvCxnSpPr>
      <xdr:spPr bwMode="auto">
        <a:xfrm flipV="1">
          <a:off x="2908300" y="2948296"/>
          <a:ext cx="698500" cy="2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81593</xdr:rowOff>
    </xdr:from>
    <xdr:to>
      <xdr:col>29</xdr:col>
      <xdr:colOff>177800</xdr:colOff>
      <xdr:row>17</xdr:row>
      <xdr:rowOff>11743</xdr:rowOff>
    </xdr:to>
    <xdr:sp macro="" textlink="">
      <xdr:nvSpPr>
        <xdr:cNvPr id="66" name="楕円 65"/>
        <xdr:cNvSpPr/>
      </xdr:nvSpPr>
      <xdr:spPr bwMode="auto">
        <a:xfrm>
          <a:off x="5600700" y="28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98120</xdr:rowOff>
    </xdr:from>
    <xdr:ext cx="762000" cy="259045"/>
    <xdr:sp macro="" textlink="">
      <xdr:nvSpPr>
        <xdr:cNvPr id="67" name="人口1人当たり決算額の推移該当値テキスト130"/>
        <xdr:cNvSpPr txBox="1"/>
      </xdr:nvSpPr>
      <xdr:spPr>
        <a:xfrm>
          <a:off x="5740400" y="2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90095</xdr:rowOff>
    </xdr:from>
    <xdr:to>
      <xdr:col>26</xdr:col>
      <xdr:colOff>101600</xdr:colOff>
      <xdr:row>17</xdr:row>
      <xdr:rowOff>20245</xdr:rowOff>
    </xdr:to>
    <xdr:sp macro="" textlink="">
      <xdr:nvSpPr>
        <xdr:cNvPr id="68" name="楕円 67"/>
        <xdr:cNvSpPr/>
      </xdr:nvSpPr>
      <xdr:spPr bwMode="auto">
        <a:xfrm>
          <a:off x="4953000" y="28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30422</xdr:rowOff>
    </xdr:from>
    <xdr:ext cx="736600" cy="259045"/>
    <xdr:sp macro="" textlink="">
      <xdr:nvSpPr>
        <xdr:cNvPr id="69" name="テキスト ボックス 68"/>
        <xdr:cNvSpPr txBox="1"/>
      </xdr:nvSpPr>
      <xdr:spPr>
        <a:xfrm>
          <a:off x="4622800" y="2649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103109</xdr:rowOff>
    </xdr:from>
    <xdr:to>
      <xdr:col>22</xdr:col>
      <xdr:colOff>165100</xdr:colOff>
      <xdr:row>17</xdr:row>
      <xdr:rowOff>33259</xdr:rowOff>
    </xdr:to>
    <xdr:sp macro="" textlink="">
      <xdr:nvSpPr>
        <xdr:cNvPr id="70" name="楕円 69"/>
        <xdr:cNvSpPr/>
      </xdr:nvSpPr>
      <xdr:spPr bwMode="auto">
        <a:xfrm>
          <a:off x="4254500" y="289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43436</xdr:rowOff>
    </xdr:from>
    <xdr:ext cx="762000" cy="259045"/>
    <xdr:sp macro="" textlink="">
      <xdr:nvSpPr>
        <xdr:cNvPr id="71" name="テキスト ボックス 70"/>
        <xdr:cNvSpPr txBox="1"/>
      </xdr:nvSpPr>
      <xdr:spPr>
        <a:xfrm>
          <a:off x="3924300" y="26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106671</xdr:rowOff>
    </xdr:from>
    <xdr:to>
      <xdr:col>19</xdr:col>
      <xdr:colOff>38100</xdr:colOff>
      <xdr:row>17</xdr:row>
      <xdr:rowOff>36821</xdr:rowOff>
    </xdr:to>
    <xdr:sp macro="" textlink="">
      <xdr:nvSpPr>
        <xdr:cNvPr id="72" name="楕円 71"/>
        <xdr:cNvSpPr/>
      </xdr:nvSpPr>
      <xdr:spPr bwMode="auto">
        <a:xfrm>
          <a:off x="3556000" y="289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46998</xdr:rowOff>
    </xdr:from>
    <xdr:ext cx="762000" cy="259045"/>
    <xdr:sp macro="" textlink="">
      <xdr:nvSpPr>
        <xdr:cNvPr id="73" name="テキスト ボックス 72"/>
        <xdr:cNvSpPr txBox="1"/>
      </xdr:nvSpPr>
      <xdr:spPr>
        <a:xfrm>
          <a:off x="3225800" y="26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136245</xdr:rowOff>
    </xdr:from>
    <xdr:to>
      <xdr:col>15</xdr:col>
      <xdr:colOff>101600</xdr:colOff>
      <xdr:row>17</xdr:row>
      <xdr:rowOff>66395</xdr:rowOff>
    </xdr:to>
    <xdr:sp macro="" textlink="">
      <xdr:nvSpPr>
        <xdr:cNvPr id="74" name="楕円 73"/>
        <xdr:cNvSpPr/>
      </xdr:nvSpPr>
      <xdr:spPr bwMode="auto">
        <a:xfrm>
          <a:off x="2857500" y="29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76572</xdr:rowOff>
    </xdr:from>
    <xdr:ext cx="762000" cy="259045"/>
    <xdr:sp macro="" textlink="">
      <xdr:nvSpPr>
        <xdr:cNvPr id="75" name="テキスト ボックス 74"/>
        <xdr:cNvSpPr txBox="1"/>
      </xdr:nvSpPr>
      <xdr:spPr>
        <a:xfrm>
          <a:off x="2527300" y="269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215536</xdr:rowOff>
    </xdr:from>
    <xdr:to>
      <xdr:col>29</xdr:col>
      <xdr:colOff>127000</xdr:colOff>
      <xdr:row>35</xdr:row>
      <xdr:rowOff>288087</xdr:rowOff>
    </xdr:to>
    <xdr:cxnSp macro="">
      <xdr:nvCxnSpPr>
        <xdr:cNvPr id="108" name="直線コネクタ 107"/>
        <xdr:cNvCxnSpPr/>
      </xdr:nvCxnSpPr>
      <xdr:spPr bwMode="auto">
        <a:xfrm>
          <a:off x="5003800" y="6825886"/>
          <a:ext cx="647700" cy="7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272864</xdr:rowOff>
    </xdr:from>
    <xdr:ext cx="762000" cy="259045"/>
    <xdr:sp macro="" textlink="">
      <xdr:nvSpPr>
        <xdr:cNvPr id="109" name="人口1人当たり決算額の推移平均値テキスト445"/>
        <xdr:cNvSpPr txBox="1"/>
      </xdr:nvSpPr>
      <xdr:spPr>
        <a:xfrm>
          <a:off x="5740400" y="68832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183716</xdr:rowOff>
    </xdr:from>
    <xdr:to>
      <xdr:col>26</xdr:col>
      <xdr:colOff>50800</xdr:colOff>
      <xdr:row>35</xdr:row>
      <xdr:rowOff>215536</xdr:rowOff>
    </xdr:to>
    <xdr:cxnSp macro="">
      <xdr:nvCxnSpPr>
        <xdr:cNvPr id="111" name="直線コネクタ 110"/>
        <xdr:cNvCxnSpPr/>
      </xdr:nvCxnSpPr>
      <xdr:spPr bwMode="auto">
        <a:xfrm>
          <a:off x="4305300" y="6794066"/>
          <a:ext cx="698500" cy="31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142515</xdr:rowOff>
    </xdr:from>
    <xdr:to>
      <xdr:col>22</xdr:col>
      <xdr:colOff>114300</xdr:colOff>
      <xdr:row>35</xdr:row>
      <xdr:rowOff>183716</xdr:rowOff>
    </xdr:to>
    <xdr:cxnSp macro="">
      <xdr:nvCxnSpPr>
        <xdr:cNvPr id="114" name="直線コネクタ 113"/>
        <xdr:cNvCxnSpPr/>
      </xdr:nvCxnSpPr>
      <xdr:spPr bwMode="auto">
        <a:xfrm>
          <a:off x="3606800" y="6752865"/>
          <a:ext cx="698500" cy="4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94059</xdr:rowOff>
    </xdr:from>
    <xdr:to>
      <xdr:col>18</xdr:col>
      <xdr:colOff>177800</xdr:colOff>
      <xdr:row>35</xdr:row>
      <xdr:rowOff>142515</xdr:rowOff>
    </xdr:to>
    <xdr:cxnSp macro="">
      <xdr:nvCxnSpPr>
        <xdr:cNvPr id="117" name="直線コネクタ 116"/>
        <xdr:cNvCxnSpPr/>
      </xdr:nvCxnSpPr>
      <xdr:spPr bwMode="auto">
        <a:xfrm>
          <a:off x="2908300" y="6704409"/>
          <a:ext cx="698500" cy="4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237287</xdr:rowOff>
    </xdr:from>
    <xdr:to>
      <xdr:col>29</xdr:col>
      <xdr:colOff>177800</xdr:colOff>
      <xdr:row>35</xdr:row>
      <xdr:rowOff>338887</xdr:rowOff>
    </xdr:to>
    <xdr:sp macro="" textlink="">
      <xdr:nvSpPr>
        <xdr:cNvPr id="127" name="楕円 126"/>
        <xdr:cNvSpPr/>
      </xdr:nvSpPr>
      <xdr:spPr bwMode="auto">
        <a:xfrm>
          <a:off x="5600700" y="68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82364</xdr:rowOff>
    </xdr:from>
    <xdr:ext cx="762000" cy="259045"/>
    <xdr:sp macro="" textlink="">
      <xdr:nvSpPr>
        <xdr:cNvPr id="128" name="人口1人当たり決算額の推移該当値テキスト445"/>
        <xdr:cNvSpPr txBox="1"/>
      </xdr:nvSpPr>
      <xdr:spPr>
        <a:xfrm>
          <a:off x="5740400" y="669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164736</xdr:rowOff>
    </xdr:from>
    <xdr:to>
      <xdr:col>26</xdr:col>
      <xdr:colOff>101600</xdr:colOff>
      <xdr:row>35</xdr:row>
      <xdr:rowOff>266336</xdr:rowOff>
    </xdr:to>
    <xdr:sp macro="" textlink="">
      <xdr:nvSpPr>
        <xdr:cNvPr id="129" name="楕円 128"/>
        <xdr:cNvSpPr/>
      </xdr:nvSpPr>
      <xdr:spPr bwMode="auto">
        <a:xfrm>
          <a:off x="4953000" y="677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276513</xdr:rowOff>
    </xdr:from>
    <xdr:ext cx="736600" cy="259045"/>
    <xdr:sp macro="" textlink="">
      <xdr:nvSpPr>
        <xdr:cNvPr id="130" name="テキスト ボックス 129"/>
        <xdr:cNvSpPr txBox="1"/>
      </xdr:nvSpPr>
      <xdr:spPr>
        <a:xfrm>
          <a:off x="4622800" y="654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132916</xdr:rowOff>
    </xdr:from>
    <xdr:to>
      <xdr:col>22</xdr:col>
      <xdr:colOff>165100</xdr:colOff>
      <xdr:row>35</xdr:row>
      <xdr:rowOff>234516</xdr:rowOff>
    </xdr:to>
    <xdr:sp macro="" textlink="">
      <xdr:nvSpPr>
        <xdr:cNvPr id="131" name="楕円 130"/>
        <xdr:cNvSpPr/>
      </xdr:nvSpPr>
      <xdr:spPr bwMode="auto">
        <a:xfrm>
          <a:off x="4254500" y="674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244693</xdr:rowOff>
    </xdr:from>
    <xdr:ext cx="762000" cy="259045"/>
    <xdr:sp macro="" textlink="">
      <xdr:nvSpPr>
        <xdr:cNvPr id="132" name="テキスト ボックス 131"/>
        <xdr:cNvSpPr txBox="1"/>
      </xdr:nvSpPr>
      <xdr:spPr>
        <a:xfrm>
          <a:off x="3924300" y="651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91715</xdr:rowOff>
    </xdr:from>
    <xdr:to>
      <xdr:col>19</xdr:col>
      <xdr:colOff>38100</xdr:colOff>
      <xdr:row>35</xdr:row>
      <xdr:rowOff>193315</xdr:rowOff>
    </xdr:to>
    <xdr:sp macro="" textlink="">
      <xdr:nvSpPr>
        <xdr:cNvPr id="133" name="楕円 132"/>
        <xdr:cNvSpPr/>
      </xdr:nvSpPr>
      <xdr:spPr bwMode="auto">
        <a:xfrm>
          <a:off x="3556000" y="670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203492</xdr:rowOff>
    </xdr:from>
    <xdr:ext cx="762000" cy="259045"/>
    <xdr:sp macro="" textlink="">
      <xdr:nvSpPr>
        <xdr:cNvPr id="134" name="テキスト ボックス 133"/>
        <xdr:cNvSpPr txBox="1"/>
      </xdr:nvSpPr>
      <xdr:spPr>
        <a:xfrm>
          <a:off x="3225800" y="647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43259</xdr:rowOff>
    </xdr:from>
    <xdr:to>
      <xdr:col>15</xdr:col>
      <xdr:colOff>101600</xdr:colOff>
      <xdr:row>35</xdr:row>
      <xdr:rowOff>144859</xdr:rowOff>
    </xdr:to>
    <xdr:sp macro="" textlink="">
      <xdr:nvSpPr>
        <xdr:cNvPr id="135" name="楕円 134"/>
        <xdr:cNvSpPr/>
      </xdr:nvSpPr>
      <xdr:spPr bwMode="auto">
        <a:xfrm>
          <a:off x="2857500" y="665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155036</xdr:rowOff>
    </xdr:from>
    <xdr:ext cx="762000" cy="259045"/>
    <xdr:sp macro="" textlink="">
      <xdr:nvSpPr>
        <xdr:cNvPr id="136" name="テキスト ボックス 135"/>
        <xdr:cNvSpPr txBox="1"/>
      </xdr:nvSpPr>
      <xdr:spPr>
        <a:xfrm>
          <a:off x="2527300" y="642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26507</xdr:rowOff>
    </xdr:from>
    <xdr:to>
      <xdr:col>24</xdr:col>
      <xdr:colOff>63500</xdr:colOff>
      <xdr:row>38</xdr:row>
      <xdr:rowOff>37760</xdr:rowOff>
    </xdr:to>
    <xdr:cxnSp macro="">
      <xdr:nvCxnSpPr>
        <xdr:cNvPr id="63" name="直線コネクタ 62"/>
        <xdr:cNvCxnSpPr/>
      </xdr:nvCxnSpPr>
      <xdr:spPr>
        <a:xfrm flipV="1">
          <a:off x="3797300" y="6541607"/>
          <a:ext cx="838200" cy="1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37760</xdr:rowOff>
    </xdr:from>
    <xdr:to>
      <xdr:col>19</xdr:col>
      <xdr:colOff>177800</xdr:colOff>
      <xdr:row>38</xdr:row>
      <xdr:rowOff>38113</xdr:rowOff>
    </xdr:to>
    <xdr:cxnSp macro="">
      <xdr:nvCxnSpPr>
        <xdr:cNvPr id="66" name="直線コネクタ 65"/>
        <xdr:cNvCxnSpPr/>
      </xdr:nvCxnSpPr>
      <xdr:spPr>
        <a:xfrm flipV="1">
          <a:off x="2908300" y="6552860"/>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30230</xdr:rowOff>
    </xdr:from>
    <xdr:to>
      <xdr:col>15</xdr:col>
      <xdr:colOff>50800</xdr:colOff>
      <xdr:row>38</xdr:row>
      <xdr:rowOff>38113</xdr:rowOff>
    </xdr:to>
    <xdr:cxnSp macro="">
      <xdr:nvCxnSpPr>
        <xdr:cNvPr id="69" name="直線コネクタ 68"/>
        <xdr:cNvCxnSpPr/>
      </xdr:nvCxnSpPr>
      <xdr:spPr>
        <a:xfrm>
          <a:off x="2019300" y="6545330"/>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30230</xdr:rowOff>
    </xdr:from>
    <xdr:to>
      <xdr:col>10</xdr:col>
      <xdr:colOff>114300</xdr:colOff>
      <xdr:row>38</xdr:row>
      <xdr:rowOff>47845</xdr:rowOff>
    </xdr:to>
    <xdr:cxnSp macro="">
      <xdr:nvCxnSpPr>
        <xdr:cNvPr id="72" name="直線コネクタ 71"/>
        <xdr:cNvCxnSpPr/>
      </xdr:nvCxnSpPr>
      <xdr:spPr>
        <a:xfrm flipV="1">
          <a:off x="1130300" y="6545330"/>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147157</xdr:rowOff>
    </xdr:from>
    <xdr:to>
      <xdr:col>24</xdr:col>
      <xdr:colOff>114300</xdr:colOff>
      <xdr:row>38</xdr:row>
      <xdr:rowOff>77307</xdr:rowOff>
    </xdr:to>
    <xdr:sp macro="" textlink="">
      <xdr:nvSpPr>
        <xdr:cNvPr id="82" name="楕円 81"/>
        <xdr:cNvSpPr/>
      </xdr:nvSpPr>
      <xdr:spPr>
        <a:xfrm>
          <a:off x="4584700" y="64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170034</xdr:rowOff>
    </xdr:from>
    <xdr:ext cx="599010" cy="259045"/>
    <xdr:sp macro="" textlink="">
      <xdr:nvSpPr>
        <xdr:cNvPr id="83" name="人件費該当値テキスト"/>
        <xdr:cNvSpPr txBox="1"/>
      </xdr:nvSpPr>
      <xdr:spPr>
        <a:xfrm>
          <a:off x="4686300" y="634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158411</xdr:rowOff>
    </xdr:from>
    <xdr:to>
      <xdr:col>20</xdr:col>
      <xdr:colOff>38100</xdr:colOff>
      <xdr:row>38</xdr:row>
      <xdr:rowOff>88560</xdr:rowOff>
    </xdr:to>
    <xdr:sp macro="" textlink="">
      <xdr:nvSpPr>
        <xdr:cNvPr id="84" name="楕円 83"/>
        <xdr:cNvSpPr/>
      </xdr:nvSpPr>
      <xdr:spPr>
        <a:xfrm>
          <a:off x="3746500" y="6502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105088</xdr:rowOff>
    </xdr:from>
    <xdr:ext cx="599010" cy="259045"/>
    <xdr:sp macro="" textlink="">
      <xdr:nvSpPr>
        <xdr:cNvPr id="85" name="テキスト ボックス 84"/>
        <xdr:cNvSpPr txBox="1"/>
      </xdr:nvSpPr>
      <xdr:spPr>
        <a:xfrm>
          <a:off x="3497795" y="627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158763</xdr:rowOff>
    </xdr:from>
    <xdr:to>
      <xdr:col>15</xdr:col>
      <xdr:colOff>101600</xdr:colOff>
      <xdr:row>38</xdr:row>
      <xdr:rowOff>88913</xdr:rowOff>
    </xdr:to>
    <xdr:sp macro="" textlink="">
      <xdr:nvSpPr>
        <xdr:cNvPr id="86" name="楕円 85"/>
        <xdr:cNvSpPr/>
      </xdr:nvSpPr>
      <xdr:spPr>
        <a:xfrm>
          <a:off x="2857500" y="65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105441</xdr:rowOff>
    </xdr:from>
    <xdr:ext cx="599010" cy="259045"/>
    <xdr:sp macro="" textlink="">
      <xdr:nvSpPr>
        <xdr:cNvPr id="87" name="テキスト ボックス 86"/>
        <xdr:cNvSpPr txBox="1"/>
      </xdr:nvSpPr>
      <xdr:spPr>
        <a:xfrm>
          <a:off x="2608795" y="627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150880</xdr:rowOff>
    </xdr:from>
    <xdr:to>
      <xdr:col>10</xdr:col>
      <xdr:colOff>165100</xdr:colOff>
      <xdr:row>38</xdr:row>
      <xdr:rowOff>81030</xdr:rowOff>
    </xdr:to>
    <xdr:sp macro="" textlink="">
      <xdr:nvSpPr>
        <xdr:cNvPr id="88" name="楕円 87"/>
        <xdr:cNvSpPr/>
      </xdr:nvSpPr>
      <xdr:spPr>
        <a:xfrm>
          <a:off x="1968500" y="64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97557</xdr:rowOff>
    </xdr:from>
    <xdr:ext cx="599010" cy="259045"/>
    <xdr:sp macro="" textlink="">
      <xdr:nvSpPr>
        <xdr:cNvPr id="89" name="テキスト ボックス 88"/>
        <xdr:cNvSpPr txBox="1"/>
      </xdr:nvSpPr>
      <xdr:spPr>
        <a:xfrm>
          <a:off x="1719795" y="626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168495</xdr:rowOff>
    </xdr:from>
    <xdr:to>
      <xdr:col>6</xdr:col>
      <xdr:colOff>38100</xdr:colOff>
      <xdr:row>38</xdr:row>
      <xdr:rowOff>98645</xdr:rowOff>
    </xdr:to>
    <xdr:sp macro="" textlink="">
      <xdr:nvSpPr>
        <xdr:cNvPr id="90" name="楕円 89"/>
        <xdr:cNvSpPr/>
      </xdr:nvSpPr>
      <xdr:spPr>
        <a:xfrm>
          <a:off x="1079500" y="65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115172</xdr:rowOff>
    </xdr:from>
    <xdr:ext cx="599010" cy="259045"/>
    <xdr:sp macro="" textlink="">
      <xdr:nvSpPr>
        <xdr:cNvPr id="91" name="テキスト ボックス 90"/>
        <xdr:cNvSpPr txBox="1"/>
      </xdr:nvSpPr>
      <xdr:spPr>
        <a:xfrm>
          <a:off x="830795" y="628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71713</xdr:rowOff>
    </xdr:from>
    <xdr:to>
      <xdr:col>24</xdr:col>
      <xdr:colOff>63500</xdr:colOff>
      <xdr:row>57</xdr:row>
      <xdr:rowOff>88030</xdr:rowOff>
    </xdr:to>
    <xdr:cxnSp macro="">
      <xdr:nvCxnSpPr>
        <xdr:cNvPr id="122" name="直線コネクタ 121"/>
        <xdr:cNvCxnSpPr/>
      </xdr:nvCxnSpPr>
      <xdr:spPr>
        <a:xfrm>
          <a:off x="3797300" y="9844363"/>
          <a:ext cx="8382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71713</xdr:rowOff>
    </xdr:from>
    <xdr:to>
      <xdr:col>19</xdr:col>
      <xdr:colOff>177800</xdr:colOff>
      <xdr:row>57</xdr:row>
      <xdr:rowOff>106186</xdr:rowOff>
    </xdr:to>
    <xdr:cxnSp macro="">
      <xdr:nvCxnSpPr>
        <xdr:cNvPr id="125" name="直線コネクタ 124"/>
        <xdr:cNvCxnSpPr/>
      </xdr:nvCxnSpPr>
      <xdr:spPr>
        <a:xfrm flipV="1">
          <a:off x="2908300" y="9844363"/>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106186</xdr:rowOff>
    </xdr:from>
    <xdr:to>
      <xdr:col>15</xdr:col>
      <xdr:colOff>50800</xdr:colOff>
      <xdr:row>57</xdr:row>
      <xdr:rowOff>116634</xdr:rowOff>
    </xdr:to>
    <xdr:cxnSp macro="">
      <xdr:nvCxnSpPr>
        <xdr:cNvPr id="128" name="直線コネクタ 127"/>
        <xdr:cNvCxnSpPr/>
      </xdr:nvCxnSpPr>
      <xdr:spPr>
        <a:xfrm flipV="1">
          <a:off x="2019300" y="9878836"/>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116634</xdr:rowOff>
    </xdr:from>
    <xdr:to>
      <xdr:col>10</xdr:col>
      <xdr:colOff>114300</xdr:colOff>
      <xdr:row>57</xdr:row>
      <xdr:rowOff>148941</xdr:rowOff>
    </xdr:to>
    <xdr:cxnSp macro="">
      <xdr:nvCxnSpPr>
        <xdr:cNvPr id="131" name="直線コネクタ 130"/>
        <xdr:cNvCxnSpPr/>
      </xdr:nvCxnSpPr>
      <xdr:spPr>
        <a:xfrm flipV="1">
          <a:off x="1130300" y="9889284"/>
          <a:ext cx="889000" cy="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37230</xdr:rowOff>
    </xdr:from>
    <xdr:to>
      <xdr:col>24</xdr:col>
      <xdr:colOff>114300</xdr:colOff>
      <xdr:row>57</xdr:row>
      <xdr:rowOff>138830</xdr:rowOff>
    </xdr:to>
    <xdr:sp macro="" textlink="">
      <xdr:nvSpPr>
        <xdr:cNvPr id="141" name="楕円 140"/>
        <xdr:cNvSpPr/>
      </xdr:nvSpPr>
      <xdr:spPr>
        <a:xfrm>
          <a:off x="4584700" y="9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60107</xdr:rowOff>
    </xdr:from>
    <xdr:ext cx="599010" cy="259045"/>
    <xdr:sp macro="" textlink="">
      <xdr:nvSpPr>
        <xdr:cNvPr id="142" name="物件費該当値テキスト"/>
        <xdr:cNvSpPr txBox="1"/>
      </xdr:nvSpPr>
      <xdr:spPr>
        <a:xfrm>
          <a:off x="4686300" y="966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20913</xdr:rowOff>
    </xdr:from>
    <xdr:to>
      <xdr:col>20</xdr:col>
      <xdr:colOff>38100</xdr:colOff>
      <xdr:row>57</xdr:row>
      <xdr:rowOff>122513</xdr:rowOff>
    </xdr:to>
    <xdr:sp macro="" textlink="">
      <xdr:nvSpPr>
        <xdr:cNvPr id="143" name="楕円 142"/>
        <xdr:cNvSpPr/>
      </xdr:nvSpPr>
      <xdr:spPr>
        <a:xfrm>
          <a:off x="3746500" y="97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139040</xdr:rowOff>
    </xdr:from>
    <xdr:ext cx="599010" cy="259045"/>
    <xdr:sp macro="" textlink="">
      <xdr:nvSpPr>
        <xdr:cNvPr id="144" name="テキスト ボックス 143"/>
        <xdr:cNvSpPr txBox="1"/>
      </xdr:nvSpPr>
      <xdr:spPr>
        <a:xfrm>
          <a:off x="3497795" y="956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55386</xdr:rowOff>
    </xdr:from>
    <xdr:to>
      <xdr:col>15</xdr:col>
      <xdr:colOff>101600</xdr:colOff>
      <xdr:row>57</xdr:row>
      <xdr:rowOff>156986</xdr:rowOff>
    </xdr:to>
    <xdr:sp macro="" textlink="">
      <xdr:nvSpPr>
        <xdr:cNvPr id="145" name="楕円 144"/>
        <xdr:cNvSpPr/>
      </xdr:nvSpPr>
      <xdr:spPr>
        <a:xfrm>
          <a:off x="2857500" y="98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2063</xdr:rowOff>
    </xdr:from>
    <xdr:ext cx="599010" cy="259045"/>
    <xdr:sp macro="" textlink="">
      <xdr:nvSpPr>
        <xdr:cNvPr id="146" name="テキスト ボックス 145"/>
        <xdr:cNvSpPr txBox="1"/>
      </xdr:nvSpPr>
      <xdr:spPr>
        <a:xfrm>
          <a:off x="2608795" y="960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65834</xdr:rowOff>
    </xdr:from>
    <xdr:to>
      <xdr:col>10</xdr:col>
      <xdr:colOff>165100</xdr:colOff>
      <xdr:row>57</xdr:row>
      <xdr:rowOff>167434</xdr:rowOff>
    </xdr:to>
    <xdr:sp macro="" textlink="">
      <xdr:nvSpPr>
        <xdr:cNvPr id="147" name="楕円 146"/>
        <xdr:cNvSpPr/>
      </xdr:nvSpPr>
      <xdr:spPr>
        <a:xfrm>
          <a:off x="1968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12511</xdr:rowOff>
    </xdr:from>
    <xdr:ext cx="599010" cy="259045"/>
    <xdr:sp macro="" textlink="">
      <xdr:nvSpPr>
        <xdr:cNvPr id="148" name="テキスト ボックス 147"/>
        <xdr:cNvSpPr txBox="1"/>
      </xdr:nvSpPr>
      <xdr:spPr>
        <a:xfrm>
          <a:off x="1719795" y="961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98141</xdr:rowOff>
    </xdr:from>
    <xdr:to>
      <xdr:col>6</xdr:col>
      <xdr:colOff>38100</xdr:colOff>
      <xdr:row>58</xdr:row>
      <xdr:rowOff>28291</xdr:rowOff>
    </xdr:to>
    <xdr:sp macro="" textlink="">
      <xdr:nvSpPr>
        <xdr:cNvPr id="149" name="楕円 148"/>
        <xdr:cNvSpPr/>
      </xdr:nvSpPr>
      <xdr:spPr>
        <a:xfrm>
          <a:off x="1079500" y="98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19418</xdr:rowOff>
    </xdr:from>
    <xdr:ext cx="599010" cy="259045"/>
    <xdr:sp macro="" textlink="">
      <xdr:nvSpPr>
        <xdr:cNvPr id="150" name="テキスト ボックス 149"/>
        <xdr:cNvSpPr txBox="1"/>
      </xdr:nvSpPr>
      <xdr:spPr>
        <a:xfrm>
          <a:off x="830795" y="99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169253</xdr:rowOff>
    </xdr:from>
    <xdr:to>
      <xdr:col>24</xdr:col>
      <xdr:colOff>63500</xdr:colOff>
      <xdr:row>79</xdr:row>
      <xdr:rowOff>21552</xdr:rowOff>
    </xdr:to>
    <xdr:cxnSp macro="">
      <xdr:nvCxnSpPr>
        <xdr:cNvPr id="179" name="直線コネクタ 178"/>
        <xdr:cNvCxnSpPr/>
      </xdr:nvCxnSpPr>
      <xdr:spPr>
        <a:xfrm flipV="1">
          <a:off x="3797300" y="13542353"/>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19380</xdr:rowOff>
    </xdr:from>
    <xdr:to>
      <xdr:col>19</xdr:col>
      <xdr:colOff>177800</xdr:colOff>
      <xdr:row>79</xdr:row>
      <xdr:rowOff>21552</xdr:rowOff>
    </xdr:to>
    <xdr:cxnSp macro="">
      <xdr:nvCxnSpPr>
        <xdr:cNvPr id="182" name="直線コネクタ 181"/>
        <xdr:cNvCxnSpPr/>
      </xdr:nvCxnSpPr>
      <xdr:spPr>
        <a:xfrm>
          <a:off x="2908300" y="1356393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2184</xdr:rowOff>
    </xdr:from>
    <xdr:to>
      <xdr:col>15</xdr:col>
      <xdr:colOff>50800</xdr:colOff>
      <xdr:row>79</xdr:row>
      <xdr:rowOff>19380</xdr:rowOff>
    </xdr:to>
    <xdr:cxnSp macro="">
      <xdr:nvCxnSpPr>
        <xdr:cNvPr id="185" name="直線コネクタ 184"/>
        <xdr:cNvCxnSpPr/>
      </xdr:nvCxnSpPr>
      <xdr:spPr>
        <a:xfrm>
          <a:off x="2019300" y="13546734"/>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2184</xdr:rowOff>
    </xdr:from>
    <xdr:to>
      <xdr:col>10</xdr:col>
      <xdr:colOff>114300</xdr:colOff>
      <xdr:row>79</xdr:row>
      <xdr:rowOff>28587</xdr:rowOff>
    </xdr:to>
    <xdr:cxnSp macro="">
      <xdr:nvCxnSpPr>
        <xdr:cNvPr id="188" name="直線コネクタ 187"/>
        <xdr:cNvCxnSpPr/>
      </xdr:nvCxnSpPr>
      <xdr:spPr>
        <a:xfrm flipV="1">
          <a:off x="1130300" y="1354673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158208</xdr:rowOff>
    </xdr:from>
    <xdr:ext cx="534377" cy="259045"/>
    <xdr:sp macro="" textlink="">
      <xdr:nvSpPr>
        <xdr:cNvPr id="190" name="テキスト ボックス 189"/>
        <xdr:cNvSpPr txBox="1"/>
      </xdr:nvSpPr>
      <xdr:spPr>
        <a:xfrm>
          <a:off x="175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118453</xdr:rowOff>
    </xdr:from>
    <xdr:to>
      <xdr:col>24</xdr:col>
      <xdr:colOff>114300</xdr:colOff>
      <xdr:row>79</xdr:row>
      <xdr:rowOff>48603</xdr:rowOff>
    </xdr:to>
    <xdr:sp macro="" textlink="">
      <xdr:nvSpPr>
        <xdr:cNvPr id="198" name="楕円 197"/>
        <xdr:cNvSpPr/>
      </xdr:nvSpPr>
      <xdr:spPr>
        <a:xfrm>
          <a:off x="4584700" y="134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33380</xdr:rowOff>
    </xdr:from>
    <xdr:ext cx="469744" cy="259045"/>
    <xdr:sp macro="" textlink="">
      <xdr:nvSpPr>
        <xdr:cNvPr id="199" name="維持補修費該当値テキスト"/>
        <xdr:cNvSpPr txBox="1"/>
      </xdr:nvSpPr>
      <xdr:spPr>
        <a:xfrm>
          <a:off x="4686300" y="134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142202</xdr:rowOff>
    </xdr:from>
    <xdr:to>
      <xdr:col>20</xdr:col>
      <xdr:colOff>38100</xdr:colOff>
      <xdr:row>79</xdr:row>
      <xdr:rowOff>72352</xdr:rowOff>
    </xdr:to>
    <xdr:sp macro="" textlink="">
      <xdr:nvSpPr>
        <xdr:cNvPr id="200" name="楕円 199"/>
        <xdr:cNvSpPr/>
      </xdr:nvSpPr>
      <xdr:spPr>
        <a:xfrm>
          <a:off x="3746500" y="13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63479</xdr:rowOff>
    </xdr:from>
    <xdr:ext cx="469744" cy="259045"/>
    <xdr:sp macro="" textlink="">
      <xdr:nvSpPr>
        <xdr:cNvPr id="201" name="テキスト ボックス 200"/>
        <xdr:cNvSpPr txBox="1"/>
      </xdr:nvSpPr>
      <xdr:spPr>
        <a:xfrm>
          <a:off x="3562428" y="136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140030</xdr:rowOff>
    </xdr:from>
    <xdr:to>
      <xdr:col>15</xdr:col>
      <xdr:colOff>101600</xdr:colOff>
      <xdr:row>79</xdr:row>
      <xdr:rowOff>70180</xdr:rowOff>
    </xdr:to>
    <xdr:sp macro="" textlink="">
      <xdr:nvSpPr>
        <xdr:cNvPr id="202" name="楕円 201"/>
        <xdr:cNvSpPr/>
      </xdr:nvSpPr>
      <xdr:spPr>
        <a:xfrm>
          <a:off x="2857500" y="135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61307</xdr:rowOff>
    </xdr:from>
    <xdr:ext cx="469744" cy="259045"/>
    <xdr:sp macro="" textlink="">
      <xdr:nvSpPr>
        <xdr:cNvPr id="203" name="テキスト ボックス 202"/>
        <xdr:cNvSpPr txBox="1"/>
      </xdr:nvSpPr>
      <xdr:spPr>
        <a:xfrm>
          <a:off x="2673428" y="136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122834</xdr:rowOff>
    </xdr:from>
    <xdr:to>
      <xdr:col>10</xdr:col>
      <xdr:colOff>165100</xdr:colOff>
      <xdr:row>79</xdr:row>
      <xdr:rowOff>52984</xdr:rowOff>
    </xdr:to>
    <xdr:sp macro="" textlink="">
      <xdr:nvSpPr>
        <xdr:cNvPr id="204" name="楕円 203"/>
        <xdr:cNvSpPr/>
      </xdr:nvSpPr>
      <xdr:spPr>
        <a:xfrm>
          <a:off x="1968500" y="134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44111</xdr:rowOff>
    </xdr:from>
    <xdr:ext cx="469744" cy="259045"/>
    <xdr:sp macro="" textlink="">
      <xdr:nvSpPr>
        <xdr:cNvPr id="205" name="テキスト ボックス 204"/>
        <xdr:cNvSpPr txBox="1"/>
      </xdr:nvSpPr>
      <xdr:spPr>
        <a:xfrm>
          <a:off x="1784428" y="135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149237</xdr:rowOff>
    </xdr:from>
    <xdr:to>
      <xdr:col>6</xdr:col>
      <xdr:colOff>38100</xdr:colOff>
      <xdr:row>79</xdr:row>
      <xdr:rowOff>79387</xdr:rowOff>
    </xdr:to>
    <xdr:sp macro="" textlink="">
      <xdr:nvSpPr>
        <xdr:cNvPr id="206" name="楕円 205"/>
        <xdr:cNvSpPr/>
      </xdr:nvSpPr>
      <xdr:spPr>
        <a:xfrm>
          <a:off x="1079500" y="135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70514</xdr:rowOff>
    </xdr:from>
    <xdr:ext cx="469744" cy="259045"/>
    <xdr:sp macro="" textlink="">
      <xdr:nvSpPr>
        <xdr:cNvPr id="207" name="テキスト ボックス 206"/>
        <xdr:cNvSpPr txBox="1"/>
      </xdr:nvSpPr>
      <xdr:spPr>
        <a:xfrm>
          <a:off x="895428" y="136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164364</xdr:rowOff>
    </xdr:from>
    <xdr:to>
      <xdr:col>24</xdr:col>
      <xdr:colOff>63500</xdr:colOff>
      <xdr:row>97</xdr:row>
      <xdr:rowOff>165430</xdr:rowOff>
    </xdr:to>
    <xdr:cxnSp macro="">
      <xdr:nvCxnSpPr>
        <xdr:cNvPr id="237" name="直線コネクタ 236"/>
        <xdr:cNvCxnSpPr/>
      </xdr:nvCxnSpPr>
      <xdr:spPr>
        <a:xfrm>
          <a:off x="3797300" y="16795014"/>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164364</xdr:rowOff>
    </xdr:from>
    <xdr:to>
      <xdr:col>19</xdr:col>
      <xdr:colOff>177800</xdr:colOff>
      <xdr:row>98</xdr:row>
      <xdr:rowOff>47282</xdr:rowOff>
    </xdr:to>
    <xdr:cxnSp macro="">
      <xdr:nvCxnSpPr>
        <xdr:cNvPr id="240" name="直線コネクタ 239"/>
        <xdr:cNvCxnSpPr/>
      </xdr:nvCxnSpPr>
      <xdr:spPr>
        <a:xfrm flipV="1">
          <a:off x="2908300" y="16795014"/>
          <a:ext cx="8890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47282</xdr:rowOff>
    </xdr:from>
    <xdr:to>
      <xdr:col>15</xdr:col>
      <xdr:colOff>50800</xdr:colOff>
      <xdr:row>98</xdr:row>
      <xdr:rowOff>56387</xdr:rowOff>
    </xdr:to>
    <xdr:cxnSp macro="">
      <xdr:nvCxnSpPr>
        <xdr:cNvPr id="243" name="直線コネクタ 242"/>
        <xdr:cNvCxnSpPr/>
      </xdr:nvCxnSpPr>
      <xdr:spPr>
        <a:xfrm flipV="1">
          <a:off x="2019300" y="16849382"/>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56387</xdr:rowOff>
    </xdr:from>
    <xdr:to>
      <xdr:col>10</xdr:col>
      <xdr:colOff>114300</xdr:colOff>
      <xdr:row>98</xdr:row>
      <xdr:rowOff>113233</xdr:rowOff>
    </xdr:to>
    <xdr:cxnSp macro="">
      <xdr:nvCxnSpPr>
        <xdr:cNvPr id="246" name="直線コネクタ 245"/>
        <xdr:cNvCxnSpPr/>
      </xdr:nvCxnSpPr>
      <xdr:spPr>
        <a:xfrm flipV="1">
          <a:off x="1130300" y="16858487"/>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114630</xdr:rowOff>
    </xdr:from>
    <xdr:to>
      <xdr:col>24</xdr:col>
      <xdr:colOff>114300</xdr:colOff>
      <xdr:row>98</xdr:row>
      <xdr:rowOff>44780</xdr:rowOff>
    </xdr:to>
    <xdr:sp macro="" textlink="">
      <xdr:nvSpPr>
        <xdr:cNvPr id="256" name="楕円 255"/>
        <xdr:cNvSpPr/>
      </xdr:nvSpPr>
      <xdr:spPr>
        <a:xfrm>
          <a:off x="4584700" y="167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93057</xdr:rowOff>
    </xdr:from>
    <xdr:ext cx="534377" cy="259045"/>
    <xdr:sp macro="" textlink="">
      <xdr:nvSpPr>
        <xdr:cNvPr id="257" name="扶助費該当値テキスト"/>
        <xdr:cNvSpPr txBox="1"/>
      </xdr:nvSpPr>
      <xdr:spPr>
        <a:xfrm>
          <a:off x="4686300" y="167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113564</xdr:rowOff>
    </xdr:from>
    <xdr:to>
      <xdr:col>20</xdr:col>
      <xdr:colOff>38100</xdr:colOff>
      <xdr:row>98</xdr:row>
      <xdr:rowOff>43714</xdr:rowOff>
    </xdr:to>
    <xdr:sp macro="" textlink="">
      <xdr:nvSpPr>
        <xdr:cNvPr id="258" name="楕円 257"/>
        <xdr:cNvSpPr/>
      </xdr:nvSpPr>
      <xdr:spPr>
        <a:xfrm>
          <a:off x="3746500" y="167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34841</xdr:rowOff>
    </xdr:from>
    <xdr:ext cx="534377" cy="259045"/>
    <xdr:sp macro="" textlink="">
      <xdr:nvSpPr>
        <xdr:cNvPr id="259" name="テキスト ボックス 258"/>
        <xdr:cNvSpPr txBox="1"/>
      </xdr:nvSpPr>
      <xdr:spPr>
        <a:xfrm>
          <a:off x="3530111" y="168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167932</xdr:rowOff>
    </xdr:from>
    <xdr:to>
      <xdr:col>15</xdr:col>
      <xdr:colOff>101600</xdr:colOff>
      <xdr:row>98</xdr:row>
      <xdr:rowOff>98082</xdr:rowOff>
    </xdr:to>
    <xdr:sp macro="" textlink="">
      <xdr:nvSpPr>
        <xdr:cNvPr id="260" name="楕円 259"/>
        <xdr:cNvSpPr/>
      </xdr:nvSpPr>
      <xdr:spPr>
        <a:xfrm>
          <a:off x="2857500" y="167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89209</xdr:rowOff>
    </xdr:from>
    <xdr:ext cx="534377" cy="259045"/>
    <xdr:sp macro="" textlink="">
      <xdr:nvSpPr>
        <xdr:cNvPr id="261" name="テキスト ボックス 260"/>
        <xdr:cNvSpPr txBox="1"/>
      </xdr:nvSpPr>
      <xdr:spPr>
        <a:xfrm>
          <a:off x="2641111" y="168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5587</xdr:rowOff>
    </xdr:from>
    <xdr:to>
      <xdr:col>10</xdr:col>
      <xdr:colOff>165100</xdr:colOff>
      <xdr:row>98</xdr:row>
      <xdr:rowOff>107187</xdr:rowOff>
    </xdr:to>
    <xdr:sp macro="" textlink="">
      <xdr:nvSpPr>
        <xdr:cNvPr id="262" name="楕円 261"/>
        <xdr:cNvSpPr/>
      </xdr:nvSpPr>
      <xdr:spPr>
        <a:xfrm>
          <a:off x="1968500" y="168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98314</xdr:rowOff>
    </xdr:from>
    <xdr:ext cx="534377" cy="259045"/>
    <xdr:sp macro="" textlink="">
      <xdr:nvSpPr>
        <xdr:cNvPr id="263" name="テキスト ボックス 262"/>
        <xdr:cNvSpPr txBox="1"/>
      </xdr:nvSpPr>
      <xdr:spPr>
        <a:xfrm>
          <a:off x="1752111" y="169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62433</xdr:rowOff>
    </xdr:from>
    <xdr:to>
      <xdr:col>6</xdr:col>
      <xdr:colOff>38100</xdr:colOff>
      <xdr:row>98</xdr:row>
      <xdr:rowOff>164033</xdr:rowOff>
    </xdr:to>
    <xdr:sp macro="" textlink="">
      <xdr:nvSpPr>
        <xdr:cNvPr id="264" name="楕円 263"/>
        <xdr:cNvSpPr/>
      </xdr:nvSpPr>
      <xdr:spPr>
        <a:xfrm>
          <a:off x="1079500" y="168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155160</xdr:rowOff>
    </xdr:from>
    <xdr:ext cx="534377" cy="259045"/>
    <xdr:sp macro="" textlink="">
      <xdr:nvSpPr>
        <xdr:cNvPr id="265" name="テキスト ボックス 264"/>
        <xdr:cNvSpPr txBox="1"/>
      </xdr:nvSpPr>
      <xdr:spPr>
        <a:xfrm>
          <a:off x="863111" y="169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102739</xdr:rowOff>
    </xdr:from>
    <xdr:to>
      <xdr:col>55</xdr:col>
      <xdr:colOff>0</xdr:colOff>
      <xdr:row>36</xdr:row>
      <xdr:rowOff>125775</xdr:rowOff>
    </xdr:to>
    <xdr:cxnSp macro="">
      <xdr:nvCxnSpPr>
        <xdr:cNvPr id="296" name="直線コネクタ 295"/>
        <xdr:cNvCxnSpPr/>
      </xdr:nvCxnSpPr>
      <xdr:spPr>
        <a:xfrm>
          <a:off x="9639300" y="6274939"/>
          <a:ext cx="8382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102739</xdr:rowOff>
    </xdr:from>
    <xdr:to>
      <xdr:col>50</xdr:col>
      <xdr:colOff>114300</xdr:colOff>
      <xdr:row>36</xdr:row>
      <xdr:rowOff>159670</xdr:rowOff>
    </xdr:to>
    <xdr:cxnSp macro="">
      <xdr:nvCxnSpPr>
        <xdr:cNvPr id="299" name="直線コネクタ 298"/>
        <xdr:cNvCxnSpPr/>
      </xdr:nvCxnSpPr>
      <xdr:spPr>
        <a:xfrm flipV="1">
          <a:off x="8750300" y="6274939"/>
          <a:ext cx="889000" cy="5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159670</xdr:rowOff>
    </xdr:from>
    <xdr:to>
      <xdr:col>45</xdr:col>
      <xdr:colOff>177800</xdr:colOff>
      <xdr:row>37</xdr:row>
      <xdr:rowOff>21403</xdr:rowOff>
    </xdr:to>
    <xdr:cxnSp macro="">
      <xdr:nvCxnSpPr>
        <xdr:cNvPr id="302" name="直線コネクタ 301"/>
        <xdr:cNvCxnSpPr/>
      </xdr:nvCxnSpPr>
      <xdr:spPr>
        <a:xfrm flipV="1">
          <a:off x="7861300" y="6331870"/>
          <a:ext cx="889000" cy="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21403</xdr:rowOff>
    </xdr:from>
    <xdr:to>
      <xdr:col>41</xdr:col>
      <xdr:colOff>50800</xdr:colOff>
      <xdr:row>37</xdr:row>
      <xdr:rowOff>59847</xdr:rowOff>
    </xdr:to>
    <xdr:cxnSp macro="">
      <xdr:nvCxnSpPr>
        <xdr:cNvPr id="305" name="直線コネクタ 304"/>
        <xdr:cNvCxnSpPr/>
      </xdr:nvCxnSpPr>
      <xdr:spPr>
        <a:xfrm flipV="1">
          <a:off x="6972300" y="6365053"/>
          <a:ext cx="889000" cy="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74975</xdr:rowOff>
    </xdr:from>
    <xdr:to>
      <xdr:col>55</xdr:col>
      <xdr:colOff>50800</xdr:colOff>
      <xdr:row>37</xdr:row>
      <xdr:rowOff>5125</xdr:rowOff>
    </xdr:to>
    <xdr:sp macro="" textlink="">
      <xdr:nvSpPr>
        <xdr:cNvPr id="315" name="楕円 314"/>
        <xdr:cNvSpPr/>
      </xdr:nvSpPr>
      <xdr:spPr>
        <a:xfrm>
          <a:off x="10426700" y="62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97852</xdr:rowOff>
    </xdr:from>
    <xdr:ext cx="599010" cy="259045"/>
    <xdr:sp macro="" textlink="">
      <xdr:nvSpPr>
        <xdr:cNvPr id="316" name="補助費等該当値テキスト"/>
        <xdr:cNvSpPr txBox="1"/>
      </xdr:nvSpPr>
      <xdr:spPr>
        <a:xfrm>
          <a:off x="10528300" y="609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51939</xdr:rowOff>
    </xdr:from>
    <xdr:to>
      <xdr:col>50</xdr:col>
      <xdr:colOff>165100</xdr:colOff>
      <xdr:row>36</xdr:row>
      <xdr:rowOff>153539</xdr:rowOff>
    </xdr:to>
    <xdr:sp macro="" textlink="">
      <xdr:nvSpPr>
        <xdr:cNvPr id="317" name="楕円 316"/>
        <xdr:cNvSpPr/>
      </xdr:nvSpPr>
      <xdr:spPr>
        <a:xfrm>
          <a:off x="9588500" y="62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170066</xdr:rowOff>
    </xdr:from>
    <xdr:ext cx="599010" cy="259045"/>
    <xdr:sp macro="" textlink="">
      <xdr:nvSpPr>
        <xdr:cNvPr id="318" name="テキスト ボックス 317"/>
        <xdr:cNvSpPr txBox="1"/>
      </xdr:nvSpPr>
      <xdr:spPr>
        <a:xfrm>
          <a:off x="9339795" y="599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108870</xdr:rowOff>
    </xdr:from>
    <xdr:to>
      <xdr:col>46</xdr:col>
      <xdr:colOff>38100</xdr:colOff>
      <xdr:row>37</xdr:row>
      <xdr:rowOff>39020</xdr:rowOff>
    </xdr:to>
    <xdr:sp macro="" textlink="">
      <xdr:nvSpPr>
        <xdr:cNvPr id="319" name="楕円 318"/>
        <xdr:cNvSpPr/>
      </xdr:nvSpPr>
      <xdr:spPr>
        <a:xfrm>
          <a:off x="8699500" y="62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55547</xdr:rowOff>
    </xdr:from>
    <xdr:ext cx="599010" cy="259045"/>
    <xdr:sp macro="" textlink="">
      <xdr:nvSpPr>
        <xdr:cNvPr id="320" name="テキスト ボックス 319"/>
        <xdr:cNvSpPr txBox="1"/>
      </xdr:nvSpPr>
      <xdr:spPr>
        <a:xfrm>
          <a:off x="8450795" y="605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142053</xdr:rowOff>
    </xdr:from>
    <xdr:to>
      <xdr:col>41</xdr:col>
      <xdr:colOff>101600</xdr:colOff>
      <xdr:row>37</xdr:row>
      <xdr:rowOff>72203</xdr:rowOff>
    </xdr:to>
    <xdr:sp macro="" textlink="">
      <xdr:nvSpPr>
        <xdr:cNvPr id="321" name="楕円 320"/>
        <xdr:cNvSpPr/>
      </xdr:nvSpPr>
      <xdr:spPr>
        <a:xfrm>
          <a:off x="7810500" y="63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22" name="テキスト ボックス 321"/>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9047</xdr:rowOff>
    </xdr:from>
    <xdr:to>
      <xdr:col>36</xdr:col>
      <xdr:colOff>165100</xdr:colOff>
      <xdr:row>37</xdr:row>
      <xdr:rowOff>110647</xdr:rowOff>
    </xdr:to>
    <xdr:sp macro="" textlink="">
      <xdr:nvSpPr>
        <xdr:cNvPr id="323" name="楕円 322"/>
        <xdr:cNvSpPr/>
      </xdr:nvSpPr>
      <xdr:spPr>
        <a:xfrm>
          <a:off x="6921500" y="63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127174</xdr:rowOff>
    </xdr:from>
    <xdr:ext cx="599010" cy="259045"/>
    <xdr:sp macro="" textlink="">
      <xdr:nvSpPr>
        <xdr:cNvPr id="324" name="テキスト ボックス 323"/>
        <xdr:cNvSpPr txBox="1"/>
      </xdr:nvSpPr>
      <xdr:spPr>
        <a:xfrm>
          <a:off x="6672795" y="612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3841</xdr:rowOff>
    </xdr:from>
    <xdr:to>
      <xdr:col>55</xdr:col>
      <xdr:colOff>0</xdr:colOff>
      <xdr:row>58</xdr:row>
      <xdr:rowOff>41764</xdr:rowOff>
    </xdr:to>
    <xdr:cxnSp macro="">
      <xdr:nvCxnSpPr>
        <xdr:cNvPr id="351" name="直線コネクタ 350"/>
        <xdr:cNvCxnSpPr/>
      </xdr:nvCxnSpPr>
      <xdr:spPr>
        <a:xfrm flipV="1">
          <a:off x="9639300" y="9947941"/>
          <a:ext cx="8382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41764</xdr:rowOff>
    </xdr:from>
    <xdr:to>
      <xdr:col>50</xdr:col>
      <xdr:colOff>114300</xdr:colOff>
      <xdr:row>58</xdr:row>
      <xdr:rowOff>56769</xdr:rowOff>
    </xdr:to>
    <xdr:cxnSp macro="">
      <xdr:nvCxnSpPr>
        <xdr:cNvPr id="354" name="直線コネクタ 353"/>
        <xdr:cNvCxnSpPr/>
      </xdr:nvCxnSpPr>
      <xdr:spPr>
        <a:xfrm flipV="1">
          <a:off x="8750300" y="9985864"/>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56769</xdr:rowOff>
    </xdr:from>
    <xdr:to>
      <xdr:col>45</xdr:col>
      <xdr:colOff>177800</xdr:colOff>
      <xdr:row>58</xdr:row>
      <xdr:rowOff>78532</xdr:rowOff>
    </xdr:to>
    <xdr:cxnSp macro="">
      <xdr:nvCxnSpPr>
        <xdr:cNvPr id="357" name="直線コネクタ 356"/>
        <xdr:cNvCxnSpPr/>
      </xdr:nvCxnSpPr>
      <xdr:spPr>
        <a:xfrm flipV="1">
          <a:off x="7861300" y="10000869"/>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49772</xdr:rowOff>
    </xdr:from>
    <xdr:to>
      <xdr:col>41</xdr:col>
      <xdr:colOff>50800</xdr:colOff>
      <xdr:row>58</xdr:row>
      <xdr:rowOff>78532</xdr:rowOff>
    </xdr:to>
    <xdr:cxnSp macro="">
      <xdr:nvCxnSpPr>
        <xdr:cNvPr id="360" name="直線コネクタ 359"/>
        <xdr:cNvCxnSpPr/>
      </xdr:nvCxnSpPr>
      <xdr:spPr>
        <a:xfrm>
          <a:off x="6972300" y="9993872"/>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124491</xdr:rowOff>
    </xdr:from>
    <xdr:to>
      <xdr:col>55</xdr:col>
      <xdr:colOff>50800</xdr:colOff>
      <xdr:row>58</xdr:row>
      <xdr:rowOff>54641</xdr:rowOff>
    </xdr:to>
    <xdr:sp macro="" textlink="">
      <xdr:nvSpPr>
        <xdr:cNvPr id="370" name="楕円 369"/>
        <xdr:cNvSpPr/>
      </xdr:nvSpPr>
      <xdr:spPr>
        <a:xfrm>
          <a:off x="10426700" y="98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83868</xdr:rowOff>
    </xdr:from>
    <xdr:ext cx="599010" cy="259045"/>
    <xdr:sp macro="" textlink="">
      <xdr:nvSpPr>
        <xdr:cNvPr id="371" name="普通建設事業費該当値テキスト"/>
        <xdr:cNvSpPr txBox="1"/>
      </xdr:nvSpPr>
      <xdr:spPr>
        <a:xfrm>
          <a:off x="10528300" y="968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162414</xdr:rowOff>
    </xdr:from>
    <xdr:to>
      <xdr:col>50</xdr:col>
      <xdr:colOff>165100</xdr:colOff>
      <xdr:row>58</xdr:row>
      <xdr:rowOff>92564</xdr:rowOff>
    </xdr:to>
    <xdr:sp macro="" textlink="">
      <xdr:nvSpPr>
        <xdr:cNvPr id="372" name="楕円 371"/>
        <xdr:cNvSpPr/>
      </xdr:nvSpPr>
      <xdr:spPr>
        <a:xfrm>
          <a:off x="9588500" y="9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83691</xdr:rowOff>
    </xdr:from>
    <xdr:ext cx="599010" cy="259045"/>
    <xdr:sp macro="" textlink="">
      <xdr:nvSpPr>
        <xdr:cNvPr id="373" name="テキスト ボックス 372"/>
        <xdr:cNvSpPr txBox="1"/>
      </xdr:nvSpPr>
      <xdr:spPr>
        <a:xfrm>
          <a:off x="9339795" y="1002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5969</xdr:rowOff>
    </xdr:from>
    <xdr:to>
      <xdr:col>46</xdr:col>
      <xdr:colOff>38100</xdr:colOff>
      <xdr:row>58</xdr:row>
      <xdr:rowOff>107569</xdr:rowOff>
    </xdr:to>
    <xdr:sp macro="" textlink="">
      <xdr:nvSpPr>
        <xdr:cNvPr id="374" name="楕円 373"/>
        <xdr:cNvSpPr/>
      </xdr:nvSpPr>
      <xdr:spPr>
        <a:xfrm>
          <a:off x="8699500" y="99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98696</xdr:rowOff>
    </xdr:from>
    <xdr:ext cx="599010" cy="259045"/>
    <xdr:sp macro="" textlink="">
      <xdr:nvSpPr>
        <xdr:cNvPr id="375" name="テキスト ボックス 374"/>
        <xdr:cNvSpPr txBox="1"/>
      </xdr:nvSpPr>
      <xdr:spPr>
        <a:xfrm>
          <a:off x="8450795" y="100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27732</xdr:rowOff>
    </xdr:from>
    <xdr:to>
      <xdr:col>41</xdr:col>
      <xdr:colOff>101600</xdr:colOff>
      <xdr:row>58</xdr:row>
      <xdr:rowOff>129332</xdr:rowOff>
    </xdr:to>
    <xdr:sp macro="" textlink="">
      <xdr:nvSpPr>
        <xdr:cNvPr id="376" name="楕円 375"/>
        <xdr:cNvSpPr/>
      </xdr:nvSpPr>
      <xdr:spPr>
        <a:xfrm>
          <a:off x="7810500" y="99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120459</xdr:rowOff>
    </xdr:from>
    <xdr:ext cx="599010" cy="259045"/>
    <xdr:sp macro="" textlink="">
      <xdr:nvSpPr>
        <xdr:cNvPr id="377" name="テキスト ボックス 376"/>
        <xdr:cNvSpPr txBox="1"/>
      </xdr:nvSpPr>
      <xdr:spPr>
        <a:xfrm>
          <a:off x="7561795" y="1006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170422</xdr:rowOff>
    </xdr:from>
    <xdr:to>
      <xdr:col>36</xdr:col>
      <xdr:colOff>165100</xdr:colOff>
      <xdr:row>58</xdr:row>
      <xdr:rowOff>100572</xdr:rowOff>
    </xdr:to>
    <xdr:sp macro="" textlink="">
      <xdr:nvSpPr>
        <xdr:cNvPr id="378" name="楕円 377"/>
        <xdr:cNvSpPr/>
      </xdr:nvSpPr>
      <xdr:spPr>
        <a:xfrm>
          <a:off x="6921500" y="99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91699</xdr:rowOff>
    </xdr:from>
    <xdr:ext cx="599010" cy="259045"/>
    <xdr:sp macro="" textlink="">
      <xdr:nvSpPr>
        <xdr:cNvPr id="379" name="テキスト ボックス 378"/>
        <xdr:cNvSpPr txBox="1"/>
      </xdr:nvSpPr>
      <xdr:spPr>
        <a:xfrm>
          <a:off x="6672795" y="1003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90753</xdr:rowOff>
    </xdr:from>
    <xdr:to>
      <xdr:col>55</xdr:col>
      <xdr:colOff>0</xdr:colOff>
      <xdr:row>78</xdr:row>
      <xdr:rowOff>150709</xdr:rowOff>
    </xdr:to>
    <xdr:cxnSp macro="">
      <xdr:nvCxnSpPr>
        <xdr:cNvPr id="408" name="直線コネクタ 407"/>
        <xdr:cNvCxnSpPr/>
      </xdr:nvCxnSpPr>
      <xdr:spPr>
        <a:xfrm flipV="1">
          <a:off x="9639300" y="13463853"/>
          <a:ext cx="838200" cy="5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147707</xdr:rowOff>
    </xdr:from>
    <xdr:to>
      <xdr:col>50</xdr:col>
      <xdr:colOff>114300</xdr:colOff>
      <xdr:row>78</xdr:row>
      <xdr:rowOff>150709</xdr:rowOff>
    </xdr:to>
    <xdr:cxnSp macro="">
      <xdr:nvCxnSpPr>
        <xdr:cNvPr id="411" name="直線コネクタ 410"/>
        <xdr:cNvCxnSpPr/>
      </xdr:nvCxnSpPr>
      <xdr:spPr>
        <a:xfrm>
          <a:off x="8750300" y="13520807"/>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147707</xdr:rowOff>
    </xdr:from>
    <xdr:to>
      <xdr:col>45</xdr:col>
      <xdr:colOff>177800</xdr:colOff>
      <xdr:row>78</xdr:row>
      <xdr:rowOff>170813</xdr:rowOff>
    </xdr:to>
    <xdr:cxnSp macro="">
      <xdr:nvCxnSpPr>
        <xdr:cNvPr id="414" name="直線コネクタ 413"/>
        <xdr:cNvCxnSpPr/>
      </xdr:nvCxnSpPr>
      <xdr:spPr>
        <a:xfrm flipV="1">
          <a:off x="7861300" y="13520807"/>
          <a:ext cx="889000" cy="2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133618</xdr:rowOff>
    </xdr:from>
    <xdr:ext cx="599010" cy="259045"/>
    <xdr:sp macro="" textlink="">
      <xdr:nvSpPr>
        <xdr:cNvPr id="418" name="テキスト ボックス 417"/>
        <xdr:cNvSpPr txBox="1"/>
      </xdr:nvSpPr>
      <xdr:spPr>
        <a:xfrm>
          <a:off x="7561795"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39953</xdr:rowOff>
    </xdr:from>
    <xdr:to>
      <xdr:col>55</xdr:col>
      <xdr:colOff>50800</xdr:colOff>
      <xdr:row>78</xdr:row>
      <xdr:rowOff>141553</xdr:rowOff>
    </xdr:to>
    <xdr:sp macro="" textlink="">
      <xdr:nvSpPr>
        <xdr:cNvPr id="424" name="楕円 423"/>
        <xdr:cNvSpPr/>
      </xdr:nvSpPr>
      <xdr:spPr>
        <a:xfrm>
          <a:off x="10426700" y="134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11615</xdr:rowOff>
    </xdr:from>
    <xdr:ext cx="534377" cy="259045"/>
    <xdr:sp macro="" textlink="">
      <xdr:nvSpPr>
        <xdr:cNvPr id="425" name="普通建設事業費 （ うち新規整備　）該当値テキスト"/>
        <xdr:cNvSpPr txBox="1"/>
      </xdr:nvSpPr>
      <xdr:spPr>
        <a:xfrm>
          <a:off x="10528300" y="133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99909</xdr:rowOff>
    </xdr:from>
    <xdr:to>
      <xdr:col>50</xdr:col>
      <xdr:colOff>165100</xdr:colOff>
      <xdr:row>79</xdr:row>
      <xdr:rowOff>30059</xdr:rowOff>
    </xdr:to>
    <xdr:sp macro="" textlink="">
      <xdr:nvSpPr>
        <xdr:cNvPr id="426" name="楕円 425"/>
        <xdr:cNvSpPr/>
      </xdr:nvSpPr>
      <xdr:spPr>
        <a:xfrm>
          <a:off x="9588500" y="134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21186</xdr:rowOff>
    </xdr:from>
    <xdr:ext cx="534377" cy="259045"/>
    <xdr:sp macro="" textlink="">
      <xdr:nvSpPr>
        <xdr:cNvPr id="427" name="テキスト ボックス 426"/>
        <xdr:cNvSpPr txBox="1"/>
      </xdr:nvSpPr>
      <xdr:spPr>
        <a:xfrm>
          <a:off x="9372111" y="135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96907</xdr:rowOff>
    </xdr:from>
    <xdr:to>
      <xdr:col>46</xdr:col>
      <xdr:colOff>38100</xdr:colOff>
      <xdr:row>79</xdr:row>
      <xdr:rowOff>27057</xdr:rowOff>
    </xdr:to>
    <xdr:sp macro="" textlink="">
      <xdr:nvSpPr>
        <xdr:cNvPr id="428" name="楕円 427"/>
        <xdr:cNvSpPr/>
      </xdr:nvSpPr>
      <xdr:spPr>
        <a:xfrm>
          <a:off x="8699500" y="134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18184</xdr:rowOff>
    </xdr:from>
    <xdr:ext cx="534377" cy="259045"/>
    <xdr:sp macro="" textlink="">
      <xdr:nvSpPr>
        <xdr:cNvPr id="429" name="テキスト ボックス 428"/>
        <xdr:cNvSpPr txBox="1"/>
      </xdr:nvSpPr>
      <xdr:spPr>
        <a:xfrm>
          <a:off x="8483111" y="135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120013</xdr:rowOff>
    </xdr:from>
    <xdr:to>
      <xdr:col>41</xdr:col>
      <xdr:colOff>101600</xdr:colOff>
      <xdr:row>79</xdr:row>
      <xdr:rowOff>50163</xdr:rowOff>
    </xdr:to>
    <xdr:sp macro="" textlink="">
      <xdr:nvSpPr>
        <xdr:cNvPr id="430" name="楕円 429"/>
        <xdr:cNvSpPr/>
      </xdr:nvSpPr>
      <xdr:spPr>
        <a:xfrm>
          <a:off x="7810500" y="134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41290</xdr:rowOff>
    </xdr:from>
    <xdr:ext cx="534377" cy="259045"/>
    <xdr:sp macro="" textlink="">
      <xdr:nvSpPr>
        <xdr:cNvPr id="431" name="テキスト ボックス 430"/>
        <xdr:cNvSpPr txBox="1"/>
      </xdr:nvSpPr>
      <xdr:spPr>
        <a:xfrm>
          <a:off x="7594111" y="135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53983</xdr:rowOff>
    </xdr:from>
    <xdr:to>
      <xdr:col>55</xdr:col>
      <xdr:colOff>0</xdr:colOff>
      <xdr:row>98</xdr:row>
      <xdr:rowOff>69439</xdr:rowOff>
    </xdr:to>
    <xdr:cxnSp macro="">
      <xdr:nvCxnSpPr>
        <xdr:cNvPr id="460" name="直線コネクタ 459"/>
        <xdr:cNvCxnSpPr/>
      </xdr:nvCxnSpPr>
      <xdr:spPr>
        <a:xfrm>
          <a:off x="9639300" y="16856083"/>
          <a:ext cx="8382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53983</xdr:rowOff>
    </xdr:from>
    <xdr:to>
      <xdr:col>50</xdr:col>
      <xdr:colOff>114300</xdr:colOff>
      <xdr:row>98</xdr:row>
      <xdr:rowOff>66559</xdr:rowOff>
    </xdr:to>
    <xdr:cxnSp macro="">
      <xdr:nvCxnSpPr>
        <xdr:cNvPr id="463" name="直線コネクタ 462"/>
        <xdr:cNvCxnSpPr/>
      </xdr:nvCxnSpPr>
      <xdr:spPr>
        <a:xfrm flipV="1">
          <a:off x="8750300" y="16856083"/>
          <a:ext cx="8890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66559</xdr:rowOff>
    </xdr:from>
    <xdr:to>
      <xdr:col>45</xdr:col>
      <xdr:colOff>177800</xdr:colOff>
      <xdr:row>98</xdr:row>
      <xdr:rowOff>94836</xdr:rowOff>
    </xdr:to>
    <xdr:cxnSp macro="">
      <xdr:nvCxnSpPr>
        <xdr:cNvPr id="466" name="直線コネクタ 465"/>
        <xdr:cNvCxnSpPr/>
      </xdr:nvCxnSpPr>
      <xdr:spPr>
        <a:xfrm flipV="1">
          <a:off x="7861300" y="16868659"/>
          <a:ext cx="889000" cy="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18639</xdr:rowOff>
    </xdr:from>
    <xdr:to>
      <xdr:col>55</xdr:col>
      <xdr:colOff>50800</xdr:colOff>
      <xdr:row>98</xdr:row>
      <xdr:rowOff>120239</xdr:rowOff>
    </xdr:to>
    <xdr:sp macro="" textlink="">
      <xdr:nvSpPr>
        <xdr:cNvPr id="476" name="楕円 475"/>
        <xdr:cNvSpPr/>
      </xdr:nvSpPr>
      <xdr:spPr>
        <a:xfrm>
          <a:off x="10426700" y="168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168516</xdr:rowOff>
    </xdr:from>
    <xdr:ext cx="599010" cy="259045"/>
    <xdr:sp macro="" textlink="">
      <xdr:nvSpPr>
        <xdr:cNvPr id="477" name="普通建設事業費 （ うち更新整備　）該当値テキスト"/>
        <xdr:cNvSpPr txBox="1"/>
      </xdr:nvSpPr>
      <xdr:spPr>
        <a:xfrm>
          <a:off x="10528300" y="1679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3183</xdr:rowOff>
    </xdr:from>
    <xdr:to>
      <xdr:col>50</xdr:col>
      <xdr:colOff>165100</xdr:colOff>
      <xdr:row>98</xdr:row>
      <xdr:rowOff>104783</xdr:rowOff>
    </xdr:to>
    <xdr:sp macro="" textlink="">
      <xdr:nvSpPr>
        <xdr:cNvPr id="478" name="楕円 477"/>
        <xdr:cNvSpPr/>
      </xdr:nvSpPr>
      <xdr:spPr>
        <a:xfrm>
          <a:off x="9588500" y="168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95910</xdr:rowOff>
    </xdr:from>
    <xdr:ext cx="599010" cy="259045"/>
    <xdr:sp macro="" textlink="">
      <xdr:nvSpPr>
        <xdr:cNvPr id="479" name="テキスト ボックス 478"/>
        <xdr:cNvSpPr txBox="1"/>
      </xdr:nvSpPr>
      <xdr:spPr>
        <a:xfrm>
          <a:off x="9339795" y="1689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15759</xdr:rowOff>
    </xdr:from>
    <xdr:to>
      <xdr:col>46</xdr:col>
      <xdr:colOff>38100</xdr:colOff>
      <xdr:row>98</xdr:row>
      <xdr:rowOff>117359</xdr:rowOff>
    </xdr:to>
    <xdr:sp macro="" textlink="">
      <xdr:nvSpPr>
        <xdr:cNvPr id="480" name="楕円 479"/>
        <xdr:cNvSpPr/>
      </xdr:nvSpPr>
      <xdr:spPr>
        <a:xfrm>
          <a:off x="8699500" y="1681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133886</xdr:rowOff>
    </xdr:from>
    <xdr:ext cx="599010" cy="259045"/>
    <xdr:sp macro="" textlink="">
      <xdr:nvSpPr>
        <xdr:cNvPr id="481" name="テキスト ボックス 480"/>
        <xdr:cNvSpPr txBox="1"/>
      </xdr:nvSpPr>
      <xdr:spPr>
        <a:xfrm>
          <a:off x="8450795" y="1659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44036</xdr:rowOff>
    </xdr:from>
    <xdr:to>
      <xdr:col>41</xdr:col>
      <xdr:colOff>101600</xdr:colOff>
      <xdr:row>98</xdr:row>
      <xdr:rowOff>145636</xdr:rowOff>
    </xdr:to>
    <xdr:sp macro="" textlink="">
      <xdr:nvSpPr>
        <xdr:cNvPr id="482" name="楕円 481"/>
        <xdr:cNvSpPr/>
      </xdr:nvSpPr>
      <xdr:spPr>
        <a:xfrm>
          <a:off x="7810500" y="168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136763</xdr:rowOff>
    </xdr:from>
    <xdr:ext cx="534377" cy="259045"/>
    <xdr:sp macro="" textlink="">
      <xdr:nvSpPr>
        <xdr:cNvPr id="483" name="テキスト ボックス 482"/>
        <xdr:cNvSpPr txBox="1"/>
      </xdr:nvSpPr>
      <xdr:spPr>
        <a:xfrm>
          <a:off x="7594111" y="169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125554</xdr:rowOff>
    </xdr:from>
    <xdr:to>
      <xdr:col>85</xdr:col>
      <xdr:colOff>127000</xdr:colOff>
      <xdr:row>38</xdr:row>
      <xdr:rowOff>138975</xdr:rowOff>
    </xdr:to>
    <xdr:cxnSp macro="">
      <xdr:nvCxnSpPr>
        <xdr:cNvPr id="510" name="直線コネクタ 509"/>
        <xdr:cNvCxnSpPr/>
      </xdr:nvCxnSpPr>
      <xdr:spPr>
        <a:xfrm flipV="1">
          <a:off x="15481300" y="6640654"/>
          <a:ext cx="8382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124637</xdr:rowOff>
    </xdr:from>
    <xdr:to>
      <xdr:col>81</xdr:col>
      <xdr:colOff>50800</xdr:colOff>
      <xdr:row>38</xdr:row>
      <xdr:rowOff>138975</xdr:rowOff>
    </xdr:to>
    <xdr:cxnSp macro="">
      <xdr:nvCxnSpPr>
        <xdr:cNvPr id="513" name="直線コネクタ 512"/>
        <xdr:cNvCxnSpPr/>
      </xdr:nvCxnSpPr>
      <xdr:spPr>
        <a:xfrm>
          <a:off x="14592300" y="6639737"/>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124637</xdr:rowOff>
    </xdr:from>
    <xdr:to>
      <xdr:col>76</xdr:col>
      <xdr:colOff>114300</xdr:colOff>
      <xdr:row>38</xdr:row>
      <xdr:rowOff>136358</xdr:rowOff>
    </xdr:to>
    <xdr:cxnSp macro="">
      <xdr:nvCxnSpPr>
        <xdr:cNvPr id="516" name="直線コネクタ 515"/>
        <xdr:cNvCxnSpPr/>
      </xdr:nvCxnSpPr>
      <xdr:spPr>
        <a:xfrm flipV="1">
          <a:off x="13703300" y="6639737"/>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125223</xdr:rowOff>
    </xdr:from>
    <xdr:to>
      <xdr:col>71</xdr:col>
      <xdr:colOff>177800</xdr:colOff>
      <xdr:row>38</xdr:row>
      <xdr:rowOff>136358</xdr:rowOff>
    </xdr:to>
    <xdr:cxnSp macro="">
      <xdr:nvCxnSpPr>
        <xdr:cNvPr id="519" name="直線コネクタ 518"/>
        <xdr:cNvCxnSpPr/>
      </xdr:nvCxnSpPr>
      <xdr:spPr>
        <a:xfrm>
          <a:off x="12814300" y="6640323"/>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74754</xdr:rowOff>
    </xdr:from>
    <xdr:to>
      <xdr:col>85</xdr:col>
      <xdr:colOff>177800</xdr:colOff>
      <xdr:row>39</xdr:row>
      <xdr:rowOff>4904</xdr:rowOff>
    </xdr:to>
    <xdr:sp macro="" textlink="">
      <xdr:nvSpPr>
        <xdr:cNvPr id="529" name="楕円 528"/>
        <xdr:cNvSpPr/>
      </xdr:nvSpPr>
      <xdr:spPr>
        <a:xfrm>
          <a:off x="16268700" y="65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42057</xdr:rowOff>
    </xdr:from>
    <xdr:ext cx="469744" cy="259045"/>
    <xdr:sp macro="" textlink="">
      <xdr:nvSpPr>
        <xdr:cNvPr id="530" name="災害復旧事業費該当値テキスト"/>
        <xdr:cNvSpPr txBox="1"/>
      </xdr:nvSpPr>
      <xdr:spPr>
        <a:xfrm>
          <a:off x="16370300" y="65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88175</xdr:rowOff>
    </xdr:from>
    <xdr:to>
      <xdr:col>81</xdr:col>
      <xdr:colOff>101600</xdr:colOff>
      <xdr:row>39</xdr:row>
      <xdr:rowOff>18325</xdr:rowOff>
    </xdr:to>
    <xdr:sp macro="" textlink="">
      <xdr:nvSpPr>
        <xdr:cNvPr id="531" name="楕円 530"/>
        <xdr:cNvSpPr/>
      </xdr:nvSpPr>
      <xdr:spPr>
        <a:xfrm>
          <a:off x="15430500" y="66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9452</xdr:rowOff>
    </xdr:from>
    <xdr:ext cx="378565" cy="259045"/>
    <xdr:sp macro="" textlink="">
      <xdr:nvSpPr>
        <xdr:cNvPr id="532" name="テキスト ボックス 531"/>
        <xdr:cNvSpPr txBox="1"/>
      </xdr:nvSpPr>
      <xdr:spPr>
        <a:xfrm>
          <a:off x="15292017" y="669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73837</xdr:rowOff>
    </xdr:from>
    <xdr:to>
      <xdr:col>76</xdr:col>
      <xdr:colOff>165100</xdr:colOff>
      <xdr:row>39</xdr:row>
      <xdr:rowOff>3987</xdr:rowOff>
    </xdr:to>
    <xdr:sp macro="" textlink="">
      <xdr:nvSpPr>
        <xdr:cNvPr id="533" name="楕円 532"/>
        <xdr:cNvSpPr/>
      </xdr:nvSpPr>
      <xdr:spPr>
        <a:xfrm>
          <a:off x="14541500" y="65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166564</xdr:rowOff>
    </xdr:from>
    <xdr:ext cx="469744" cy="259045"/>
    <xdr:sp macro="" textlink="">
      <xdr:nvSpPr>
        <xdr:cNvPr id="534" name="テキスト ボックス 533"/>
        <xdr:cNvSpPr txBox="1"/>
      </xdr:nvSpPr>
      <xdr:spPr>
        <a:xfrm>
          <a:off x="14357428" y="66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85558</xdr:rowOff>
    </xdr:from>
    <xdr:to>
      <xdr:col>72</xdr:col>
      <xdr:colOff>38100</xdr:colOff>
      <xdr:row>39</xdr:row>
      <xdr:rowOff>15708</xdr:rowOff>
    </xdr:to>
    <xdr:sp macro="" textlink="">
      <xdr:nvSpPr>
        <xdr:cNvPr id="535" name="楕円 534"/>
        <xdr:cNvSpPr/>
      </xdr:nvSpPr>
      <xdr:spPr>
        <a:xfrm>
          <a:off x="13652500" y="66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6835</xdr:rowOff>
    </xdr:from>
    <xdr:ext cx="469744" cy="259045"/>
    <xdr:sp macro="" textlink="">
      <xdr:nvSpPr>
        <xdr:cNvPr id="536" name="テキスト ボックス 535"/>
        <xdr:cNvSpPr txBox="1"/>
      </xdr:nvSpPr>
      <xdr:spPr>
        <a:xfrm>
          <a:off x="13468428" y="669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74423</xdr:rowOff>
    </xdr:from>
    <xdr:to>
      <xdr:col>67</xdr:col>
      <xdr:colOff>101600</xdr:colOff>
      <xdr:row>39</xdr:row>
      <xdr:rowOff>4573</xdr:rowOff>
    </xdr:to>
    <xdr:sp macro="" textlink="">
      <xdr:nvSpPr>
        <xdr:cNvPr id="537" name="楕円 536"/>
        <xdr:cNvSpPr/>
      </xdr:nvSpPr>
      <xdr:spPr>
        <a:xfrm>
          <a:off x="12763500" y="65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167150</xdr:rowOff>
    </xdr:from>
    <xdr:ext cx="469744" cy="259045"/>
    <xdr:sp macro="" textlink="">
      <xdr:nvSpPr>
        <xdr:cNvPr id="538" name="テキスト ボックス 537"/>
        <xdr:cNvSpPr txBox="1"/>
      </xdr:nvSpPr>
      <xdr:spPr>
        <a:xfrm>
          <a:off x="12579428" y="66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126892</xdr:rowOff>
    </xdr:from>
    <xdr:to>
      <xdr:col>85</xdr:col>
      <xdr:colOff>127000</xdr:colOff>
      <xdr:row>76</xdr:row>
      <xdr:rowOff>160865</xdr:rowOff>
    </xdr:to>
    <xdr:cxnSp macro="">
      <xdr:nvCxnSpPr>
        <xdr:cNvPr id="628" name="直線コネクタ 627"/>
        <xdr:cNvCxnSpPr/>
      </xdr:nvCxnSpPr>
      <xdr:spPr>
        <a:xfrm>
          <a:off x="15481300" y="12814192"/>
          <a:ext cx="838200" cy="37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126892</xdr:rowOff>
    </xdr:from>
    <xdr:to>
      <xdr:col>81</xdr:col>
      <xdr:colOff>50800</xdr:colOff>
      <xdr:row>76</xdr:row>
      <xdr:rowOff>117004</xdr:rowOff>
    </xdr:to>
    <xdr:cxnSp macro="">
      <xdr:nvCxnSpPr>
        <xdr:cNvPr id="631" name="直線コネクタ 630"/>
        <xdr:cNvCxnSpPr/>
      </xdr:nvCxnSpPr>
      <xdr:spPr>
        <a:xfrm flipV="1">
          <a:off x="14592300" y="12814192"/>
          <a:ext cx="889000" cy="3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3" name="テキスト ボックス 632"/>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60548</xdr:rowOff>
    </xdr:from>
    <xdr:to>
      <xdr:col>76</xdr:col>
      <xdr:colOff>114300</xdr:colOff>
      <xdr:row>76</xdr:row>
      <xdr:rowOff>117004</xdr:rowOff>
    </xdr:to>
    <xdr:cxnSp macro="">
      <xdr:nvCxnSpPr>
        <xdr:cNvPr id="634" name="直線コネクタ 633"/>
        <xdr:cNvCxnSpPr/>
      </xdr:nvCxnSpPr>
      <xdr:spPr>
        <a:xfrm>
          <a:off x="13703300" y="13090748"/>
          <a:ext cx="889000" cy="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36" name="テキスト ボックス 63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4026</xdr:rowOff>
    </xdr:from>
    <xdr:to>
      <xdr:col>71</xdr:col>
      <xdr:colOff>177800</xdr:colOff>
      <xdr:row>76</xdr:row>
      <xdr:rowOff>60548</xdr:rowOff>
    </xdr:to>
    <xdr:cxnSp macro="">
      <xdr:nvCxnSpPr>
        <xdr:cNvPr id="637" name="直線コネクタ 636"/>
        <xdr:cNvCxnSpPr/>
      </xdr:nvCxnSpPr>
      <xdr:spPr>
        <a:xfrm>
          <a:off x="12814300" y="13034226"/>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110065</xdr:rowOff>
    </xdr:from>
    <xdr:to>
      <xdr:col>85</xdr:col>
      <xdr:colOff>177800</xdr:colOff>
      <xdr:row>77</xdr:row>
      <xdr:rowOff>40215</xdr:rowOff>
    </xdr:to>
    <xdr:sp macro="" textlink="">
      <xdr:nvSpPr>
        <xdr:cNvPr id="647" name="楕円 646"/>
        <xdr:cNvSpPr/>
      </xdr:nvSpPr>
      <xdr:spPr>
        <a:xfrm>
          <a:off x="16268700" y="131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132942</xdr:rowOff>
    </xdr:from>
    <xdr:ext cx="599010" cy="259045"/>
    <xdr:sp macro="" textlink="">
      <xdr:nvSpPr>
        <xdr:cNvPr id="648" name="公債費該当値テキスト"/>
        <xdr:cNvSpPr txBox="1"/>
      </xdr:nvSpPr>
      <xdr:spPr>
        <a:xfrm>
          <a:off x="16370300" y="1299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76092</xdr:rowOff>
    </xdr:from>
    <xdr:to>
      <xdr:col>81</xdr:col>
      <xdr:colOff>101600</xdr:colOff>
      <xdr:row>75</xdr:row>
      <xdr:rowOff>6242</xdr:rowOff>
    </xdr:to>
    <xdr:sp macro="" textlink="">
      <xdr:nvSpPr>
        <xdr:cNvPr id="649" name="楕円 648"/>
        <xdr:cNvSpPr/>
      </xdr:nvSpPr>
      <xdr:spPr>
        <a:xfrm>
          <a:off x="15430500" y="127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22769</xdr:rowOff>
    </xdr:from>
    <xdr:ext cx="599010" cy="259045"/>
    <xdr:sp macro="" textlink="">
      <xdr:nvSpPr>
        <xdr:cNvPr id="650" name="テキスト ボックス 649"/>
        <xdr:cNvSpPr txBox="1"/>
      </xdr:nvSpPr>
      <xdr:spPr>
        <a:xfrm>
          <a:off x="15181795" y="125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66204</xdr:rowOff>
    </xdr:from>
    <xdr:to>
      <xdr:col>76</xdr:col>
      <xdr:colOff>165100</xdr:colOff>
      <xdr:row>76</xdr:row>
      <xdr:rowOff>167804</xdr:rowOff>
    </xdr:to>
    <xdr:sp macro="" textlink="">
      <xdr:nvSpPr>
        <xdr:cNvPr id="651" name="楕円 650"/>
        <xdr:cNvSpPr/>
      </xdr:nvSpPr>
      <xdr:spPr>
        <a:xfrm>
          <a:off x="14541500" y="130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12880</xdr:rowOff>
    </xdr:from>
    <xdr:ext cx="599010" cy="259045"/>
    <xdr:sp macro="" textlink="">
      <xdr:nvSpPr>
        <xdr:cNvPr id="652" name="テキスト ボックス 651"/>
        <xdr:cNvSpPr txBox="1"/>
      </xdr:nvSpPr>
      <xdr:spPr>
        <a:xfrm>
          <a:off x="14292795" y="128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9748</xdr:rowOff>
    </xdr:from>
    <xdr:to>
      <xdr:col>72</xdr:col>
      <xdr:colOff>38100</xdr:colOff>
      <xdr:row>76</xdr:row>
      <xdr:rowOff>111348</xdr:rowOff>
    </xdr:to>
    <xdr:sp macro="" textlink="">
      <xdr:nvSpPr>
        <xdr:cNvPr id="653" name="楕円 652"/>
        <xdr:cNvSpPr/>
      </xdr:nvSpPr>
      <xdr:spPr>
        <a:xfrm>
          <a:off x="13652500" y="130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127876</xdr:rowOff>
    </xdr:from>
    <xdr:ext cx="599010" cy="259045"/>
    <xdr:sp macro="" textlink="">
      <xdr:nvSpPr>
        <xdr:cNvPr id="654" name="テキスト ボックス 653"/>
        <xdr:cNvSpPr txBox="1"/>
      </xdr:nvSpPr>
      <xdr:spPr>
        <a:xfrm>
          <a:off x="13403795" y="1281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124676</xdr:rowOff>
    </xdr:from>
    <xdr:to>
      <xdr:col>67</xdr:col>
      <xdr:colOff>101600</xdr:colOff>
      <xdr:row>76</xdr:row>
      <xdr:rowOff>54826</xdr:rowOff>
    </xdr:to>
    <xdr:sp macro="" textlink="">
      <xdr:nvSpPr>
        <xdr:cNvPr id="655" name="楕円 654"/>
        <xdr:cNvSpPr/>
      </xdr:nvSpPr>
      <xdr:spPr>
        <a:xfrm>
          <a:off x="12763500" y="129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71353</xdr:rowOff>
    </xdr:from>
    <xdr:ext cx="599010" cy="259045"/>
    <xdr:sp macro="" textlink="">
      <xdr:nvSpPr>
        <xdr:cNvPr id="656" name="テキスト ボックス 655"/>
        <xdr:cNvSpPr txBox="1"/>
      </xdr:nvSpPr>
      <xdr:spPr>
        <a:xfrm>
          <a:off x="12514795" y="1275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68649</xdr:rowOff>
    </xdr:from>
    <xdr:to>
      <xdr:col>85</xdr:col>
      <xdr:colOff>127000</xdr:colOff>
      <xdr:row>99</xdr:row>
      <xdr:rowOff>15042</xdr:rowOff>
    </xdr:to>
    <xdr:cxnSp macro="">
      <xdr:nvCxnSpPr>
        <xdr:cNvPr id="685" name="直線コネクタ 684"/>
        <xdr:cNvCxnSpPr/>
      </xdr:nvCxnSpPr>
      <xdr:spPr>
        <a:xfrm>
          <a:off x="15481300" y="16870749"/>
          <a:ext cx="8382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68649</xdr:rowOff>
    </xdr:from>
    <xdr:to>
      <xdr:col>81</xdr:col>
      <xdr:colOff>50800</xdr:colOff>
      <xdr:row>98</xdr:row>
      <xdr:rowOff>99665</xdr:rowOff>
    </xdr:to>
    <xdr:cxnSp macro="">
      <xdr:nvCxnSpPr>
        <xdr:cNvPr id="688" name="直線コネクタ 687"/>
        <xdr:cNvCxnSpPr/>
      </xdr:nvCxnSpPr>
      <xdr:spPr>
        <a:xfrm flipV="1">
          <a:off x="14592300" y="16870749"/>
          <a:ext cx="889000" cy="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99665</xdr:rowOff>
    </xdr:from>
    <xdr:to>
      <xdr:col>76</xdr:col>
      <xdr:colOff>114300</xdr:colOff>
      <xdr:row>99</xdr:row>
      <xdr:rowOff>33004</xdr:rowOff>
    </xdr:to>
    <xdr:cxnSp macro="">
      <xdr:nvCxnSpPr>
        <xdr:cNvPr id="691" name="直線コネクタ 690"/>
        <xdr:cNvCxnSpPr/>
      </xdr:nvCxnSpPr>
      <xdr:spPr>
        <a:xfrm flipV="1">
          <a:off x="13703300" y="16901765"/>
          <a:ext cx="889000" cy="10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135660</xdr:rowOff>
    </xdr:from>
    <xdr:to>
      <xdr:col>71</xdr:col>
      <xdr:colOff>177800</xdr:colOff>
      <xdr:row>99</xdr:row>
      <xdr:rowOff>33004</xdr:rowOff>
    </xdr:to>
    <xdr:cxnSp macro="">
      <xdr:nvCxnSpPr>
        <xdr:cNvPr id="694" name="直線コネクタ 693"/>
        <xdr:cNvCxnSpPr/>
      </xdr:nvCxnSpPr>
      <xdr:spPr>
        <a:xfrm>
          <a:off x="12814300" y="16937760"/>
          <a:ext cx="889000" cy="6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126747</xdr:rowOff>
    </xdr:from>
    <xdr:ext cx="534377" cy="259045"/>
    <xdr:sp macro="" textlink="">
      <xdr:nvSpPr>
        <xdr:cNvPr id="698" name="テキスト ボックス 697"/>
        <xdr:cNvSpPr txBox="1"/>
      </xdr:nvSpPr>
      <xdr:spPr>
        <a:xfrm>
          <a:off x="12547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135692</xdr:rowOff>
    </xdr:from>
    <xdr:to>
      <xdr:col>85</xdr:col>
      <xdr:colOff>177800</xdr:colOff>
      <xdr:row>99</xdr:row>
      <xdr:rowOff>65842</xdr:rowOff>
    </xdr:to>
    <xdr:sp macro="" textlink="">
      <xdr:nvSpPr>
        <xdr:cNvPr id="704" name="楕円 703"/>
        <xdr:cNvSpPr/>
      </xdr:nvSpPr>
      <xdr:spPr>
        <a:xfrm>
          <a:off x="16268700" y="169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50619</xdr:rowOff>
    </xdr:from>
    <xdr:ext cx="534377" cy="259045"/>
    <xdr:sp macro="" textlink="">
      <xdr:nvSpPr>
        <xdr:cNvPr id="705" name="積立金該当値テキスト"/>
        <xdr:cNvSpPr txBox="1"/>
      </xdr:nvSpPr>
      <xdr:spPr>
        <a:xfrm>
          <a:off x="16370300" y="168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17849</xdr:rowOff>
    </xdr:from>
    <xdr:to>
      <xdr:col>81</xdr:col>
      <xdr:colOff>101600</xdr:colOff>
      <xdr:row>98</xdr:row>
      <xdr:rowOff>119449</xdr:rowOff>
    </xdr:to>
    <xdr:sp macro="" textlink="">
      <xdr:nvSpPr>
        <xdr:cNvPr id="706" name="楕円 705"/>
        <xdr:cNvSpPr/>
      </xdr:nvSpPr>
      <xdr:spPr>
        <a:xfrm>
          <a:off x="15430500" y="168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135976</xdr:rowOff>
    </xdr:from>
    <xdr:ext cx="534377" cy="259045"/>
    <xdr:sp macro="" textlink="">
      <xdr:nvSpPr>
        <xdr:cNvPr id="707" name="テキスト ボックス 706"/>
        <xdr:cNvSpPr txBox="1"/>
      </xdr:nvSpPr>
      <xdr:spPr>
        <a:xfrm>
          <a:off x="15214111" y="165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48865</xdr:rowOff>
    </xdr:from>
    <xdr:to>
      <xdr:col>76</xdr:col>
      <xdr:colOff>165100</xdr:colOff>
      <xdr:row>98</xdr:row>
      <xdr:rowOff>150465</xdr:rowOff>
    </xdr:to>
    <xdr:sp macro="" textlink="">
      <xdr:nvSpPr>
        <xdr:cNvPr id="708" name="楕円 707"/>
        <xdr:cNvSpPr/>
      </xdr:nvSpPr>
      <xdr:spPr>
        <a:xfrm>
          <a:off x="14541500" y="168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141592</xdr:rowOff>
    </xdr:from>
    <xdr:ext cx="534377" cy="259045"/>
    <xdr:sp macro="" textlink="">
      <xdr:nvSpPr>
        <xdr:cNvPr id="709" name="テキスト ボックス 708"/>
        <xdr:cNvSpPr txBox="1"/>
      </xdr:nvSpPr>
      <xdr:spPr>
        <a:xfrm>
          <a:off x="14325111" y="169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153654</xdr:rowOff>
    </xdr:from>
    <xdr:to>
      <xdr:col>72</xdr:col>
      <xdr:colOff>38100</xdr:colOff>
      <xdr:row>99</xdr:row>
      <xdr:rowOff>83804</xdr:rowOff>
    </xdr:to>
    <xdr:sp macro="" textlink="">
      <xdr:nvSpPr>
        <xdr:cNvPr id="710" name="楕円 709"/>
        <xdr:cNvSpPr/>
      </xdr:nvSpPr>
      <xdr:spPr>
        <a:xfrm>
          <a:off x="13652500" y="169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74931</xdr:rowOff>
    </xdr:from>
    <xdr:ext cx="469744" cy="259045"/>
    <xdr:sp macro="" textlink="">
      <xdr:nvSpPr>
        <xdr:cNvPr id="711" name="テキスト ボックス 710"/>
        <xdr:cNvSpPr txBox="1"/>
      </xdr:nvSpPr>
      <xdr:spPr>
        <a:xfrm>
          <a:off x="13468428" y="1704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84860</xdr:rowOff>
    </xdr:from>
    <xdr:to>
      <xdr:col>67</xdr:col>
      <xdr:colOff>101600</xdr:colOff>
      <xdr:row>99</xdr:row>
      <xdr:rowOff>15010</xdr:rowOff>
    </xdr:to>
    <xdr:sp macro="" textlink="">
      <xdr:nvSpPr>
        <xdr:cNvPr id="712" name="楕円 711"/>
        <xdr:cNvSpPr/>
      </xdr:nvSpPr>
      <xdr:spPr>
        <a:xfrm>
          <a:off x="12763500" y="168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6137</xdr:rowOff>
    </xdr:from>
    <xdr:ext cx="534377" cy="259045"/>
    <xdr:sp macro="" textlink="">
      <xdr:nvSpPr>
        <xdr:cNvPr id="713" name="テキスト ボックス 712"/>
        <xdr:cNvSpPr txBox="1"/>
      </xdr:nvSpPr>
      <xdr:spPr>
        <a:xfrm>
          <a:off x="12547111" y="1697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72053</xdr:rowOff>
    </xdr:from>
    <xdr:to>
      <xdr:col>116</xdr:col>
      <xdr:colOff>63500</xdr:colOff>
      <xdr:row>58</xdr:row>
      <xdr:rowOff>72574</xdr:rowOff>
    </xdr:to>
    <xdr:cxnSp macro="">
      <xdr:nvCxnSpPr>
        <xdr:cNvPr id="793" name="直線コネクタ 792"/>
        <xdr:cNvCxnSpPr/>
      </xdr:nvCxnSpPr>
      <xdr:spPr>
        <a:xfrm>
          <a:off x="21323300" y="10016153"/>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69693</xdr:rowOff>
    </xdr:from>
    <xdr:to>
      <xdr:col>111</xdr:col>
      <xdr:colOff>177800</xdr:colOff>
      <xdr:row>58</xdr:row>
      <xdr:rowOff>72053</xdr:rowOff>
    </xdr:to>
    <xdr:cxnSp macro="">
      <xdr:nvCxnSpPr>
        <xdr:cNvPr id="796" name="直線コネクタ 795"/>
        <xdr:cNvCxnSpPr/>
      </xdr:nvCxnSpPr>
      <xdr:spPr>
        <a:xfrm>
          <a:off x="20434300" y="10013793"/>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8" name="テキスト ボックス 79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69693</xdr:rowOff>
    </xdr:from>
    <xdr:to>
      <xdr:col>107</xdr:col>
      <xdr:colOff>50800</xdr:colOff>
      <xdr:row>58</xdr:row>
      <xdr:rowOff>103682</xdr:rowOff>
    </xdr:to>
    <xdr:cxnSp macro="">
      <xdr:nvCxnSpPr>
        <xdr:cNvPr id="799" name="直線コネクタ 798"/>
        <xdr:cNvCxnSpPr/>
      </xdr:nvCxnSpPr>
      <xdr:spPr>
        <a:xfrm flipV="1">
          <a:off x="19545300" y="10013793"/>
          <a:ext cx="889000" cy="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103682</xdr:rowOff>
    </xdr:from>
    <xdr:to>
      <xdr:col>102</xdr:col>
      <xdr:colOff>114300</xdr:colOff>
      <xdr:row>58</xdr:row>
      <xdr:rowOff>131873</xdr:rowOff>
    </xdr:to>
    <xdr:cxnSp macro="">
      <xdr:nvCxnSpPr>
        <xdr:cNvPr id="802" name="直線コネクタ 801"/>
        <xdr:cNvCxnSpPr/>
      </xdr:nvCxnSpPr>
      <xdr:spPr>
        <a:xfrm flipV="1">
          <a:off x="18656300" y="10047782"/>
          <a:ext cx="889000" cy="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21774</xdr:rowOff>
    </xdr:from>
    <xdr:to>
      <xdr:col>116</xdr:col>
      <xdr:colOff>114300</xdr:colOff>
      <xdr:row>58</xdr:row>
      <xdr:rowOff>123374</xdr:rowOff>
    </xdr:to>
    <xdr:sp macro="" textlink="">
      <xdr:nvSpPr>
        <xdr:cNvPr id="812" name="楕円 811"/>
        <xdr:cNvSpPr/>
      </xdr:nvSpPr>
      <xdr:spPr>
        <a:xfrm>
          <a:off x="22110700" y="99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13" name="貸付金該当値テキスト"/>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21253</xdr:rowOff>
    </xdr:from>
    <xdr:to>
      <xdr:col>112</xdr:col>
      <xdr:colOff>38100</xdr:colOff>
      <xdr:row>58</xdr:row>
      <xdr:rowOff>122853</xdr:rowOff>
    </xdr:to>
    <xdr:sp macro="" textlink="">
      <xdr:nvSpPr>
        <xdr:cNvPr id="814" name="楕円 813"/>
        <xdr:cNvSpPr/>
      </xdr:nvSpPr>
      <xdr:spPr>
        <a:xfrm>
          <a:off x="21272500" y="99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139380</xdr:rowOff>
    </xdr:from>
    <xdr:ext cx="469744" cy="259045"/>
    <xdr:sp macro="" textlink="">
      <xdr:nvSpPr>
        <xdr:cNvPr id="815" name="テキスト ボックス 814"/>
        <xdr:cNvSpPr txBox="1"/>
      </xdr:nvSpPr>
      <xdr:spPr>
        <a:xfrm>
          <a:off x="21088428" y="97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18893</xdr:rowOff>
    </xdr:from>
    <xdr:to>
      <xdr:col>107</xdr:col>
      <xdr:colOff>101600</xdr:colOff>
      <xdr:row>58</xdr:row>
      <xdr:rowOff>120493</xdr:rowOff>
    </xdr:to>
    <xdr:sp macro="" textlink="">
      <xdr:nvSpPr>
        <xdr:cNvPr id="816" name="楕円 815"/>
        <xdr:cNvSpPr/>
      </xdr:nvSpPr>
      <xdr:spPr>
        <a:xfrm>
          <a:off x="20383500" y="99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111620</xdr:rowOff>
    </xdr:from>
    <xdr:ext cx="469744" cy="259045"/>
    <xdr:sp macro="" textlink="">
      <xdr:nvSpPr>
        <xdr:cNvPr id="817" name="テキスト ボックス 816"/>
        <xdr:cNvSpPr txBox="1"/>
      </xdr:nvSpPr>
      <xdr:spPr>
        <a:xfrm>
          <a:off x="20199428" y="1005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52882</xdr:rowOff>
    </xdr:from>
    <xdr:to>
      <xdr:col>102</xdr:col>
      <xdr:colOff>165100</xdr:colOff>
      <xdr:row>58</xdr:row>
      <xdr:rowOff>154482</xdr:rowOff>
    </xdr:to>
    <xdr:sp macro="" textlink="">
      <xdr:nvSpPr>
        <xdr:cNvPr id="818" name="楕円 817"/>
        <xdr:cNvSpPr/>
      </xdr:nvSpPr>
      <xdr:spPr>
        <a:xfrm>
          <a:off x="19494500" y="99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145609</xdr:rowOff>
    </xdr:from>
    <xdr:ext cx="469744" cy="259045"/>
    <xdr:sp macro="" textlink="">
      <xdr:nvSpPr>
        <xdr:cNvPr id="819" name="テキスト ボックス 818"/>
        <xdr:cNvSpPr txBox="1"/>
      </xdr:nvSpPr>
      <xdr:spPr>
        <a:xfrm>
          <a:off x="19310428" y="100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81073</xdr:rowOff>
    </xdr:from>
    <xdr:to>
      <xdr:col>98</xdr:col>
      <xdr:colOff>38100</xdr:colOff>
      <xdr:row>59</xdr:row>
      <xdr:rowOff>11223</xdr:rowOff>
    </xdr:to>
    <xdr:sp macro="" textlink="">
      <xdr:nvSpPr>
        <xdr:cNvPr id="820" name="楕円 819"/>
        <xdr:cNvSpPr/>
      </xdr:nvSpPr>
      <xdr:spPr>
        <a:xfrm>
          <a:off x="18605500" y="100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2350</xdr:rowOff>
    </xdr:from>
    <xdr:ext cx="378565" cy="259045"/>
    <xdr:sp macro="" textlink="">
      <xdr:nvSpPr>
        <xdr:cNvPr id="821" name="テキスト ボックス 820"/>
        <xdr:cNvSpPr txBox="1"/>
      </xdr:nvSpPr>
      <xdr:spPr>
        <a:xfrm>
          <a:off x="18467017" y="101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28159</xdr:rowOff>
    </xdr:from>
    <xdr:to>
      <xdr:col>116</xdr:col>
      <xdr:colOff>63500</xdr:colOff>
      <xdr:row>74</xdr:row>
      <xdr:rowOff>113174</xdr:rowOff>
    </xdr:to>
    <xdr:cxnSp macro="">
      <xdr:nvCxnSpPr>
        <xdr:cNvPr id="850" name="直線コネクタ 849"/>
        <xdr:cNvCxnSpPr/>
      </xdr:nvCxnSpPr>
      <xdr:spPr>
        <a:xfrm flipV="1">
          <a:off x="21323300" y="12715459"/>
          <a:ext cx="838200" cy="8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29835</xdr:rowOff>
    </xdr:from>
    <xdr:to>
      <xdr:col>111</xdr:col>
      <xdr:colOff>177800</xdr:colOff>
      <xdr:row>74</xdr:row>
      <xdr:rowOff>113174</xdr:rowOff>
    </xdr:to>
    <xdr:cxnSp macro="">
      <xdr:nvCxnSpPr>
        <xdr:cNvPr id="853" name="直線コネクタ 852"/>
        <xdr:cNvCxnSpPr/>
      </xdr:nvCxnSpPr>
      <xdr:spPr>
        <a:xfrm>
          <a:off x="20434300" y="12717135"/>
          <a:ext cx="889000" cy="8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5" name="テキスト ボックス 85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29835</xdr:rowOff>
    </xdr:from>
    <xdr:to>
      <xdr:col>107</xdr:col>
      <xdr:colOff>50800</xdr:colOff>
      <xdr:row>74</xdr:row>
      <xdr:rowOff>124704</xdr:rowOff>
    </xdr:to>
    <xdr:cxnSp macro="">
      <xdr:nvCxnSpPr>
        <xdr:cNvPr id="856" name="直線コネクタ 855"/>
        <xdr:cNvCxnSpPr/>
      </xdr:nvCxnSpPr>
      <xdr:spPr>
        <a:xfrm flipV="1">
          <a:off x="19545300" y="12717135"/>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124704</xdr:rowOff>
    </xdr:from>
    <xdr:to>
      <xdr:col>102</xdr:col>
      <xdr:colOff>114300</xdr:colOff>
      <xdr:row>74</xdr:row>
      <xdr:rowOff>169556</xdr:rowOff>
    </xdr:to>
    <xdr:cxnSp macro="">
      <xdr:nvCxnSpPr>
        <xdr:cNvPr id="859" name="直線コネクタ 858"/>
        <xdr:cNvCxnSpPr/>
      </xdr:nvCxnSpPr>
      <xdr:spPr>
        <a:xfrm flipV="1">
          <a:off x="18656300" y="12812004"/>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5775</xdr:rowOff>
    </xdr:from>
    <xdr:ext cx="599010" cy="259045"/>
    <xdr:sp macro="" textlink="">
      <xdr:nvSpPr>
        <xdr:cNvPr id="861" name="テキスト ボックス 860"/>
        <xdr:cNvSpPr txBox="1"/>
      </xdr:nvSpPr>
      <xdr:spPr>
        <a:xfrm>
          <a:off x="19245795"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34465</xdr:rowOff>
    </xdr:from>
    <xdr:ext cx="599010" cy="259045"/>
    <xdr:sp macro="" textlink="">
      <xdr:nvSpPr>
        <xdr:cNvPr id="863" name="テキスト ボックス 862"/>
        <xdr:cNvSpPr txBox="1"/>
      </xdr:nvSpPr>
      <xdr:spPr>
        <a:xfrm>
          <a:off x="18356795"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148809</xdr:rowOff>
    </xdr:from>
    <xdr:to>
      <xdr:col>116</xdr:col>
      <xdr:colOff>114300</xdr:colOff>
      <xdr:row>74</xdr:row>
      <xdr:rowOff>78959</xdr:rowOff>
    </xdr:to>
    <xdr:sp macro="" textlink="">
      <xdr:nvSpPr>
        <xdr:cNvPr id="869" name="楕円 868"/>
        <xdr:cNvSpPr/>
      </xdr:nvSpPr>
      <xdr:spPr>
        <a:xfrm>
          <a:off x="22110700" y="126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236</xdr:rowOff>
    </xdr:from>
    <xdr:ext cx="599010" cy="259045"/>
    <xdr:sp macro="" textlink="">
      <xdr:nvSpPr>
        <xdr:cNvPr id="870" name="繰出金該当値テキスト"/>
        <xdr:cNvSpPr txBox="1"/>
      </xdr:nvSpPr>
      <xdr:spPr>
        <a:xfrm>
          <a:off x="22212300" y="1251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62374</xdr:rowOff>
    </xdr:from>
    <xdr:to>
      <xdr:col>112</xdr:col>
      <xdr:colOff>38100</xdr:colOff>
      <xdr:row>74</xdr:row>
      <xdr:rowOff>163974</xdr:rowOff>
    </xdr:to>
    <xdr:sp macro="" textlink="">
      <xdr:nvSpPr>
        <xdr:cNvPr id="871" name="楕円 870"/>
        <xdr:cNvSpPr/>
      </xdr:nvSpPr>
      <xdr:spPr>
        <a:xfrm>
          <a:off x="21272500" y="127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155101</xdr:rowOff>
    </xdr:from>
    <xdr:ext cx="599010" cy="259045"/>
    <xdr:sp macro="" textlink="">
      <xdr:nvSpPr>
        <xdr:cNvPr id="872" name="テキスト ボックス 871"/>
        <xdr:cNvSpPr txBox="1"/>
      </xdr:nvSpPr>
      <xdr:spPr>
        <a:xfrm>
          <a:off x="21023795" y="1284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150485</xdr:rowOff>
    </xdr:from>
    <xdr:to>
      <xdr:col>107</xdr:col>
      <xdr:colOff>101600</xdr:colOff>
      <xdr:row>74</xdr:row>
      <xdr:rowOff>80635</xdr:rowOff>
    </xdr:to>
    <xdr:sp macro="" textlink="">
      <xdr:nvSpPr>
        <xdr:cNvPr id="873" name="楕円 872"/>
        <xdr:cNvSpPr/>
      </xdr:nvSpPr>
      <xdr:spPr>
        <a:xfrm>
          <a:off x="20383500" y="126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97162</xdr:rowOff>
    </xdr:from>
    <xdr:ext cx="599010" cy="259045"/>
    <xdr:sp macro="" textlink="">
      <xdr:nvSpPr>
        <xdr:cNvPr id="874" name="テキスト ボックス 873"/>
        <xdr:cNvSpPr txBox="1"/>
      </xdr:nvSpPr>
      <xdr:spPr>
        <a:xfrm>
          <a:off x="20134795" y="1244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73904</xdr:rowOff>
    </xdr:from>
    <xdr:to>
      <xdr:col>102</xdr:col>
      <xdr:colOff>165100</xdr:colOff>
      <xdr:row>75</xdr:row>
      <xdr:rowOff>4054</xdr:rowOff>
    </xdr:to>
    <xdr:sp macro="" textlink="">
      <xdr:nvSpPr>
        <xdr:cNvPr id="875" name="楕円 874"/>
        <xdr:cNvSpPr/>
      </xdr:nvSpPr>
      <xdr:spPr>
        <a:xfrm>
          <a:off x="19494500" y="127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166631</xdr:rowOff>
    </xdr:from>
    <xdr:ext cx="599010" cy="259045"/>
    <xdr:sp macro="" textlink="">
      <xdr:nvSpPr>
        <xdr:cNvPr id="876" name="テキスト ボックス 875"/>
        <xdr:cNvSpPr txBox="1"/>
      </xdr:nvSpPr>
      <xdr:spPr>
        <a:xfrm>
          <a:off x="19245795" y="1285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118756</xdr:rowOff>
    </xdr:from>
    <xdr:to>
      <xdr:col>98</xdr:col>
      <xdr:colOff>38100</xdr:colOff>
      <xdr:row>75</xdr:row>
      <xdr:rowOff>48906</xdr:rowOff>
    </xdr:to>
    <xdr:sp macro="" textlink="">
      <xdr:nvSpPr>
        <xdr:cNvPr id="877" name="楕円 876"/>
        <xdr:cNvSpPr/>
      </xdr:nvSpPr>
      <xdr:spPr>
        <a:xfrm>
          <a:off x="18605500" y="128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40033</xdr:rowOff>
    </xdr:from>
    <xdr:ext cx="534377" cy="259045"/>
    <xdr:sp macro="" textlink="">
      <xdr:nvSpPr>
        <xdr:cNvPr id="878" name="テキスト ボックス 877"/>
        <xdr:cNvSpPr txBox="1"/>
      </xdr:nvSpPr>
      <xdr:spPr>
        <a:xfrm>
          <a:off x="18389111" y="128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公債費について、昨年度に繰上償還を実施したため、今年度は大幅に減少した。今後も、公債費対策として繰上償還を計画的に行い財政健全化に取り組む。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
1,810
39.05
2,193,915
2,133,550
30,336
1,264,717
2,389,847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68752</xdr:rowOff>
    </xdr:from>
    <xdr:to>
      <xdr:col>24</xdr:col>
      <xdr:colOff>63500</xdr:colOff>
      <xdr:row>37</xdr:row>
      <xdr:rowOff>81929</xdr:rowOff>
    </xdr:to>
    <xdr:cxnSp macro="">
      <xdr:nvCxnSpPr>
        <xdr:cNvPr id="62" name="直線コネクタ 61"/>
        <xdr:cNvCxnSpPr/>
      </xdr:nvCxnSpPr>
      <xdr:spPr>
        <a:xfrm>
          <a:off x="3797300" y="6412402"/>
          <a:ext cx="8382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42088</xdr:rowOff>
    </xdr:from>
    <xdr:to>
      <xdr:col>19</xdr:col>
      <xdr:colOff>177800</xdr:colOff>
      <xdr:row>37</xdr:row>
      <xdr:rowOff>68752</xdr:rowOff>
    </xdr:to>
    <xdr:cxnSp macro="">
      <xdr:nvCxnSpPr>
        <xdr:cNvPr id="65" name="直線コネクタ 64"/>
        <xdr:cNvCxnSpPr/>
      </xdr:nvCxnSpPr>
      <xdr:spPr>
        <a:xfrm>
          <a:off x="2908300" y="6385738"/>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42088</xdr:rowOff>
    </xdr:from>
    <xdr:to>
      <xdr:col>15</xdr:col>
      <xdr:colOff>50800</xdr:colOff>
      <xdr:row>37</xdr:row>
      <xdr:rowOff>71234</xdr:rowOff>
    </xdr:to>
    <xdr:cxnSp macro="">
      <xdr:nvCxnSpPr>
        <xdr:cNvPr id="68" name="直線コネクタ 67"/>
        <xdr:cNvCxnSpPr/>
      </xdr:nvCxnSpPr>
      <xdr:spPr>
        <a:xfrm flipV="1">
          <a:off x="2019300" y="63857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71234</xdr:rowOff>
    </xdr:from>
    <xdr:to>
      <xdr:col>10</xdr:col>
      <xdr:colOff>114300</xdr:colOff>
      <xdr:row>37</xdr:row>
      <xdr:rowOff>90910</xdr:rowOff>
    </xdr:to>
    <xdr:cxnSp macro="">
      <xdr:nvCxnSpPr>
        <xdr:cNvPr id="71" name="直線コネクタ 70"/>
        <xdr:cNvCxnSpPr/>
      </xdr:nvCxnSpPr>
      <xdr:spPr>
        <a:xfrm flipV="1">
          <a:off x="1130300" y="6414884"/>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46622</xdr:rowOff>
    </xdr:from>
    <xdr:ext cx="534377" cy="259045"/>
    <xdr:sp macro="" textlink="">
      <xdr:nvSpPr>
        <xdr:cNvPr id="75" name="テキスト ボックス 74"/>
        <xdr:cNvSpPr txBox="1"/>
      </xdr:nvSpPr>
      <xdr:spPr>
        <a:xfrm>
          <a:off x="863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31129</xdr:rowOff>
    </xdr:from>
    <xdr:to>
      <xdr:col>24</xdr:col>
      <xdr:colOff>114300</xdr:colOff>
      <xdr:row>37</xdr:row>
      <xdr:rowOff>132729</xdr:rowOff>
    </xdr:to>
    <xdr:sp macro="" textlink="">
      <xdr:nvSpPr>
        <xdr:cNvPr id="81" name="楕円 80"/>
        <xdr:cNvSpPr/>
      </xdr:nvSpPr>
      <xdr:spPr>
        <a:xfrm>
          <a:off x="4584700" y="63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54006</xdr:rowOff>
    </xdr:from>
    <xdr:ext cx="534377" cy="259045"/>
    <xdr:sp macro="" textlink="">
      <xdr:nvSpPr>
        <xdr:cNvPr id="82" name="議会費該当値テキスト"/>
        <xdr:cNvSpPr txBox="1"/>
      </xdr:nvSpPr>
      <xdr:spPr>
        <a:xfrm>
          <a:off x="4686300" y="62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17952</xdr:rowOff>
    </xdr:from>
    <xdr:to>
      <xdr:col>20</xdr:col>
      <xdr:colOff>38100</xdr:colOff>
      <xdr:row>37</xdr:row>
      <xdr:rowOff>119552</xdr:rowOff>
    </xdr:to>
    <xdr:sp macro="" textlink="">
      <xdr:nvSpPr>
        <xdr:cNvPr id="83" name="楕円 82"/>
        <xdr:cNvSpPr/>
      </xdr:nvSpPr>
      <xdr:spPr>
        <a:xfrm>
          <a:off x="3746500" y="63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136079</xdr:rowOff>
    </xdr:from>
    <xdr:ext cx="534377" cy="259045"/>
    <xdr:sp macro="" textlink="">
      <xdr:nvSpPr>
        <xdr:cNvPr id="84" name="テキスト ボックス 83"/>
        <xdr:cNvSpPr txBox="1"/>
      </xdr:nvSpPr>
      <xdr:spPr>
        <a:xfrm>
          <a:off x="3530111" y="61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162738</xdr:rowOff>
    </xdr:from>
    <xdr:to>
      <xdr:col>15</xdr:col>
      <xdr:colOff>101600</xdr:colOff>
      <xdr:row>37</xdr:row>
      <xdr:rowOff>92888</xdr:rowOff>
    </xdr:to>
    <xdr:sp macro="" textlink="">
      <xdr:nvSpPr>
        <xdr:cNvPr id="85" name="楕円 84"/>
        <xdr:cNvSpPr/>
      </xdr:nvSpPr>
      <xdr:spPr>
        <a:xfrm>
          <a:off x="2857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109415</xdr:rowOff>
    </xdr:from>
    <xdr:ext cx="534377" cy="259045"/>
    <xdr:sp macro="" textlink="">
      <xdr:nvSpPr>
        <xdr:cNvPr id="86" name="テキスト ボックス 85"/>
        <xdr:cNvSpPr txBox="1"/>
      </xdr:nvSpPr>
      <xdr:spPr>
        <a:xfrm>
          <a:off x="2641111" y="61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20434</xdr:rowOff>
    </xdr:from>
    <xdr:to>
      <xdr:col>10</xdr:col>
      <xdr:colOff>165100</xdr:colOff>
      <xdr:row>37</xdr:row>
      <xdr:rowOff>122034</xdr:rowOff>
    </xdr:to>
    <xdr:sp macro="" textlink="">
      <xdr:nvSpPr>
        <xdr:cNvPr id="87" name="楕円 86"/>
        <xdr:cNvSpPr/>
      </xdr:nvSpPr>
      <xdr:spPr>
        <a:xfrm>
          <a:off x="1968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138561</xdr:rowOff>
    </xdr:from>
    <xdr:ext cx="534377" cy="259045"/>
    <xdr:sp macro="" textlink="">
      <xdr:nvSpPr>
        <xdr:cNvPr id="88" name="テキスト ボックス 87"/>
        <xdr:cNvSpPr txBox="1"/>
      </xdr:nvSpPr>
      <xdr:spPr>
        <a:xfrm>
          <a:off x="1752111" y="6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40110</xdr:rowOff>
    </xdr:from>
    <xdr:to>
      <xdr:col>6</xdr:col>
      <xdr:colOff>38100</xdr:colOff>
      <xdr:row>37</xdr:row>
      <xdr:rowOff>141710</xdr:rowOff>
    </xdr:to>
    <xdr:sp macro="" textlink="">
      <xdr:nvSpPr>
        <xdr:cNvPr id="89" name="楕円 88"/>
        <xdr:cNvSpPr/>
      </xdr:nvSpPr>
      <xdr:spPr>
        <a:xfrm>
          <a:off x="1079500" y="638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158237</xdr:rowOff>
    </xdr:from>
    <xdr:ext cx="534377" cy="259045"/>
    <xdr:sp macro="" textlink="">
      <xdr:nvSpPr>
        <xdr:cNvPr id="90" name="テキスト ボックス 89"/>
        <xdr:cNvSpPr txBox="1"/>
      </xdr:nvSpPr>
      <xdr:spPr>
        <a:xfrm>
          <a:off x="863111" y="61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129187</xdr:rowOff>
    </xdr:from>
    <xdr:to>
      <xdr:col>24</xdr:col>
      <xdr:colOff>63500</xdr:colOff>
      <xdr:row>57</xdr:row>
      <xdr:rowOff>158821</xdr:rowOff>
    </xdr:to>
    <xdr:cxnSp macro="">
      <xdr:nvCxnSpPr>
        <xdr:cNvPr id="123" name="直線コネクタ 122"/>
        <xdr:cNvCxnSpPr/>
      </xdr:nvCxnSpPr>
      <xdr:spPr>
        <a:xfrm>
          <a:off x="3797300" y="9901837"/>
          <a:ext cx="8382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129187</xdr:rowOff>
    </xdr:from>
    <xdr:to>
      <xdr:col>19</xdr:col>
      <xdr:colOff>177800</xdr:colOff>
      <xdr:row>57</xdr:row>
      <xdr:rowOff>161299</xdr:rowOff>
    </xdr:to>
    <xdr:cxnSp macro="">
      <xdr:nvCxnSpPr>
        <xdr:cNvPr id="126" name="直線コネクタ 125"/>
        <xdr:cNvCxnSpPr/>
      </xdr:nvCxnSpPr>
      <xdr:spPr>
        <a:xfrm flipV="1">
          <a:off x="2908300" y="9901837"/>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161299</xdr:rowOff>
    </xdr:from>
    <xdr:to>
      <xdr:col>15</xdr:col>
      <xdr:colOff>50800</xdr:colOff>
      <xdr:row>58</xdr:row>
      <xdr:rowOff>83753</xdr:rowOff>
    </xdr:to>
    <xdr:cxnSp macro="">
      <xdr:nvCxnSpPr>
        <xdr:cNvPr id="129" name="直線コネクタ 128"/>
        <xdr:cNvCxnSpPr/>
      </xdr:nvCxnSpPr>
      <xdr:spPr>
        <a:xfrm flipV="1">
          <a:off x="2019300" y="9933949"/>
          <a:ext cx="889000" cy="9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77626</xdr:rowOff>
    </xdr:from>
    <xdr:to>
      <xdr:col>10</xdr:col>
      <xdr:colOff>114300</xdr:colOff>
      <xdr:row>58</xdr:row>
      <xdr:rowOff>83753</xdr:rowOff>
    </xdr:to>
    <xdr:cxnSp macro="">
      <xdr:nvCxnSpPr>
        <xdr:cNvPr id="132" name="直線コネクタ 131"/>
        <xdr:cNvCxnSpPr/>
      </xdr:nvCxnSpPr>
      <xdr:spPr>
        <a:xfrm>
          <a:off x="1130300" y="10021726"/>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108021</xdr:rowOff>
    </xdr:from>
    <xdr:to>
      <xdr:col>24</xdr:col>
      <xdr:colOff>114300</xdr:colOff>
      <xdr:row>58</xdr:row>
      <xdr:rowOff>38171</xdr:rowOff>
    </xdr:to>
    <xdr:sp macro="" textlink="">
      <xdr:nvSpPr>
        <xdr:cNvPr id="142" name="楕円 141"/>
        <xdr:cNvSpPr/>
      </xdr:nvSpPr>
      <xdr:spPr>
        <a:xfrm>
          <a:off x="4584700" y="98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86448</xdr:rowOff>
    </xdr:from>
    <xdr:ext cx="599010" cy="259045"/>
    <xdr:sp macro="" textlink="">
      <xdr:nvSpPr>
        <xdr:cNvPr id="143" name="総務費該当値テキスト"/>
        <xdr:cNvSpPr txBox="1"/>
      </xdr:nvSpPr>
      <xdr:spPr>
        <a:xfrm>
          <a:off x="4686300" y="98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78387</xdr:rowOff>
    </xdr:from>
    <xdr:to>
      <xdr:col>20</xdr:col>
      <xdr:colOff>38100</xdr:colOff>
      <xdr:row>58</xdr:row>
      <xdr:rowOff>8537</xdr:rowOff>
    </xdr:to>
    <xdr:sp macro="" textlink="">
      <xdr:nvSpPr>
        <xdr:cNvPr id="144" name="楕円 143"/>
        <xdr:cNvSpPr/>
      </xdr:nvSpPr>
      <xdr:spPr>
        <a:xfrm>
          <a:off x="3746500" y="98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25064</xdr:rowOff>
    </xdr:from>
    <xdr:ext cx="599010" cy="259045"/>
    <xdr:sp macro="" textlink="">
      <xdr:nvSpPr>
        <xdr:cNvPr id="145" name="テキスト ボックス 144"/>
        <xdr:cNvSpPr txBox="1"/>
      </xdr:nvSpPr>
      <xdr:spPr>
        <a:xfrm>
          <a:off x="3497795" y="96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110499</xdr:rowOff>
    </xdr:from>
    <xdr:to>
      <xdr:col>15</xdr:col>
      <xdr:colOff>101600</xdr:colOff>
      <xdr:row>58</xdr:row>
      <xdr:rowOff>40649</xdr:rowOff>
    </xdr:to>
    <xdr:sp macro="" textlink="">
      <xdr:nvSpPr>
        <xdr:cNvPr id="146" name="楕円 145"/>
        <xdr:cNvSpPr/>
      </xdr:nvSpPr>
      <xdr:spPr>
        <a:xfrm>
          <a:off x="2857500" y="98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31776</xdr:rowOff>
    </xdr:from>
    <xdr:ext cx="599010" cy="259045"/>
    <xdr:sp macro="" textlink="">
      <xdr:nvSpPr>
        <xdr:cNvPr id="147" name="テキスト ボックス 146"/>
        <xdr:cNvSpPr txBox="1"/>
      </xdr:nvSpPr>
      <xdr:spPr>
        <a:xfrm>
          <a:off x="2608795" y="997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32953</xdr:rowOff>
    </xdr:from>
    <xdr:to>
      <xdr:col>10</xdr:col>
      <xdr:colOff>165100</xdr:colOff>
      <xdr:row>58</xdr:row>
      <xdr:rowOff>134553</xdr:rowOff>
    </xdr:to>
    <xdr:sp macro="" textlink="">
      <xdr:nvSpPr>
        <xdr:cNvPr id="148" name="楕円 147"/>
        <xdr:cNvSpPr/>
      </xdr:nvSpPr>
      <xdr:spPr>
        <a:xfrm>
          <a:off x="1968500" y="9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125680</xdr:rowOff>
    </xdr:from>
    <xdr:ext cx="599010" cy="259045"/>
    <xdr:sp macro="" textlink="">
      <xdr:nvSpPr>
        <xdr:cNvPr id="149" name="テキスト ボックス 148"/>
        <xdr:cNvSpPr txBox="1"/>
      </xdr:nvSpPr>
      <xdr:spPr>
        <a:xfrm>
          <a:off x="1719795" y="100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26826</xdr:rowOff>
    </xdr:from>
    <xdr:to>
      <xdr:col>6</xdr:col>
      <xdr:colOff>38100</xdr:colOff>
      <xdr:row>58</xdr:row>
      <xdr:rowOff>128426</xdr:rowOff>
    </xdr:to>
    <xdr:sp macro="" textlink="">
      <xdr:nvSpPr>
        <xdr:cNvPr id="150" name="楕円 149"/>
        <xdr:cNvSpPr/>
      </xdr:nvSpPr>
      <xdr:spPr>
        <a:xfrm>
          <a:off x="1079500" y="99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119553</xdr:rowOff>
    </xdr:from>
    <xdr:ext cx="599010" cy="259045"/>
    <xdr:sp macro="" textlink="">
      <xdr:nvSpPr>
        <xdr:cNvPr id="151" name="テキスト ボックス 150"/>
        <xdr:cNvSpPr txBox="1"/>
      </xdr:nvSpPr>
      <xdr:spPr>
        <a:xfrm>
          <a:off x="830795" y="1006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116056</xdr:rowOff>
    </xdr:from>
    <xdr:to>
      <xdr:col>24</xdr:col>
      <xdr:colOff>63500</xdr:colOff>
      <xdr:row>77</xdr:row>
      <xdr:rowOff>169835</xdr:rowOff>
    </xdr:to>
    <xdr:cxnSp macro="">
      <xdr:nvCxnSpPr>
        <xdr:cNvPr id="182" name="直線コネクタ 181"/>
        <xdr:cNvCxnSpPr/>
      </xdr:nvCxnSpPr>
      <xdr:spPr>
        <a:xfrm flipV="1">
          <a:off x="3797300" y="13317706"/>
          <a:ext cx="838200" cy="5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169835</xdr:rowOff>
    </xdr:from>
    <xdr:to>
      <xdr:col>19</xdr:col>
      <xdr:colOff>177800</xdr:colOff>
      <xdr:row>78</xdr:row>
      <xdr:rowOff>15780</xdr:rowOff>
    </xdr:to>
    <xdr:cxnSp macro="">
      <xdr:nvCxnSpPr>
        <xdr:cNvPr id="185" name="直線コネクタ 184"/>
        <xdr:cNvCxnSpPr/>
      </xdr:nvCxnSpPr>
      <xdr:spPr>
        <a:xfrm flipV="1">
          <a:off x="2908300" y="13371485"/>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15780</xdr:rowOff>
    </xdr:from>
    <xdr:to>
      <xdr:col>15</xdr:col>
      <xdr:colOff>50800</xdr:colOff>
      <xdr:row>78</xdr:row>
      <xdr:rowOff>57110</xdr:rowOff>
    </xdr:to>
    <xdr:cxnSp macro="">
      <xdr:nvCxnSpPr>
        <xdr:cNvPr id="188" name="直線コネクタ 187"/>
        <xdr:cNvCxnSpPr/>
      </xdr:nvCxnSpPr>
      <xdr:spPr>
        <a:xfrm flipV="1">
          <a:off x="2019300" y="13388880"/>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52636</xdr:rowOff>
    </xdr:from>
    <xdr:to>
      <xdr:col>10</xdr:col>
      <xdr:colOff>114300</xdr:colOff>
      <xdr:row>78</xdr:row>
      <xdr:rowOff>57110</xdr:rowOff>
    </xdr:to>
    <xdr:cxnSp macro="">
      <xdr:nvCxnSpPr>
        <xdr:cNvPr id="191" name="直線コネクタ 190"/>
        <xdr:cNvCxnSpPr/>
      </xdr:nvCxnSpPr>
      <xdr:spPr>
        <a:xfrm>
          <a:off x="1130300" y="1342573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65256</xdr:rowOff>
    </xdr:from>
    <xdr:to>
      <xdr:col>24</xdr:col>
      <xdr:colOff>114300</xdr:colOff>
      <xdr:row>77</xdr:row>
      <xdr:rowOff>166856</xdr:rowOff>
    </xdr:to>
    <xdr:sp macro="" textlink="">
      <xdr:nvSpPr>
        <xdr:cNvPr id="201" name="楕円 200"/>
        <xdr:cNvSpPr/>
      </xdr:nvSpPr>
      <xdr:spPr>
        <a:xfrm>
          <a:off x="4584700" y="1326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88133</xdr:rowOff>
    </xdr:from>
    <xdr:ext cx="599010" cy="259045"/>
    <xdr:sp macro="" textlink="">
      <xdr:nvSpPr>
        <xdr:cNvPr id="202" name="民生費該当値テキスト"/>
        <xdr:cNvSpPr txBox="1"/>
      </xdr:nvSpPr>
      <xdr:spPr>
        <a:xfrm>
          <a:off x="4686300" y="1311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119035</xdr:rowOff>
    </xdr:from>
    <xdr:to>
      <xdr:col>20</xdr:col>
      <xdr:colOff>38100</xdr:colOff>
      <xdr:row>78</xdr:row>
      <xdr:rowOff>49185</xdr:rowOff>
    </xdr:to>
    <xdr:sp macro="" textlink="">
      <xdr:nvSpPr>
        <xdr:cNvPr id="203" name="楕円 202"/>
        <xdr:cNvSpPr/>
      </xdr:nvSpPr>
      <xdr:spPr>
        <a:xfrm>
          <a:off x="3746500" y="133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65712</xdr:rowOff>
    </xdr:from>
    <xdr:ext cx="599010" cy="259045"/>
    <xdr:sp macro="" textlink="">
      <xdr:nvSpPr>
        <xdr:cNvPr id="204" name="テキスト ボックス 203"/>
        <xdr:cNvSpPr txBox="1"/>
      </xdr:nvSpPr>
      <xdr:spPr>
        <a:xfrm>
          <a:off x="3497795" y="1309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136430</xdr:rowOff>
    </xdr:from>
    <xdr:to>
      <xdr:col>15</xdr:col>
      <xdr:colOff>101600</xdr:colOff>
      <xdr:row>78</xdr:row>
      <xdr:rowOff>66580</xdr:rowOff>
    </xdr:to>
    <xdr:sp macro="" textlink="">
      <xdr:nvSpPr>
        <xdr:cNvPr id="205" name="楕円 204"/>
        <xdr:cNvSpPr/>
      </xdr:nvSpPr>
      <xdr:spPr>
        <a:xfrm>
          <a:off x="2857500" y="133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83107</xdr:rowOff>
    </xdr:from>
    <xdr:ext cx="599010" cy="259045"/>
    <xdr:sp macro="" textlink="">
      <xdr:nvSpPr>
        <xdr:cNvPr id="206" name="テキスト ボックス 205"/>
        <xdr:cNvSpPr txBox="1"/>
      </xdr:nvSpPr>
      <xdr:spPr>
        <a:xfrm>
          <a:off x="2608795" y="131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6310</xdr:rowOff>
    </xdr:from>
    <xdr:to>
      <xdr:col>10</xdr:col>
      <xdr:colOff>165100</xdr:colOff>
      <xdr:row>78</xdr:row>
      <xdr:rowOff>107910</xdr:rowOff>
    </xdr:to>
    <xdr:sp macro="" textlink="">
      <xdr:nvSpPr>
        <xdr:cNvPr id="207" name="楕円 206"/>
        <xdr:cNvSpPr/>
      </xdr:nvSpPr>
      <xdr:spPr>
        <a:xfrm>
          <a:off x="1968500" y="133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99037</xdr:rowOff>
    </xdr:from>
    <xdr:ext cx="599010" cy="259045"/>
    <xdr:sp macro="" textlink="">
      <xdr:nvSpPr>
        <xdr:cNvPr id="208" name="テキスト ボックス 207"/>
        <xdr:cNvSpPr txBox="1"/>
      </xdr:nvSpPr>
      <xdr:spPr>
        <a:xfrm>
          <a:off x="1719795" y="1347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1836</xdr:rowOff>
    </xdr:from>
    <xdr:to>
      <xdr:col>6</xdr:col>
      <xdr:colOff>38100</xdr:colOff>
      <xdr:row>78</xdr:row>
      <xdr:rowOff>103436</xdr:rowOff>
    </xdr:to>
    <xdr:sp macro="" textlink="">
      <xdr:nvSpPr>
        <xdr:cNvPr id="209" name="楕円 208"/>
        <xdr:cNvSpPr/>
      </xdr:nvSpPr>
      <xdr:spPr>
        <a:xfrm>
          <a:off x="1079500" y="133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94563</xdr:rowOff>
    </xdr:from>
    <xdr:ext cx="599010" cy="259045"/>
    <xdr:sp macro="" textlink="">
      <xdr:nvSpPr>
        <xdr:cNvPr id="210" name="テキスト ボックス 209"/>
        <xdr:cNvSpPr txBox="1"/>
      </xdr:nvSpPr>
      <xdr:spPr>
        <a:xfrm>
          <a:off x="830795" y="1346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56257</xdr:rowOff>
    </xdr:from>
    <xdr:to>
      <xdr:col>24</xdr:col>
      <xdr:colOff>63500</xdr:colOff>
      <xdr:row>97</xdr:row>
      <xdr:rowOff>76857</xdr:rowOff>
    </xdr:to>
    <xdr:cxnSp macro="">
      <xdr:nvCxnSpPr>
        <xdr:cNvPr id="237" name="直線コネクタ 236"/>
        <xdr:cNvCxnSpPr/>
      </xdr:nvCxnSpPr>
      <xdr:spPr>
        <a:xfrm flipV="1">
          <a:off x="3797300" y="16686907"/>
          <a:ext cx="8382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70782</xdr:rowOff>
    </xdr:from>
    <xdr:to>
      <xdr:col>19</xdr:col>
      <xdr:colOff>177800</xdr:colOff>
      <xdr:row>97</xdr:row>
      <xdr:rowOff>76857</xdr:rowOff>
    </xdr:to>
    <xdr:cxnSp macro="">
      <xdr:nvCxnSpPr>
        <xdr:cNvPr id="240" name="直線コネクタ 239"/>
        <xdr:cNvCxnSpPr/>
      </xdr:nvCxnSpPr>
      <xdr:spPr>
        <a:xfrm>
          <a:off x="2908300" y="16701432"/>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34489</xdr:rowOff>
    </xdr:from>
    <xdr:to>
      <xdr:col>15</xdr:col>
      <xdr:colOff>50800</xdr:colOff>
      <xdr:row>97</xdr:row>
      <xdr:rowOff>70782</xdr:rowOff>
    </xdr:to>
    <xdr:cxnSp macro="">
      <xdr:nvCxnSpPr>
        <xdr:cNvPr id="243" name="直線コネクタ 242"/>
        <xdr:cNvCxnSpPr/>
      </xdr:nvCxnSpPr>
      <xdr:spPr>
        <a:xfrm>
          <a:off x="2019300" y="16665139"/>
          <a:ext cx="889000" cy="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21870</xdr:rowOff>
    </xdr:from>
    <xdr:to>
      <xdr:col>10</xdr:col>
      <xdr:colOff>114300</xdr:colOff>
      <xdr:row>97</xdr:row>
      <xdr:rowOff>34489</xdr:rowOff>
    </xdr:to>
    <xdr:cxnSp macro="">
      <xdr:nvCxnSpPr>
        <xdr:cNvPr id="246" name="直線コネクタ 245"/>
        <xdr:cNvCxnSpPr/>
      </xdr:nvCxnSpPr>
      <xdr:spPr>
        <a:xfrm>
          <a:off x="1130300" y="16652520"/>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5457</xdr:rowOff>
    </xdr:from>
    <xdr:to>
      <xdr:col>24</xdr:col>
      <xdr:colOff>114300</xdr:colOff>
      <xdr:row>97</xdr:row>
      <xdr:rowOff>107057</xdr:rowOff>
    </xdr:to>
    <xdr:sp macro="" textlink="">
      <xdr:nvSpPr>
        <xdr:cNvPr id="256" name="楕円 255"/>
        <xdr:cNvSpPr/>
      </xdr:nvSpPr>
      <xdr:spPr>
        <a:xfrm>
          <a:off x="4584700" y="166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91834</xdr:rowOff>
    </xdr:from>
    <xdr:ext cx="534377" cy="259045"/>
    <xdr:sp macro="" textlink="">
      <xdr:nvSpPr>
        <xdr:cNvPr id="257" name="衛生費該当値テキスト"/>
        <xdr:cNvSpPr txBox="1"/>
      </xdr:nvSpPr>
      <xdr:spPr>
        <a:xfrm>
          <a:off x="4686300" y="165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26057</xdr:rowOff>
    </xdr:from>
    <xdr:to>
      <xdr:col>20</xdr:col>
      <xdr:colOff>38100</xdr:colOff>
      <xdr:row>97</xdr:row>
      <xdr:rowOff>127657</xdr:rowOff>
    </xdr:to>
    <xdr:sp macro="" textlink="">
      <xdr:nvSpPr>
        <xdr:cNvPr id="258" name="楕円 257"/>
        <xdr:cNvSpPr/>
      </xdr:nvSpPr>
      <xdr:spPr>
        <a:xfrm>
          <a:off x="3746500" y="166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118784</xdr:rowOff>
    </xdr:from>
    <xdr:ext cx="534377" cy="259045"/>
    <xdr:sp macro="" textlink="">
      <xdr:nvSpPr>
        <xdr:cNvPr id="259" name="テキスト ボックス 258"/>
        <xdr:cNvSpPr txBox="1"/>
      </xdr:nvSpPr>
      <xdr:spPr>
        <a:xfrm>
          <a:off x="3530111" y="167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19982</xdr:rowOff>
    </xdr:from>
    <xdr:to>
      <xdr:col>15</xdr:col>
      <xdr:colOff>101600</xdr:colOff>
      <xdr:row>97</xdr:row>
      <xdr:rowOff>121582</xdr:rowOff>
    </xdr:to>
    <xdr:sp macro="" textlink="">
      <xdr:nvSpPr>
        <xdr:cNvPr id="260" name="楕円 259"/>
        <xdr:cNvSpPr/>
      </xdr:nvSpPr>
      <xdr:spPr>
        <a:xfrm>
          <a:off x="2857500" y="166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112709</xdr:rowOff>
    </xdr:from>
    <xdr:ext cx="534377" cy="259045"/>
    <xdr:sp macro="" textlink="">
      <xdr:nvSpPr>
        <xdr:cNvPr id="261" name="テキスト ボックス 260"/>
        <xdr:cNvSpPr txBox="1"/>
      </xdr:nvSpPr>
      <xdr:spPr>
        <a:xfrm>
          <a:off x="2641111" y="167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155139</xdr:rowOff>
    </xdr:from>
    <xdr:to>
      <xdr:col>10</xdr:col>
      <xdr:colOff>165100</xdr:colOff>
      <xdr:row>97</xdr:row>
      <xdr:rowOff>85289</xdr:rowOff>
    </xdr:to>
    <xdr:sp macro="" textlink="">
      <xdr:nvSpPr>
        <xdr:cNvPr id="262" name="楕円 261"/>
        <xdr:cNvSpPr/>
      </xdr:nvSpPr>
      <xdr:spPr>
        <a:xfrm>
          <a:off x="1968500" y="166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76416</xdr:rowOff>
    </xdr:from>
    <xdr:ext cx="534377" cy="259045"/>
    <xdr:sp macro="" textlink="">
      <xdr:nvSpPr>
        <xdr:cNvPr id="263" name="テキスト ボックス 262"/>
        <xdr:cNvSpPr txBox="1"/>
      </xdr:nvSpPr>
      <xdr:spPr>
        <a:xfrm>
          <a:off x="1752111" y="1670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142520</xdr:rowOff>
    </xdr:from>
    <xdr:to>
      <xdr:col>6</xdr:col>
      <xdr:colOff>38100</xdr:colOff>
      <xdr:row>97</xdr:row>
      <xdr:rowOff>72670</xdr:rowOff>
    </xdr:to>
    <xdr:sp macro="" textlink="">
      <xdr:nvSpPr>
        <xdr:cNvPr id="264" name="楕円 263"/>
        <xdr:cNvSpPr/>
      </xdr:nvSpPr>
      <xdr:spPr>
        <a:xfrm>
          <a:off x="1079500" y="166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63797</xdr:rowOff>
    </xdr:from>
    <xdr:ext cx="534377" cy="259045"/>
    <xdr:sp macro="" textlink="">
      <xdr:nvSpPr>
        <xdr:cNvPr id="265" name="テキスト ボックス 264"/>
        <xdr:cNvSpPr txBox="1"/>
      </xdr:nvSpPr>
      <xdr:spPr>
        <a:xfrm>
          <a:off x="863111" y="166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138937</xdr:rowOff>
    </xdr:from>
    <xdr:ext cx="469744" cy="259045"/>
    <xdr:sp macro="" textlink="">
      <xdr:nvSpPr>
        <xdr:cNvPr id="309" name="テキスト ボックス 308"/>
        <xdr:cNvSpPr txBox="1"/>
      </xdr:nvSpPr>
      <xdr:spPr>
        <a:xfrm>
          <a:off x="6737428" y="596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77703</xdr:rowOff>
    </xdr:from>
    <xdr:to>
      <xdr:col>55</xdr:col>
      <xdr:colOff>0</xdr:colOff>
      <xdr:row>57</xdr:row>
      <xdr:rowOff>97265</xdr:rowOff>
    </xdr:to>
    <xdr:cxnSp macro="">
      <xdr:nvCxnSpPr>
        <xdr:cNvPr id="349" name="直線コネクタ 348"/>
        <xdr:cNvCxnSpPr/>
      </xdr:nvCxnSpPr>
      <xdr:spPr>
        <a:xfrm flipV="1">
          <a:off x="9639300" y="9850353"/>
          <a:ext cx="8382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97265</xdr:rowOff>
    </xdr:from>
    <xdr:to>
      <xdr:col>50</xdr:col>
      <xdr:colOff>114300</xdr:colOff>
      <xdr:row>57</xdr:row>
      <xdr:rowOff>125470</xdr:rowOff>
    </xdr:to>
    <xdr:cxnSp macro="">
      <xdr:nvCxnSpPr>
        <xdr:cNvPr id="352" name="直線コネクタ 351"/>
        <xdr:cNvCxnSpPr/>
      </xdr:nvCxnSpPr>
      <xdr:spPr>
        <a:xfrm flipV="1">
          <a:off x="8750300" y="9869915"/>
          <a:ext cx="889000" cy="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119022</xdr:rowOff>
    </xdr:from>
    <xdr:to>
      <xdr:col>45</xdr:col>
      <xdr:colOff>177800</xdr:colOff>
      <xdr:row>57</xdr:row>
      <xdr:rowOff>125470</xdr:rowOff>
    </xdr:to>
    <xdr:cxnSp macro="">
      <xdr:nvCxnSpPr>
        <xdr:cNvPr id="355" name="直線コネクタ 354"/>
        <xdr:cNvCxnSpPr/>
      </xdr:nvCxnSpPr>
      <xdr:spPr>
        <a:xfrm>
          <a:off x="7861300" y="9891672"/>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119022</xdr:rowOff>
    </xdr:from>
    <xdr:to>
      <xdr:col>41</xdr:col>
      <xdr:colOff>50800</xdr:colOff>
      <xdr:row>57</xdr:row>
      <xdr:rowOff>131759</xdr:rowOff>
    </xdr:to>
    <xdr:cxnSp macro="">
      <xdr:nvCxnSpPr>
        <xdr:cNvPr id="358" name="直線コネクタ 357"/>
        <xdr:cNvCxnSpPr/>
      </xdr:nvCxnSpPr>
      <xdr:spPr>
        <a:xfrm flipV="1">
          <a:off x="6972300" y="989167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26903</xdr:rowOff>
    </xdr:from>
    <xdr:to>
      <xdr:col>55</xdr:col>
      <xdr:colOff>50800</xdr:colOff>
      <xdr:row>57</xdr:row>
      <xdr:rowOff>128503</xdr:rowOff>
    </xdr:to>
    <xdr:sp macro="" textlink="">
      <xdr:nvSpPr>
        <xdr:cNvPr id="368" name="楕円 367"/>
        <xdr:cNvSpPr/>
      </xdr:nvSpPr>
      <xdr:spPr>
        <a:xfrm>
          <a:off x="10426700" y="979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157730</xdr:rowOff>
    </xdr:from>
    <xdr:ext cx="599010" cy="259045"/>
    <xdr:sp macro="" textlink="">
      <xdr:nvSpPr>
        <xdr:cNvPr id="369" name="農林水産業費該当値テキスト"/>
        <xdr:cNvSpPr txBox="1"/>
      </xdr:nvSpPr>
      <xdr:spPr>
        <a:xfrm>
          <a:off x="10528300" y="958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46465</xdr:rowOff>
    </xdr:from>
    <xdr:to>
      <xdr:col>50</xdr:col>
      <xdr:colOff>165100</xdr:colOff>
      <xdr:row>57</xdr:row>
      <xdr:rowOff>148065</xdr:rowOff>
    </xdr:to>
    <xdr:sp macro="" textlink="">
      <xdr:nvSpPr>
        <xdr:cNvPr id="370" name="楕円 369"/>
        <xdr:cNvSpPr/>
      </xdr:nvSpPr>
      <xdr:spPr>
        <a:xfrm>
          <a:off x="9588500" y="98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164592</xdr:rowOff>
    </xdr:from>
    <xdr:ext cx="599010" cy="259045"/>
    <xdr:sp macro="" textlink="">
      <xdr:nvSpPr>
        <xdr:cNvPr id="371" name="テキスト ボックス 370"/>
        <xdr:cNvSpPr txBox="1"/>
      </xdr:nvSpPr>
      <xdr:spPr>
        <a:xfrm>
          <a:off x="9339795" y="959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74670</xdr:rowOff>
    </xdr:from>
    <xdr:to>
      <xdr:col>46</xdr:col>
      <xdr:colOff>38100</xdr:colOff>
      <xdr:row>58</xdr:row>
      <xdr:rowOff>4820</xdr:rowOff>
    </xdr:to>
    <xdr:sp macro="" textlink="">
      <xdr:nvSpPr>
        <xdr:cNvPr id="372" name="楕円 371"/>
        <xdr:cNvSpPr/>
      </xdr:nvSpPr>
      <xdr:spPr>
        <a:xfrm>
          <a:off x="8699500" y="9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21347</xdr:rowOff>
    </xdr:from>
    <xdr:ext cx="599010" cy="259045"/>
    <xdr:sp macro="" textlink="">
      <xdr:nvSpPr>
        <xdr:cNvPr id="373" name="テキスト ボックス 372"/>
        <xdr:cNvSpPr txBox="1"/>
      </xdr:nvSpPr>
      <xdr:spPr>
        <a:xfrm>
          <a:off x="8450795" y="962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68222</xdr:rowOff>
    </xdr:from>
    <xdr:to>
      <xdr:col>41</xdr:col>
      <xdr:colOff>101600</xdr:colOff>
      <xdr:row>57</xdr:row>
      <xdr:rowOff>169822</xdr:rowOff>
    </xdr:to>
    <xdr:sp macro="" textlink="">
      <xdr:nvSpPr>
        <xdr:cNvPr id="374" name="楕円 373"/>
        <xdr:cNvSpPr/>
      </xdr:nvSpPr>
      <xdr:spPr>
        <a:xfrm>
          <a:off x="7810500" y="98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14899</xdr:rowOff>
    </xdr:from>
    <xdr:ext cx="599010" cy="259045"/>
    <xdr:sp macro="" textlink="">
      <xdr:nvSpPr>
        <xdr:cNvPr id="375" name="テキスト ボックス 374"/>
        <xdr:cNvSpPr txBox="1"/>
      </xdr:nvSpPr>
      <xdr:spPr>
        <a:xfrm>
          <a:off x="7561795" y="961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80959</xdr:rowOff>
    </xdr:from>
    <xdr:to>
      <xdr:col>36</xdr:col>
      <xdr:colOff>165100</xdr:colOff>
      <xdr:row>58</xdr:row>
      <xdr:rowOff>11109</xdr:rowOff>
    </xdr:to>
    <xdr:sp macro="" textlink="">
      <xdr:nvSpPr>
        <xdr:cNvPr id="376" name="楕円 375"/>
        <xdr:cNvSpPr/>
      </xdr:nvSpPr>
      <xdr:spPr>
        <a:xfrm>
          <a:off x="6921500" y="985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2236</xdr:rowOff>
    </xdr:from>
    <xdr:ext cx="599010" cy="259045"/>
    <xdr:sp macro="" textlink="">
      <xdr:nvSpPr>
        <xdr:cNvPr id="377" name="テキスト ボックス 376"/>
        <xdr:cNvSpPr txBox="1"/>
      </xdr:nvSpPr>
      <xdr:spPr>
        <a:xfrm>
          <a:off x="6672795" y="99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161821</xdr:rowOff>
    </xdr:from>
    <xdr:to>
      <xdr:col>55</xdr:col>
      <xdr:colOff>0</xdr:colOff>
      <xdr:row>79</xdr:row>
      <xdr:rowOff>13311</xdr:rowOff>
    </xdr:to>
    <xdr:cxnSp macro="">
      <xdr:nvCxnSpPr>
        <xdr:cNvPr id="406" name="直線コネクタ 405"/>
        <xdr:cNvCxnSpPr/>
      </xdr:nvCxnSpPr>
      <xdr:spPr>
        <a:xfrm flipV="1">
          <a:off x="9639300" y="13534921"/>
          <a:ext cx="838200" cy="2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13311</xdr:rowOff>
    </xdr:from>
    <xdr:to>
      <xdr:col>50</xdr:col>
      <xdr:colOff>114300</xdr:colOff>
      <xdr:row>79</xdr:row>
      <xdr:rowOff>16058</xdr:rowOff>
    </xdr:to>
    <xdr:cxnSp macro="">
      <xdr:nvCxnSpPr>
        <xdr:cNvPr id="409" name="直線コネクタ 408"/>
        <xdr:cNvCxnSpPr/>
      </xdr:nvCxnSpPr>
      <xdr:spPr>
        <a:xfrm flipV="1">
          <a:off x="8750300" y="13557861"/>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16058</xdr:rowOff>
    </xdr:from>
    <xdr:to>
      <xdr:col>45</xdr:col>
      <xdr:colOff>177800</xdr:colOff>
      <xdr:row>79</xdr:row>
      <xdr:rowOff>18484</xdr:rowOff>
    </xdr:to>
    <xdr:cxnSp macro="">
      <xdr:nvCxnSpPr>
        <xdr:cNvPr id="412" name="直線コネクタ 411"/>
        <xdr:cNvCxnSpPr/>
      </xdr:nvCxnSpPr>
      <xdr:spPr>
        <a:xfrm flipV="1">
          <a:off x="7861300" y="13560608"/>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17501</xdr:rowOff>
    </xdr:from>
    <xdr:to>
      <xdr:col>41</xdr:col>
      <xdr:colOff>50800</xdr:colOff>
      <xdr:row>79</xdr:row>
      <xdr:rowOff>18484</xdr:rowOff>
    </xdr:to>
    <xdr:cxnSp macro="">
      <xdr:nvCxnSpPr>
        <xdr:cNvPr id="415" name="直線コネクタ 414"/>
        <xdr:cNvCxnSpPr/>
      </xdr:nvCxnSpPr>
      <xdr:spPr>
        <a:xfrm>
          <a:off x="6972300" y="135620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85748</xdr:rowOff>
    </xdr:from>
    <xdr:ext cx="534377" cy="259045"/>
    <xdr:sp macro="" textlink="">
      <xdr:nvSpPr>
        <xdr:cNvPr id="417" name="テキスト ボックス 416"/>
        <xdr:cNvSpPr txBox="1"/>
      </xdr:nvSpPr>
      <xdr:spPr>
        <a:xfrm>
          <a:off x="7594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111021</xdr:rowOff>
    </xdr:from>
    <xdr:to>
      <xdr:col>55</xdr:col>
      <xdr:colOff>50800</xdr:colOff>
      <xdr:row>79</xdr:row>
      <xdr:rowOff>41171</xdr:rowOff>
    </xdr:to>
    <xdr:sp macro="" textlink="">
      <xdr:nvSpPr>
        <xdr:cNvPr id="425" name="楕円 424"/>
        <xdr:cNvSpPr/>
      </xdr:nvSpPr>
      <xdr:spPr>
        <a:xfrm>
          <a:off x="10426700" y="134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25948</xdr:rowOff>
    </xdr:from>
    <xdr:ext cx="534377" cy="259045"/>
    <xdr:sp macro="" textlink="">
      <xdr:nvSpPr>
        <xdr:cNvPr id="426" name="商工費該当値テキスト"/>
        <xdr:cNvSpPr txBox="1"/>
      </xdr:nvSpPr>
      <xdr:spPr>
        <a:xfrm>
          <a:off x="10528300" y="1339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133961</xdr:rowOff>
    </xdr:from>
    <xdr:to>
      <xdr:col>50</xdr:col>
      <xdr:colOff>165100</xdr:colOff>
      <xdr:row>79</xdr:row>
      <xdr:rowOff>64111</xdr:rowOff>
    </xdr:to>
    <xdr:sp macro="" textlink="">
      <xdr:nvSpPr>
        <xdr:cNvPr id="427" name="楕円 426"/>
        <xdr:cNvSpPr/>
      </xdr:nvSpPr>
      <xdr:spPr>
        <a:xfrm>
          <a:off x="9588500" y="135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55238</xdr:rowOff>
    </xdr:from>
    <xdr:ext cx="469744" cy="259045"/>
    <xdr:sp macro="" textlink="">
      <xdr:nvSpPr>
        <xdr:cNvPr id="428" name="テキスト ボックス 427"/>
        <xdr:cNvSpPr txBox="1"/>
      </xdr:nvSpPr>
      <xdr:spPr>
        <a:xfrm>
          <a:off x="9404428" y="1359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136708</xdr:rowOff>
    </xdr:from>
    <xdr:to>
      <xdr:col>46</xdr:col>
      <xdr:colOff>38100</xdr:colOff>
      <xdr:row>79</xdr:row>
      <xdr:rowOff>66858</xdr:rowOff>
    </xdr:to>
    <xdr:sp macro="" textlink="">
      <xdr:nvSpPr>
        <xdr:cNvPr id="429" name="楕円 428"/>
        <xdr:cNvSpPr/>
      </xdr:nvSpPr>
      <xdr:spPr>
        <a:xfrm>
          <a:off x="8699500" y="135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57985</xdr:rowOff>
    </xdr:from>
    <xdr:ext cx="469744" cy="259045"/>
    <xdr:sp macro="" textlink="">
      <xdr:nvSpPr>
        <xdr:cNvPr id="430" name="テキスト ボックス 429"/>
        <xdr:cNvSpPr txBox="1"/>
      </xdr:nvSpPr>
      <xdr:spPr>
        <a:xfrm>
          <a:off x="8515428" y="1360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139134</xdr:rowOff>
    </xdr:from>
    <xdr:to>
      <xdr:col>41</xdr:col>
      <xdr:colOff>101600</xdr:colOff>
      <xdr:row>79</xdr:row>
      <xdr:rowOff>69284</xdr:rowOff>
    </xdr:to>
    <xdr:sp macro="" textlink="">
      <xdr:nvSpPr>
        <xdr:cNvPr id="431" name="楕円 430"/>
        <xdr:cNvSpPr/>
      </xdr:nvSpPr>
      <xdr:spPr>
        <a:xfrm>
          <a:off x="7810500" y="135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60411</xdr:rowOff>
    </xdr:from>
    <xdr:ext cx="469744" cy="259045"/>
    <xdr:sp macro="" textlink="">
      <xdr:nvSpPr>
        <xdr:cNvPr id="432" name="テキスト ボックス 431"/>
        <xdr:cNvSpPr txBox="1"/>
      </xdr:nvSpPr>
      <xdr:spPr>
        <a:xfrm>
          <a:off x="7626428" y="13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138151</xdr:rowOff>
    </xdr:from>
    <xdr:to>
      <xdr:col>36</xdr:col>
      <xdr:colOff>165100</xdr:colOff>
      <xdr:row>79</xdr:row>
      <xdr:rowOff>68301</xdr:rowOff>
    </xdr:to>
    <xdr:sp macro="" textlink="">
      <xdr:nvSpPr>
        <xdr:cNvPr id="433" name="楕円 432"/>
        <xdr:cNvSpPr/>
      </xdr:nvSpPr>
      <xdr:spPr>
        <a:xfrm>
          <a:off x="6921500" y="135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59428</xdr:rowOff>
    </xdr:from>
    <xdr:ext cx="469744" cy="259045"/>
    <xdr:sp macro="" textlink="">
      <xdr:nvSpPr>
        <xdr:cNvPr id="434" name="テキスト ボックス 433"/>
        <xdr:cNvSpPr txBox="1"/>
      </xdr:nvSpPr>
      <xdr:spPr>
        <a:xfrm>
          <a:off x="6737428" y="1360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75392</xdr:rowOff>
    </xdr:from>
    <xdr:to>
      <xdr:col>55</xdr:col>
      <xdr:colOff>0</xdr:colOff>
      <xdr:row>98</xdr:row>
      <xdr:rowOff>18196</xdr:rowOff>
    </xdr:to>
    <xdr:cxnSp macro="">
      <xdr:nvCxnSpPr>
        <xdr:cNvPr id="465" name="直線コネクタ 464"/>
        <xdr:cNvCxnSpPr/>
      </xdr:nvCxnSpPr>
      <xdr:spPr>
        <a:xfrm>
          <a:off x="9639300" y="16706042"/>
          <a:ext cx="838200" cy="1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75392</xdr:rowOff>
    </xdr:from>
    <xdr:to>
      <xdr:col>50</xdr:col>
      <xdr:colOff>114300</xdr:colOff>
      <xdr:row>97</xdr:row>
      <xdr:rowOff>169470</xdr:rowOff>
    </xdr:to>
    <xdr:cxnSp macro="">
      <xdr:nvCxnSpPr>
        <xdr:cNvPr id="468" name="直線コネクタ 467"/>
        <xdr:cNvCxnSpPr/>
      </xdr:nvCxnSpPr>
      <xdr:spPr>
        <a:xfrm flipV="1">
          <a:off x="8750300" y="16706042"/>
          <a:ext cx="889000" cy="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96893</xdr:rowOff>
    </xdr:from>
    <xdr:to>
      <xdr:col>45</xdr:col>
      <xdr:colOff>177800</xdr:colOff>
      <xdr:row>97</xdr:row>
      <xdr:rowOff>169470</xdr:rowOff>
    </xdr:to>
    <xdr:cxnSp macro="">
      <xdr:nvCxnSpPr>
        <xdr:cNvPr id="471" name="直線コネクタ 470"/>
        <xdr:cNvCxnSpPr/>
      </xdr:nvCxnSpPr>
      <xdr:spPr>
        <a:xfrm>
          <a:off x="7861300" y="16727543"/>
          <a:ext cx="889000" cy="7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96893</xdr:rowOff>
    </xdr:from>
    <xdr:to>
      <xdr:col>41</xdr:col>
      <xdr:colOff>50800</xdr:colOff>
      <xdr:row>97</xdr:row>
      <xdr:rowOff>103225</xdr:rowOff>
    </xdr:to>
    <xdr:cxnSp macro="">
      <xdr:nvCxnSpPr>
        <xdr:cNvPr id="474" name="直線コネクタ 473"/>
        <xdr:cNvCxnSpPr/>
      </xdr:nvCxnSpPr>
      <xdr:spPr>
        <a:xfrm flipV="1">
          <a:off x="6972300" y="16727543"/>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138846</xdr:rowOff>
    </xdr:from>
    <xdr:to>
      <xdr:col>55</xdr:col>
      <xdr:colOff>50800</xdr:colOff>
      <xdr:row>98</xdr:row>
      <xdr:rowOff>68996</xdr:rowOff>
    </xdr:to>
    <xdr:sp macro="" textlink="">
      <xdr:nvSpPr>
        <xdr:cNvPr id="484" name="楕円 483"/>
        <xdr:cNvSpPr/>
      </xdr:nvSpPr>
      <xdr:spPr>
        <a:xfrm>
          <a:off x="10426700" y="167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117273</xdr:rowOff>
    </xdr:from>
    <xdr:ext cx="534377" cy="259045"/>
    <xdr:sp macro="" textlink="">
      <xdr:nvSpPr>
        <xdr:cNvPr id="485" name="土木費該当値テキスト"/>
        <xdr:cNvSpPr txBox="1"/>
      </xdr:nvSpPr>
      <xdr:spPr>
        <a:xfrm>
          <a:off x="10528300" y="167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24592</xdr:rowOff>
    </xdr:from>
    <xdr:to>
      <xdr:col>50</xdr:col>
      <xdr:colOff>165100</xdr:colOff>
      <xdr:row>97</xdr:row>
      <xdr:rowOff>126192</xdr:rowOff>
    </xdr:to>
    <xdr:sp macro="" textlink="">
      <xdr:nvSpPr>
        <xdr:cNvPr id="486" name="楕円 485"/>
        <xdr:cNvSpPr/>
      </xdr:nvSpPr>
      <xdr:spPr>
        <a:xfrm>
          <a:off x="9588500" y="166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117319</xdr:rowOff>
    </xdr:from>
    <xdr:ext cx="599010" cy="259045"/>
    <xdr:sp macro="" textlink="">
      <xdr:nvSpPr>
        <xdr:cNvPr id="487" name="テキスト ボックス 486"/>
        <xdr:cNvSpPr txBox="1"/>
      </xdr:nvSpPr>
      <xdr:spPr>
        <a:xfrm>
          <a:off x="9339795" y="1674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118670</xdr:rowOff>
    </xdr:from>
    <xdr:to>
      <xdr:col>46</xdr:col>
      <xdr:colOff>38100</xdr:colOff>
      <xdr:row>98</xdr:row>
      <xdr:rowOff>48820</xdr:rowOff>
    </xdr:to>
    <xdr:sp macro="" textlink="">
      <xdr:nvSpPr>
        <xdr:cNvPr id="488" name="楕円 487"/>
        <xdr:cNvSpPr/>
      </xdr:nvSpPr>
      <xdr:spPr>
        <a:xfrm>
          <a:off x="8699500" y="167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39947</xdr:rowOff>
    </xdr:from>
    <xdr:ext cx="534377" cy="259045"/>
    <xdr:sp macro="" textlink="">
      <xdr:nvSpPr>
        <xdr:cNvPr id="489" name="テキスト ボックス 488"/>
        <xdr:cNvSpPr txBox="1"/>
      </xdr:nvSpPr>
      <xdr:spPr>
        <a:xfrm>
          <a:off x="8483111" y="168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46093</xdr:rowOff>
    </xdr:from>
    <xdr:to>
      <xdr:col>41</xdr:col>
      <xdr:colOff>101600</xdr:colOff>
      <xdr:row>97</xdr:row>
      <xdr:rowOff>147693</xdr:rowOff>
    </xdr:to>
    <xdr:sp macro="" textlink="">
      <xdr:nvSpPr>
        <xdr:cNvPr id="490" name="楕円 489"/>
        <xdr:cNvSpPr/>
      </xdr:nvSpPr>
      <xdr:spPr>
        <a:xfrm>
          <a:off x="7810500" y="166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138820</xdr:rowOff>
    </xdr:from>
    <xdr:ext cx="599010" cy="259045"/>
    <xdr:sp macro="" textlink="">
      <xdr:nvSpPr>
        <xdr:cNvPr id="491" name="テキスト ボックス 490"/>
        <xdr:cNvSpPr txBox="1"/>
      </xdr:nvSpPr>
      <xdr:spPr>
        <a:xfrm>
          <a:off x="7561795" y="167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52425</xdr:rowOff>
    </xdr:from>
    <xdr:to>
      <xdr:col>36</xdr:col>
      <xdr:colOff>165100</xdr:colOff>
      <xdr:row>97</xdr:row>
      <xdr:rowOff>154025</xdr:rowOff>
    </xdr:to>
    <xdr:sp macro="" textlink="">
      <xdr:nvSpPr>
        <xdr:cNvPr id="492" name="楕円 491"/>
        <xdr:cNvSpPr/>
      </xdr:nvSpPr>
      <xdr:spPr>
        <a:xfrm>
          <a:off x="6921500" y="166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145152</xdr:rowOff>
    </xdr:from>
    <xdr:ext cx="599010" cy="259045"/>
    <xdr:sp macro="" textlink="">
      <xdr:nvSpPr>
        <xdr:cNvPr id="493" name="テキスト ボックス 492"/>
        <xdr:cNvSpPr txBox="1"/>
      </xdr:nvSpPr>
      <xdr:spPr>
        <a:xfrm>
          <a:off x="6672795" y="16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32651</xdr:rowOff>
    </xdr:from>
    <xdr:to>
      <xdr:col>85</xdr:col>
      <xdr:colOff>127000</xdr:colOff>
      <xdr:row>37</xdr:row>
      <xdr:rowOff>102708</xdr:rowOff>
    </xdr:to>
    <xdr:cxnSp macro="">
      <xdr:nvCxnSpPr>
        <xdr:cNvPr id="520" name="直線コネクタ 519"/>
        <xdr:cNvCxnSpPr/>
      </xdr:nvCxnSpPr>
      <xdr:spPr>
        <a:xfrm>
          <a:off x="15481300" y="6376301"/>
          <a:ext cx="838200" cy="7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32651</xdr:rowOff>
    </xdr:from>
    <xdr:to>
      <xdr:col>81</xdr:col>
      <xdr:colOff>50800</xdr:colOff>
      <xdr:row>37</xdr:row>
      <xdr:rowOff>75788</xdr:rowOff>
    </xdr:to>
    <xdr:cxnSp macro="">
      <xdr:nvCxnSpPr>
        <xdr:cNvPr id="523" name="直線コネクタ 522"/>
        <xdr:cNvCxnSpPr/>
      </xdr:nvCxnSpPr>
      <xdr:spPr>
        <a:xfrm flipV="1">
          <a:off x="14592300" y="6376301"/>
          <a:ext cx="889000" cy="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75788</xdr:rowOff>
    </xdr:from>
    <xdr:to>
      <xdr:col>76</xdr:col>
      <xdr:colOff>114300</xdr:colOff>
      <xdr:row>37</xdr:row>
      <xdr:rowOff>151153</xdr:rowOff>
    </xdr:to>
    <xdr:cxnSp macro="">
      <xdr:nvCxnSpPr>
        <xdr:cNvPr id="526" name="直線コネクタ 525"/>
        <xdr:cNvCxnSpPr/>
      </xdr:nvCxnSpPr>
      <xdr:spPr>
        <a:xfrm flipV="1">
          <a:off x="13703300" y="6419438"/>
          <a:ext cx="889000" cy="7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98771</xdr:rowOff>
    </xdr:from>
    <xdr:to>
      <xdr:col>71</xdr:col>
      <xdr:colOff>177800</xdr:colOff>
      <xdr:row>37</xdr:row>
      <xdr:rowOff>151153</xdr:rowOff>
    </xdr:to>
    <xdr:cxnSp macro="">
      <xdr:nvCxnSpPr>
        <xdr:cNvPr id="529" name="直線コネクタ 528"/>
        <xdr:cNvCxnSpPr/>
      </xdr:nvCxnSpPr>
      <xdr:spPr>
        <a:xfrm>
          <a:off x="12814300" y="6442421"/>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51908</xdr:rowOff>
    </xdr:from>
    <xdr:to>
      <xdr:col>85</xdr:col>
      <xdr:colOff>177800</xdr:colOff>
      <xdr:row>37</xdr:row>
      <xdr:rowOff>153508</xdr:rowOff>
    </xdr:to>
    <xdr:sp macro="" textlink="">
      <xdr:nvSpPr>
        <xdr:cNvPr id="539" name="楕円 538"/>
        <xdr:cNvSpPr/>
      </xdr:nvSpPr>
      <xdr:spPr>
        <a:xfrm>
          <a:off x="16268700" y="63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74785</xdr:rowOff>
    </xdr:from>
    <xdr:ext cx="534377" cy="259045"/>
    <xdr:sp macro="" textlink="">
      <xdr:nvSpPr>
        <xdr:cNvPr id="540" name="消防費該当値テキスト"/>
        <xdr:cNvSpPr txBox="1"/>
      </xdr:nvSpPr>
      <xdr:spPr>
        <a:xfrm>
          <a:off x="16370300" y="624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153301</xdr:rowOff>
    </xdr:from>
    <xdr:to>
      <xdr:col>81</xdr:col>
      <xdr:colOff>101600</xdr:colOff>
      <xdr:row>37</xdr:row>
      <xdr:rowOff>83451</xdr:rowOff>
    </xdr:to>
    <xdr:sp macro="" textlink="">
      <xdr:nvSpPr>
        <xdr:cNvPr id="541" name="楕円 540"/>
        <xdr:cNvSpPr/>
      </xdr:nvSpPr>
      <xdr:spPr>
        <a:xfrm>
          <a:off x="15430500" y="63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99978</xdr:rowOff>
    </xdr:from>
    <xdr:ext cx="534377" cy="259045"/>
    <xdr:sp macro="" textlink="">
      <xdr:nvSpPr>
        <xdr:cNvPr id="542" name="テキスト ボックス 541"/>
        <xdr:cNvSpPr txBox="1"/>
      </xdr:nvSpPr>
      <xdr:spPr>
        <a:xfrm>
          <a:off x="15214111" y="61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24988</xdr:rowOff>
    </xdr:from>
    <xdr:to>
      <xdr:col>76</xdr:col>
      <xdr:colOff>165100</xdr:colOff>
      <xdr:row>37</xdr:row>
      <xdr:rowOff>126588</xdr:rowOff>
    </xdr:to>
    <xdr:sp macro="" textlink="">
      <xdr:nvSpPr>
        <xdr:cNvPr id="543" name="楕円 542"/>
        <xdr:cNvSpPr/>
      </xdr:nvSpPr>
      <xdr:spPr>
        <a:xfrm>
          <a:off x="14541500" y="63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117715</xdr:rowOff>
    </xdr:from>
    <xdr:ext cx="534377" cy="259045"/>
    <xdr:sp macro="" textlink="">
      <xdr:nvSpPr>
        <xdr:cNvPr id="544" name="テキスト ボックス 543"/>
        <xdr:cNvSpPr txBox="1"/>
      </xdr:nvSpPr>
      <xdr:spPr>
        <a:xfrm>
          <a:off x="14325111" y="64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100353</xdr:rowOff>
    </xdr:from>
    <xdr:to>
      <xdr:col>72</xdr:col>
      <xdr:colOff>38100</xdr:colOff>
      <xdr:row>38</xdr:row>
      <xdr:rowOff>30503</xdr:rowOff>
    </xdr:to>
    <xdr:sp macro="" textlink="">
      <xdr:nvSpPr>
        <xdr:cNvPr id="545" name="楕円 544"/>
        <xdr:cNvSpPr/>
      </xdr:nvSpPr>
      <xdr:spPr>
        <a:xfrm>
          <a:off x="13652500" y="64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21630</xdr:rowOff>
    </xdr:from>
    <xdr:ext cx="534377" cy="259045"/>
    <xdr:sp macro="" textlink="">
      <xdr:nvSpPr>
        <xdr:cNvPr id="546" name="テキスト ボックス 545"/>
        <xdr:cNvSpPr txBox="1"/>
      </xdr:nvSpPr>
      <xdr:spPr>
        <a:xfrm>
          <a:off x="13436111" y="65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47971</xdr:rowOff>
    </xdr:from>
    <xdr:to>
      <xdr:col>67</xdr:col>
      <xdr:colOff>101600</xdr:colOff>
      <xdr:row>37</xdr:row>
      <xdr:rowOff>149571</xdr:rowOff>
    </xdr:to>
    <xdr:sp macro="" textlink="">
      <xdr:nvSpPr>
        <xdr:cNvPr id="547" name="楕円 546"/>
        <xdr:cNvSpPr/>
      </xdr:nvSpPr>
      <xdr:spPr>
        <a:xfrm>
          <a:off x="12763500" y="639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140698</xdr:rowOff>
    </xdr:from>
    <xdr:ext cx="534377" cy="259045"/>
    <xdr:sp macro="" textlink="">
      <xdr:nvSpPr>
        <xdr:cNvPr id="548" name="テキスト ボックス 547"/>
        <xdr:cNvSpPr txBox="1"/>
      </xdr:nvSpPr>
      <xdr:spPr>
        <a:xfrm>
          <a:off x="12547111" y="648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130284</xdr:rowOff>
    </xdr:from>
    <xdr:to>
      <xdr:col>85</xdr:col>
      <xdr:colOff>127000</xdr:colOff>
      <xdr:row>57</xdr:row>
      <xdr:rowOff>134698</xdr:rowOff>
    </xdr:to>
    <xdr:cxnSp macro="">
      <xdr:nvCxnSpPr>
        <xdr:cNvPr id="575" name="直線コネクタ 574"/>
        <xdr:cNvCxnSpPr/>
      </xdr:nvCxnSpPr>
      <xdr:spPr>
        <a:xfrm>
          <a:off x="15481300" y="9902934"/>
          <a:ext cx="8382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31657</xdr:rowOff>
    </xdr:from>
    <xdr:to>
      <xdr:col>81</xdr:col>
      <xdr:colOff>50800</xdr:colOff>
      <xdr:row>57</xdr:row>
      <xdr:rowOff>130284</xdr:rowOff>
    </xdr:to>
    <xdr:cxnSp macro="">
      <xdr:nvCxnSpPr>
        <xdr:cNvPr id="578" name="直線コネクタ 577"/>
        <xdr:cNvCxnSpPr/>
      </xdr:nvCxnSpPr>
      <xdr:spPr>
        <a:xfrm>
          <a:off x="14592300" y="9804307"/>
          <a:ext cx="889000" cy="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31657</xdr:rowOff>
    </xdr:from>
    <xdr:to>
      <xdr:col>76</xdr:col>
      <xdr:colOff>114300</xdr:colOff>
      <xdr:row>57</xdr:row>
      <xdr:rowOff>148551</xdr:rowOff>
    </xdr:to>
    <xdr:cxnSp macro="">
      <xdr:nvCxnSpPr>
        <xdr:cNvPr id="581" name="直線コネクタ 580"/>
        <xdr:cNvCxnSpPr/>
      </xdr:nvCxnSpPr>
      <xdr:spPr>
        <a:xfrm flipV="1">
          <a:off x="13703300" y="9804307"/>
          <a:ext cx="889000" cy="1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36309</xdr:rowOff>
    </xdr:from>
    <xdr:to>
      <xdr:col>71</xdr:col>
      <xdr:colOff>177800</xdr:colOff>
      <xdr:row>57</xdr:row>
      <xdr:rowOff>148551</xdr:rowOff>
    </xdr:to>
    <xdr:cxnSp macro="">
      <xdr:nvCxnSpPr>
        <xdr:cNvPr id="584" name="直線コネクタ 583"/>
        <xdr:cNvCxnSpPr/>
      </xdr:nvCxnSpPr>
      <xdr:spPr>
        <a:xfrm>
          <a:off x="12814300" y="9808959"/>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131081</xdr:rowOff>
    </xdr:from>
    <xdr:ext cx="534377" cy="259045"/>
    <xdr:sp macro="" textlink="">
      <xdr:nvSpPr>
        <xdr:cNvPr id="588" name="テキスト ボックス 587"/>
        <xdr:cNvSpPr txBox="1"/>
      </xdr:nvSpPr>
      <xdr:spPr>
        <a:xfrm>
          <a:off x="12547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83898</xdr:rowOff>
    </xdr:from>
    <xdr:to>
      <xdr:col>85</xdr:col>
      <xdr:colOff>177800</xdr:colOff>
      <xdr:row>58</xdr:row>
      <xdr:rowOff>14048</xdr:rowOff>
    </xdr:to>
    <xdr:sp macro="" textlink="">
      <xdr:nvSpPr>
        <xdr:cNvPr id="594" name="楕円 593"/>
        <xdr:cNvSpPr/>
      </xdr:nvSpPr>
      <xdr:spPr>
        <a:xfrm>
          <a:off x="16268700" y="98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170275</xdr:rowOff>
    </xdr:from>
    <xdr:ext cx="534377" cy="259045"/>
    <xdr:sp macro="" textlink="">
      <xdr:nvSpPr>
        <xdr:cNvPr id="595" name="教育費該当値テキスト"/>
        <xdr:cNvSpPr txBox="1"/>
      </xdr:nvSpPr>
      <xdr:spPr>
        <a:xfrm>
          <a:off x="16370300" y="97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79484</xdr:rowOff>
    </xdr:from>
    <xdr:to>
      <xdr:col>81</xdr:col>
      <xdr:colOff>101600</xdr:colOff>
      <xdr:row>58</xdr:row>
      <xdr:rowOff>9634</xdr:rowOff>
    </xdr:to>
    <xdr:sp macro="" textlink="">
      <xdr:nvSpPr>
        <xdr:cNvPr id="596" name="楕円 595"/>
        <xdr:cNvSpPr/>
      </xdr:nvSpPr>
      <xdr:spPr>
        <a:xfrm>
          <a:off x="15430500" y="98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761</xdr:rowOff>
    </xdr:from>
    <xdr:ext cx="534377" cy="259045"/>
    <xdr:sp macro="" textlink="">
      <xdr:nvSpPr>
        <xdr:cNvPr id="597" name="テキスト ボックス 596"/>
        <xdr:cNvSpPr txBox="1"/>
      </xdr:nvSpPr>
      <xdr:spPr>
        <a:xfrm>
          <a:off x="15214111" y="99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152307</xdr:rowOff>
    </xdr:from>
    <xdr:to>
      <xdr:col>76</xdr:col>
      <xdr:colOff>165100</xdr:colOff>
      <xdr:row>57</xdr:row>
      <xdr:rowOff>82457</xdr:rowOff>
    </xdr:to>
    <xdr:sp macro="" textlink="">
      <xdr:nvSpPr>
        <xdr:cNvPr id="598" name="楕円 597"/>
        <xdr:cNvSpPr/>
      </xdr:nvSpPr>
      <xdr:spPr>
        <a:xfrm>
          <a:off x="14541500" y="97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98984</xdr:rowOff>
    </xdr:from>
    <xdr:ext cx="599010" cy="259045"/>
    <xdr:sp macro="" textlink="">
      <xdr:nvSpPr>
        <xdr:cNvPr id="599" name="テキスト ボックス 598"/>
        <xdr:cNvSpPr txBox="1"/>
      </xdr:nvSpPr>
      <xdr:spPr>
        <a:xfrm>
          <a:off x="14292795" y="952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97751</xdr:rowOff>
    </xdr:from>
    <xdr:to>
      <xdr:col>72</xdr:col>
      <xdr:colOff>38100</xdr:colOff>
      <xdr:row>58</xdr:row>
      <xdr:rowOff>27901</xdr:rowOff>
    </xdr:to>
    <xdr:sp macro="" textlink="">
      <xdr:nvSpPr>
        <xdr:cNvPr id="600" name="楕円 599"/>
        <xdr:cNvSpPr/>
      </xdr:nvSpPr>
      <xdr:spPr>
        <a:xfrm>
          <a:off x="13652500" y="9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19028</xdr:rowOff>
    </xdr:from>
    <xdr:ext cx="534377" cy="259045"/>
    <xdr:sp macro="" textlink="">
      <xdr:nvSpPr>
        <xdr:cNvPr id="601" name="テキスト ボックス 600"/>
        <xdr:cNvSpPr txBox="1"/>
      </xdr:nvSpPr>
      <xdr:spPr>
        <a:xfrm>
          <a:off x="13436111" y="99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156959</xdr:rowOff>
    </xdr:from>
    <xdr:to>
      <xdr:col>67</xdr:col>
      <xdr:colOff>101600</xdr:colOff>
      <xdr:row>57</xdr:row>
      <xdr:rowOff>87109</xdr:rowOff>
    </xdr:to>
    <xdr:sp macro="" textlink="">
      <xdr:nvSpPr>
        <xdr:cNvPr id="602" name="楕円 601"/>
        <xdr:cNvSpPr/>
      </xdr:nvSpPr>
      <xdr:spPr>
        <a:xfrm>
          <a:off x="12763500" y="97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103636</xdr:rowOff>
    </xdr:from>
    <xdr:ext cx="599010" cy="259045"/>
    <xdr:sp macro="" textlink="">
      <xdr:nvSpPr>
        <xdr:cNvPr id="603" name="テキスト ボックス 602"/>
        <xdr:cNvSpPr txBox="1"/>
      </xdr:nvSpPr>
      <xdr:spPr>
        <a:xfrm>
          <a:off x="12514795" y="953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125554</xdr:rowOff>
    </xdr:from>
    <xdr:to>
      <xdr:col>85</xdr:col>
      <xdr:colOff>127000</xdr:colOff>
      <xdr:row>78</xdr:row>
      <xdr:rowOff>138976</xdr:rowOff>
    </xdr:to>
    <xdr:cxnSp macro="">
      <xdr:nvCxnSpPr>
        <xdr:cNvPr id="630" name="直線コネクタ 629"/>
        <xdr:cNvCxnSpPr/>
      </xdr:nvCxnSpPr>
      <xdr:spPr>
        <a:xfrm flipV="1">
          <a:off x="15481300" y="13498654"/>
          <a:ext cx="8382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124637</xdr:rowOff>
    </xdr:from>
    <xdr:to>
      <xdr:col>81</xdr:col>
      <xdr:colOff>50800</xdr:colOff>
      <xdr:row>78</xdr:row>
      <xdr:rowOff>138976</xdr:rowOff>
    </xdr:to>
    <xdr:cxnSp macro="">
      <xdr:nvCxnSpPr>
        <xdr:cNvPr id="633" name="直線コネクタ 632"/>
        <xdr:cNvCxnSpPr/>
      </xdr:nvCxnSpPr>
      <xdr:spPr>
        <a:xfrm>
          <a:off x="14592300" y="13497737"/>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124637</xdr:rowOff>
    </xdr:from>
    <xdr:to>
      <xdr:col>76</xdr:col>
      <xdr:colOff>114300</xdr:colOff>
      <xdr:row>78</xdr:row>
      <xdr:rowOff>136358</xdr:rowOff>
    </xdr:to>
    <xdr:cxnSp macro="">
      <xdr:nvCxnSpPr>
        <xdr:cNvPr id="636" name="直線コネクタ 635"/>
        <xdr:cNvCxnSpPr/>
      </xdr:nvCxnSpPr>
      <xdr:spPr>
        <a:xfrm flipV="1">
          <a:off x="13703300" y="13497737"/>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125223</xdr:rowOff>
    </xdr:from>
    <xdr:to>
      <xdr:col>71</xdr:col>
      <xdr:colOff>177800</xdr:colOff>
      <xdr:row>78</xdr:row>
      <xdr:rowOff>136358</xdr:rowOff>
    </xdr:to>
    <xdr:cxnSp macro="">
      <xdr:nvCxnSpPr>
        <xdr:cNvPr id="639" name="直線コネクタ 638"/>
        <xdr:cNvCxnSpPr/>
      </xdr:nvCxnSpPr>
      <xdr:spPr>
        <a:xfrm>
          <a:off x="12814300" y="13498323"/>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74754</xdr:rowOff>
    </xdr:from>
    <xdr:to>
      <xdr:col>85</xdr:col>
      <xdr:colOff>177800</xdr:colOff>
      <xdr:row>79</xdr:row>
      <xdr:rowOff>4904</xdr:rowOff>
    </xdr:to>
    <xdr:sp macro="" textlink="">
      <xdr:nvSpPr>
        <xdr:cNvPr id="649" name="楕円 648"/>
        <xdr:cNvSpPr/>
      </xdr:nvSpPr>
      <xdr:spPr>
        <a:xfrm>
          <a:off x="16268700" y="134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469744" cy="259045"/>
    <xdr:sp macro="" textlink="">
      <xdr:nvSpPr>
        <xdr:cNvPr id="650" name="災害復旧費該当値テキスト"/>
        <xdr:cNvSpPr txBox="1"/>
      </xdr:nvSpPr>
      <xdr:spPr>
        <a:xfrm>
          <a:off x="16370300" y="1341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88176</xdr:rowOff>
    </xdr:from>
    <xdr:to>
      <xdr:col>81</xdr:col>
      <xdr:colOff>101600</xdr:colOff>
      <xdr:row>79</xdr:row>
      <xdr:rowOff>18326</xdr:rowOff>
    </xdr:to>
    <xdr:sp macro="" textlink="">
      <xdr:nvSpPr>
        <xdr:cNvPr id="651" name="楕円 650"/>
        <xdr:cNvSpPr/>
      </xdr:nvSpPr>
      <xdr:spPr>
        <a:xfrm>
          <a:off x="15430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9453</xdr:rowOff>
    </xdr:from>
    <xdr:ext cx="378565" cy="259045"/>
    <xdr:sp macro="" textlink="">
      <xdr:nvSpPr>
        <xdr:cNvPr id="652" name="テキスト ボックス 651"/>
        <xdr:cNvSpPr txBox="1"/>
      </xdr:nvSpPr>
      <xdr:spPr>
        <a:xfrm>
          <a:off x="15292017" y="1355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73837</xdr:rowOff>
    </xdr:from>
    <xdr:to>
      <xdr:col>76</xdr:col>
      <xdr:colOff>165100</xdr:colOff>
      <xdr:row>79</xdr:row>
      <xdr:rowOff>3987</xdr:rowOff>
    </xdr:to>
    <xdr:sp macro="" textlink="">
      <xdr:nvSpPr>
        <xdr:cNvPr id="653" name="楕円 652"/>
        <xdr:cNvSpPr/>
      </xdr:nvSpPr>
      <xdr:spPr>
        <a:xfrm>
          <a:off x="14541500" y="13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166564</xdr:rowOff>
    </xdr:from>
    <xdr:ext cx="469744" cy="259045"/>
    <xdr:sp macro="" textlink="">
      <xdr:nvSpPr>
        <xdr:cNvPr id="654" name="テキスト ボックス 653"/>
        <xdr:cNvSpPr txBox="1"/>
      </xdr:nvSpPr>
      <xdr:spPr>
        <a:xfrm>
          <a:off x="14357428" y="135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85558</xdr:rowOff>
    </xdr:from>
    <xdr:to>
      <xdr:col>72</xdr:col>
      <xdr:colOff>38100</xdr:colOff>
      <xdr:row>79</xdr:row>
      <xdr:rowOff>15708</xdr:rowOff>
    </xdr:to>
    <xdr:sp macro="" textlink="">
      <xdr:nvSpPr>
        <xdr:cNvPr id="655" name="楕円 654"/>
        <xdr:cNvSpPr/>
      </xdr:nvSpPr>
      <xdr:spPr>
        <a:xfrm>
          <a:off x="13652500" y="134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6835</xdr:rowOff>
    </xdr:from>
    <xdr:ext cx="469744" cy="259045"/>
    <xdr:sp macro="" textlink="">
      <xdr:nvSpPr>
        <xdr:cNvPr id="656" name="テキスト ボックス 655"/>
        <xdr:cNvSpPr txBox="1"/>
      </xdr:nvSpPr>
      <xdr:spPr>
        <a:xfrm>
          <a:off x="13468428" y="135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74423</xdr:rowOff>
    </xdr:from>
    <xdr:to>
      <xdr:col>67</xdr:col>
      <xdr:colOff>101600</xdr:colOff>
      <xdr:row>79</xdr:row>
      <xdr:rowOff>4573</xdr:rowOff>
    </xdr:to>
    <xdr:sp macro="" textlink="">
      <xdr:nvSpPr>
        <xdr:cNvPr id="657" name="楕円 656"/>
        <xdr:cNvSpPr/>
      </xdr:nvSpPr>
      <xdr:spPr>
        <a:xfrm>
          <a:off x="12763500" y="13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167150</xdr:rowOff>
    </xdr:from>
    <xdr:ext cx="469744" cy="259045"/>
    <xdr:sp macro="" textlink="">
      <xdr:nvSpPr>
        <xdr:cNvPr id="658" name="テキスト ボックス 657"/>
        <xdr:cNvSpPr txBox="1"/>
      </xdr:nvSpPr>
      <xdr:spPr>
        <a:xfrm>
          <a:off x="12579428" y="135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126891</xdr:rowOff>
    </xdr:from>
    <xdr:to>
      <xdr:col>85</xdr:col>
      <xdr:colOff>127000</xdr:colOff>
      <xdr:row>96</xdr:row>
      <xdr:rowOff>160865</xdr:rowOff>
    </xdr:to>
    <xdr:cxnSp macro="">
      <xdr:nvCxnSpPr>
        <xdr:cNvPr id="689" name="直線コネクタ 688"/>
        <xdr:cNvCxnSpPr/>
      </xdr:nvCxnSpPr>
      <xdr:spPr>
        <a:xfrm>
          <a:off x="15481300" y="16243191"/>
          <a:ext cx="838200" cy="37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126891</xdr:rowOff>
    </xdr:from>
    <xdr:to>
      <xdr:col>81</xdr:col>
      <xdr:colOff>50800</xdr:colOff>
      <xdr:row>96</xdr:row>
      <xdr:rowOff>117004</xdr:rowOff>
    </xdr:to>
    <xdr:cxnSp macro="">
      <xdr:nvCxnSpPr>
        <xdr:cNvPr id="692" name="直線コネクタ 691"/>
        <xdr:cNvCxnSpPr/>
      </xdr:nvCxnSpPr>
      <xdr:spPr>
        <a:xfrm flipV="1">
          <a:off x="14592300" y="16243191"/>
          <a:ext cx="889000" cy="3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60548</xdr:rowOff>
    </xdr:from>
    <xdr:to>
      <xdr:col>76</xdr:col>
      <xdr:colOff>114300</xdr:colOff>
      <xdr:row>96</xdr:row>
      <xdr:rowOff>117004</xdr:rowOff>
    </xdr:to>
    <xdr:cxnSp macro="">
      <xdr:nvCxnSpPr>
        <xdr:cNvPr id="695" name="直線コネクタ 694"/>
        <xdr:cNvCxnSpPr/>
      </xdr:nvCxnSpPr>
      <xdr:spPr>
        <a:xfrm>
          <a:off x="13703300" y="16519748"/>
          <a:ext cx="889000" cy="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4026</xdr:rowOff>
    </xdr:from>
    <xdr:to>
      <xdr:col>71</xdr:col>
      <xdr:colOff>177800</xdr:colOff>
      <xdr:row>96</xdr:row>
      <xdr:rowOff>60548</xdr:rowOff>
    </xdr:to>
    <xdr:cxnSp macro="">
      <xdr:nvCxnSpPr>
        <xdr:cNvPr id="698" name="直線コネクタ 697"/>
        <xdr:cNvCxnSpPr/>
      </xdr:nvCxnSpPr>
      <xdr:spPr>
        <a:xfrm>
          <a:off x="12814300" y="16463226"/>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110065</xdr:rowOff>
    </xdr:from>
    <xdr:to>
      <xdr:col>85</xdr:col>
      <xdr:colOff>177800</xdr:colOff>
      <xdr:row>97</xdr:row>
      <xdr:rowOff>40215</xdr:rowOff>
    </xdr:to>
    <xdr:sp macro="" textlink="">
      <xdr:nvSpPr>
        <xdr:cNvPr id="708" name="楕円 707"/>
        <xdr:cNvSpPr/>
      </xdr:nvSpPr>
      <xdr:spPr>
        <a:xfrm>
          <a:off x="16268700" y="165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132942</xdr:rowOff>
    </xdr:from>
    <xdr:ext cx="599010" cy="259045"/>
    <xdr:sp macro="" textlink="">
      <xdr:nvSpPr>
        <xdr:cNvPr id="709" name="公債費該当値テキスト"/>
        <xdr:cNvSpPr txBox="1"/>
      </xdr:nvSpPr>
      <xdr:spPr>
        <a:xfrm>
          <a:off x="16370300" y="16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76091</xdr:rowOff>
    </xdr:from>
    <xdr:to>
      <xdr:col>81</xdr:col>
      <xdr:colOff>101600</xdr:colOff>
      <xdr:row>95</xdr:row>
      <xdr:rowOff>6241</xdr:rowOff>
    </xdr:to>
    <xdr:sp macro="" textlink="">
      <xdr:nvSpPr>
        <xdr:cNvPr id="710" name="楕円 709"/>
        <xdr:cNvSpPr/>
      </xdr:nvSpPr>
      <xdr:spPr>
        <a:xfrm>
          <a:off x="15430500" y="161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22768</xdr:rowOff>
    </xdr:from>
    <xdr:ext cx="599010" cy="259045"/>
    <xdr:sp macro="" textlink="">
      <xdr:nvSpPr>
        <xdr:cNvPr id="711" name="テキスト ボックス 710"/>
        <xdr:cNvSpPr txBox="1"/>
      </xdr:nvSpPr>
      <xdr:spPr>
        <a:xfrm>
          <a:off x="15181795" y="1596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66204</xdr:rowOff>
    </xdr:from>
    <xdr:to>
      <xdr:col>76</xdr:col>
      <xdr:colOff>165100</xdr:colOff>
      <xdr:row>96</xdr:row>
      <xdr:rowOff>167804</xdr:rowOff>
    </xdr:to>
    <xdr:sp macro="" textlink="">
      <xdr:nvSpPr>
        <xdr:cNvPr id="712" name="楕円 711"/>
        <xdr:cNvSpPr/>
      </xdr:nvSpPr>
      <xdr:spPr>
        <a:xfrm>
          <a:off x="14541500" y="165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12881</xdr:rowOff>
    </xdr:from>
    <xdr:ext cx="599010" cy="259045"/>
    <xdr:sp macro="" textlink="">
      <xdr:nvSpPr>
        <xdr:cNvPr id="713" name="テキスト ボックス 712"/>
        <xdr:cNvSpPr txBox="1"/>
      </xdr:nvSpPr>
      <xdr:spPr>
        <a:xfrm>
          <a:off x="14292795" y="1630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9748</xdr:rowOff>
    </xdr:from>
    <xdr:to>
      <xdr:col>72</xdr:col>
      <xdr:colOff>38100</xdr:colOff>
      <xdr:row>96</xdr:row>
      <xdr:rowOff>111348</xdr:rowOff>
    </xdr:to>
    <xdr:sp macro="" textlink="">
      <xdr:nvSpPr>
        <xdr:cNvPr id="714" name="楕円 713"/>
        <xdr:cNvSpPr/>
      </xdr:nvSpPr>
      <xdr:spPr>
        <a:xfrm>
          <a:off x="13652500" y="164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127875</xdr:rowOff>
    </xdr:from>
    <xdr:ext cx="599010" cy="259045"/>
    <xdr:sp macro="" textlink="">
      <xdr:nvSpPr>
        <xdr:cNvPr id="715" name="テキスト ボックス 714"/>
        <xdr:cNvSpPr txBox="1"/>
      </xdr:nvSpPr>
      <xdr:spPr>
        <a:xfrm>
          <a:off x="13403795" y="1624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124676</xdr:rowOff>
    </xdr:from>
    <xdr:to>
      <xdr:col>67</xdr:col>
      <xdr:colOff>101600</xdr:colOff>
      <xdr:row>96</xdr:row>
      <xdr:rowOff>54826</xdr:rowOff>
    </xdr:to>
    <xdr:sp macro="" textlink="">
      <xdr:nvSpPr>
        <xdr:cNvPr id="716" name="楕円 715"/>
        <xdr:cNvSpPr/>
      </xdr:nvSpPr>
      <xdr:spPr>
        <a:xfrm>
          <a:off x="12763500" y="164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71353</xdr:rowOff>
    </xdr:from>
    <xdr:ext cx="599010" cy="259045"/>
    <xdr:sp macro="" textlink="">
      <xdr:nvSpPr>
        <xdr:cNvPr id="717" name="テキスト ボックス 716"/>
        <xdr:cNvSpPr txBox="1"/>
      </xdr:nvSpPr>
      <xdr:spPr>
        <a:xfrm>
          <a:off x="12514795" y="1618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民生費の住民一人当たりコストについては、類似団体とほぼ同水準であったが、Ｈ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については病院建設工事に伴う近隣構成市町村による負担金、Ｈ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は子育て支援事業として子育て支援センター建設費支出や今年度は高齢者生活福祉センター増設に係る支出によりコストの増加が続いている。今後についても当村が人口減少対策として子育て環境の充実と福祉事業の拡充を図るため、重点的に事業に取り組んでいることから、当面、住民一人当たりのコストは高くな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削減の取組や有効な補助金等の財源活用により、年々財政の安定化は進んでおり、昨年度は負担割合の高い公債費に対して減債基金繰入による繰上償還を実施した。今後も継続的に財政健全化への取組みを推進していく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これまで一般会計ほか各特別会計全体を通じて赤字が生じることなく、それぞれ運営を実施してきている。今後も各会計において、計画的に事業を進めるとともに、経営の健全化を推進していくこととする。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2193915</v>
      </c>
      <c r="BO4" s="441"/>
      <c r="BP4" s="441"/>
      <c r="BQ4" s="441"/>
      <c r="BR4" s="441"/>
      <c r="BS4" s="441"/>
      <c r="BT4" s="441"/>
      <c r="BU4" s="442"/>
      <c r="BV4" s="440">
        <v>2397358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2.4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2133550</v>
      </c>
      <c r="BO5" s="446"/>
      <c r="BP5" s="446"/>
      <c r="BQ5" s="446"/>
      <c r="BR5" s="446"/>
      <c r="BS5" s="446"/>
      <c r="BT5" s="446"/>
      <c r="BU5" s="447"/>
      <c r="BV5" s="445">
        <v>2360266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76.3</v>
      </c>
      <c r="CU5" s="416"/>
      <c r="CV5" s="416"/>
      <c r="CW5" s="416"/>
      <c r="CX5" s="416"/>
      <c r="CY5" s="416"/>
      <c r="CZ5" s="416"/>
      <c r="DA5" s="417"/>
      <c r="DB5" s="415">
        <v>73.400000000000006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60365</v>
      </c>
      <c r="BO6" s="446"/>
      <c r="BP6" s="446"/>
      <c r="BQ6" s="446"/>
      <c r="BR6" s="446"/>
      <c r="BS6" s="446"/>
      <c r="BT6" s="446"/>
      <c r="BU6" s="447"/>
      <c r="BV6" s="445">
        <v>37092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79.3</v>
      </c>
      <c r="CU6" s="596"/>
      <c r="CV6" s="596"/>
      <c r="CW6" s="596"/>
      <c r="CX6" s="596"/>
      <c r="CY6" s="596"/>
      <c r="CZ6" s="596"/>
      <c r="DA6" s="597"/>
      <c r="DB6" s="595">
        <v>76.2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30029</v>
      </c>
      <c r="BO7" s="446"/>
      <c r="BP7" s="446"/>
      <c r="BQ7" s="446"/>
      <c r="BR7" s="446"/>
      <c r="BS7" s="446"/>
      <c r="BT7" s="446"/>
      <c r="BU7" s="447"/>
      <c r="BV7" s="445">
        <v>5373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1264717</v>
      </c>
      <c r="CU7" s="446"/>
      <c r="CV7" s="446"/>
      <c r="CW7" s="446"/>
      <c r="CX7" s="446"/>
      <c r="CY7" s="446"/>
      <c r="CZ7" s="446"/>
      <c r="DA7" s="447"/>
      <c r="DB7" s="445">
        <v>1310474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30336</v>
      </c>
      <c r="BO8" s="446"/>
      <c r="BP8" s="446"/>
      <c r="BQ8" s="446"/>
      <c r="BR8" s="446"/>
      <c r="BS8" s="446"/>
      <c r="BT8" s="446"/>
      <c r="BU8" s="447"/>
      <c r="BV8" s="445">
        <v>31719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0.15</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1843</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-1383</v>
      </c>
      <c r="BO9" s="446"/>
      <c r="BP9" s="446"/>
      <c r="BQ9" s="446"/>
      <c r="BR9" s="446"/>
      <c r="BS9" s="446"/>
      <c r="BT9" s="446"/>
      <c r="BU9" s="447"/>
      <c r="BV9" s="445">
        <v>2977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17.100000000000001</v>
      </c>
      <c r="CU9" s="416"/>
      <c r="CV9" s="416"/>
      <c r="CW9" s="416"/>
      <c r="CX9" s="416"/>
      <c r="CY9" s="416"/>
      <c r="CZ9" s="416"/>
      <c r="DA9" s="417"/>
      <c r="DB9" s="415">
        <v>27.7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1953</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755</v>
      </c>
      <c r="BO10" s="446"/>
      <c r="BP10" s="446"/>
      <c r="BQ10" s="446"/>
      <c r="BR10" s="446"/>
      <c r="BS10" s="446"/>
      <c r="BT10" s="446"/>
      <c r="BU10" s="447"/>
      <c r="BV10" s="445">
        <v>1330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109</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206485</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1822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102</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1810</v>
      </c>
      <c r="S13" s="549"/>
      <c r="T13" s="549"/>
      <c r="U13" s="549"/>
      <c r="V13" s="550"/>
      <c r="W13" s="536" t="s">
        <v>130</v>
      </c>
      <c r="X13" s="458"/>
      <c r="Y13" s="458"/>
      <c r="Z13" s="458"/>
      <c r="AA13" s="458"/>
      <c r="AB13" s="459"/>
      <c r="AC13" s="421">
        <v>145</v>
      </c>
      <c r="AD13" s="422"/>
      <c r="AE13" s="422"/>
      <c r="AF13" s="422"/>
      <c r="AG13" s="423"/>
      <c r="AH13" s="421">
        <v>144</v>
      </c>
      <c r="AI13" s="422"/>
      <c r="AJ13" s="422"/>
      <c r="AK13" s="422"/>
      <c r="AL13" s="424"/>
      <c r="AM13" s="514" t="s">
        <v>131</v>
      </c>
      <c r="AN13" s="419"/>
      <c r="AO13" s="419"/>
      <c r="AP13" s="419"/>
      <c r="AQ13" s="419"/>
      <c r="AR13" s="419"/>
      <c r="AS13" s="419"/>
      <c r="AT13" s="420"/>
      <c r="AU13" s="502" t="s">
        <v>109</v>
      </c>
      <c r="AV13" s="503"/>
      <c r="AW13" s="503"/>
      <c r="AX13" s="503"/>
      <c r="AY13" s="425" t="s">
        <v>132</v>
      </c>
      <c r="AZ13" s="426"/>
      <c r="BA13" s="426"/>
      <c r="BB13" s="426"/>
      <c r="BC13" s="426"/>
      <c r="BD13" s="426"/>
      <c r="BE13" s="426"/>
      <c r="BF13" s="426"/>
      <c r="BG13" s="426"/>
      <c r="BH13" s="426"/>
      <c r="BI13" s="426"/>
      <c r="BJ13" s="426"/>
      <c r="BK13" s="426"/>
      <c r="BL13" s="426"/>
      <c r="BM13" s="427"/>
      <c r="BN13" s="445">
        <v>-628</v>
      </c>
      <c r="BO13" s="446"/>
      <c r="BP13" s="446"/>
      <c r="BQ13" s="446"/>
      <c r="BR13" s="446"/>
      <c r="BS13" s="446"/>
      <c r="BT13" s="446"/>
      <c r="BU13" s="447"/>
      <c r="BV13" s="445">
        <v>210792</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1873</v>
      </c>
      <c r="S14" s="549"/>
      <c r="T14" s="549"/>
      <c r="U14" s="549"/>
      <c r="V14" s="550"/>
      <c r="W14" s="551"/>
      <c r="X14" s="461"/>
      <c r="Y14" s="461"/>
      <c r="Z14" s="461"/>
      <c r="AA14" s="461"/>
      <c r="AB14" s="462"/>
      <c r="AC14" s="541">
        <v>16.100000000000001</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129</v>
      </c>
      <c r="N15" s="546"/>
      <c r="O15" s="546"/>
      <c r="P15" s="546"/>
      <c r="Q15" s="547"/>
      <c r="R15" s="548">
        <v>1861</v>
      </c>
      <c r="S15" s="549"/>
      <c r="T15" s="549"/>
      <c r="U15" s="549"/>
      <c r="V15" s="550"/>
      <c r="W15" s="536" t="s">
        <v>136</v>
      </c>
      <c r="X15" s="458"/>
      <c r="Y15" s="458"/>
      <c r="Z15" s="458"/>
      <c r="AA15" s="458"/>
      <c r="AB15" s="459"/>
      <c r="AC15" s="421">
        <v>255</v>
      </c>
      <c r="AD15" s="422"/>
      <c r="AE15" s="422"/>
      <c r="AF15" s="422"/>
      <c r="AG15" s="423"/>
      <c r="AH15" s="421">
        <v>296</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184986</v>
      </c>
      <c r="BO15" s="441"/>
      <c r="BP15" s="441"/>
      <c r="BQ15" s="441"/>
      <c r="BR15" s="441"/>
      <c r="BS15" s="441"/>
      <c r="BT15" s="441"/>
      <c r="BU15" s="442"/>
      <c r="BV15" s="440">
        <v>174381</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28.3</v>
      </c>
      <c r="AD16" s="542"/>
      <c r="AE16" s="542"/>
      <c r="AF16" s="542"/>
      <c r="AG16" s="543"/>
      <c r="AH16" s="541">
        <v>32.799999999999997</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1174131</v>
      </c>
      <c r="BO16" s="446"/>
      <c r="BP16" s="446"/>
      <c r="BQ16" s="446"/>
      <c r="BR16" s="446"/>
      <c r="BS16" s="446"/>
      <c r="BT16" s="446"/>
      <c r="BU16" s="447"/>
      <c r="BV16" s="445">
        <v>1222496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501</v>
      </c>
      <c r="AD17" s="422"/>
      <c r="AE17" s="422"/>
      <c r="AF17" s="422"/>
      <c r="AG17" s="423"/>
      <c r="AH17" s="421">
        <v>462</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229084</v>
      </c>
      <c r="BO17" s="446"/>
      <c r="BP17" s="446"/>
      <c r="BQ17" s="446"/>
      <c r="BR17" s="446"/>
      <c r="BS17" s="446"/>
      <c r="BT17" s="446"/>
      <c r="BU17" s="447"/>
      <c r="BV17" s="445">
        <v>214694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39.049999999999997</v>
      </c>
      <c r="M18" s="510"/>
      <c r="N18" s="510"/>
      <c r="O18" s="510"/>
      <c r="P18" s="510"/>
      <c r="Q18" s="510"/>
      <c r="R18" s="511"/>
      <c r="S18" s="511"/>
      <c r="T18" s="511"/>
      <c r="U18" s="511"/>
      <c r="V18" s="512"/>
      <c r="W18" s="526"/>
      <c r="X18" s="527"/>
      <c r="Y18" s="527"/>
      <c r="Z18" s="527"/>
      <c r="AA18" s="527"/>
      <c r="AB18" s="537"/>
      <c r="AC18" s="409">
        <v>55.6</v>
      </c>
      <c r="AD18" s="410"/>
      <c r="AE18" s="410"/>
      <c r="AF18" s="410"/>
      <c r="AG18" s="513"/>
      <c r="AH18" s="409">
        <v>51.2</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962833</v>
      </c>
      <c r="BO18" s="446"/>
      <c r="BP18" s="446"/>
      <c r="BQ18" s="446"/>
      <c r="BR18" s="446"/>
      <c r="BS18" s="446"/>
      <c r="BT18" s="446"/>
      <c r="BU18" s="447"/>
      <c r="BV18" s="445">
        <v>965813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47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1453797</v>
      </c>
      <c r="BO19" s="446"/>
      <c r="BP19" s="446"/>
      <c r="BQ19" s="446"/>
      <c r="BR19" s="446"/>
      <c r="BS19" s="446"/>
      <c r="BT19" s="446"/>
      <c r="BU19" s="447"/>
      <c r="BV19" s="445">
        <v>1706441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698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2389847</v>
      </c>
      <c r="BO23" s="446"/>
      <c r="BP23" s="446"/>
      <c r="BQ23" s="446"/>
      <c r="BR23" s="446"/>
      <c r="BS23" s="446"/>
      <c r="BT23" s="446"/>
      <c r="BU23" s="447"/>
      <c r="BV23" s="445">
        <v>2225153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6450</v>
      </c>
      <c r="R24" s="422"/>
      <c r="S24" s="422"/>
      <c r="T24" s="422"/>
      <c r="U24" s="422"/>
      <c r="V24" s="423"/>
      <c r="W24" s="487"/>
      <c r="X24" s="478"/>
      <c r="Y24" s="479"/>
      <c r="Z24" s="418" t="s">
        <v>160</v>
      </c>
      <c r="AA24" s="419"/>
      <c r="AB24" s="419"/>
      <c r="AC24" s="419"/>
      <c r="AD24" s="419"/>
      <c r="AE24" s="419"/>
      <c r="AF24" s="419"/>
      <c r="AG24" s="420"/>
      <c r="AH24" s="421">
        <v>34</v>
      </c>
      <c r="AI24" s="422"/>
      <c r="AJ24" s="422"/>
      <c r="AK24" s="422"/>
      <c r="AL24" s="423"/>
      <c r="AM24" s="421">
        <v>104142</v>
      </c>
      <c r="AN24" s="422"/>
      <c r="AO24" s="422"/>
      <c r="AP24" s="422"/>
      <c r="AQ24" s="422"/>
      <c r="AR24" s="423"/>
      <c r="AS24" s="421">
        <v>3063</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1709826</v>
      </c>
      <c r="BO24" s="446"/>
      <c r="BP24" s="446"/>
      <c r="BQ24" s="446"/>
      <c r="BR24" s="446"/>
      <c r="BS24" s="446"/>
      <c r="BT24" s="446"/>
      <c r="BU24" s="447"/>
      <c r="BV24" s="445">
        <v>1585497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5470</v>
      </c>
      <c r="R25" s="422"/>
      <c r="S25" s="422"/>
      <c r="T25" s="422"/>
      <c r="U25" s="422"/>
      <c r="V25" s="423"/>
      <c r="W25" s="487"/>
      <c r="X25" s="478"/>
      <c r="Y25" s="479"/>
      <c r="Z25" s="418" t="s">
        <v>163</v>
      </c>
      <c r="AA25" s="419"/>
      <c r="AB25" s="419"/>
      <c r="AC25" s="419"/>
      <c r="AD25" s="419"/>
      <c r="AE25" s="419"/>
      <c r="AF25" s="419"/>
      <c r="AG25" s="420"/>
      <c r="AH25" s="421" t="s">
        <v>121</v>
      </c>
      <c r="AI25" s="422"/>
      <c r="AJ25" s="422"/>
      <c r="AK25" s="422"/>
      <c r="AL25" s="423"/>
      <c r="AM25" s="421" t="s">
        <v>164</v>
      </c>
      <c r="AN25" s="422"/>
      <c r="AO25" s="422"/>
      <c r="AP25" s="422"/>
      <c r="AQ25" s="422"/>
      <c r="AR25" s="423"/>
      <c r="AS25" s="421" t="s">
        <v>121</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t="s">
        <v>121</v>
      </c>
      <c r="BO25" s="441"/>
      <c r="BP25" s="441"/>
      <c r="BQ25" s="441"/>
      <c r="BR25" s="441"/>
      <c r="BS25" s="441"/>
      <c r="BT25" s="441"/>
      <c r="BU25" s="442"/>
      <c r="BV25" s="440" t="s">
        <v>164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166</v>
      </c>
      <c r="F26" s="419"/>
      <c r="G26" s="419"/>
      <c r="H26" s="419"/>
      <c r="I26" s="419"/>
      <c r="J26" s="419"/>
      <c r="K26" s="420"/>
      <c r="L26" s="421">
        <v>1</v>
      </c>
      <c r="M26" s="422"/>
      <c r="N26" s="422"/>
      <c r="O26" s="422"/>
      <c r="P26" s="423"/>
      <c r="Q26" s="421">
        <v>5000</v>
      </c>
      <c r="R26" s="422"/>
      <c r="S26" s="422"/>
      <c r="T26" s="422"/>
      <c r="U26" s="422"/>
      <c r="V26" s="423"/>
      <c r="W26" s="487"/>
      <c r="X26" s="478"/>
      <c r="Y26" s="479"/>
      <c r="Z26" s="418" t="s">
        <v>167</v>
      </c>
      <c r="AA26" s="500"/>
      <c r="AB26" s="500"/>
      <c r="AC26" s="500"/>
      <c r="AD26" s="500"/>
      <c r="AE26" s="500"/>
      <c r="AF26" s="500"/>
      <c r="AG26" s="501"/>
      <c r="AH26" s="421" t="s">
        <v>121</v>
      </c>
      <c r="AI26" s="422"/>
      <c r="AJ26" s="422"/>
      <c r="AK26" s="422"/>
      <c r="AL26" s="423"/>
      <c r="AM26" s="421" t="s">
        <v>121</v>
      </c>
      <c r="AN26" s="422"/>
      <c r="AO26" s="422"/>
      <c r="AP26" s="422"/>
      <c r="AQ26" s="422"/>
      <c r="AR26" s="423"/>
      <c r="AS26" s="421" t="s">
        <v>121</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164</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2670</v>
      </c>
      <c r="R27" s="422"/>
      <c r="S27" s="422"/>
      <c r="T27" s="422"/>
      <c r="U27" s="422"/>
      <c r="V27" s="423"/>
      <c r="W27" s="487"/>
      <c r="X27" s="478"/>
      <c r="Y27" s="479"/>
      <c r="Z27" s="418" t="s">
        <v>170</v>
      </c>
      <c r="AA27" s="419"/>
      <c r="AB27" s="419"/>
      <c r="AC27" s="419"/>
      <c r="AD27" s="419"/>
      <c r="AE27" s="419"/>
      <c r="AF27" s="419"/>
      <c r="AG27" s="420"/>
      <c r="AH27" s="421" t="s">
        <v>121</v>
      </c>
      <c r="AI27" s="422"/>
      <c r="AJ27" s="422"/>
      <c r="AK27" s="422"/>
      <c r="AL27" s="423"/>
      <c r="AM27" s="421" t="s">
        <v>121</v>
      </c>
      <c r="AN27" s="422"/>
      <c r="AO27" s="422"/>
      <c r="AP27" s="422"/>
      <c r="AQ27" s="422"/>
      <c r="AR27" s="423"/>
      <c r="AS27" s="421" t="s">
        <v>121</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v>19162</v>
      </c>
      <c r="BO27" s="449"/>
      <c r="BP27" s="449"/>
      <c r="BQ27" s="449"/>
      <c r="BR27" s="449"/>
      <c r="BS27" s="449"/>
      <c r="BT27" s="449"/>
      <c r="BU27" s="450"/>
      <c r="BV27" s="448">
        <v>19160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172</v>
      </c>
      <c r="F28" s="419"/>
      <c r="G28" s="419"/>
      <c r="H28" s="419"/>
      <c r="I28" s="419"/>
      <c r="J28" s="419"/>
      <c r="K28" s="420"/>
      <c r="L28" s="421">
        <v>1</v>
      </c>
      <c r="M28" s="422"/>
      <c r="N28" s="422"/>
      <c r="O28" s="422"/>
      <c r="P28" s="423"/>
      <c r="Q28" s="421">
        <v>2000</v>
      </c>
      <c r="R28" s="422"/>
      <c r="S28" s="422"/>
      <c r="T28" s="422"/>
      <c r="U28" s="422"/>
      <c r="V28" s="423"/>
      <c r="W28" s="487"/>
      <c r="X28" s="478"/>
      <c r="Y28" s="479"/>
      <c r="Z28" s="418" t="s">
        <v>173</v>
      </c>
      <c r="AA28" s="419"/>
      <c r="AB28" s="419"/>
      <c r="AC28" s="419"/>
      <c r="AD28" s="419"/>
      <c r="AE28" s="419"/>
      <c r="AF28" s="419"/>
      <c r="AG28" s="420"/>
      <c r="AH28" s="421" t="s">
        <v>121</v>
      </c>
      <c r="AI28" s="422"/>
      <c r="AJ28" s="422"/>
      <c r="AK28" s="422"/>
      <c r="AL28" s="423"/>
      <c r="AM28" s="421" t="s">
        <v>121</v>
      </c>
      <c r="AN28" s="422"/>
      <c r="AO28" s="422"/>
      <c r="AP28" s="422"/>
      <c r="AQ28" s="422"/>
      <c r="AR28" s="423"/>
      <c r="AS28" s="421" t="s">
        <v>121</v>
      </c>
      <c r="AT28" s="422"/>
      <c r="AU28" s="422"/>
      <c r="AV28" s="422"/>
      <c r="AW28" s="422"/>
      <c r="AX28" s="424"/>
      <c r="AY28" s="428" t="s">
        <v>174</v>
      </c>
      <c r="AZ28" s="429"/>
      <c r="BA28" s="429"/>
      <c r="BB28" s="430"/>
      <c r="BC28" s="437" t="s">
        <v>41</v>
      </c>
      <c r="BD28" s="438"/>
      <c r="BE28" s="438"/>
      <c r="BF28" s="438"/>
      <c r="BG28" s="438"/>
      <c r="BH28" s="438"/>
      <c r="BI28" s="438"/>
      <c r="BJ28" s="438"/>
      <c r="BK28" s="438"/>
      <c r="BL28" s="438"/>
      <c r="BM28" s="439"/>
      <c r="BN28" s="440">
        <v>522034</v>
      </c>
      <c r="BO28" s="441"/>
      <c r="BP28" s="441"/>
      <c r="BQ28" s="441"/>
      <c r="BR28" s="441"/>
      <c r="BS28" s="441"/>
      <c r="BT28" s="441"/>
      <c r="BU28" s="442"/>
      <c r="BV28" s="440">
        <v>521279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175</v>
      </c>
      <c r="F29" s="419"/>
      <c r="G29" s="419"/>
      <c r="H29" s="419"/>
      <c r="I29" s="419"/>
      <c r="J29" s="419"/>
      <c r="K29" s="420"/>
      <c r="L29" s="421">
        <v>6</v>
      </c>
      <c r="M29" s="422"/>
      <c r="N29" s="422"/>
      <c r="O29" s="422"/>
      <c r="P29" s="423"/>
      <c r="Q29" s="421">
        <v>1800</v>
      </c>
      <c r="R29" s="422"/>
      <c r="S29" s="422"/>
      <c r="T29" s="422"/>
      <c r="U29" s="422"/>
      <c r="V29" s="423"/>
      <c r="W29" s="488"/>
      <c r="X29" s="489"/>
      <c r="Y29" s="490"/>
      <c r="Z29" s="418" t="s">
        <v>176</v>
      </c>
      <c r="AA29" s="419"/>
      <c r="AB29" s="419"/>
      <c r="AC29" s="419"/>
      <c r="AD29" s="419"/>
      <c r="AE29" s="419"/>
      <c r="AF29" s="419"/>
      <c r="AG29" s="420"/>
      <c r="AH29" s="421">
        <v>34</v>
      </c>
      <c r="AI29" s="422"/>
      <c r="AJ29" s="422"/>
      <c r="AK29" s="422"/>
      <c r="AL29" s="423"/>
      <c r="AM29" s="421">
        <v>104142</v>
      </c>
      <c r="AN29" s="422"/>
      <c r="AO29" s="422"/>
      <c r="AP29" s="422"/>
      <c r="AQ29" s="422"/>
      <c r="AR29" s="423"/>
      <c r="AS29" s="421">
        <v>3063</v>
      </c>
      <c r="AT29" s="422"/>
      <c r="AU29" s="422"/>
      <c r="AV29" s="422"/>
      <c r="AW29" s="422"/>
      <c r="AX29" s="424"/>
      <c r="AY29" s="431"/>
      <c r="AZ29" s="432"/>
      <c r="BA29" s="432"/>
      <c r="BB29" s="433"/>
      <c r="BC29" s="425" t="s">
        <v>177</v>
      </c>
      <c r="BD29" s="426"/>
      <c r="BE29" s="426"/>
      <c r="BF29" s="426"/>
      <c r="BG29" s="426"/>
      <c r="BH29" s="426"/>
      <c r="BI29" s="426"/>
      <c r="BJ29" s="426"/>
      <c r="BK29" s="426"/>
      <c r="BL29" s="426"/>
      <c r="BM29" s="427"/>
      <c r="BN29" s="445">
        <v>113577</v>
      </c>
      <c r="BO29" s="446"/>
      <c r="BP29" s="446"/>
      <c r="BQ29" s="446"/>
      <c r="BR29" s="446"/>
      <c r="BS29" s="446"/>
      <c r="BT29" s="446"/>
      <c r="BU29" s="447"/>
      <c r="BV29" s="445">
        <v>103583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178</v>
      </c>
      <c r="X30" s="498"/>
      <c r="Y30" s="498"/>
      <c r="Z30" s="498"/>
      <c r="AA30" s="498"/>
      <c r="AB30" s="498"/>
      <c r="AC30" s="498"/>
      <c r="AD30" s="498"/>
      <c r="AE30" s="498"/>
      <c r="AF30" s="498"/>
      <c r="AG30" s="499"/>
      <c r="AH30" s="409">
        <v>96.6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811368</v>
      </c>
      <c r="BO30" s="449"/>
      <c r="BP30" s="449"/>
      <c r="BQ30" s="449"/>
      <c r="BR30" s="449"/>
      <c r="BS30" s="449"/>
      <c r="BT30" s="449"/>
      <c r="BU30" s="450"/>
      <c r="BV30" s="448">
        <v>803384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185</v>
      </c>
      <c r="D33" s="408"/>
      <c r="E33" s="407" t="s">
        <v>186</v>
      </c>
      <c r="F33" s="407"/>
      <c r="G33" s="407"/>
      <c r="H33" s="407"/>
      <c r="I33" s="407"/>
      <c r="J33" s="407"/>
      <c r="K33" s="407"/>
      <c r="L33" s="407"/>
      <c r="M33" s="407"/>
      <c r="N33" s="407"/>
      <c r="O33" s="407"/>
      <c r="P33" s="407"/>
      <c r="Q33" s="407"/>
      <c r="R33" s="407"/>
      <c r="S33" s="407"/>
      <c r="T33" s="195"/>
      <c r="U33" s="408" t="s">
        <v>185</v>
      </c>
      <c r="V33" s="408"/>
      <c r="W33" s="407" t="s">
        <v>186</v>
      </c>
      <c r="X33" s="407"/>
      <c r="Y33" s="407"/>
      <c r="Z33" s="407"/>
      <c r="AA33" s="407"/>
      <c r="AB33" s="407"/>
      <c r="AC33" s="407"/>
      <c r="AD33" s="407"/>
      <c r="AE33" s="407"/>
      <c r="AF33" s="407"/>
      <c r="AG33" s="407"/>
      <c r="AH33" s="407"/>
      <c r="AI33" s="407"/>
      <c r="AJ33" s="407"/>
      <c r="AK33" s="407"/>
      <c r="AL33" s="195"/>
      <c r="AM33" s="408" t="s">
        <v>185</v>
      </c>
      <c r="AN33" s="408"/>
      <c r="AO33" s="407" t="s">
        <v>186</v>
      </c>
      <c r="AP33" s="407"/>
      <c r="AQ33" s="407"/>
      <c r="AR33" s="407"/>
      <c r="AS33" s="407"/>
      <c r="AT33" s="407"/>
      <c r="AU33" s="407"/>
      <c r="AV33" s="407"/>
      <c r="AW33" s="407"/>
      <c r="AX33" s="407"/>
      <c r="AY33" s="407"/>
      <c r="AZ33" s="407"/>
      <c r="BA33" s="407"/>
      <c r="BB33" s="407"/>
      <c r="BC33" s="407"/>
      <c r="BD33" s="196"/>
      <c r="BE33" s="407" t="s">
        <v>187</v>
      </c>
      <c r="BF33" s="407"/>
      <c r="BG33" s="407" t="s">
        <v>188</v>
      </c>
      <c r="BH33" s="407"/>
      <c r="BI33" s="407"/>
      <c r="BJ33" s="407"/>
      <c r="BK33" s="407"/>
      <c r="BL33" s="407"/>
      <c r="BM33" s="407"/>
      <c r="BN33" s="407"/>
      <c r="BO33" s="407"/>
      <c r="BP33" s="407"/>
      <c r="BQ33" s="407"/>
      <c r="BR33" s="407"/>
      <c r="BS33" s="407"/>
      <c r="BT33" s="407"/>
      <c r="BU33" s="407"/>
      <c r="BV33" s="196"/>
      <c r="BW33" s="408" t="s">
        <v>187</v>
      </c>
      <c r="BX33" s="408"/>
      <c r="BY33" s="407" t="s">
        <v>189</v>
      </c>
      <c r="BZ33" s="407"/>
      <c r="CA33" s="407"/>
      <c r="CB33" s="407"/>
      <c r="CC33" s="407"/>
      <c r="CD33" s="407"/>
      <c r="CE33" s="407"/>
      <c r="CF33" s="407"/>
      <c r="CG33" s="407"/>
      <c r="CH33" s="407"/>
      <c r="CI33" s="407"/>
      <c r="CJ33" s="407"/>
      <c r="CK33" s="407"/>
      <c r="CL33" s="407"/>
      <c r="CM33" s="407"/>
      <c r="CN33" s="195"/>
      <c r="CO33" s="408" t="s">
        <v>185</v>
      </c>
      <c r="CP33" s="408"/>
      <c r="CQ33" s="407" t="s">
        <v>190</v>
      </c>
      <c r="CR33" s="407"/>
      <c r="CS33" s="407"/>
      <c r="CT33" s="407"/>
      <c r="CU33" s="407"/>
      <c r="CV33" s="407"/>
      <c r="CW33" s="407"/>
      <c r="CX33" s="407"/>
      <c r="CY33" s="407"/>
      <c r="CZ33" s="407"/>
      <c r="DA33" s="407"/>
      <c r="DB33" s="407"/>
      <c r="DC33" s="407"/>
      <c r="DD33" s="407"/>
      <c r="DE33" s="407"/>
      <c r="DF33" s="195"/>
      <c r="DG33" s="406" t="s">
        <v>191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IF('各会計、関係団体の財政状況及び健全化判断比率'!B31="","",'各会計、関係団体の財政状況及び健全化判断比率'!B31)</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松本広域連合（一般会計）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（公財）生坂村農業公社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村営バス特別会計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IF('各会計、関係団体の財政状況及び健全化判断比率'!B32="","",'各会計、関係団体の財政状況及び健全化判断比率'!B32)</f>
        <v>農業集落排水特別会計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松本広域連合（松本地域ふるさと基金事業特別会計）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生坂村社会福祉協議会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IF('各会計、関係団体の財政状況及び健全化判断比率'!B33="","",'各会計、関係団体の財政状況及び健全化判断比率'!B33)</f>
        <v>福祉センター特別会計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穂高広域施設組合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安曇野松筑広域環境施設組合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松塩筑木曽老人福祉施設組合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長野県市町村総合事務組合（一般会計）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長野県市町村総合事務組合（非常勤職員公務災害補償特別会計）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中信地域町村交通災害共済事務組合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長野県後期高齢者医療広域連合（後期高齢者医療事業会計）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4RZ8YYRHcXjRxQH9ShRCDI3ivFj5NI+h0sGrcaFz6x3l8LQ6ulsixsJcbayB4PZNDFg2eV9UbFQ8eh7ZJvok0A==" saltValue="ade3pXYyTlGklodTurqC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224" t="s">
        <v>543</v>
      </c>
      <c r="D34" s="1224"/>
      <c r="E34" s="1225"/>
      <c r="F34" s="32">
        <v>0.94</v>
      </c>
      <c r="G34" s="33">
        <v>1.73</v>
      </c>
      <c r="H34" s="33">
        <v>2.0699999999999998</v>
      </c>
      <c r="I34" s="33">
        <v>2.37</v>
      </c>
      <c r="J34" s="34">
        <v>2.34</v>
      </c>
      <c r="K34" s="22"/>
      <c r="L34" s="22"/>
      <c r="M34" s="22"/>
      <c r="N34" s="22"/>
      <c r="O34" s="22"/>
      <c r="P34" s="22"/>
    </row>
    <row r="35" spans="1:16" ht="39" customHeight="1">
      <c r="A35" s="22"/>
      <c r="B35" s="35"/>
      <c r="C35" s="1218" t="s">
        <v>544</v>
      </c>
      <c r="D35" s="1219"/>
      <c r="E35" s="1220"/>
      <c r="F35" s="36">
        <v>1.17</v>
      </c>
      <c r="G35" s="37">
        <v>0.75</v>
      </c>
      <c r="H35" s="37">
        <v>1.84</v>
      </c>
      <c r="I35" s="37">
        <v>2.71</v>
      </c>
      <c r="J35" s="38">
        <v>1.93</v>
      </c>
      <c r="K35" s="22"/>
      <c r="L35" s="22"/>
      <c r="M35" s="22"/>
      <c r="N35" s="22"/>
      <c r="O35" s="22"/>
      <c r="P35" s="22"/>
    </row>
    <row r="36" spans="1:16" ht="39" customHeight="1">
      <c r="A36" s="22"/>
      <c r="B36" s="35"/>
      <c r="C36" s="1218" t="s">
        <v>545</v>
      </c>
      <c r="D36" s="1219"/>
      <c r="E36" s="1220"/>
      <c r="F36" s="36">
        <v>0.04</v>
      </c>
      <c r="G36" s="37">
        <v>0.06</v>
      </c>
      <c r="H36" s="37">
        <v>0.14000000000000001</v>
      </c>
      <c r="I36" s="37">
        <v>7.0000000000000007E-2</v>
      </c>
      <c r="J36" s="38">
        <v>0.17</v>
      </c>
      <c r="K36" s="22"/>
      <c r="L36" s="22"/>
      <c r="M36" s="22"/>
      <c r="N36" s="22"/>
      <c r="O36" s="22"/>
      <c r="P36" s="22"/>
    </row>
    <row r="37" spans="1:16" ht="39" customHeight="1">
      <c r="A37" s="22"/>
      <c r="B37" s="35"/>
      <c r="C37" s="1218" t="s">
        <v>546</v>
      </c>
      <c r="D37" s="1219"/>
      <c r="E37" s="1220"/>
      <c r="F37" s="36">
        <v>0.05</v>
      </c>
      <c r="G37" s="37">
        <v>0.06</v>
      </c>
      <c r="H37" s="37">
        <v>0.06</v>
      </c>
      <c r="I37" s="37">
        <v>0.04</v>
      </c>
      <c r="J37" s="38">
        <v>0.05</v>
      </c>
      <c r="K37" s="22"/>
      <c r="L37" s="22"/>
      <c r="M37" s="22"/>
      <c r="N37" s="22"/>
      <c r="O37" s="22"/>
      <c r="P37" s="22"/>
    </row>
    <row r="38" spans="1:16" ht="39" customHeight="1">
      <c r="A38" s="22"/>
      <c r="B38" s="35"/>
      <c r="C38" s="1218" t="s">
        <v>547</v>
      </c>
      <c r="D38" s="1219"/>
      <c r="E38" s="1220"/>
      <c r="F38" s="36">
        <v>0.02</v>
      </c>
      <c r="G38" s="37">
        <v>0.02</v>
      </c>
      <c r="H38" s="37">
        <v>0.01</v>
      </c>
      <c r="I38" s="37">
        <v>0.01</v>
      </c>
      <c r="J38" s="38">
        <v>0.03</v>
      </c>
      <c r="K38" s="22"/>
      <c r="L38" s="22"/>
      <c r="M38" s="22"/>
      <c r="N38" s="22"/>
      <c r="O38" s="22"/>
      <c r="P38" s="22"/>
    </row>
    <row r="39" spans="1:16" ht="39" customHeight="1">
      <c r="A39" s="22"/>
      <c r="B39" s="35"/>
      <c r="C39" s="1218" t="s">
        <v>548</v>
      </c>
      <c r="D39" s="1219"/>
      <c r="E39" s="1220"/>
      <c r="F39" s="36">
        <v>0</v>
      </c>
      <c r="G39" s="37">
        <v>0</v>
      </c>
      <c r="H39" s="37">
        <v>0</v>
      </c>
      <c r="I39" s="37">
        <v>0</v>
      </c>
      <c r="J39" s="38">
        <v>0</v>
      </c>
      <c r="K39" s="22"/>
      <c r="L39" s="22"/>
      <c r="M39" s="22"/>
      <c r="N39" s="22"/>
      <c r="O39" s="22"/>
      <c r="P39" s="22"/>
    </row>
    <row r="40" spans="1:16" ht="39" customHeight="1">
      <c r="A40" s="22"/>
      <c r="B40" s="35"/>
      <c r="C40" s="1218" t="s">
        <v>549</v>
      </c>
      <c r="D40" s="1219"/>
      <c r="E40" s="1220"/>
      <c r="F40" s="36">
        <v>0</v>
      </c>
      <c r="G40" s="37">
        <v>0.01</v>
      </c>
      <c r="H40" s="37">
        <v>0</v>
      </c>
      <c r="I40" s="37">
        <v>0.61</v>
      </c>
      <c r="J40" s="38">
        <v>0</v>
      </c>
      <c r="K40" s="22"/>
      <c r="L40" s="22"/>
      <c r="M40" s="22"/>
      <c r="N40" s="22"/>
      <c r="O40" s="22"/>
      <c r="P40" s="22"/>
    </row>
    <row r="41" spans="1:16" ht="39" customHeight="1">
      <c r="A41" s="22"/>
      <c r="B41" s="35"/>
      <c r="C41" s="1218" t="s">
        <v>550</v>
      </c>
      <c r="D41" s="1219"/>
      <c r="E41" s="1220"/>
      <c r="F41" s="36">
        <v>0</v>
      </c>
      <c r="G41" s="37">
        <v>0</v>
      </c>
      <c r="H41" s="37">
        <v>0</v>
      </c>
      <c r="I41" s="37">
        <v>0</v>
      </c>
      <c r="J41" s="38">
        <v>0</v>
      </c>
      <c r="K41" s="22"/>
      <c r="L41" s="22"/>
      <c r="M41" s="22"/>
      <c r="N41" s="22"/>
      <c r="O41" s="22"/>
      <c r="P41" s="22"/>
    </row>
    <row r="42" spans="1:16" ht="39" customHeight="1">
      <c r="A42" s="22"/>
      <c r="B42" s="39"/>
      <c r="C42" s="1218" t="s">
        <v>551</v>
      </c>
      <c r="D42" s="1219"/>
      <c r="E42" s="1220"/>
      <c r="F42" s="36" t="s">
        <v>493</v>
      </c>
      <c r="G42" s="37" t="s">
        <v>493</v>
      </c>
      <c r="H42" s="37" t="s">
        <v>493</v>
      </c>
      <c r="I42" s="37" t="s">
        <v>493</v>
      </c>
      <c r="J42" s="38" t="s">
        <v>493</v>
      </c>
      <c r="K42" s="22"/>
      <c r="L42" s="22"/>
      <c r="M42" s="22"/>
      <c r="N42" s="22"/>
      <c r="O42" s="22"/>
      <c r="P42" s="22"/>
    </row>
    <row r="43" spans="1:16" ht="39" customHeight="1" thickBot="1">
      <c r="A43" s="22"/>
      <c r="B43" s="40"/>
      <c r="C43" s="1221" t="s">
        <v>552</v>
      </c>
      <c r="D43" s="1222"/>
      <c r="E43" s="1223"/>
      <c r="F43" s="41" t="s">
        <v>493</v>
      </c>
      <c r="G43" s="42" t="s">
        <v>493</v>
      </c>
      <c r="H43" s="42" t="s">
        <v>493</v>
      </c>
      <c r="I43" s="42" t="s">
        <v>493</v>
      </c>
      <c r="J43" s="43" t="s">
        <v>493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BUEAB6CmHz+exDswtmEW0FhS7IBj8x/UU4TGrS0ci5nRJnaOQGUUlJplJyKNY0i7el/XEH4crBGLKw34UJgOA==" saltValue="PUpuavSWDGJ7ghS5kL7A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234" t="s">
        <v>10</v>
      </c>
      <c r="C45" s="1235"/>
      <c r="D45" s="58"/>
      <c r="E45" s="1240" t="s">
        <v>11</v>
      </c>
      <c r="F45" s="1240"/>
      <c r="G45" s="1240"/>
      <c r="H45" s="1240"/>
      <c r="I45" s="1240"/>
      <c r="J45" s="1241"/>
      <c r="K45" s="59">
        <v>371</v>
      </c>
      <c r="L45" s="60">
        <v>331</v>
      </c>
      <c r="M45" s="60">
        <v>289</v>
      </c>
      <c r="N45" s="60">
        <v>269</v>
      </c>
      <c r="O45" s="61">
        <v>252</v>
      </c>
      <c r="P45" s="48"/>
      <c r="Q45" s="48"/>
      <c r="R45" s="48"/>
      <c r="S45" s="48"/>
      <c r="T45" s="48"/>
      <c r="U45" s="48"/>
    </row>
    <row r="46" spans="1:21" ht="30.75" customHeight="1">
      <c r="A46" s="48"/>
      <c r="B46" s="1236"/>
      <c r="C46" s="1237"/>
      <c r="D46" s="62"/>
      <c r="E46" s="1228" t="s">
        <v>12</v>
      </c>
      <c r="F46" s="1228"/>
      <c r="G46" s="1228"/>
      <c r="H46" s="1228"/>
      <c r="I46" s="1228"/>
      <c r="J46" s="1229"/>
      <c r="K46" s="63" t="s">
        <v>493</v>
      </c>
      <c r="L46" s="64" t="s">
        <v>493</v>
      </c>
      <c r="M46" s="64" t="s">
        <v>493</v>
      </c>
      <c r="N46" s="64" t="s">
        <v>493</v>
      </c>
      <c r="O46" s="65" t="s">
        <v>493</v>
      </c>
      <c r="P46" s="48"/>
      <c r="Q46" s="48"/>
      <c r="R46" s="48"/>
      <c r="S46" s="48"/>
      <c r="T46" s="48"/>
      <c r="U46" s="48"/>
    </row>
    <row r="47" spans="1:21" ht="30.75" customHeight="1">
      <c r="A47" s="48"/>
      <c r="B47" s="1236"/>
      <c r="C47" s="1237"/>
      <c r="D47" s="62"/>
      <c r="E47" s="1228" t="s">
        <v>13</v>
      </c>
      <c r="F47" s="1228"/>
      <c r="G47" s="1228"/>
      <c r="H47" s="1228"/>
      <c r="I47" s="1228"/>
      <c r="J47" s="1229"/>
      <c r="K47" s="63" t="s">
        <v>493</v>
      </c>
      <c r="L47" s="64" t="s">
        <v>493</v>
      </c>
      <c r="M47" s="64" t="s">
        <v>493</v>
      </c>
      <c r="N47" s="64" t="s">
        <v>493</v>
      </c>
      <c r="O47" s="65" t="s">
        <v>493</v>
      </c>
      <c r="P47" s="48"/>
      <c r="Q47" s="48"/>
      <c r="R47" s="48"/>
      <c r="S47" s="48"/>
      <c r="T47" s="48"/>
      <c r="U47" s="48"/>
    </row>
    <row r="48" spans="1:21" ht="30.75" customHeight="1">
      <c r="A48" s="48"/>
      <c r="B48" s="1236"/>
      <c r="C48" s="1237"/>
      <c r="D48" s="62"/>
      <c r="E48" s="1228" t="s">
        <v>14</v>
      </c>
      <c r="F48" s="1228"/>
      <c r="G48" s="1228"/>
      <c r="H48" s="1228"/>
      <c r="I48" s="1228"/>
      <c r="J48" s="1229"/>
      <c r="K48" s="63">
        <v>72</v>
      </c>
      <c r="L48" s="64">
        <v>71</v>
      </c>
      <c r="M48" s="64">
        <v>74</v>
      </c>
      <c r="N48" s="64">
        <v>70</v>
      </c>
      <c r="O48" s="65">
        <v>68</v>
      </c>
      <c r="P48" s="48"/>
      <c r="Q48" s="48"/>
      <c r="R48" s="48"/>
      <c r="S48" s="48"/>
      <c r="T48" s="48"/>
      <c r="U48" s="48"/>
    </row>
    <row r="49" spans="1:21" ht="30.75" customHeight="1">
      <c r="A49" s="48"/>
      <c r="B49" s="1236"/>
      <c r="C49" s="1237"/>
      <c r="D49" s="62"/>
      <c r="E49" s="1228" t="s">
        <v>15</v>
      </c>
      <c r="F49" s="1228"/>
      <c r="G49" s="1228"/>
      <c r="H49" s="1228"/>
      <c r="I49" s="1228"/>
      <c r="J49" s="1229"/>
      <c r="K49" s="63">
        <v>7</v>
      </c>
      <c r="L49" s="64">
        <v>8</v>
      </c>
      <c r="M49" s="64">
        <v>8</v>
      </c>
      <c r="N49" s="64">
        <v>6</v>
      </c>
      <c r="O49" s="65">
        <v>7</v>
      </c>
      <c r="P49" s="48"/>
      <c r="Q49" s="48"/>
      <c r="R49" s="48"/>
      <c r="S49" s="48"/>
      <c r="T49" s="48"/>
      <c r="U49" s="48"/>
    </row>
    <row r="50" spans="1:21" ht="30.75" customHeight="1">
      <c r="A50" s="48"/>
      <c r="B50" s="1236"/>
      <c r="C50" s="1237"/>
      <c r="D50" s="62"/>
      <c r="E50" s="1228" t="s">
        <v>16</v>
      </c>
      <c r="F50" s="1228"/>
      <c r="G50" s="1228"/>
      <c r="H50" s="1228"/>
      <c r="I50" s="1228"/>
      <c r="J50" s="1229"/>
      <c r="K50" s="63" t="s">
        <v>493</v>
      </c>
      <c r="L50" s="64" t="s">
        <v>493</v>
      </c>
      <c r="M50" s="64" t="s">
        <v>493</v>
      </c>
      <c r="N50" s="64" t="s">
        <v>493</v>
      </c>
      <c r="O50" s="65" t="s">
        <v>493</v>
      </c>
      <c r="P50" s="48"/>
      <c r="Q50" s="48"/>
      <c r="R50" s="48"/>
      <c r="S50" s="48"/>
      <c r="T50" s="48"/>
      <c r="U50" s="48"/>
    </row>
    <row r="51" spans="1:21" ht="30.75" customHeight="1">
      <c r="A51" s="48"/>
      <c r="B51" s="1238"/>
      <c r="C51" s="1239"/>
      <c r="D51" s="66"/>
      <c r="E51" s="1228" t="s">
        <v>17</v>
      </c>
      <c r="F51" s="1228"/>
      <c r="G51" s="1228"/>
      <c r="H51" s="1228"/>
      <c r="I51" s="1228"/>
      <c r="J51" s="1229"/>
      <c r="K51" s="63" t="s">
        <v>493</v>
      </c>
      <c r="L51" s="64" t="s">
        <v>493</v>
      </c>
      <c r="M51" s="64" t="s">
        <v>493</v>
      </c>
      <c r="N51" s="64" t="s">
        <v>493</v>
      </c>
      <c r="O51" s="65" t="s">
        <v>493</v>
      </c>
      <c r="P51" s="48"/>
      <c r="Q51" s="48"/>
      <c r="R51" s="48"/>
      <c r="S51" s="48"/>
      <c r="T51" s="48"/>
      <c r="U51" s="48"/>
    </row>
    <row r="52" spans="1:21" ht="30.75" customHeight="1">
      <c r="A52" s="48"/>
      <c r="B52" s="1226" t="s">
        <v>18</v>
      </c>
      <c r="C52" s="1227"/>
      <c r="D52" s="66"/>
      <c r="E52" s="1228" t="s">
        <v>19</v>
      </c>
      <c r="F52" s="1228"/>
      <c r="G52" s="1228"/>
      <c r="H52" s="1228"/>
      <c r="I52" s="1228"/>
      <c r="J52" s="1229"/>
      <c r="K52" s="63">
        <v>328</v>
      </c>
      <c r="L52" s="64">
        <v>302</v>
      </c>
      <c r="M52" s="64">
        <v>276</v>
      </c>
      <c r="N52" s="64">
        <v>260</v>
      </c>
      <c r="O52" s="65">
        <v>261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122</v>
      </c>
      <c r="L53" s="69">
        <v>108</v>
      </c>
      <c r="M53" s="69">
        <v>95</v>
      </c>
      <c r="N53" s="69">
        <v>85</v>
      </c>
      <c r="O53" s="70">
        <v>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jkN+tKQIre1ITOQQXB2PvrTYfZ4LD3Qa6J2sayrHvxPf8v5WaPGoajXZLpvCZjUCeEVSJ2t4kwpbzRNBwL+Lw==" saltValue="54EU6whmhnyVpJGQuVy+1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536</v>
      </c>
      <c r="J40" s="79" t="s">
        <v>537</v>
      </c>
      <c r="K40" s="79" t="s">
        <v>538</v>
      </c>
      <c r="L40" s="79" t="s">
        <v>539</v>
      </c>
      <c r="M40" s="80" t="s">
        <v>540</v>
      </c>
    </row>
    <row r="41" spans="2:13" ht="27.75" customHeight="1">
      <c r="B41" s="1254" t="s">
        <v>23</v>
      </c>
      <c r="C41" s="1255"/>
      <c r="D41" s="81"/>
      <c r="E41" s="1256" t="s">
        <v>24</v>
      </c>
      <c r="F41" s="1256"/>
      <c r="G41" s="1256"/>
      <c r="H41" s="1257"/>
      <c r="I41" s="82">
        <v>2445</v>
      </c>
      <c r="J41" s="83">
        <v>2334</v>
      </c>
      <c r="K41" s="83">
        <v>2334</v>
      </c>
      <c r="L41" s="83">
        <v>2225</v>
      </c>
      <c r="M41" s="84">
        <v>2390</v>
      </c>
    </row>
    <row r="42" spans="2:13" ht="27.75" customHeight="1">
      <c r="B42" s="1244"/>
      <c r="C42" s="1245"/>
      <c r="D42" s="85"/>
      <c r="E42" s="1248" t="s">
        <v>25</v>
      </c>
      <c r="F42" s="1248"/>
      <c r="G42" s="1248"/>
      <c r="H42" s="1249"/>
      <c r="I42" s="86" t="s">
        <v>493</v>
      </c>
      <c r="J42" s="87" t="s">
        <v>493</v>
      </c>
      <c r="K42" s="87" t="s">
        <v>493</v>
      </c>
      <c r="L42" s="87" t="s">
        <v>493</v>
      </c>
      <c r="M42" s="88" t="s">
        <v>493</v>
      </c>
    </row>
    <row r="43" spans="2:13" ht="27.75" customHeight="1">
      <c r="B43" s="1244"/>
      <c r="C43" s="1245"/>
      <c r="D43" s="85"/>
      <c r="E43" s="1248" t="s">
        <v>26</v>
      </c>
      <c r="F43" s="1248"/>
      <c r="G43" s="1248"/>
      <c r="H43" s="1249"/>
      <c r="I43" s="86">
        <v>828</v>
      </c>
      <c r="J43" s="87">
        <v>769</v>
      </c>
      <c r="K43" s="87">
        <v>721</v>
      </c>
      <c r="L43" s="87">
        <v>654</v>
      </c>
      <c r="M43" s="88">
        <v>589</v>
      </c>
    </row>
    <row r="44" spans="2:13" ht="27.75" customHeight="1">
      <c r="B44" s="1244"/>
      <c r="C44" s="1245"/>
      <c r="D44" s="85"/>
      <c r="E44" s="1248" t="s">
        <v>27</v>
      </c>
      <c r="F44" s="1248"/>
      <c r="G44" s="1248"/>
      <c r="H44" s="1249"/>
      <c r="I44" s="86">
        <v>69</v>
      </c>
      <c r="J44" s="87">
        <v>55</v>
      </c>
      <c r="K44" s="87">
        <v>43</v>
      </c>
      <c r="L44" s="87">
        <v>35</v>
      </c>
      <c r="M44" s="88">
        <v>28</v>
      </c>
    </row>
    <row r="45" spans="2:13" ht="27.75" customHeight="1">
      <c r="B45" s="1244"/>
      <c r="C45" s="1245"/>
      <c r="D45" s="85"/>
      <c r="E45" s="1248" t="s">
        <v>28</v>
      </c>
      <c r="F45" s="1248"/>
      <c r="G45" s="1248"/>
      <c r="H45" s="1249"/>
      <c r="I45" s="86">
        <v>468</v>
      </c>
      <c r="J45" s="87">
        <v>437</v>
      </c>
      <c r="K45" s="87">
        <v>414</v>
      </c>
      <c r="L45" s="87">
        <v>421</v>
      </c>
      <c r="M45" s="88">
        <v>412</v>
      </c>
    </row>
    <row r="46" spans="2:13" ht="27.75" customHeight="1">
      <c r="B46" s="1244"/>
      <c r="C46" s="1245"/>
      <c r="D46" s="89"/>
      <c r="E46" s="1248" t="s">
        <v>29</v>
      </c>
      <c r="F46" s="1248"/>
      <c r="G46" s="1248"/>
      <c r="H46" s="1249"/>
      <c r="I46" s="86" t="s">
        <v>493</v>
      </c>
      <c r="J46" s="87" t="s">
        <v>493</v>
      </c>
      <c r="K46" s="87" t="s">
        <v>493</v>
      </c>
      <c r="L46" s="87" t="s">
        <v>493</v>
      </c>
      <c r="M46" s="88" t="s">
        <v>493</v>
      </c>
    </row>
    <row r="47" spans="2:13" ht="27.75" customHeight="1">
      <c r="B47" s="1244"/>
      <c r="C47" s="1245"/>
      <c r="D47" s="90"/>
      <c r="E47" s="1258" t="s">
        <v>30</v>
      </c>
      <c r="F47" s="1259"/>
      <c r="G47" s="1259"/>
      <c r="H47" s="1260"/>
      <c r="I47" s="86" t="s">
        <v>493</v>
      </c>
      <c r="J47" s="87" t="s">
        <v>493</v>
      </c>
      <c r="K47" s="87" t="s">
        <v>493</v>
      </c>
      <c r="L47" s="87" t="s">
        <v>493</v>
      </c>
      <c r="M47" s="88" t="s">
        <v>493</v>
      </c>
    </row>
    <row r="48" spans="2:13" ht="27.75" customHeight="1">
      <c r="B48" s="1244"/>
      <c r="C48" s="1245"/>
      <c r="D48" s="85"/>
      <c r="E48" s="1248" t="s">
        <v>31</v>
      </c>
      <c r="F48" s="1248"/>
      <c r="G48" s="1248"/>
      <c r="H48" s="1249"/>
      <c r="I48" s="86" t="s">
        <v>493</v>
      </c>
      <c r="J48" s="87" t="s">
        <v>493</v>
      </c>
      <c r="K48" s="87" t="s">
        <v>493</v>
      </c>
      <c r="L48" s="87" t="s">
        <v>493</v>
      </c>
      <c r="M48" s="88" t="s">
        <v>493</v>
      </c>
    </row>
    <row r="49" spans="2:13" ht="27.75" customHeight="1">
      <c r="B49" s="1246"/>
      <c r="C49" s="1247"/>
      <c r="D49" s="85"/>
      <c r="E49" s="1248" t="s">
        <v>32</v>
      </c>
      <c r="F49" s="1248"/>
      <c r="G49" s="1248"/>
      <c r="H49" s="1249"/>
      <c r="I49" s="86" t="s">
        <v>493</v>
      </c>
      <c r="J49" s="87" t="s">
        <v>493</v>
      </c>
      <c r="K49" s="87" t="s">
        <v>493</v>
      </c>
      <c r="L49" s="87" t="s">
        <v>493</v>
      </c>
      <c r="M49" s="88" t="s">
        <v>493</v>
      </c>
    </row>
    <row r="50" spans="2:13" ht="27.75" customHeight="1">
      <c r="B50" s="1242" t="s">
        <v>33</v>
      </c>
      <c r="C50" s="1243"/>
      <c r="D50" s="91"/>
      <c r="E50" s="1248" t="s">
        <v>34</v>
      </c>
      <c r="F50" s="1248"/>
      <c r="G50" s="1248"/>
      <c r="H50" s="1249"/>
      <c r="I50" s="86">
        <v>1421</v>
      </c>
      <c r="J50" s="87">
        <v>1431</v>
      </c>
      <c r="K50" s="87">
        <v>1552</v>
      </c>
      <c r="L50" s="87">
        <v>1505</v>
      </c>
      <c r="M50" s="88">
        <v>1524</v>
      </c>
    </row>
    <row r="51" spans="2:13" ht="27.75" customHeight="1">
      <c r="B51" s="1244"/>
      <c r="C51" s="1245"/>
      <c r="D51" s="85"/>
      <c r="E51" s="1248" t="s">
        <v>35</v>
      </c>
      <c r="F51" s="1248"/>
      <c r="G51" s="1248"/>
      <c r="H51" s="1249"/>
      <c r="I51" s="86">
        <v>16</v>
      </c>
      <c r="J51" s="87">
        <v>13</v>
      </c>
      <c r="K51" s="87">
        <v>10</v>
      </c>
      <c r="L51" s="87">
        <v>7</v>
      </c>
      <c r="M51" s="88">
        <v>4</v>
      </c>
    </row>
    <row r="52" spans="2:13" ht="27.75" customHeight="1">
      <c r="B52" s="1246"/>
      <c r="C52" s="1247"/>
      <c r="D52" s="85"/>
      <c r="E52" s="1248" t="s">
        <v>36</v>
      </c>
      <c r="F52" s="1248"/>
      <c r="G52" s="1248"/>
      <c r="H52" s="1249"/>
      <c r="I52" s="86">
        <v>2452</v>
      </c>
      <c r="J52" s="87">
        <v>2296</v>
      </c>
      <c r="K52" s="87">
        <v>2261</v>
      </c>
      <c r="L52" s="87">
        <v>2188</v>
      </c>
      <c r="M52" s="88">
        <v>2248</v>
      </c>
    </row>
    <row r="53" spans="2:13" ht="27.75" customHeight="1" thickBot="1">
      <c r="B53" s="1250" t="s">
        <v>37</v>
      </c>
      <c r="C53" s="1251"/>
      <c r="D53" s="92"/>
      <c r="E53" s="1252" t="s">
        <v>38</v>
      </c>
      <c r="F53" s="1252"/>
      <c r="G53" s="1252"/>
      <c r="H53" s="1253"/>
      <c r="I53" s="93">
        <v>-78</v>
      </c>
      <c r="J53" s="94">
        <v>-145</v>
      </c>
      <c r="K53" s="94">
        <v>-309</v>
      </c>
      <c r="L53" s="94">
        <v>-364</v>
      </c>
      <c r="M53" s="95">
        <v>-357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K7f2aaTzCGbTNrISTmLJynIQX2jmlumc9I0VtysCHDs4Aj0EUildP6cOS1DABgFvCluoa9Fi0xy4ILRcpuNLw==" saltValue="IMlF2Qu4Xxyo9T8fj7Ph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538</v>
      </c>
      <c r="G54" s="104" t="s">
        <v>539</v>
      </c>
      <c r="H54" s="105" t="s">
        <v>540</v>
      </c>
    </row>
    <row r="55" spans="2:8" ht="52.5" customHeight="1">
      <c r="B55" s="106"/>
      <c r="C55" s="1269" t="s">
        <v>41</v>
      </c>
      <c r="D55" s="1269"/>
      <c r="E55" s="1270"/>
      <c r="F55" s="107">
        <v>520</v>
      </c>
      <c r="G55" s="107">
        <v>521</v>
      </c>
      <c r="H55" s="108">
        <v>522</v>
      </c>
    </row>
    <row r="56" spans="2:8" ht="52.5" customHeight="1">
      <c r="B56" s="109"/>
      <c r="C56" s="1271" t="s">
        <v>42</v>
      </c>
      <c r="D56" s="1271"/>
      <c r="E56" s="1272"/>
      <c r="F56" s="110">
        <v>214</v>
      </c>
      <c r="G56" s="110">
        <v>104</v>
      </c>
      <c r="H56" s="111">
        <v>114</v>
      </c>
    </row>
    <row r="57" spans="2:8" ht="53.25" customHeight="1">
      <c r="B57" s="109"/>
      <c r="C57" s="1273" t="s">
        <v>43</v>
      </c>
      <c r="D57" s="1273"/>
      <c r="E57" s="1274"/>
      <c r="F57" s="112">
        <v>747</v>
      </c>
      <c r="G57" s="112">
        <v>803</v>
      </c>
      <c r="H57" s="113">
        <v>811</v>
      </c>
    </row>
    <row r="58" spans="2:8" ht="45.75" customHeight="1">
      <c r="B58" s="114"/>
      <c r="C58" s="1261" t="s">
        <v>553</v>
      </c>
      <c r="D58" s="1262"/>
      <c r="E58" s="1263"/>
      <c r="F58" s="115">
        <v>551</v>
      </c>
      <c r="G58" s="115">
        <v>587</v>
      </c>
      <c r="H58" s="116">
        <v>589</v>
      </c>
    </row>
    <row r="59" spans="2:8" ht="45.75" customHeight="1">
      <c r="B59" s="114"/>
      <c r="C59" s="1261" t="s">
        <v>554</v>
      </c>
      <c r="D59" s="1262"/>
      <c r="E59" s="1263"/>
      <c r="F59" s="115">
        <v>130</v>
      </c>
      <c r="G59" s="115">
        <v>130</v>
      </c>
      <c r="H59" s="116">
        <v>130</v>
      </c>
    </row>
    <row r="60" spans="2:8" ht="45.75" customHeight="1">
      <c r="B60" s="114"/>
      <c r="C60" s="1261" t="s">
        <v>555</v>
      </c>
      <c r="D60" s="1262"/>
      <c r="E60" s="1263"/>
      <c r="F60" s="115">
        <v>9</v>
      </c>
      <c r="G60" s="115">
        <v>27</v>
      </c>
      <c r="H60" s="116">
        <v>31</v>
      </c>
    </row>
    <row r="61" spans="2:8" ht="45.75" customHeight="1">
      <c r="B61" s="114"/>
      <c r="C61" s="1261" t="s">
        <v>556</v>
      </c>
      <c r="D61" s="1262"/>
      <c r="E61" s="1263"/>
      <c r="F61" s="115">
        <v>19</v>
      </c>
      <c r="G61" s="115">
        <v>19</v>
      </c>
      <c r="H61" s="116">
        <v>19</v>
      </c>
    </row>
    <row r="62" spans="2:8" ht="45.75" customHeight="1" thickBot="1">
      <c r="B62" s="117"/>
      <c r="C62" s="1264" t="s">
        <v>557</v>
      </c>
      <c r="D62" s="1265"/>
      <c r="E62" s="1266"/>
      <c r="F62" s="118">
        <v>17</v>
      </c>
      <c r="G62" s="118">
        <v>17</v>
      </c>
      <c r="H62" s="119">
        <v>17</v>
      </c>
    </row>
    <row r="63" spans="2:8" ht="52.5" customHeight="1" thickBot="1">
      <c r="B63" s="120"/>
      <c r="C63" s="1267" t="s">
        <v>44</v>
      </c>
      <c r="D63" s="1267"/>
      <c r="E63" s="1268"/>
      <c r="F63" s="121">
        <v>1481</v>
      </c>
      <c r="G63" s="121">
        <v>1428</v>
      </c>
      <c r="H63" s="122">
        <v>1447</v>
      </c>
    </row>
    <row r="64" spans="2:8" ht="15" customHeight="1"/>
    <row r="65" ht="0" hidden="1" customHeight="1"/>
    <row r="66" ht="0" hidden="1" customHeight="1"/>
  </sheetData>
  <sheetProtection algorithmName="SHA-512" hashValue="fe2hAS/WMovhTnoP3p7MPAChxC1GQXcwhWU1MkxCSFRrgaar+o5wZVoymPksa5Oio9RtH1OEmimL9qoZou7nUA==" saltValue="GTRF41S7QkvW3oJsKUwh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536</v>
      </c>
      <c r="BQ50" s="1288"/>
      <c r="BR50" s="1288"/>
      <c r="BS50" s="1288"/>
      <c r="BT50" s="1288"/>
      <c r="BU50" s="1288"/>
      <c r="BV50" s="1288"/>
      <c r="BW50" s="1288"/>
      <c r="BX50" s="1288" t="s">
        <v>537</v>
      </c>
      <c r="BY50" s="1288"/>
      <c r="BZ50" s="1288"/>
      <c r="CA50" s="1288"/>
      <c r="CB50" s="1288"/>
      <c r="CC50" s="1288"/>
      <c r="CD50" s="1288"/>
      <c r="CE50" s="1288"/>
      <c r="CF50" s="1288" t="s">
        <v>538</v>
      </c>
      <c r="CG50" s="1288"/>
      <c r="CH50" s="1288"/>
      <c r="CI50" s="1288"/>
      <c r="CJ50" s="1288"/>
      <c r="CK50" s="1288"/>
      <c r="CL50" s="1288"/>
      <c r="CM50" s="1288"/>
      <c r="CN50" s="1288" t="s">
        <v>539</v>
      </c>
      <c r="CO50" s="1288"/>
      <c r="CP50" s="1288"/>
      <c r="CQ50" s="1288"/>
      <c r="CR50" s="1288"/>
      <c r="CS50" s="1288"/>
      <c r="CT50" s="1288"/>
      <c r="CU50" s="1288"/>
      <c r="CV50" s="1288" t="s">
        <v>540</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589</v>
      </c>
      <c r="AO51" s="1291"/>
      <c r="AP51" s="1291"/>
      <c r="AQ51" s="1291"/>
      <c r="AR51" s="1291"/>
      <c r="AS51" s="1291"/>
      <c r="AT51" s="1291"/>
      <c r="AU51" s="1291"/>
      <c r="AV51" s="1291"/>
      <c r="AW51" s="1291"/>
      <c r="AX51" s="1291"/>
      <c r="AY51" s="1291"/>
      <c r="AZ51" s="1291"/>
      <c r="BA51" s="1291"/>
      <c r="BB51" s="1291" t="s">
        <v>590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592</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52.8</v>
      </c>
      <c r="CO53" s="1289"/>
      <c r="CP53" s="1289"/>
      <c r="CQ53" s="1289"/>
      <c r="CR53" s="1289"/>
      <c r="CS53" s="1289"/>
      <c r="CT53" s="1289"/>
      <c r="CU53" s="1289"/>
      <c r="CV53" s="1289">
        <v>54.7</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593</v>
      </c>
      <c r="AO55" s="1288"/>
      <c r="AP55" s="1288"/>
      <c r="AQ55" s="1288"/>
      <c r="AR55" s="1288"/>
      <c r="AS55" s="1288"/>
      <c r="AT55" s="1288"/>
      <c r="AU55" s="1288"/>
      <c r="AV55" s="1288"/>
      <c r="AW55" s="1288"/>
      <c r="AX55" s="1288"/>
      <c r="AY55" s="1288"/>
      <c r="AZ55" s="1288"/>
      <c r="BA55" s="1288"/>
      <c r="BB55" s="1291" t="s">
        <v>594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57.5</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595</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536</v>
      </c>
      <c r="BQ72" s="1288"/>
      <c r="BR72" s="1288"/>
      <c r="BS72" s="1288"/>
      <c r="BT72" s="1288"/>
      <c r="BU72" s="1288"/>
      <c r="BV72" s="1288"/>
      <c r="BW72" s="1288"/>
      <c r="BX72" s="1288" t="s">
        <v>537</v>
      </c>
      <c r="BY72" s="1288"/>
      <c r="BZ72" s="1288"/>
      <c r="CA72" s="1288"/>
      <c r="CB72" s="1288"/>
      <c r="CC72" s="1288"/>
      <c r="CD72" s="1288"/>
      <c r="CE72" s="1288"/>
      <c r="CF72" s="1288" t="s">
        <v>538</v>
      </c>
      <c r="CG72" s="1288"/>
      <c r="CH72" s="1288"/>
      <c r="CI72" s="1288"/>
      <c r="CJ72" s="1288"/>
      <c r="CK72" s="1288"/>
      <c r="CL72" s="1288"/>
      <c r="CM72" s="1288"/>
      <c r="CN72" s="1288" t="s">
        <v>539</v>
      </c>
      <c r="CO72" s="1288"/>
      <c r="CP72" s="1288"/>
      <c r="CQ72" s="1288"/>
      <c r="CR72" s="1288"/>
      <c r="CS72" s="1288"/>
      <c r="CT72" s="1288"/>
      <c r="CU72" s="1288"/>
      <c r="CV72" s="1288" t="s">
        <v>540</v>
      </c>
      <c r="CW72" s="1288"/>
      <c r="CX72" s="1288"/>
      <c r="CY72" s="1288"/>
      <c r="CZ72" s="1288"/>
      <c r="DA72" s="1288"/>
      <c r="DB72" s="1288"/>
      <c r="DC72" s="1288"/>
    </row>
    <row r="73" spans="2:107">
      <c r="B73" s="374"/>
      <c r="G73" s="1295"/>
      <c r="H73" s="1295"/>
      <c r="I73" s="1295"/>
      <c r="J73" s="1295"/>
      <c r="K73" s="1296"/>
      <c r="L73" s="1296"/>
      <c r="M73" s="1296"/>
      <c r="N73" s="1296"/>
      <c r="AM73" s="383"/>
      <c r="AN73" s="1291" t="s">
        <v>589</v>
      </c>
      <c r="AO73" s="1291"/>
      <c r="AP73" s="1291"/>
      <c r="AQ73" s="1291"/>
      <c r="AR73" s="1291"/>
      <c r="AS73" s="1291"/>
      <c r="AT73" s="1291"/>
      <c r="AU73" s="1291"/>
      <c r="AV73" s="1291"/>
      <c r="AW73" s="1291"/>
      <c r="AX73" s="1291"/>
      <c r="AY73" s="1291"/>
      <c r="AZ73" s="1291"/>
      <c r="BA73" s="1291"/>
      <c r="BB73" s="1291" t="s">
        <v>594</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597</v>
      </c>
      <c r="BC75" s="1291"/>
      <c r="BD75" s="1291"/>
      <c r="BE75" s="1291"/>
      <c r="BF75" s="1291"/>
      <c r="BG75" s="1291"/>
      <c r="BH75" s="1291"/>
      <c r="BI75" s="1291"/>
      <c r="BJ75" s="1291"/>
      <c r="BK75" s="1291"/>
      <c r="BL75" s="1291"/>
      <c r="BM75" s="1291"/>
      <c r="BN75" s="1291"/>
      <c r="BO75" s="1291"/>
      <c r="BP75" s="1289">
        <v>12.8</v>
      </c>
      <c r="BQ75" s="1289"/>
      <c r="BR75" s="1289"/>
      <c r="BS75" s="1289"/>
      <c r="BT75" s="1289"/>
      <c r="BU75" s="1289"/>
      <c r="BV75" s="1289"/>
      <c r="BW75" s="1289"/>
      <c r="BX75" s="1289">
        <v>11.9</v>
      </c>
      <c r="BY75" s="1289"/>
      <c r="BZ75" s="1289"/>
      <c r="CA75" s="1289"/>
      <c r="CB75" s="1289"/>
      <c r="CC75" s="1289"/>
      <c r="CD75" s="1289"/>
      <c r="CE75" s="1289"/>
      <c r="CF75" s="1289">
        <v>10.6</v>
      </c>
      <c r="CG75" s="1289"/>
      <c r="CH75" s="1289"/>
      <c r="CI75" s="1289"/>
      <c r="CJ75" s="1289"/>
      <c r="CK75" s="1289"/>
      <c r="CL75" s="1289"/>
      <c r="CM75" s="1289"/>
      <c r="CN75" s="1289">
        <v>9.3000000000000007</v>
      </c>
      <c r="CO75" s="1289"/>
      <c r="CP75" s="1289"/>
      <c r="CQ75" s="1289"/>
      <c r="CR75" s="1289"/>
      <c r="CS75" s="1289"/>
      <c r="CT75" s="1289"/>
      <c r="CU75" s="1289"/>
      <c r="CV75" s="1289">
        <v>7.8</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598</v>
      </c>
      <c r="AO77" s="1288"/>
      <c r="AP77" s="1288"/>
      <c r="AQ77" s="1288"/>
      <c r="AR77" s="1288"/>
      <c r="AS77" s="1288"/>
      <c r="AT77" s="1288"/>
      <c r="AU77" s="1288"/>
      <c r="AV77" s="1288"/>
      <c r="AW77" s="1288"/>
      <c r="AX77" s="1288"/>
      <c r="AY77" s="1288"/>
      <c r="AZ77" s="1288"/>
      <c r="BA77" s="1288"/>
      <c r="BB77" s="1291" t="s">
        <v>594</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599</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6.9</v>
      </c>
      <c r="BY79" s="1289"/>
      <c r="BZ79" s="1289"/>
      <c r="CA79" s="1289"/>
      <c r="CB79" s="1289"/>
      <c r="CC79" s="1289"/>
      <c r="CD79" s="1289"/>
      <c r="CE79" s="1289"/>
      <c r="CF79" s="1289">
        <v>7.2</v>
      </c>
      <c r="CG79" s="1289"/>
      <c r="CH79" s="1289"/>
      <c r="CI79" s="1289"/>
      <c r="CJ79" s="1289"/>
      <c r="CK79" s="1289"/>
      <c r="CL79" s="1289"/>
      <c r="CM79" s="1289"/>
      <c r="CN79" s="1289">
        <v>6</v>
      </c>
      <c r="CO79" s="1289"/>
      <c r="CP79" s="1289"/>
      <c r="CQ79" s="1289"/>
      <c r="CR79" s="1289"/>
      <c r="CS79" s="1289"/>
      <c r="CT79" s="1289"/>
      <c r="CU79" s="1289"/>
      <c r="CV79" s="1289">
        <v>5.6</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Wa479kmYn8+SjRkK+RAVyvAGAVCBF9a3SW3UFJnnj/y0x8S8hFdk8fnLpu9RTRB4BZoaTY3RlPI/M+FBQA6Eg==" saltValue="/bE4PnlP2+PagJQ5ABVg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B5PYo8wJNX1IT9R5+SPBMS7NMzkqUX8Pm5MftzkpR7zcdCsCY07Y/6ND7Zf9lNzp0+3rmmvUewe0IVljphFHQ==" saltValue="qavWaMm3Xngk9A/AjJum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cLQe72T6JfhfVSlJ8GFX6B1dAONL9Z97cCARB3Fa10AMUpN9ViSHVAu1Ae+kNVBbBj1+VN5fw82gxbIB1PrtA==" saltValue="xbdcx8qBfuX4tRnzyKgEV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533</v>
      </c>
      <c r="G2" s="136"/>
      <c r="H2" s="137"/>
    </row>
    <row r="3" spans="1:8">
      <c r="A3" s="133" t="s">
        <v>526</v>
      </c>
      <c r="B3" s="138"/>
      <c r="C3" s="139"/>
      <c r="D3" s="140">
        <v>196693</v>
      </c>
      <c r="E3" s="141"/>
      <c r="F3" s="142">
        <v>263041</v>
      </c>
      <c r="G3" s="143"/>
      <c r="H3" s="144"/>
    </row>
    <row r="4" spans="1:8">
      <c r="A4" s="145"/>
      <c r="B4" s="146"/>
      <c r="C4" s="147"/>
      <c r="D4" s="148">
        <v>75759</v>
      </c>
      <c r="E4" s="149"/>
      <c r="F4" s="150">
        <v>103171</v>
      </c>
      <c r="G4" s="151"/>
      <c r="H4" s="152"/>
    </row>
    <row r="5" spans="1:8">
      <c r="A5" s="133" t="s">
        <v>528</v>
      </c>
      <c r="B5" s="138"/>
      <c r="C5" s="139"/>
      <c r="D5" s="140">
        <v>133787</v>
      </c>
      <c r="E5" s="141"/>
      <c r="F5" s="142">
        <v>272886</v>
      </c>
      <c r="G5" s="143"/>
      <c r="H5" s="144"/>
    </row>
    <row r="6" spans="1:8">
      <c r="A6" s="145"/>
      <c r="B6" s="146"/>
      <c r="C6" s="147"/>
      <c r="D6" s="148">
        <v>82788</v>
      </c>
      <c r="E6" s="149"/>
      <c r="F6" s="150">
        <v>125724</v>
      </c>
      <c r="G6" s="151"/>
      <c r="H6" s="152"/>
    </row>
    <row r="7" spans="1:8">
      <c r="A7" s="133" t="s">
        <v>529</v>
      </c>
      <c r="B7" s="138"/>
      <c r="C7" s="139"/>
      <c r="D7" s="140">
        <v>181388</v>
      </c>
      <c r="E7" s="141"/>
      <c r="F7" s="142">
        <v>245039</v>
      </c>
      <c r="G7" s="143"/>
      <c r="H7" s="144"/>
    </row>
    <row r="8" spans="1:8">
      <c r="A8" s="145"/>
      <c r="B8" s="146"/>
      <c r="C8" s="147"/>
      <c r="D8" s="148">
        <v>78190</v>
      </c>
      <c r="E8" s="149"/>
      <c r="F8" s="150">
        <v>108922</v>
      </c>
      <c r="G8" s="151"/>
      <c r="H8" s="152"/>
    </row>
    <row r="9" spans="1:8">
      <c r="A9" s="133" t="s">
        <v>530</v>
      </c>
      <c r="B9" s="138"/>
      <c r="C9" s="139"/>
      <c r="D9" s="140">
        <v>214208</v>
      </c>
      <c r="E9" s="141"/>
      <c r="F9" s="142">
        <v>237994</v>
      </c>
      <c r="G9" s="143"/>
      <c r="H9" s="144"/>
    </row>
    <row r="10" spans="1:8">
      <c r="A10" s="145"/>
      <c r="B10" s="146"/>
      <c r="C10" s="147"/>
      <c r="D10" s="148">
        <v>90632</v>
      </c>
      <c r="E10" s="149"/>
      <c r="F10" s="150">
        <v>110361</v>
      </c>
      <c r="G10" s="151"/>
      <c r="H10" s="152"/>
    </row>
    <row r="11" spans="1:8">
      <c r="A11" s="133" t="s">
        <v>531</v>
      </c>
      <c r="B11" s="138"/>
      <c r="C11" s="139"/>
      <c r="D11" s="140">
        <v>297154</v>
      </c>
      <c r="E11" s="141"/>
      <c r="F11" s="142">
        <v>267911</v>
      </c>
      <c r="G11" s="143"/>
      <c r="H11" s="144"/>
    </row>
    <row r="12" spans="1:8">
      <c r="A12" s="145"/>
      <c r="B12" s="146"/>
      <c r="C12" s="153"/>
      <c r="D12" s="148">
        <v>78977</v>
      </c>
      <c r="E12" s="149"/>
      <c r="F12" s="150">
        <v>106425</v>
      </c>
      <c r="G12" s="151"/>
      <c r="H12" s="152"/>
    </row>
    <row r="13" spans="1:8">
      <c r="A13" s="133"/>
      <c r="B13" s="138"/>
      <c r="C13" s="154"/>
      <c r="D13" s="155">
        <v>204646</v>
      </c>
      <c r="E13" s="156"/>
      <c r="F13" s="157">
        <v>257374</v>
      </c>
      <c r="G13" s="158"/>
      <c r="H13" s="144"/>
    </row>
    <row r="14" spans="1:8">
      <c r="A14" s="145"/>
      <c r="B14" s="146"/>
      <c r="C14" s="147"/>
      <c r="D14" s="148">
        <v>81269</v>
      </c>
      <c r="E14" s="149"/>
      <c r="F14" s="150">
        <v>110921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v>
      </c>
      <c r="C19" s="159">
        <f>ROUND(VALUE(SUBSTITUTE(実質収支比率等に係る経年分析!G$48,"▲","-")),2)</f>
        <v>1.8</v>
      </c>
      <c r="D19" s="159">
        <f>ROUND(VALUE(SUBSTITUTE(実質収支比率等に係る経年分析!H$48,"▲","-")),2)</f>
        <v>2.14</v>
      </c>
      <c r="E19" s="159">
        <f>ROUND(VALUE(SUBSTITUTE(実質収支比率等に係る経年分析!I$48,"▲","-")),2)</f>
        <v>2.42</v>
      </c>
      <c r="F19" s="159">
        <f>ROUND(VALUE(SUBSTITUTE(実質収支比率等に係る経年分析!J$48,"▲","-")),2)</f>
        <v>2.4</v>
      </c>
    </row>
    <row r="20" spans="1:11">
      <c r="A20" s="159" t="s">
        <v>48</v>
      </c>
      <c r="B20" s="159">
        <f>ROUND(VALUE(SUBSTITUTE(実質収支比率等に係る経年分析!F$47,"▲","-")),2)</f>
        <v>39.01</v>
      </c>
      <c r="C20" s="159">
        <f>ROUND(VALUE(SUBSTITUTE(実質収支比率等に係る経年分析!G$47,"▲","-")),2)</f>
        <v>40.11</v>
      </c>
      <c r="D20" s="159">
        <f>ROUND(VALUE(SUBSTITUTE(実質収支比率等に係る経年分析!H$47,"▲","-")),2)</f>
        <v>38.71</v>
      </c>
      <c r="E20" s="159">
        <f>ROUND(VALUE(SUBSTITUTE(実質収支比率等に係る経年分析!I$47,"▲","-")),2)</f>
        <v>39.78</v>
      </c>
      <c r="F20" s="159">
        <f>ROUND(VALUE(SUBSTITUTE(実質収支比率等に係る経年分析!J$47,"▲","-")),2)</f>
        <v>41.28</v>
      </c>
    </row>
    <row r="21" spans="1:11">
      <c r="A21" s="159" t="s">
        <v>49</v>
      </c>
      <c r="B21" s="159">
        <f>IF(ISNUMBER(VALUE(SUBSTITUTE(実質収支比率等に係る経年分析!F$49,"▲","-"))),ROUND(VALUE(SUBSTITUTE(実質収支比率等に係る経年分析!F$49,"▲","-")),2),NA())</f>
        <v>-0.28999999999999998</v>
      </c>
      <c r="C21" s="159">
        <f>IF(ISNUMBER(VALUE(SUBSTITUTE(実質収支比率等に係る経年分析!G$49,"▲","-"))),ROUND(VALUE(SUBSTITUTE(実質収支比率等に係る経年分析!G$49,"▲","-")),2),NA())</f>
        <v>0.87</v>
      </c>
      <c r="D21" s="159">
        <f>IF(ISNUMBER(VALUE(SUBSTITUTE(実質収支比率等に係る経年分析!H$49,"▲","-"))),ROUND(VALUE(SUBSTITUTE(実質収支比率等に係る経年分析!H$49,"▲","-")),2),NA())</f>
        <v>0.49</v>
      </c>
      <c r="E21" s="159">
        <f>IF(ISNUMBER(VALUE(SUBSTITUTE(実質収支比率等に係る経年分析!I$49,"▲","-"))),ROUND(VALUE(SUBSTITUTE(実質収支比率等に係る経年分析!I$49,"▲","-")),2),NA())</f>
        <v>16.09</v>
      </c>
      <c r="F21" s="159">
        <f>IF(ISNUMBER(VALUE(SUBSTITUTE(実質収支比率等に係る経年分析!J$49,"▲","-"))),ROUND(VALUE(SUBSTITUTE(実質収支比率等に係る経年分析!J$49,"▲","-")),2),NA())</f>
        <v>-0.05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0.61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福祉センター特別会計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村営バス特別会計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簡易水道特別会計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0.14000000000000001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2.0699999999999998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328</v>
      </c>
      <c r="E42" s="161"/>
      <c r="F42" s="161"/>
      <c r="G42" s="161">
        <f>'実質公債費比率（分子）の構造'!L$52</f>
        <v>302</v>
      </c>
      <c r="H42" s="161"/>
      <c r="I42" s="161"/>
      <c r="J42" s="161">
        <f>'実質公債費比率（分子）の構造'!M$52</f>
        <v>276</v>
      </c>
      <c r="K42" s="161"/>
      <c r="L42" s="161"/>
      <c r="M42" s="161">
        <f>'実質公債費比率（分子）の構造'!N$52</f>
        <v>260</v>
      </c>
      <c r="N42" s="161"/>
      <c r="O42" s="161"/>
      <c r="P42" s="161">
        <f>'実質公債費比率（分子）の構造'!O$52</f>
        <v>261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7</v>
      </c>
      <c r="C45" s="161"/>
      <c r="D45" s="161"/>
      <c r="E45" s="161">
        <f>'実質公債費比率（分子）の構造'!L$49</f>
        <v>8</v>
      </c>
      <c r="F45" s="161"/>
      <c r="G45" s="161"/>
      <c r="H45" s="161">
        <f>'実質公債費比率（分子）の構造'!M$49</f>
        <v>8</v>
      </c>
      <c r="I45" s="161"/>
      <c r="J45" s="161"/>
      <c r="K45" s="161">
        <f>'実質公債費比率（分子）の構造'!N$49</f>
        <v>6</v>
      </c>
      <c r="L45" s="161"/>
      <c r="M45" s="161"/>
      <c r="N45" s="161">
        <f>'実質公債費比率（分子）の構造'!O$49</f>
        <v>7</v>
      </c>
      <c r="O45" s="161"/>
      <c r="P45" s="161"/>
    </row>
    <row r="46" spans="1:16">
      <c r="A46" s="161" t="s">
        <v>60</v>
      </c>
      <c r="B46" s="161">
        <f>'実質公債費比率（分子）の構造'!K$48</f>
        <v>72</v>
      </c>
      <c r="C46" s="161"/>
      <c r="D46" s="161"/>
      <c r="E46" s="161">
        <f>'実質公債費比率（分子）の構造'!L$48</f>
        <v>71</v>
      </c>
      <c r="F46" s="161"/>
      <c r="G46" s="161"/>
      <c r="H46" s="161">
        <f>'実質公債費比率（分子）の構造'!M$48</f>
        <v>74</v>
      </c>
      <c r="I46" s="161"/>
      <c r="J46" s="161"/>
      <c r="K46" s="161">
        <f>'実質公債費比率（分子）の構造'!N$48</f>
        <v>70</v>
      </c>
      <c r="L46" s="161"/>
      <c r="M46" s="161"/>
      <c r="N46" s="161">
        <f>'実質公債費比率（分子）の構造'!O$48</f>
        <v>68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371</v>
      </c>
      <c r="C49" s="161"/>
      <c r="D49" s="161"/>
      <c r="E49" s="161">
        <f>'実質公債費比率（分子）の構造'!L$45</f>
        <v>331</v>
      </c>
      <c r="F49" s="161"/>
      <c r="G49" s="161"/>
      <c r="H49" s="161">
        <f>'実質公債費比率（分子）の構造'!M$45</f>
        <v>289</v>
      </c>
      <c r="I49" s="161"/>
      <c r="J49" s="161"/>
      <c r="K49" s="161">
        <f>'実質公債費比率（分子）の構造'!N$45</f>
        <v>269</v>
      </c>
      <c r="L49" s="161"/>
      <c r="M49" s="161"/>
      <c r="N49" s="161">
        <f>'実質公債費比率（分子）の構造'!O$45</f>
        <v>252</v>
      </c>
      <c r="O49" s="161"/>
      <c r="P49" s="161"/>
    </row>
    <row r="50" spans="1:16">
      <c r="A50" s="161" t="s">
        <v>64</v>
      </c>
      <c r="B50" s="161" t="e">
        <f>NA()</f>
        <v>#N/A</v>
      </c>
      <c r="C50" s="161">
        <f>IF(ISNUMBER('実質公債費比率（分子）の構造'!K$53),'実質公債費比率（分子）の構造'!K$53,NA())</f>
        <v>122</v>
      </c>
      <c r="D50" s="161" t="e">
        <f>NA()</f>
        <v>#N/A</v>
      </c>
      <c r="E50" s="161" t="e">
        <f>NA()</f>
        <v>#N/A</v>
      </c>
      <c r="F50" s="161">
        <f>IF(ISNUMBER('実質公債費比率（分子）の構造'!L$53),'実質公債費比率（分子）の構造'!L$53,NA())</f>
        <v>108</v>
      </c>
      <c r="G50" s="161" t="e">
        <f>NA()</f>
        <v>#N/A</v>
      </c>
      <c r="H50" s="161" t="e">
        <f>NA()</f>
        <v>#N/A</v>
      </c>
      <c r="I50" s="161">
        <f>IF(ISNUMBER('実質公債費比率（分子）の構造'!M$53),'実質公債費比率（分子）の構造'!M$53,NA())</f>
        <v>95</v>
      </c>
      <c r="J50" s="161" t="e">
        <f>NA()</f>
        <v>#N/A</v>
      </c>
      <c r="K50" s="161" t="e">
        <f>NA()</f>
        <v>#N/A</v>
      </c>
      <c r="L50" s="161">
        <f>IF(ISNUMBER('実質公債費比率（分子）の構造'!N$53),'実質公債費比率（分子）の構造'!N$53,NA())</f>
        <v>85</v>
      </c>
      <c r="M50" s="161" t="e">
        <f>NA()</f>
        <v>#N/A</v>
      </c>
      <c r="N50" s="161" t="e">
        <f>NA()</f>
        <v>#N/A</v>
      </c>
      <c r="O50" s="161">
        <f>IF(ISNUMBER('実質公債費比率（分子）の構造'!O$53),'実質公債費比率（分子）の構造'!O$53,NA())</f>
        <v>66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2452</v>
      </c>
      <c r="E56" s="160"/>
      <c r="F56" s="160"/>
      <c r="G56" s="160">
        <f>'将来負担比率（分子）の構造'!J$52</f>
        <v>2296</v>
      </c>
      <c r="H56" s="160"/>
      <c r="I56" s="160"/>
      <c r="J56" s="160">
        <f>'将来負担比率（分子）の構造'!K$52</f>
        <v>2261</v>
      </c>
      <c r="K56" s="160"/>
      <c r="L56" s="160"/>
      <c r="M56" s="160">
        <f>'将来負担比率（分子）の構造'!L$52</f>
        <v>2188</v>
      </c>
      <c r="N56" s="160"/>
      <c r="O56" s="160"/>
      <c r="P56" s="160">
        <f>'将来負担比率（分子）の構造'!M$52</f>
        <v>2248</v>
      </c>
    </row>
    <row r="57" spans="1:16">
      <c r="A57" s="160" t="s">
        <v>35</v>
      </c>
      <c r="B57" s="160"/>
      <c r="C57" s="160"/>
      <c r="D57" s="160">
        <f>'将来負担比率（分子）の構造'!I$51</f>
        <v>16</v>
      </c>
      <c r="E57" s="160"/>
      <c r="F57" s="160"/>
      <c r="G57" s="160">
        <f>'将来負担比率（分子）の構造'!J$51</f>
        <v>13</v>
      </c>
      <c r="H57" s="160"/>
      <c r="I57" s="160"/>
      <c r="J57" s="160">
        <f>'将来負担比率（分子）の構造'!K$51</f>
        <v>10</v>
      </c>
      <c r="K57" s="160"/>
      <c r="L57" s="160"/>
      <c r="M57" s="160">
        <f>'将来負担比率（分子）の構造'!L$51</f>
        <v>7</v>
      </c>
      <c r="N57" s="160"/>
      <c r="O57" s="160"/>
      <c r="P57" s="160">
        <f>'将来負担比率（分子）の構造'!M$51</f>
        <v>4</v>
      </c>
    </row>
    <row r="58" spans="1:16">
      <c r="A58" s="160" t="s">
        <v>34</v>
      </c>
      <c r="B58" s="160"/>
      <c r="C58" s="160"/>
      <c r="D58" s="160">
        <f>'将来負担比率（分子）の構造'!I$50</f>
        <v>1421</v>
      </c>
      <c r="E58" s="160"/>
      <c r="F58" s="160"/>
      <c r="G58" s="160">
        <f>'将来負担比率（分子）の構造'!J$50</f>
        <v>1431</v>
      </c>
      <c r="H58" s="160"/>
      <c r="I58" s="160"/>
      <c r="J58" s="160">
        <f>'将来負担比率（分子）の構造'!K$50</f>
        <v>1552</v>
      </c>
      <c r="K58" s="160"/>
      <c r="L58" s="160"/>
      <c r="M58" s="160">
        <f>'将来負担比率（分子）の構造'!L$50</f>
        <v>1505</v>
      </c>
      <c r="N58" s="160"/>
      <c r="O58" s="160"/>
      <c r="P58" s="160">
        <f>'将来負担比率（分子）の構造'!M$50</f>
        <v>1524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468</v>
      </c>
      <c r="C62" s="160"/>
      <c r="D62" s="160"/>
      <c r="E62" s="160">
        <f>'将来負担比率（分子）の構造'!J$45</f>
        <v>437</v>
      </c>
      <c r="F62" s="160"/>
      <c r="G62" s="160"/>
      <c r="H62" s="160">
        <f>'将来負担比率（分子）の構造'!K$45</f>
        <v>414</v>
      </c>
      <c r="I62" s="160"/>
      <c r="J62" s="160"/>
      <c r="K62" s="160">
        <f>'将来負担比率（分子）の構造'!L$45</f>
        <v>421</v>
      </c>
      <c r="L62" s="160"/>
      <c r="M62" s="160"/>
      <c r="N62" s="160">
        <f>'将来負担比率（分子）の構造'!M$45</f>
        <v>412</v>
      </c>
      <c r="O62" s="160"/>
      <c r="P62" s="160"/>
    </row>
    <row r="63" spans="1:16">
      <c r="A63" s="160" t="s">
        <v>27</v>
      </c>
      <c r="B63" s="160">
        <f>'将来負担比率（分子）の構造'!I$44</f>
        <v>69</v>
      </c>
      <c r="C63" s="160"/>
      <c r="D63" s="160"/>
      <c r="E63" s="160">
        <f>'将来負担比率（分子）の構造'!J$44</f>
        <v>55</v>
      </c>
      <c r="F63" s="160"/>
      <c r="G63" s="160"/>
      <c r="H63" s="160">
        <f>'将来負担比率（分子）の構造'!K$44</f>
        <v>43</v>
      </c>
      <c r="I63" s="160"/>
      <c r="J63" s="160"/>
      <c r="K63" s="160">
        <f>'将来負担比率（分子）の構造'!L$44</f>
        <v>35</v>
      </c>
      <c r="L63" s="160"/>
      <c r="M63" s="160"/>
      <c r="N63" s="160">
        <f>'将来負担比率（分子）の構造'!M$44</f>
        <v>28</v>
      </c>
      <c r="O63" s="160"/>
      <c r="P63" s="160"/>
    </row>
    <row r="64" spans="1:16">
      <c r="A64" s="160" t="s">
        <v>26</v>
      </c>
      <c r="B64" s="160">
        <f>'将来負担比率（分子）の構造'!I$43</f>
        <v>828</v>
      </c>
      <c r="C64" s="160"/>
      <c r="D64" s="160"/>
      <c r="E64" s="160">
        <f>'将来負担比率（分子）の構造'!J$43</f>
        <v>769</v>
      </c>
      <c r="F64" s="160"/>
      <c r="G64" s="160"/>
      <c r="H64" s="160">
        <f>'将来負担比率（分子）の構造'!K$43</f>
        <v>721</v>
      </c>
      <c r="I64" s="160"/>
      <c r="J64" s="160"/>
      <c r="K64" s="160">
        <f>'将来負担比率（分子）の構造'!L$43</f>
        <v>654</v>
      </c>
      <c r="L64" s="160"/>
      <c r="M64" s="160"/>
      <c r="N64" s="160">
        <f>'将来負担比率（分子）の構造'!M$43</f>
        <v>589</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2445</v>
      </c>
      <c r="C66" s="160"/>
      <c r="D66" s="160"/>
      <c r="E66" s="160">
        <f>'将来負担比率（分子）の構造'!J$41</f>
        <v>2334</v>
      </c>
      <c r="F66" s="160"/>
      <c r="G66" s="160"/>
      <c r="H66" s="160">
        <f>'将来負担比率（分子）の構造'!K$41</f>
        <v>2334</v>
      </c>
      <c r="I66" s="160"/>
      <c r="J66" s="160"/>
      <c r="K66" s="160">
        <f>'将来負担比率（分子）の構造'!L$41</f>
        <v>2225</v>
      </c>
      <c r="L66" s="160"/>
      <c r="M66" s="160"/>
      <c r="N66" s="160">
        <f>'将来負担比率（分子）の構造'!M$41</f>
        <v>2390</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520</v>
      </c>
      <c r="C72" s="164">
        <f>基金残高に係る経年分析!G55</f>
        <v>521</v>
      </c>
      <c r="D72" s="164">
        <f>基金残高に係る経年分析!H55</f>
        <v>522</v>
      </c>
    </row>
    <row r="73" spans="1:16">
      <c r="A73" s="163" t="s">
        <v>71</v>
      </c>
      <c r="B73" s="164">
        <f>基金残高に係る経年分析!F56</f>
        <v>214</v>
      </c>
      <c r="C73" s="164">
        <f>基金残高に係る経年分析!G56</f>
        <v>104</v>
      </c>
      <c r="D73" s="164">
        <f>基金残高に係る経年分析!H56</f>
        <v>114</v>
      </c>
    </row>
    <row r="74" spans="1:16">
      <c r="A74" s="163" t="s">
        <v>72</v>
      </c>
      <c r="B74" s="164">
        <f>基金残高に係る経年分析!F57</f>
        <v>747</v>
      </c>
      <c r="C74" s="164">
        <f>基金残高に係る経年分析!G57</f>
        <v>803</v>
      </c>
      <c r="D74" s="164">
        <f>基金残高に係る経年分析!H57</f>
        <v>811</v>
      </c>
    </row>
  </sheetData>
  <sheetProtection algorithmName="SHA-512" hashValue="w2CS3Ka7JjVXxYv5PgE15ZHFDCpWeeVZYBTrg4p/a3uUD/6XimEG59mYx7oVlec7ZhwaonAF3u8GEMOqKBfIXA==" saltValue="tXdsIaaG4E5vIGuK/9wU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201</v>
      </c>
      <c r="DI1" s="774"/>
      <c r="DJ1" s="774"/>
      <c r="DK1" s="774"/>
      <c r="DL1" s="774"/>
      <c r="DM1" s="774"/>
      <c r="DN1" s="775"/>
      <c r="DO1" s="205"/>
      <c r="DP1" s="773" t="s">
        <v>202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207</v>
      </c>
      <c r="S4" s="716"/>
      <c r="T4" s="716"/>
      <c r="U4" s="716"/>
      <c r="V4" s="716"/>
      <c r="W4" s="716"/>
      <c r="X4" s="716"/>
      <c r="Y4" s="717"/>
      <c r="Z4" s="715" t="s">
        <v>208</v>
      </c>
      <c r="AA4" s="716"/>
      <c r="AB4" s="716"/>
      <c r="AC4" s="717"/>
      <c r="AD4" s="715" t="s">
        <v>209</v>
      </c>
      <c r="AE4" s="716"/>
      <c r="AF4" s="716"/>
      <c r="AG4" s="716"/>
      <c r="AH4" s="716"/>
      <c r="AI4" s="716"/>
      <c r="AJ4" s="716"/>
      <c r="AK4" s="717"/>
      <c r="AL4" s="715" t="s">
        <v>208</v>
      </c>
      <c r="AM4" s="716"/>
      <c r="AN4" s="716"/>
      <c r="AO4" s="717"/>
      <c r="AP4" s="776" t="s">
        <v>210</v>
      </c>
      <c r="AQ4" s="776"/>
      <c r="AR4" s="776"/>
      <c r="AS4" s="776"/>
      <c r="AT4" s="776"/>
      <c r="AU4" s="776"/>
      <c r="AV4" s="776"/>
      <c r="AW4" s="776"/>
      <c r="AX4" s="776"/>
      <c r="AY4" s="776"/>
      <c r="AZ4" s="776"/>
      <c r="BA4" s="776"/>
      <c r="BB4" s="776"/>
      <c r="BC4" s="776"/>
      <c r="BD4" s="776"/>
      <c r="BE4" s="776"/>
      <c r="BF4" s="776"/>
      <c r="BG4" s="776" t="s">
        <v>211</v>
      </c>
      <c r="BH4" s="776"/>
      <c r="BI4" s="776"/>
      <c r="BJ4" s="776"/>
      <c r="BK4" s="776"/>
      <c r="BL4" s="776"/>
      <c r="BM4" s="776"/>
      <c r="BN4" s="776"/>
      <c r="BO4" s="776" t="s">
        <v>208</v>
      </c>
      <c r="BP4" s="776"/>
      <c r="BQ4" s="776"/>
      <c r="BR4" s="776"/>
      <c r="BS4" s="776" t="s">
        <v>212</v>
      </c>
      <c r="BT4" s="776"/>
      <c r="BU4" s="776"/>
      <c r="BV4" s="776"/>
      <c r="BW4" s="776"/>
      <c r="BX4" s="776"/>
      <c r="BY4" s="776"/>
      <c r="BZ4" s="776"/>
      <c r="CA4" s="776"/>
      <c r="CB4" s="776"/>
      <c r="CD4" s="758" t="s">
        <v>213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214</v>
      </c>
      <c r="C5" s="741"/>
      <c r="D5" s="741"/>
      <c r="E5" s="741"/>
      <c r="F5" s="741"/>
      <c r="G5" s="741"/>
      <c r="H5" s="741"/>
      <c r="I5" s="741"/>
      <c r="J5" s="741"/>
      <c r="K5" s="741"/>
      <c r="L5" s="741"/>
      <c r="M5" s="741"/>
      <c r="N5" s="741"/>
      <c r="O5" s="741"/>
      <c r="P5" s="741"/>
      <c r="Q5" s="742"/>
      <c r="R5" s="706">
        <v>163310</v>
      </c>
      <c r="S5" s="707"/>
      <c r="T5" s="707"/>
      <c r="U5" s="707"/>
      <c r="V5" s="707"/>
      <c r="W5" s="707"/>
      <c r="X5" s="707"/>
      <c r="Y5" s="753"/>
      <c r="Z5" s="771">
        <v>7.4</v>
      </c>
      <c r="AA5" s="771"/>
      <c r="AB5" s="771"/>
      <c r="AC5" s="771"/>
      <c r="AD5" s="772">
        <v>163310</v>
      </c>
      <c r="AE5" s="772"/>
      <c r="AF5" s="772"/>
      <c r="AG5" s="772"/>
      <c r="AH5" s="772"/>
      <c r="AI5" s="772"/>
      <c r="AJ5" s="772"/>
      <c r="AK5" s="772"/>
      <c r="AL5" s="754">
        <v>13.4</v>
      </c>
      <c r="AM5" s="723"/>
      <c r="AN5" s="723"/>
      <c r="AO5" s="755"/>
      <c r="AP5" s="740" t="s">
        <v>215</v>
      </c>
      <c r="AQ5" s="741"/>
      <c r="AR5" s="741"/>
      <c r="AS5" s="741"/>
      <c r="AT5" s="741"/>
      <c r="AU5" s="741"/>
      <c r="AV5" s="741"/>
      <c r="AW5" s="741"/>
      <c r="AX5" s="741"/>
      <c r="AY5" s="741"/>
      <c r="AZ5" s="741"/>
      <c r="BA5" s="741"/>
      <c r="BB5" s="741"/>
      <c r="BC5" s="741"/>
      <c r="BD5" s="741"/>
      <c r="BE5" s="741"/>
      <c r="BF5" s="742"/>
      <c r="BG5" s="641">
        <v>163310</v>
      </c>
      <c r="BH5" s="644"/>
      <c r="BI5" s="644"/>
      <c r="BJ5" s="644"/>
      <c r="BK5" s="644"/>
      <c r="BL5" s="644"/>
      <c r="BM5" s="644"/>
      <c r="BN5" s="645"/>
      <c r="BO5" s="703">
        <v>100</v>
      </c>
      <c r="BP5" s="703"/>
      <c r="BQ5" s="703"/>
      <c r="BR5" s="703"/>
      <c r="BS5" s="704">
        <v>853</v>
      </c>
      <c r="BT5" s="704"/>
      <c r="BU5" s="704"/>
      <c r="BV5" s="704"/>
      <c r="BW5" s="704"/>
      <c r="BX5" s="704"/>
      <c r="BY5" s="704"/>
      <c r="BZ5" s="704"/>
      <c r="CA5" s="704"/>
      <c r="CB5" s="745"/>
      <c r="CD5" s="758" t="s">
        <v>210</v>
      </c>
      <c r="CE5" s="759"/>
      <c r="CF5" s="759"/>
      <c r="CG5" s="759"/>
      <c r="CH5" s="759"/>
      <c r="CI5" s="759"/>
      <c r="CJ5" s="759"/>
      <c r="CK5" s="759"/>
      <c r="CL5" s="759"/>
      <c r="CM5" s="759"/>
      <c r="CN5" s="759"/>
      <c r="CO5" s="759"/>
      <c r="CP5" s="759"/>
      <c r="CQ5" s="760"/>
      <c r="CR5" s="758" t="s">
        <v>216</v>
      </c>
      <c r="CS5" s="759"/>
      <c r="CT5" s="759"/>
      <c r="CU5" s="759"/>
      <c r="CV5" s="759"/>
      <c r="CW5" s="759"/>
      <c r="CX5" s="759"/>
      <c r="CY5" s="760"/>
      <c r="CZ5" s="758" t="s">
        <v>208</v>
      </c>
      <c r="DA5" s="759"/>
      <c r="DB5" s="759"/>
      <c r="DC5" s="760"/>
      <c r="DD5" s="758" t="s">
        <v>217</v>
      </c>
      <c r="DE5" s="759"/>
      <c r="DF5" s="759"/>
      <c r="DG5" s="759"/>
      <c r="DH5" s="759"/>
      <c r="DI5" s="759"/>
      <c r="DJ5" s="759"/>
      <c r="DK5" s="759"/>
      <c r="DL5" s="759"/>
      <c r="DM5" s="759"/>
      <c r="DN5" s="759"/>
      <c r="DO5" s="759"/>
      <c r="DP5" s="760"/>
      <c r="DQ5" s="758" t="s">
        <v>218</v>
      </c>
      <c r="DR5" s="759"/>
      <c r="DS5" s="759"/>
      <c r="DT5" s="759"/>
      <c r="DU5" s="759"/>
      <c r="DV5" s="759"/>
      <c r="DW5" s="759"/>
      <c r="DX5" s="759"/>
      <c r="DY5" s="759"/>
      <c r="DZ5" s="759"/>
      <c r="EA5" s="759"/>
      <c r="EB5" s="759"/>
      <c r="EC5" s="760"/>
    </row>
    <row r="6" spans="2:143" ht="11.25" customHeight="1">
      <c r="B6" s="638" t="s">
        <v>219</v>
      </c>
      <c r="C6" s="639"/>
      <c r="D6" s="639"/>
      <c r="E6" s="639"/>
      <c r="F6" s="639"/>
      <c r="G6" s="639"/>
      <c r="H6" s="639"/>
      <c r="I6" s="639"/>
      <c r="J6" s="639"/>
      <c r="K6" s="639"/>
      <c r="L6" s="639"/>
      <c r="M6" s="639"/>
      <c r="N6" s="639"/>
      <c r="O6" s="639"/>
      <c r="P6" s="639"/>
      <c r="Q6" s="640"/>
      <c r="R6" s="641">
        <v>23176</v>
      </c>
      <c r="S6" s="644"/>
      <c r="T6" s="644"/>
      <c r="U6" s="644"/>
      <c r="V6" s="644"/>
      <c r="W6" s="644"/>
      <c r="X6" s="644"/>
      <c r="Y6" s="645"/>
      <c r="Z6" s="703">
        <v>1.1000000000000001</v>
      </c>
      <c r="AA6" s="703"/>
      <c r="AB6" s="703"/>
      <c r="AC6" s="703"/>
      <c r="AD6" s="704">
        <v>23176</v>
      </c>
      <c r="AE6" s="704"/>
      <c r="AF6" s="704"/>
      <c r="AG6" s="704"/>
      <c r="AH6" s="704"/>
      <c r="AI6" s="704"/>
      <c r="AJ6" s="704"/>
      <c r="AK6" s="704"/>
      <c r="AL6" s="646">
        <v>1.9</v>
      </c>
      <c r="AM6" s="647"/>
      <c r="AN6" s="647"/>
      <c r="AO6" s="705"/>
      <c r="AP6" s="638" t="s">
        <v>220</v>
      </c>
      <c r="AQ6" s="639"/>
      <c r="AR6" s="639"/>
      <c r="AS6" s="639"/>
      <c r="AT6" s="639"/>
      <c r="AU6" s="639"/>
      <c r="AV6" s="639"/>
      <c r="AW6" s="639"/>
      <c r="AX6" s="639"/>
      <c r="AY6" s="639"/>
      <c r="AZ6" s="639"/>
      <c r="BA6" s="639"/>
      <c r="BB6" s="639"/>
      <c r="BC6" s="639"/>
      <c r="BD6" s="639"/>
      <c r="BE6" s="639"/>
      <c r="BF6" s="640"/>
      <c r="BG6" s="641">
        <v>163310</v>
      </c>
      <c r="BH6" s="644"/>
      <c r="BI6" s="644"/>
      <c r="BJ6" s="644"/>
      <c r="BK6" s="644"/>
      <c r="BL6" s="644"/>
      <c r="BM6" s="644"/>
      <c r="BN6" s="645"/>
      <c r="BO6" s="703">
        <v>100</v>
      </c>
      <c r="BP6" s="703"/>
      <c r="BQ6" s="703"/>
      <c r="BR6" s="703"/>
      <c r="BS6" s="704">
        <v>853</v>
      </c>
      <c r="BT6" s="704"/>
      <c r="BU6" s="704"/>
      <c r="BV6" s="704"/>
      <c r="BW6" s="704"/>
      <c r="BX6" s="704"/>
      <c r="BY6" s="704"/>
      <c r="BZ6" s="704"/>
      <c r="CA6" s="704"/>
      <c r="CB6" s="745"/>
      <c r="CD6" s="712" t="s">
        <v>221</v>
      </c>
      <c r="CE6" s="713"/>
      <c r="CF6" s="713"/>
      <c r="CG6" s="713"/>
      <c r="CH6" s="713"/>
      <c r="CI6" s="713"/>
      <c r="CJ6" s="713"/>
      <c r="CK6" s="713"/>
      <c r="CL6" s="713"/>
      <c r="CM6" s="713"/>
      <c r="CN6" s="713"/>
      <c r="CO6" s="713"/>
      <c r="CP6" s="713"/>
      <c r="CQ6" s="714"/>
      <c r="CR6" s="641">
        <v>40153</v>
      </c>
      <c r="CS6" s="644"/>
      <c r="CT6" s="644"/>
      <c r="CU6" s="644"/>
      <c r="CV6" s="644"/>
      <c r="CW6" s="644"/>
      <c r="CX6" s="644"/>
      <c r="CY6" s="645"/>
      <c r="CZ6" s="754">
        <v>1.9</v>
      </c>
      <c r="DA6" s="723"/>
      <c r="DB6" s="723"/>
      <c r="DC6" s="757"/>
      <c r="DD6" s="649" t="s">
        <v>121</v>
      </c>
      <c r="DE6" s="644"/>
      <c r="DF6" s="644"/>
      <c r="DG6" s="644"/>
      <c r="DH6" s="644"/>
      <c r="DI6" s="644"/>
      <c r="DJ6" s="644"/>
      <c r="DK6" s="644"/>
      <c r="DL6" s="644"/>
      <c r="DM6" s="644"/>
      <c r="DN6" s="644"/>
      <c r="DO6" s="644"/>
      <c r="DP6" s="645"/>
      <c r="DQ6" s="649">
        <v>40153</v>
      </c>
      <c r="DR6" s="644"/>
      <c r="DS6" s="644"/>
      <c r="DT6" s="644"/>
      <c r="DU6" s="644"/>
      <c r="DV6" s="644"/>
      <c r="DW6" s="644"/>
      <c r="DX6" s="644"/>
      <c r="DY6" s="644"/>
      <c r="DZ6" s="644"/>
      <c r="EA6" s="644"/>
      <c r="EB6" s="644"/>
      <c r="EC6" s="684"/>
    </row>
    <row r="7" spans="2:143" ht="11.25" customHeight="1">
      <c r="B7" s="638" t="s">
        <v>222</v>
      </c>
      <c r="C7" s="639"/>
      <c r="D7" s="639"/>
      <c r="E7" s="639"/>
      <c r="F7" s="639"/>
      <c r="G7" s="639"/>
      <c r="H7" s="639"/>
      <c r="I7" s="639"/>
      <c r="J7" s="639"/>
      <c r="K7" s="639"/>
      <c r="L7" s="639"/>
      <c r="M7" s="639"/>
      <c r="N7" s="639"/>
      <c r="O7" s="639"/>
      <c r="P7" s="639"/>
      <c r="Q7" s="640"/>
      <c r="R7" s="641">
        <v>264</v>
      </c>
      <c r="S7" s="644"/>
      <c r="T7" s="644"/>
      <c r="U7" s="644"/>
      <c r="V7" s="644"/>
      <c r="W7" s="644"/>
      <c r="X7" s="644"/>
      <c r="Y7" s="645"/>
      <c r="Z7" s="703">
        <v>0</v>
      </c>
      <c r="AA7" s="703"/>
      <c r="AB7" s="703"/>
      <c r="AC7" s="703"/>
      <c r="AD7" s="704">
        <v>264</v>
      </c>
      <c r="AE7" s="704"/>
      <c r="AF7" s="704"/>
      <c r="AG7" s="704"/>
      <c r="AH7" s="704"/>
      <c r="AI7" s="704"/>
      <c r="AJ7" s="704"/>
      <c r="AK7" s="704"/>
      <c r="AL7" s="646">
        <v>0</v>
      </c>
      <c r="AM7" s="647"/>
      <c r="AN7" s="647"/>
      <c r="AO7" s="705"/>
      <c r="AP7" s="638" t="s">
        <v>223</v>
      </c>
      <c r="AQ7" s="639"/>
      <c r="AR7" s="639"/>
      <c r="AS7" s="639"/>
      <c r="AT7" s="639"/>
      <c r="AU7" s="639"/>
      <c r="AV7" s="639"/>
      <c r="AW7" s="639"/>
      <c r="AX7" s="639"/>
      <c r="AY7" s="639"/>
      <c r="AZ7" s="639"/>
      <c r="BA7" s="639"/>
      <c r="BB7" s="639"/>
      <c r="BC7" s="639"/>
      <c r="BD7" s="639"/>
      <c r="BE7" s="639"/>
      <c r="BF7" s="640"/>
      <c r="BG7" s="641">
        <v>61572</v>
      </c>
      <c r="BH7" s="644"/>
      <c r="BI7" s="644"/>
      <c r="BJ7" s="644"/>
      <c r="BK7" s="644"/>
      <c r="BL7" s="644"/>
      <c r="BM7" s="644"/>
      <c r="BN7" s="645"/>
      <c r="BO7" s="703">
        <v>37.700000000000003</v>
      </c>
      <c r="BP7" s="703"/>
      <c r="BQ7" s="703"/>
      <c r="BR7" s="703"/>
      <c r="BS7" s="704">
        <v>853</v>
      </c>
      <c r="BT7" s="704"/>
      <c r="BU7" s="704"/>
      <c r="BV7" s="704"/>
      <c r="BW7" s="704"/>
      <c r="BX7" s="704"/>
      <c r="BY7" s="704"/>
      <c r="BZ7" s="704"/>
      <c r="CA7" s="704"/>
      <c r="CB7" s="745"/>
      <c r="CD7" s="685" t="s">
        <v>224</v>
      </c>
      <c r="CE7" s="682"/>
      <c r="CF7" s="682"/>
      <c r="CG7" s="682"/>
      <c r="CH7" s="682"/>
      <c r="CI7" s="682"/>
      <c r="CJ7" s="682"/>
      <c r="CK7" s="682"/>
      <c r="CL7" s="682"/>
      <c r="CM7" s="682"/>
      <c r="CN7" s="682"/>
      <c r="CO7" s="682"/>
      <c r="CP7" s="682"/>
      <c r="CQ7" s="683"/>
      <c r="CR7" s="641">
        <v>412897</v>
      </c>
      <c r="CS7" s="644"/>
      <c r="CT7" s="644"/>
      <c r="CU7" s="644"/>
      <c r="CV7" s="644"/>
      <c r="CW7" s="644"/>
      <c r="CX7" s="644"/>
      <c r="CY7" s="645"/>
      <c r="CZ7" s="703">
        <v>19.399999999999999</v>
      </c>
      <c r="DA7" s="703"/>
      <c r="DB7" s="703"/>
      <c r="DC7" s="703"/>
      <c r="DD7" s="649">
        <v>37093</v>
      </c>
      <c r="DE7" s="644"/>
      <c r="DF7" s="644"/>
      <c r="DG7" s="644"/>
      <c r="DH7" s="644"/>
      <c r="DI7" s="644"/>
      <c r="DJ7" s="644"/>
      <c r="DK7" s="644"/>
      <c r="DL7" s="644"/>
      <c r="DM7" s="644"/>
      <c r="DN7" s="644"/>
      <c r="DO7" s="644"/>
      <c r="DP7" s="645"/>
      <c r="DQ7" s="649">
        <v>336865</v>
      </c>
      <c r="DR7" s="644"/>
      <c r="DS7" s="644"/>
      <c r="DT7" s="644"/>
      <c r="DU7" s="644"/>
      <c r="DV7" s="644"/>
      <c r="DW7" s="644"/>
      <c r="DX7" s="644"/>
      <c r="DY7" s="644"/>
      <c r="DZ7" s="644"/>
      <c r="EA7" s="644"/>
      <c r="EB7" s="644"/>
      <c r="EC7" s="684"/>
    </row>
    <row r="8" spans="2:143" ht="11.25" customHeight="1">
      <c r="B8" s="638" t="s">
        <v>225</v>
      </c>
      <c r="C8" s="639"/>
      <c r="D8" s="639"/>
      <c r="E8" s="639"/>
      <c r="F8" s="639"/>
      <c r="G8" s="639"/>
      <c r="H8" s="639"/>
      <c r="I8" s="639"/>
      <c r="J8" s="639"/>
      <c r="K8" s="639"/>
      <c r="L8" s="639"/>
      <c r="M8" s="639"/>
      <c r="N8" s="639"/>
      <c r="O8" s="639"/>
      <c r="P8" s="639"/>
      <c r="Q8" s="640"/>
      <c r="R8" s="641">
        <v>630</v>
      </c>
      <c r="S8" s="644"/>
      <c r="T8" s="644"/>
      <c r="U8" s="644"/>
      <c r="V8" s="644"/>
      <c r="W8" s="644"/>
      <c r="X8" s="644"/>
      <c r="Y8" s="645"/>
      <c r="Z8" s="703">
        <v>0</v>
      </c>
      <c r="AA8" s="703"/>
      <c r="AB8" s="703"/>
      <c r="AC8" s="703"/>
      <c r="AD8" s="704">
        <v>630</v>
      </c>
      <c r="AE8" s="704"/>
      <c r="AF8" s="704"/>
      <c r="AG8" s="704"/>
      <c r="AH8" s="704"/>
      <c r="AI8" s="704"/>
      <c r="AJ8" s="704"/>
      <c r="AK8" s="704"/>
      <c r="AL8" s="646">
        <v>0.1</v>
      </c>
      <c r="AM8" s="647"/>
      <c r="AN8" s="647"/>
      <c r="AO8" s="705"/>
      <c r="AP8" s="638" t="s">
        <v>226</v>
      </c>
      <c r="AQ8" s="639"/>
      <c r="AR8" s="639"/>
      <c r="AS8" s="639"/>
      <c r="AT8" s="639"/>
      <c r="AU8" s="639"/>
      <c r="AV8" s="639"/>
      <c r="AW8" s="639"/>
      <c r="AX8" s="639"/>
      <c r="AY8" s="639"/>
      <c r="AZ8" s="639"/>
      <c r="BA8" s="639"/>
      <c r="BB8" s="639"/>
      <c r="BC8" s="639"/>
      <c r="BD8" s="639"/>
      <c r="BE8" s="639"/>
      <c r="BF8" s="640"/>
      <c r="BG8" s="641">
        <v>2783</v>
      </c>
      <c r="BH8" s="644"/>
      <c r="BI8" s="644"/>
      <c r="BJ8" s="644"/>
      <c r="BK8" s="644"/>
      <c r="BL8" s="644"/>
      <c r="BM8" s="644"/>
      <c r="BN8" s="645"/>
      <c r="BO8" s="703">
        <v>1.7</v>
      </c>
      <c r="BP8" s="703"/>
      <c r="BQ8" s="703"/>
      <c r="BR8" s="703"/>
      <c r="BS8" s="649" t="s">
        <v>121</v>
      </c>
      <c r="BT8" s="644"/>
      <c r="BU8" s="644"/>
      <c r="BV8" s="644"/>
      <c r="BW8" s="644"/>
      <c r="BX8" s="644"/>
      <c r="BY8" s="644"/>
      <c r="BZ8" s="644"/>
      <c r="CA8" s="644"/>
      <c r="CB8" s="684"/>
      <c r="CD8" s="685" t="s">
        <v>227</v>
      </c>
      <c r="CE8" s="682"/>
      <c r="CF8" s="682"/>
      <c r="CG8" s="682"/>
      <c r="CH8" s="682"/>
      <c r="CI8" s="682"/>
      <c r="CJ8" s="682"/>
      <c r="CK8" s="682"/>
      <c r="CL8" s="682"/>
      <c r="CM8" s="682"/>
      <c r="CN8" s="682"/>
      <c r="CO8" s="682"/>
      <c r="CP8" s="682"/>
      <c r="CQ8" s="683"/>
      <c r="CR8" s="641">
        <v>545178</v>
      </c>
      <c r="CS8" s="644"/>
      <c r="CT8" s="644"/>
      <c r="CU8" s="644"/>
      <c r="CV8" s="644"/>
      <c r="CW8" s="644"/>
      <c r="CX8" s="644"/>
      <c r="CY8" s="645"/>
      <c r="CZ8" s="703">
        <v>25.6</v>
      </c>
      <c r="DA8" s="703"/>
      <c r="DB8" s="703"/>
      <c r="DC8" s="703"/>
      <c r="DD8" s="649">
        <v>156397</v>
      </c>
      <c r="DE8" s="644"/>
      <c r="DF8" s="644"/>
      <c r="DG8" s="644"/>
      <c r="DH8" s="644"/>
      <c r="DI8" s="644"/>
      <c r="DJ8" s="644"/>
      <c r="DK8" s="644"/>
      <c r="DL8" s="644"/>
      <c r="DM8" s="644"/>
      <c r="DN8" s="644"/>
      <c r="DO8" s="644"/>
      <c r="DP8" s="645"/>
      <c r="DQ8" s="649">
        <v>264639</v>
      </c>
      <c r="DR8" s="644"/>
      <c r="DS8" s="644"/>
      <c r="DT8" s="644"/>
      <c r="DU8" s="644"/>
      <c r="DV8" s="644"/>
      <c r="DW8" s="644"/>
      <c r="DX8" s="644"/>
      <c r="DY8" s="644"/>
      <c r="DZ8" s="644"/>
      <c r="EA8" s="644"/>
      <c r="EB8" s="644"/>
      <c r="EC8" s="684"/>
    </row>
    <row r="9" spans="2:143" ht="11.25" customHeight="1">
      <c r="B9" s="638" t="s">
        <v>228</v>
      </c>
      <c r="C9" s="639"/>
      <c r="D9" s="639"/>
      <c r="E9" s="639"/>
      <c r="F9" s="639"/>
      <c r="G9" s="639"/>
      <c r="H9" s="639"/>
      <c r="I9" s="639"/>
      <c r="J9" s="639"/>
      <c r="K9" s="639"/>
      <c r="L9" s="639"/>
      <c r="M9" s="639"/>
      <c r="N9" s="639"/>
      <c r="O9" s="639"/>
      <c r="P9" s="639"/>
      <c r="Q9" s="640"/>
      <c r="R9" s="641">
        <v>680</v>
      </c>
      <c r="S9" s="644"/>
      <c r="T9" s="644"/>
      <c r="U9" s="644"/>
      <c r="V9" s="644"/>
      <c r="W9" s="644"/>
      <c r="X9" s="644"/>
      <c r="Y9" s="645"/>
      <c r="Z9" s="703">
        <v>0</v>
      </c>
      <c r="AA9" s="703"/>
      <c r="AB9" s="703"/>
      <c r="AC9" s="703"/>
      <c r="AD9" s="704">
        <v>680</v>
      </c>
      <c r="AE9" s="704"/>
      <c r="AF9" s="704"/>
      <c r="AG9" s="704"/>
      <c r="AH9" s="704"/>
      <c r="AI9" s="704"/>
      <c r="AJ9" s="704"/>
      <c r="AK9" s="704"/>
      <c r="AL9" s="646">
        <v>0.1</v>
      </c>
      <c r="AM9" s="647"/>
      <c r="AN9" s="647"/>
      <c r="AO9" s="705"/>
      <c r="AP9" s="638" t="s">
        <v>229</v>
      </c>
      <c r="AQ9" s="639"/>
      <c r="AR9" s="639"/>
      <c r="AS9" s="639"/>
      <c r="AT9" s="639"/>
      <c r="AU9" s="639"/>
      <c r="AV9" s="639"/>
      <c r="AW9" s="639"/>
      <c r="AX9" s="639"/>
      <c r="AY9" s="639"/>
      <c r="AZ9" s="639"/>
      <c r="BA9" s="639"/>
      <c r="BB9" s="639"/>
      <c r="BC9" s="639"/>
      <c r="BD9" s="639"/>
      <c r="BE9" s="639"/>
      <c r="BF9" s="640"/>
      <c r="BG9" s="641">
        <v>50549</v>
      </c>
      <c r="BH9" s="644"/>
      <c r="BI9" s="644"/>
      <c r="BJ9" s="644"/>
      <c r="BK9" s="644"/>
      <c r="BL9" s="644"/>
      <c r="BM9" s="644"/>
      <c r="BN9" s="645"/>
      <c r="BO9" s="703">
        <v>31</v>
      </c>
      <c r="BP9" s="703"/>
      <c r="BQ9" s="703"/>
      <c r="BR9" s="703"/>
      <c r="BS9" s="649" t="s">
        <v>121</v>
      </c>
      <c r="BT9" s="644"/>
      <c r="BU9" s="644"/>
      <c r="BV9" s="644"/>
      <c r="BW9" s="644"/>
      <c r="BX9" s="644"/>
      <c r="BY9" s="644"/>
      <c r="BZ9" s="644"/>
      <c r="CA9" s="644"/>
      <c r="CB9" s="684"/>
      <c r="CD9" s="685" t="s">
        <v>230</v>
      </c>
      <c r="CE9" s="682"/>
      <c r="CF9" s="682"/>
      <c r="CG9" s="682"/>
      <c r="CH9" s="682"/>
      <c r="CI9" s="682"/>
      <c r="CJ9" s="682"/>
      <c r="CK9" s="682"/>
      <c r="CL9" s="682"/>
      <c r="CM9" s="682"/>
      <c r="CN9" s="682"/>
      <c r="CO9" s="682"/>
      <c r="CP9" s="682"/>
      <c r="CQ9" s="683"/>
      <c r="CR9" s="641">
        <v>101578</v>
      </c>
      <c r="CS9" s="644"/>
      <c r="CT9" s="644"/>
      <c r="CU9" s="644"/>
      <c r="CV9" s="644"/>
      <c r="CW9" s="644"/>
      <c r="CX9" s="644"/>
      <c r="CY9" s="645"/>
      <c r="CZ9" s="703">
        <v>4.8</v>
      </c>
      <c r="DA9" s="703"/>
      <c r="DB9" s="703"/>
      <c r="DC9" s="703"/>
      <c r="DD9" s="649">
        <v>5390</v>
      </c>
      <c r="DE9" s="644"/>
      <c r="DF9" s="644"/>
      <c r="DG9" s="644"/>
      <c r="DH9" s="644"/>
      <c r="DI9" s="644"/>
      <c r="DJ9" s="644"/>
      <c r="DK9" s="644"/>
      <c r="DL9" s="644"/>
      <c r="DM9" s="644"/>
      <c r="DN9" s="644"/>
      <c r="DO9" s="644"/>
      <c r="DP9" s="645"/>
      <c r="DQ9" s="649">
        <v>84963</v>
      </c>
      <c r="DR9" s="644"/>
      <c r="DS9" s="644"/>
      <c r="DT9" s="644"/>
      <c r="DU9" s="644"/>
      <c r="DV9" s="644"/>
      <c r="DW9" s="644"/>
      <c r="DX9" s="644"/>
      <c r="DY9" s="644"/>
      <c r="DZ9" s="644"/>
      <c r="EA9" s="644"/>
      <c r="EB9" s="644"/>
      <c r="EC9" s="684"/>
    </row>
    <row r="10" spans="2:143" ht="11.25" customHeight="1">
      <c r="B10" s="638" t="s">
        <v>231</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232</v>
      </c>
      <c r="AQ10" s="639"/>
      <c r="AR10" s="639"/>
      <c r="AS10" s="639"/>
      <c r="AT10" s="639"/>
      <c r="AU10" s="639"/>
      <c r="AV10" s="639"/>
      <c r="AW10" s="639"/>
      <c r="AX10" s="639"/>
      <c r="AY10" s="639"/>
      <c r="AZ10" s="639"/>
      <c r="BA10" s="639"/>
      <c r="BB10" s="639"/>
      <c r="BC10" s="639"/>
      <c r="BD10" s="639"/>
      <c r="BE10" s="639"/>
      <c r="BF10" s="640"/>
      <c r="BG10" s="641">
        <v>3941</v>
      </c>
      <c r="BH10" s="644"/>
      <c r="BI10" s="644"/>
      <c r="BJ10" s="644"/>
      <c r="BK10" s="644"/>
      <c r="BL10" s="644"/>
      <c r="BM10" s="644"/>
      <c r="BN10" s="645"/>
      <c r="BO10" s="703">
        <v>2.4</v>
      </c>
      <c r="BP10" s="703"/>
      <c r="BQ10" s="703"/>
      <c r="BR10" s="703"/>
      <c r="BS10" s="649" t="s">
        <v>121</v>
      </c>
      <c r="BT10" s="644"/>
      <c r="BU10" s="644"/>
      <c r="BV10" s="644"/>
      <c r="BW10" s="644"/>
      <c r="BX10" s="644"/>
      <c r="BY10" s="644"/>
      <c r="BZ10" s="644"/>
      <c r="CA10" s="644"/>
      <c r="CB10" s="684"/>
      <c r="CD10" s="685" t="s">
        <v>233</v>
      </c>
      <c r="CE10" s="682"/>
      <c r="CF10" s="682"/>
      <c r="CG10" s="682"/>
      <c r="CH10" s="682"/>
      <c r="CI10" s="682"/>
      <c r="CJ10" s="682"/>
      <c r="CK10" s="682"/>
      <c r="CL10" s="682"/>
      <c r="CM10" s="682"/>
      <c r="CN10" s="682"/>
      <c r="CO10" s="682"/>
      <c r="CP10" s="682"/>
      <c r="CQ10" s="683"/>
      <c r="CR10" s="641" t="s">
        <v>121</v>
      </c>
      <c r="CS10" s="644"/>
      <c r="CT10" s="644"/>
      <c r="CU10" s="644"/>
      <c r="CV10" s="644"/>
      <c r="CW10" s="644"/>
      <c r="CX10" s="644"/>
      <c r="CY10" s="645"/>
      <c r="CZ10" s="703" t="s">
        <v>121</v>
      </c>
      <c r="DA10" s="703"/>
      <c r="DB10" s="703"/>
      <c r="DC10" s="703"/>
      <c r="DD10" s="649" t="s">
        <v>121</v>
      </c>
      <c r="DE10" s="644"/>
      <c r="DF10" s="644"/>
      <c r="DG10" s="644"/>
      <c r="DH10" s="644"/>
      <c r="DI10" s="644"/>
      <c r="DJ10" s="644"/>
      <c r="DK10" s="644"/>
      <c r="DL10" s="644"/>
      <c r="DM10" s="644"/>
      <c r="DN10" s="644"/>
      <c r="DO10" s="644"/>
      <c r="DP10" s="645"/>
      <c r="DQ10" s="649" t="s">
        <v>121</v>
      </c>
      <c r="DR10" s="644"/>
      <c r="DS10" s="644"/>
      <c r="DT10" s="644"/>
      <c r="DU10" s="644"/>
      <c r="DV10" s="644"/>
      <c r="DW10" s="644"/>
      <c r="DX10" s="644"/>
      <c r="DY10" s="644"/>
      <c r="DZ10" s="644"/>
      <c r="EA10" s="644"/>
      <c r="EB10" s="644"/>
      <c r="EC10" s="684"/>
    </row>
    <row r="11" spans="2:143" ht="11.25" customHeight="1">
      <c r="B11" s="638" t="s">
        <v>234</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164</v>
      </c>
      <c r="AE11" s="704"/>
      <c r="AF11" s="704"/>
      <c r="AG11" s="704"/>
      <c r="AH11" s="704"/>
      <c r="AI11" s="704"/>
      <c r="AJ11" s="704"/>
      <c r="AK11" s="704"/>
      <c r="AL11" s="646" t="s">
        <v>121</v>
      </c>
      <c r="AM11" s="647"/>
      <c r="AN11" s="647"/>
      <c r="AO11" s="705"/>
      <c r="AP11" s="638" t="s">
        <v>235</v>
      </c>
      <c r="AQ11" s="639"/>
      <c r="AR11" s="639"/>
      <c r="AS11" s="639"/>
      <c r="AT11" s="639"/>
      <c r="AU11" s="639"/>
      <c r="AV11" s="639"/>
      <c r="AW11" s="639"/>
      <c r="AX11" s="639"/>
      <c r="AY11" s="639"/>
      <c r="AZ11" s="639"/>
      <c r="BA11" s="639"/>
      <c r="BB11" s="639"/>
      <c r="BC11" s="639"/>
      <c r="BD11" s="639"/>
      <c r="BE11" s="639"/>
      <c r="BF11" s="640"/>
      <c r="BG11" s="641">
        <v>4299</v>
      </c>
      <c r="BH11" s="644"/>
      <c r="BI11" s="644"/>
      <c r="BJ11" s="644"/>
      <c r="BK11" s="644"/>
      <c r="BL11" s="644"/>
      <c r="BM11" s="644"/>
      <c r="BN11" s="645"/>
      <c r="BO11" s="703">
        <v>2.6</v>
      </c>
      <c r="BP11" s="703"/>
      <c r="BQ11" s="703"/>
      <c r="BR11" s="703"/>
      <c r="BS11" s="649">
        <v>853</v>
      </c>
      <c r="BT11" s="644"/>
      <c r="BU11" s="644"/>
      <c r="BV11" s="644"/>
      <c r="BW11" s="644"/>
      <c r="BX11" s="644"/>
      <c r="BY11" s="644"/>
      <c r="BZ11" s="644"/>
      <c r="CA11" s="644"/>
      <c r="CB11" s="684"/>
      <c r="CD11" s="685" t="s">
        <v>236</v>
      </c>
      <c r="CE11" s="682"/>
      <c r="CF11" s="682"/>
      <c r="CG11" s="682"/>
      <c r="CH11" s="682"/>
      <c r="CI11" s="682"/>
      <c r="CJ11" s="682"/>
      <c r="CK11" s="682"/>
      <c r="CL11" s="682"/>
      <c r="CM11" s="682"/>
      <c r="CN11" s="682"/>
      <c r="CO11" s="682"/>
      <c r="CP11" s="682"/>
      <c r="CQ11" s="683"/>
      <c r="CR11" s="641">
        <v>379852</v>
      </c>
      <c r="CS11" s="644"/>
      <c r="CT11" s="644"/>
      <c r="CU11" s="644"/>
      <c r="CV11" s="644"/>
      <c r="CW11" s="644"/>
      <c r="CX11" s="644"/>
      <c r="CY11" s="645"/>
      <c r="CZ11" s="703">
        <v>17.8</v>
      </c>
      <c r="DA11" s="703"/>
      <c r="DB11" s="703"/>
      <c r="DC11" s="703"/>
      <c r="DD11" s="649">
        <v>178513</v>
      </c>
      <c r="DE11" s="644"/>
      <c r="DF11" s="644"/>
      <c r="DG11" s="644"/>
      <c r="DH11" s="644"/>
      <c r="DI11" s="644"/>
      <c r="DJ11" s="644"/>
      <c r="DK11" s="644"/>
      <c r="DL11" s="644"/>
      <c r="DM11" s="644"/>
      <c r="DN11" s="644"/>
      <c r="DO11" s="644"/>
      <c r="DP11" s="645"/>
      <c r="DQ11" s="649">
        <v>182680</v>
      </c>
      <c r="DR11" s="644"/>
      <c r="DS11" s="644"/>
      <c r="DT11" s="644"/>
      <c r="DU11" s="644"/>
      <c r="DV11" s="644"/>
      <c r="DW11" s="644"/>
      <c r="DX11" s="644"/>
      <c r="DY11" s="644"/>
      <c r="DZ11" s="644"/>
      <c r="EA11" s="644"/>
      <c r="EB11" s="644"/>
      <c r="EC11" s="684"/>
    </row>
    <row r="12" spans="2:143" ht="11.25" customHeight="1">
      <c r="B12" s="638" t="s">
        <v>237</v>
      </c>
      <c r="C12" s="639"/>
      <c r="D12" s="639"/>
      <c r="E12" s="639"/>
      <c r="F12" s="639"/>
      <c r="G12" s="639"/>
      <c r="H12" s="639"/>
      <c r="I12" s="639"/>
      <c r="J12" s="639"/>
      <c r="K12" s="639"/>
      <c r="L12" s="639"/>
      <c r="M12" s="639"/>
      <c r="N12" s="639"/>
      <c r="O12" s="639"/>
      <c r="P12" s="639"/>
      <c r="Q12" s="640"/>
      <c r="R12" s="641">
        <v>31217</v>
      </c>
      <c r="S12" s="644"/>
      <c r="T12" s="644"/>
      <c r="U12" s="644"/>
      <c r="V12" s="644"/>
      <c r="W12" s="644"/>
      <c r="X12" s="644"/>
      <c r="Y12" s="645"/>
      <c r="Z12" s="703">
        <v>1.4</v>
      </c>
      <c r="AA12" s="703"/>
      <c r="AB12" s="703"/>
      <c r="AC12" s="703"/>
      <c r="AD12" s="704">
        <v>31217</v>
      </c>
      <c r="AE12" s="704"/>
      <c r="AF12" s="704"/>
      <c r="AG12" s="704"/>
      <c r="AH12" s="704"/>
      <c r="AI12" s="704"/>
      <c r="AJ12" s="704"/>
      <c r="AK12" s="704"/>
      <c r="AL12" s="646">
        <v>2.6</v>
      </c>
      <c r="AM12" s="647"/>
      <c r="AN12" s="647"/>
      <c r="AO12" s="705"/>
      <c r="AP12" s="638" t="s">
        <v>238</v>
      </c>
      <c r="AQ12" s="639"/>
      <c r="AR12" s="639"/>
      <c r="AS12" s="639"/>
      <c r="AT12" s="639"/>
      <c r="AU12" s="639"/>
      <c r="AV12" s="639"/>
      <c r="AW12" s="639"/>
      <c r="AX12" s="639"/>
      <c r="AY12" s="639"/>
      <c r="AZ12" s="639"/>
      <c r="BA12" s="639"/>
      <c r="BB12" s="639"/>
      <c r="BC12" s="639"/>
      <c r="BD12" s="639"/>
      <c r="BE12" s="639"/>
      <c r="BF12" s="640"/>
      <c r="BG12" s="641">
        <v>92879</v>
      </c>
      <c r="BH12" s="644"/>
      <c r="BI12" s="644"/>
      <c r="BJ12" s="644"/>
      <c r="BK12" s="644"/>
      <c r="BL12" s="644"/>
      <c r="BM12" s="644"/>
      <c r="BN12" s="645"/>
      <c r="BO12" s="703">
        <v>56.9</v>
      </c>
      <c r="BP12" s="703"/>
      <c r="BQ12" s="703"/>
      <c r="BR12" s="703"/>
      <c r="BS12" s="649" t="s">
        <v>121</v>
      </c>
      <c r="BT12" s="644"/>
      <c r="BU12" s="644"/>
      <c r="BV12" s="644"/>
      <c r="BW12" s="644"/>
      <c r="BX12" s="644"/>
      <c r="BY12" s="644"/>
      <c r="BZ12" s="644"/>
      <c r="CA12" s="644"/>
      <c r="CB12" s="684"/>
      <c r="CD12" s="685" t="s">
        <v>239</v>
      </c>
      <c r="CE12" s="682"/>
      <c r="CF12" s="682"/>
      <c r="CG12" s="682"/>
      <c r="CH12" s="682"/>
      <c r="CI12" s="682"/>
      <c r="CJ12" s="682"/>
      <c r="CK12" s="682"/>
      <c r="CL12" s="682"/>
      <c r="CM12" s="682"/>
      <c r="CN12" s="682"/>
      <c r="CO12" s="682"/>
      <c r="CP12" s="682"/>
      <c r="CQ12" s="683"/>
      <c r="CR12" s="641">
        <v>25862</v>
      </c>
      <c r="CS12" s="644"/>
      <c r="CT12" s="644"/>
      <c r="CU12" s="644"/>
      <c r="CV12" s="644"/>
      <c r="CW12" s="644"/>
      <c r="CX12" s="644"/>
      <c r="CY12" s="645"/>
      <c r="CZ12" s="703">
        <v>1.2</v>
      </c>
      <c r="DA12" s="703"/>
      <c r="DB12" s="703"/>
      <c r="DC12" s="703"/>
      <c r="DD12" s="649" t="s">
        <v>121</v>
      </c>
      <c r="DE12" s="644"/>
      <c r="DF12" s="644"/>
      <c r="DG12" s="644"/>
      <c r="DH12" s="644"/>
      <c r="DI12" s="644"/>
      <c r="DJ12" s="644"/>
      <c r="DK12" s="644"/>
      <c r="DL12" s="644"/>
      <c r="DM12" s="644"/>
      <c r="DN12" s="644"/>
      <c r="DO12" s="644"/>
      <c r="DP12" s="645"/>
      <c r="DQ12" s="649">
        <v>14262</v>
      </c>
      <c r="DR12" s="644"/>
      <c r="DS12" s="644"/>
      <c r="DT12" s="644"/>
      <c r="DU12" s="644"/>
      <c r="DV12" s="644"/>
      <c r="DW12" s="644"/>
      <c r="DX12" s="644"/>
      <c r="DY12" s="644"/>
      <c r="DZ12" s="644"/>
      <c r="EA12" s="644"/>
      <c r="EB12" s="644"/>
      <c r="EC12" s="684"/>
    </row>
    <row r="13" spans="2:143" ht="11.25" customHeight="1">
      <c r="B13" s="638" t="s">
        <v>240</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241</v>
      </c>
      <c r="AQ13" s="639"/>
      <c r="AR13" s="639"/>
      <c r="AS13" s="639"/>
      <c r="AT13" s="639"/>
      <c r="AU13" s="639"/>
      <c r="AV13" s="639"/>
      <c r="AW13" s="639"/>
      <c r="AX13" s="639"/>
      <c r="AY13" s="639"/>
      <c r="AZ13" s="639"/>
      <c r="BA13" s="639"/>
      <c r="BB13" s="639"/>
      <c r="BC13" s="639"/>
      <c r="BD13" s="639"/>
      <c r="BE13" s="639"/>
      <c r="BF13" s="640"/>
      <c r="BG13" s="641">
        <v>92879</v>
      </c>
      <c r="BH13" s="644"/>
      <c r="BI13" s="644"/>
      <c r="BJ13" s="644"/>
      <c r="BK13" s="644"/>
      <c r="BL13" s="644"/>
      <c r="BM13" s="644"/>
      <c r="BN13" s="645"/>
      <c r="BO13" s="703">
        <v>56.9</v>
      </c>
      <c r="BP13" s="703"/>
      <c r="BQ13" s="703"/>
      <c r="BR13" s="703"/>
      <c r="BS13" s="649" t="s">
        <v>121</v>
      </c>
      <c r="BT13" s="644"/>
      <c r="BU13" s="644"/>
      <c r="BV13" s="644"/>
      <c r="BW13" s="644"/>
      <c r="BX13" s="644"/>
      <c r="BY13" s="644"/>
      <c r="BZ13" s="644"/>
      <c r="CA13" s="644"/>
      <c r="CB13" s="684"/>
      <c r="CD13" s="685" t="s">
        <v>242</v>
      </c>
      <c r="CE13" s="682"/>
      <c r="CF13" s="682"/>
      <c r="CG13" s="682"/>
      <c r="CH13" s="682"/>
      <c r="CI13" s="682"/>
      <c r="CJ13" s="682"/>
      <c r="CK13" s="682"/>
      <c r="CL13" s="682"/>
      <c r="CM13" s="682"/>
      <c r="CN13" s="682"/>
      <c r="CO13" s="682"/>
      <c r="CP13" s="682"/>
      <c r="CQ13" s="683"/>
      <c r="CR13" s="641">
        <v>140670</v>
      </c>
      <c r="CS13" s="644"/>
      <c r="CT13" s="644"/>
      <c r="CU13" s="644"/>
      <c r="CV13" s="644"/>
      <c r="CW13" s="644"/>
      <c r="CX13" s="644"/>
      <c r="CY13" s="645"/>
      <c r="CZ13" s="703">
        <v>6.6</v>
      </c>
      <c r="DA13" s="703"/>
      <c r="DB13" s="703"/>
      <c r="DC13" s="703"/>
      <c r="DD13" s="649">
        <v>125996</v>
      </c>
      <c r="DE13" s="644"/>
      <c r="DF13" s="644"/>
      <c r="DG13" s="644"/>
      <c r="DH13" s="644"/>
      <c r="DI13" s="644"/>
      <c r="DJ13" s="644"/>
      <c r="DK13" s="644"/>
      <c r="DL13" s="644"/>
      <c r="DM13" s="644"/>
      <c r="DN13" s="644"/>
      <c r="DO13" s="644"/>
      <c r="DP13" s="645"/>
      <c r="DQ13" s="649">
        <v>41061</v>
      </c>
      <c r="DR13" s="644"/>
      <c r="DS13" s="644"/>
      <c r="DT13" s="644"/>
      <c r="DU13" s="644"/>
      <c r="DV13" s="644"/>
      <c r="DW13" s="644"/>
      <c r="DX13" s="644"/>
      <c r="DY13" s="644"/>
      <c r="DZ13" s="644"/>
      <c r="EA13" s="644"/>
      <c r="EB13" s="644"/>
      <c r="EC13" s="684"/>
    </row>
    <row r="14" spans="2:143" ht="11.25" customHeight="1">
      <c r="B14" s="638" t="s">
        <v>243</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244</v>
      </c>
      <c r="AQ14" s="639"/>
      <c r="AR14" s="639"/>
      <c r="AS14" s="639"/>
      <c r="AT14" s="639"/>
      <c r="AU14" s="639"/>
      <c r="AV14" s="639"/>
      <c r="AW14" s="639"/>
      <c r="AX14" s="639"/>
      <c r="AY14" s="639"/>
      <c r="AZ14" s="639"/>
      <c r="BA14" s="639"/>
      <c r="BB14" s="639"/>
      <c r="BC14" s="639"/>
      <c r="BD14" s="639"/>
      <c r="BE14" s="639"/>
      <c r="BF14" s="640"/>
      <c r="BG14" s="641">
        <v>7094</v>
      </c>
      <c r="BH14" s="644"/>
      <c r="BI14" s="644"/>
      <c r="BJ14" s="644"/>
      <c r="BK14" s="644"/>
      <c r="BL14" s="644"/>
      <c r="BM14" s="644"/>
      <c r="BN14" s="645"/>
      <c r="BO14" s="703">
        <v>4.3</v>
      </c>
      <c r="BP14" s="703"/>
      <c r="BQ14" s="703"/>
      <c r="BR14" s="703"/>
      <c r="BS14" s="649" t="s">
        <v>121</v>
      </c>
      <c r="BT14" s="644"/>
      <c r="BU14" s="644"/>
      <c r="BV14" s="644"/>
      <c r="BW14" s="644"/>
      <c r="BX14" s="644"/>
      <c r="BY14" s="644"/>
      <c r="BZ14" s="644"/>
      <c r="CA14" s="644"/>
      <c r="CB14" s="684"/>
      <c r="CD14" s="685" t="s">
        <v>245</v>
      </c>
      <c r="CE14" s="682"/>
      <c r="CF14" s="682"/>
      <c r="CG14" s="682"/>
      <c r="CH14" s="682"/>
      <c r="CI14" s="682"/>
      <c r="CJ14" s="682"/>
      <c r="CK14" s="682"/>
      <c r="CL14" s="682"/>
      <c r="CM14" s="682"/>
      <c r="CN14" s="682"/>
      <c r="CO14" s="682"/>
      <c r="CP14" s="682"/>
      <c r="CQ14" s="683"/>
      <c r="CR14" s="641">
        <v>83067</v>
      </c>
      <c r="CS14" s="644"/>
      <c r="CT14" s="644"/>
      <c r="CU14" s="644"/>
      <c r="CV14" s="644"/>
      <c r="CW14" s="644"/>
      <c r="CX14" s="644"/>
      <c r="CY14" s="645"/>
      <c r="CZ14" s="703">
        <v>3.9</v>
      </c>
      <c r="DA14" s="703"/>
      <c r="DB14" s="703"/>
      <c r="DC14" s="703"/>
      <c r="DD14" s="649">
        <v>31259</v>
      </c>
      <c r="DE14" s="644"/>
      <c r="DF14" s="644"/>
      <c r="DG14" s="644"/>
      <c r="DH14" s="644"/>
      <c r="DI14" s="644"/>
      <c r="DJ14" s="644"/>
      <c r="DK14" s="644"/>
      <c r="DL14" s="644"/>
      <c r="DM14" s="644"/>
      <c r="DN14" s="644"/>
      <c r="DO14" s="644"/>
      <c r="DP14" s="645"/>
      <c r="DQ14" s="649">
        <v>52958</v>
      </c>
      <c r="DR14" s="644"/>
      <c r="DS14" s="644"/>
      <c r="DT14" s="644"/>
      <c r="DU14" s="644"/>
      <c r="DV14" s="644"/>
      <c r="DW14" s="644"/>
      <c r="DX14" s="644"/>
      <c r="DY14" s="644"/>
      <c r="DZ14" s="644"/>
      <c r="EA14" s="644"/>
      <c r="EB14" s="644"/>
      <c r="EC14" s="684"/>
    </row>
    <row r="15" spans="2:143" ht="11.25" customHeight="1">
      <c r="B15" s="638" t="s">
        <v>246</v>
      </c>
      <c r="C15" s="639"/>
      <c r="D15" s="639"/>
      <c r="E15" s="639"/>
      <c r="F15" s="639"/>
      <c r="G15" s="639"/>
      <c r="H15" s="639"/>
      <c r="I15" s="639"/>
      <c r="J15" s="639"/>
      <c r="K15" s="639"/>
      <c r="L15" s="639"/>
      <c r="M15" s="639"/>
      <c r="N15" s="639"/>
      <c r="O15" s="639"/>
      <c r="P15" s="639"/>
      <c r="Q15" s="640"/>
      <c r="R15" s="641">
        <v>5876</v>
      </c>
      <c r="S15" s="644"/>
      <c r="T15" s="644"/>
      <c r="U15" s="644"/>
      <c r="V15" s="644"/>
      <c r="W15" s="644"/>
      <c r="X15" s="644"/>
      <c r="Y15" s="645"/>
      <c r="Z15" s="703">
        <v>0.3</v>
      </c>
      <c r="AA15" s="703"/>
      <c r="AB15" s="703"/>
      <c r="AC15" s="703"/>
      <c r="AD15" s="704">
        <v>5876</v>
      </c>
      <c r="AE15" s="704"/>
      <c r="AF15" s="704"/>
      <c r="AG15" s="704"/>
      <c r="AH15" s="704"/>
      <c r="AI15" s="704"/>
      <c r="AJ15" s="704"/>
      <c r="AK15" s="704"/>
      <c r="AL15" s="646">
        <v>0.5</v>
      </c>
      <c r="AM15" s="647"/>
      <c r="AN15" s="647"/>
      <c r="AO15" s="705"/>
      <c r="AP15" s="638" t="s">
        <v>247</v>
      </c>
      <c r="AQ15" s="639"/>
      <c r="AR15" s="639"/>
      <c r="AS15" s="639"/>
      <c r="AT15" s="639"/>
      <c r="AU15" s="639"/>
      <c r="AV15" s="639"/>
      <c r="AW15" s="639"/>
      <c r="AX15" s="639"/>
      <c r="AY15" s="639"/>
      <c r="AZ15" s="639"/>
      <c r="BA15" s="639"/>
      <c r="BB15" s="639"/>
      <c r="BC15" s="639"/>
      <c r="BD15" s="639"/>
      <c r="BE15" s="639"/>
      <c r="BF15" s="640"/>
      <c r="BG15" s="641">
        <v>1765</v>
      </c>
      <c r="BH15" s="644"/>
      <c r="BI15" s="644"/>
      <c r="BJ15" s="644"/>
      <c r="BK15" s="644"/>
      <c r="BL15" s="644"/>
      <c r="BM15" s="644"/>
      <c r="BN15" s="645"/>
      <c r="BO15" s="703">
        <v>1.1000000000000001</v>
      </c>
      <c r="BP15" s="703"/>
      <c r="BQ15" s="703"/>
      <c r="BR15" s="703"/>
      <c r="BS15" s="649" t="s">
        <v>164</v>
      </c>
      <c r="BT15" s="644"/>
      <c r="BU15" s="644"/>
      <c r="BV15" s="644"/>
      <c r="BW15" s="644"/>
      <c r="BX15" s="644"/>
      <c r="BY15" s="644"/>
      <c r="BZ15" s="644"/>
      <c r="CA15" s="644"/>
      <c r="CB15" s="684"/>
      <c r="CD15" s="685" t="s">
        <v>248</v>
      </c>
      <c r="CE15" s="682"/>
      <c r="CF15" s="682"/>
      <c r="CG15" s="682"/>
      <c r="CH15" s="682"/>
      <c r="CI15" s="682"/>
      <c r="CJ15" s="682"/>
      <c r="CK15" s="682"/>
      <c r="CL15" s="682"/>
      <c r="CM15" s="682"/>
      <c r="CN15" s="682"/>
      <c r="CO15" s="682"/>
      <c r="CP15" s="682"/>
      <c r="CQ15" s="683"/>
      <c r="CR15" s="641">
        <v>140637</v>
      </c>
      <c r="CS15" s="644"/>
      <c r="CT15" s="644"/>
      <c r="CU15" s="644"/>
      <c r="CV15" s="644"/>
      <c r="CW15" s="644"/>
      <c r="CX15" s="644"/>
      <c r="CY15" s="645"/>
      <c r="CZ15" s="703">
        <v>6.6</v>
      </c>
      <c r="DA15" s="703"/>
      <c r="DB15" s="703"/>
      <c r="DC15" s="703"/>
      <c r="DD15" s="649">
        <v>6766</v>
      </c>
      <c r="DE15" s="644"/>
      <c r="DF15" s="644"/>
      <c r="DG15" s="644"/>
      <c r="DH15" s="644"/>
      <c r="DI15" s="644"/>
      <c r="DJ15" s="644"/>
      <c r="DK15" s="644"/>
      <c r="DL15" s="644"/>
      <c r="DM15" s="644"/>
      <c r="DN15" s="644"/>
      <c r="DO15" s="644"/>
      <c r="DP15" s="645"/>
      <c r="DQ15" s="649">
        <v>125427</v>
      </c>
      <c r="DR15" s="644"/>
      <c r="DS15" s="644"/>
      <c r="DT15" s="644"/>
      <c r="DU15" s="644"/>
      <c r="DV15" s="644"/>
      <c r="DW15" s="644"/>
      <c r="DX15" s="644"/>
      <c r="DY15" s="644"/>
      <c r="DZ15" s="644"/>
      <c r="EA15" s="644"/>
      <c r="EB15" s="644"/>
      <c r="EC15" s="684"/>
    </row>
    <row r="16" spans="2:143" ht="11.25" customHeight="1">
      <c r="B16" s="638" t="s">
        <v>249</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250</v>
      </c>
      <c r="AQ16" s="639"/>
      <c r="AR16" s="639"/>
      <c r="AS16" s="639"/>
      <c r="AT16" s="639"/>
      <c r="AU16" s="639"/>
      <c r="AV16" s="639"/>
      <c r="AW16" s="639"/>
      <c r="AX16" s="639"/>
      <c r="AY16" s="639"/>
      <c r="AZ16" s="639"/>
      <c r="BA16" s="639"/>
      <c r="BB16" s="639"/>
      <c r="BC16" s="639"/>
      <c r="BD16" s="639"/>
      <c r="BE16" s="639"/>
      <c r="BF16" s="640"/>
      <c r="BG16" s="641" t="s">
        <v>164</v>
      </c>
      <c r="BH16" s="644"/>
      <c r="BI16" s="644"/>
      <c r="BJ16" s="644"/>
      <c r="BK16" s="644"/>
      <c r="BL16" s="644"/>
      <c r="BM16" s="644"/>
      <c r="BN16" s="645"/>
      <c r="BO16" s="703" t="s">
        <v>164</v>
      </c>
      <c r="BP16" s="703"/>
      <c r="BQ16" s="703"/>
      <c r="BR16" s="703"/>
      <c r="BS16" s="649" t="s">
        <v>121</v>
      </c>
      <c r="BT16" s="644"/>
      <c r="BU16" s="644"/>
      <c r="BV16" s="644"/>
      <c r="BW16" s="644"/>
      <c r="BX16" s="644"/>
      <c r="BY16" s="644"/>
      <c r="BZ16" s="644"/>
      <c r="CA16" s="644"/>
      <c r="CB16" s="684"/>
      <c r="CD16" s="685" t="s">
        <v>251</v>
      </c>
      <c r="CE16" s="682"/>
      <c r="CF16" s="682"/>
      <c r="CG16" s="682"/>
      <c r="CH16" s="682"/>
      <c r="CI16" s="682"/>
      <c r="CJ16" s="682"/>
      <c r="CK16" s="682"/>
      <c r="CL16" s="682"/>
      <c r="CM16" s="682"/>
      <c r="CN16" s="682"/>
      <c r="CO16" s="682"/>
      <c r="CP16" s="682"/>
      <c r="CQ16" s="683"/>
      <c r="CR16" s="641">
        <v>11275</v>
      </c>
      <c r="CS16" s="644"/>
      <c r="CT16" s="644"/>
      <c r="CU16" s="644"/>
      <c r="CV16" s="644"/>
      <c r="CW16" s="644"/>
      <c r="CX16" s="644"/>
      <c r="CY16" s="645"/>
      <c r="CZ16" s="703">
        <v>0.5</v>
      </c>
      <c r="DA16" s="703"/>
      <c r="DB16" s="703"/>
      <c r="DC16" s="703"/>
      <c r="DD16" s="649" t="s">
        <v>121</v>
      </c>
      <c r="DE16" s="644"/>
      <c r="DF16" s="644"/>
      <c r="DG16" s="644"/>
      <c r="DH16" s="644"/>
      <c r="DI16" s="644"/>
      <c r="DJ16" s="644"/>
      <c r="DK16" s="644"/>
      <c r="DL16" s="644"/>
      <c r="DM16" s="644"/>
      <c r="DN16" s="644"/>
      <c r="DO16" s="644"/>
      <c r="DP16" s="645"/>
      <c r="DQ16" s="649">
        <v>1292</v>
      </c>
      <c r="DR16" s="644"/>
      <c r="DS16" s="644"/>
      <c r="DT16" s="644"/>
      <c r="DU16" s="644"/>
      <c r="DV16" s="644"/>
      <c r="DW16" s="644"/>
      <c r="DX16" s="644"/>
      <c r="DY16" s="644"/>
      <c r="DZ16" s="644"/>
      <c r="EA16" s="644"/>
      <c r="EB16" s="644"/>
      <c r="EC16" s="684"/>
    </row>
    <row r="17" spans="2:133" ht="11.25" customHeight="1">
      <c r="B17" s="638" t="s">
        <v>252</v>
      </c>
      <c r="C17" s="639"/>
      <c r="D17" s="639"/>
      <c r="E17" s="639"/>
      <c r="F17" s="639"/>
      <c r="G17" s="639"/>
      <c r="H17" s="639"/>
      <c r="I17" s="639"/>
      <c r="J17" s="639"/>
      <c r="K17" s="639"/>
      <c r="L17" s="639"/>
      <c r="M17" s="639"/>
      <c r="N17" s="639"/>
      <c r="O17" s="639"/>
      <c r="P17" s="639"/>
      <c r="Q17" s="640"/>
      <c r="R17" s="641">
        <v>115</v>
      </c>
      <c r="S17" s="644"/>
      <c r="T17" s="644"/>
      <c r="U17" s="644"/>
      <c r="V17" s="644"/>
      <c r="W17" s="644"/>
      <c r="X17" s="644"/>
      <c r="Y17" s="645"/>
      <c r="Z17" s="703">
        <v>0</v>
      </c>
      <c r="AA17" s="703"/>
      <c r="AB17" s="703"/>
      <c r="AC17" s="703"/>
      <c r="AD17" s="704">
        <v>115</v>
      </c>
      <c r="AE17" s="704"/>
      <c r="AF17" s="704"/>
      <c r="AG17" s="704"/>
      <c r="AH17" s="704"/>
      <c r="AI17" s="704"/>
      <c r="AJ17" s="704"/>
      <c r="AK17" s="704"/>
      <c r="AL17" s="646">
        <v>0</v>
      </c>
      <c r="AM17" s="647"/>
      <c r="AN17" s="647"/>
      <c r="AO17" s="705"/>
      <c r="AP17" s="638" t="s">
        <v>253</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254</v>
      </c>
      <c r="CE17" s="682"/>
      <c r="CF17" s="682"/>
      <c r="CG17" s="682"/>
      <c r="CH17" s="682"/>
      <c r="CI17" s="682"/>
      <c r="CJ17" s="682"/>
      <c r="CK17" s="682"/>
      <c r="CL17" s="682"/>
      <c r="CM17" s="682"/>
      <c r="CN17" s="682"/>
      <c r="CO17" s="682"/>
      <c r="CP17" s="682"/>
      <c r="CQ17" s="683"/>
      <c r="CR17" s="641">
        <v>252381</v>
      </c>
      <c r="CS17" s="644"/>
      <c r="CT17" s="644"/>
      <c r="CU17" s="644"/>
      <c r="CV17" s="644"/>
      <c r="CW17" s="644"/>
      <c r="CX17" s="644"/>
      <c r="CY17" s="645"/>
      <c r="CZ17" s="703">
        <v>11.8</v>
      </c>
      <c r="DA17" s="703"/>
      <c r="DB17" s="703"/>
      <c r="DC17" s="703"/>
      <c r="DD17" s="649" t="s">
        <v>121</v>
      </c>
      <c r="DE17" s="644"/>
      <c r="DF17" s="644"/>
      <c r="DG17" s="644"/>
      <c r="DH17" s="644"/>
      <c r="DI17" s="644"/>
      <c r="DJ17" s="644"/>
      <c r="DK17" s="644"/>
      <c r="DL17" s="644"/>
      <c r="DM17" s="644"/>
      <c r="DN17" s="644"/>
      <c r="DO17" s="644"/>
      <c r="DP17" s="645"/>
      <c r="DQ17" s="649">
        <v>249132</v>
      </c>
      <c r="DR17" s="644"/>
      <c r="DS17" s="644"/>
      <c r="DT17" s="644"/>
      <c r="DU17" s="644"/>
      <c r="DV17" s="644"/>
      <c r="DW17" s="644"/>
      <c r="DX17" s="644"/>
      <c r="DY17" s="644"/>
      <c r="DZ17" s="644"/>
      <c r="EA17" s="644"/>
      <c r="EB17" s="644"/>
      <c r="EC17" s="684"/>
    </row>
    <row r="18" spans="2:133" ht="11.25" customHeight="1">
      <c r="B18" s="638" t="s">
        <v>255</v>
      </c>
      <c r="C18" s="639"/>
      <c r="D18" s="639"/>
      <c r="E18" s="639"/>
      <c r="F18" s="639"/>
      <c r="G18" s="639"/>
      <c r="H18" s="639"/>
      <c r="I18" s="639"/>
      <c r="J18" s="639"/>
      <c r="K18" s="639"/>
      <c r="L18" s="639"/>
      <c r="M18" s="639"/>
      <c r="N18" s="639"/>
      <c r="O18" s="639"/>
      <c r="P18" s="639"/>
      <c r="Q18" s="640"/>
      <c r="R18" s="641">
        <v>1122224</v>
      </c>
      <c r="S18" s="644"/>
      <c r="T18" s="644"/>
      <c r="U18" s="644"/>
      <c r="V18" s="644"/>
      <c r="W18" s="644"/>
      <c r="X18" s="644"/>
      <c r="Y18" s="645"/>
      <c r="Z18" s="703">
        <v>51.2</v>
      </c>
      <c r="AA18" s="703"/>
      <c r="AB18" s="703"/>
      <c r="AC18" s="703"/>
      <c r="AD18" s="704">
        <v>988407</v>
      </c>
      <c r="AE18" s="704"/>
      <c r="AF18" s="704"/>
      <c r="AG18" s="704"/>
      <c r="AH18" s="704"/>
      <c r="AI18" s="704"/>
      <c r="AJ18" s="704"/>
      <c r="AK18" s="704"/>
      <c r="AL18" s="646">
        <v>81.400000000000006</v>
      </c>
      <c r="AM18" s="647"/>
      <c r="AN18" s="647"/>
      <c r="AO18" s="705"/>
      <c r="AP18" s="638" t="s">
        <v>256</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257</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164</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258</v>
      </c>
      <c r="C19" s="639"/>
      <c r="D19" s="639"/>
      <c r="E19" s="639"/>
      <c r="F19" s="639"/>
      <c r="G19" s="639"/>
      <c r="H19" s="639"/>
      <c r="I19" s="639"/>
      <c r="J19" s="639"/>
      <c r="K19" s="639"/>
      <c r="L19" s="639"/>
      <c r="M19" s="639"/>
      <c r="N19" s="639"/>
      <c r="O19" s="639"/>
      <c r="P19" s="639"/>
      <c r="Q19" s="640"/>
      <c r="R19" s="641">
        <v>988407</v>
      </c>
      <c r="S19" s="644"/>
      <c r="T19" s="644"/>
      <c r="U19" s="644"/>
      <c r="V19" s="644"/>
      <c r="W19" s="644"/>
      <c r="X19" s="644"/>
      <c r="Y19" s="645"/>
      <c r="Z19" s="703">
        <v>45.1</v>
      </c>
      <c r="AA19" s="703"/>
      <c r="AB19" s="703"/>
      <c r="AC19" s="703"/>
      <c r="AD19" s="704">
        <v>988407</v>
      </c>
      <c r="AE19" s="704"/>
      <c r="AF19" s="704"/>
      <c r="AG19" s="704"/>
      <c r="AH19" s="704"/>
      <c r="AI19" s="704"/>
      <c r="AJ19" s="704"/>
      <c r="AK19" s="704"/>
      <c r="AL19" s="646">
        <v>81.400000000000006</v>
      </c>
      <c r="AM19" s="647"/>
      <c r="AN19" s="647"/>
      <c r="AO19" s="705"/>
      <c r="AP19" s="638" t="s">
        <v>259</v>
      </c>
      <c r="AQ19" s="639"/>
      <c r="AR19" s="639"/>
      <c r="AS19" s="639"/>
      <c r="AT19" s="639"/>
      <c r="AU19" s="639"/>
      <c r="AV19" s="639"/>
      <c r="AW19" s="639"/>
      <c r="AX19" s="639"/>
      <c r="AY19" s="639"/>
      <c r="AZ19" s="639"/>
      <c r="BA19" s="639"/>
      <c r="BB19" s="639"/>
      <c r="BC19" s="639"/>
      <c r="BD19" s="639"/>
      <c r="BE19" s="639"/>
      <c r="BF19" s="640"/>
      <c r="BG19" s="641" t="s">
        <v>164</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260</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261</v>
      </c>
      <c r="C20" s="639"/>
      <c r="D20" s="639"/>
      <c r="E20" s="639"/>
      <c r="F20" s="639"/>
      <c r="G20" s="639"/>
      <c r="H20" s="639"/>
      <c r="I20" s="639"/>
      <c r="J20" s="639"/>
      <c r="K20" s="639"/>
      <c r="L20" s="639"/>
      <c r="M20" s="639"/>
      <c r="N20" s="639"/>
      <c r="O20" s="639"/>
      <c r="P20" s="639"/>
      <c r="Q20" s="640"/>
      <c r="R20" s="641">
        <v>133817</v>
      </c>
      <c r="S20" s="644"/>
      <c r="T20" s="644"/>
      <c r="U20" s="644"/>
      <c r="V20" s="644"/>
      <c r="W20" s="644"/>
      <c r="X20" s="644"/>
      <c r="Y20" s="645"/>
      <c r="Z20" s="703">
        <v>6.1</v>
      </c>
      <c r="AA20" s="703"/>
      <c r="AB20" s="703"/>
      <c r="AC20" s="703"/>
      <c r="AD20" s="704" t="s">
        <v>121</v>
      </c>
      <c r="AE20" s="704"/>
      <c r="AF20" s="704"/>
      <c r="AG20" s="704"/>
      <c r="AH20" s="704"/>
      <c r="AI20" s="704"/>
      <c r="AJ20" s="704"/>
      <c r="AK20" s="704"/>
      <c r="AL20" s="646" t="s">
        <v>121</v>
      </c>
      <c r="AM20" s="647"/>
      <c r="AN20" s="647"/>
      <c r="AO20" s="705"/>
      <c r="AP20" s="638" t="s">
        <v>262</v>
      </c>
      <c r="AQ20" s="639"/>
      <c r="AR20" s="639"/>
      <c r="AS20" s="639"/>
      <c r="AT20" s="639"/>
      <c r="AU20" s="639"/>
      <c r="AV20" s="639"/>
      <c r="AW20" s="639"/>
      <c r="AX20" s="639"/>
      <c r="AY20" s="639"/>
      <c r="AZ20" s="639"/>
      <c r="BA20" s="639"/>
      <c r="BB20" s="639"/>
      <c r="BC20" s="639"/>
      <c r="BD20" s="639"/>
      <c r="BE20" s="639"/>
      <c r="BF20" s="640"/>
      <c r="BG20" s="641" t="s">
        <v>164</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263</v>
      </c>
      <c r="CE20" s="682"/>
      <c r="CF20" s="682"/>
      <c r="CG20" s="682"/>
      <c r="CH20" s="682"/>
      <c r="CI20" s="682"/>
      <c r="CJ20" s="682"/>
      <c r="CK20" s="682"/>
      <c r="CL20" s="682"/>
      <c r="CM20" s="682"/>
      <c r="CN20" s="682"/>
      <c r="CO20" s="682"/>
      <c r="CP20" s="682"/>
      <c r="CQ20" s="683"/>
      <c r="CR20" s="641">
        <v>2133550</v>
      </c>
      <c r="CS20" s="644"/>
      <c r="CT20" s="644"/>
      <c r="CU20" s="644"/>
      <c r="CV20" s="644"/>
      <c r="CW20" s="644"/>
      <c r="CX20" s="644"/>
      <c r="CY20" s="645"/>
      <c r="CZ20" s="703">
        <v>100</v>
      </c>
      <c r="DA20" s="703"/>
      <c r="DB20" s="703"/>
      <c r="DC20" s="703"/>
      <c r="DD20" s="649">
        <v>541414</v>
      </c>
      <c r="DE20" s="644"/>
      <c r="DF20" s="644"/>
      <c r="DG20" s="644"/>
      <c r="DH20" s="644"/>
      <c r="DI20" s="644"/>
      <c r="DJ20" s="644"/>
      <c r="DK20" s="644"/>
      <c r="DL20" s="644"/>
      <c r="DM20" s="644"/>
      <c r="DN20" s="644"/>
      <c r="DO20" s="644"/>
      <c r="DP20" s="645"/>
      <c r="DQ20" s="649">
        <v>1393432</v>
      </c>
      <c r="DR20" s="644"/>
      <c r="DS20" s="644"/>
      <c r="DT20" s="644"/>
      <c r="DU20" s="644"/>
      <c r="DV20" s="644"/>
      <c r="DW20" s="644"/>
      <c r="DX20" s="644"/>
      <c r="DY20" s="644"/>
      <c r="DZ20" s="644"/>
      <c r="EA20" s="644"/>
      <c r="EB20" s="644"/>
      <c r="EC20" s="684"/>
    </row>
    <row r="21" spans="2:133" ht="11.25" customHeight="1">
      <c r="B21" s="638" t="s">
        <v>264</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265</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266</v>
      </c>
      <c r="C22" s="639"/>
      <c r="D22" s="639"/>
      <c r="E22" s="639"/>
      <c r="F22" s="639"/>
      <c r="G22" s="639"/>
      <c r="H22" s="639"/>
      <c r="I22" s="639"/>
      <c r="J22" s="639"/>
      <c r="K22" s="639"/>
      <c r="L22" s="639"/>
      <c r="M22" s="639"/>
      <c r="N22" s="639"/>
      <c r="O22" s="639"/>
      <c r="P22" s="639"/>
      <c r="Q22" s="640"/>
      <c r="R22" s="641">
        <v>1347492</v>
      </c>
      <c r="S22" s="644"/>
      <c r="T22" s="644"/>
      <c r="U22" s="644"/>
      <c r="V22" s="644"/>
      <c r="W22" s="644"/>
      <c r="X22" s="644"/>
      <c r="Y22" s="645"/>
      <c r="Z22" s="703">
        <v>61.4</v>
      </c>
      <c r="AA22" s="703"/>
      <c r="AB22" s="703"/>
      <c r="AC22" s="703"/>
      <c r="AD22" s="704">
        <v>1213675</v>
      </c>
      <c r="AE22" s="704"/>
      <c r="AF22" s="704"/>
      <c r="AG22" s="704"/>
      <c r="AH22" s="704"/>
      <c r="AI22" s="704"/>
      <c r="AJ22" s="704"/>
      <c r="AK22" s="704"/>
      <c r="AL22" s="646">
        <v>100</v>
      </c>
      <c r="AM22" s="647"/>
      <c r="AN22" s="647"/>
      <c r="AO22" s="705"/>
      <c r="AP22" s="749" t="s">
        <v>267</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268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269</v>
      </c>
      <c r="C23" s="639"/>
      <c r="D23" s="639"/>
      <c r="E23" s="639"/>
      <c r="F23" s="639"/>
      <c r="G23" s="639"/>
      <c r="H23" s="639"/>
      <c r="I23" s="639"/>
      <c r="J23" s="639"/>
      <c r="K23" s="639"/>
      <c r="L23" s="639"/>
      <c r="M23" s="639"/>
      <c r="N23" s="639"/>
      <c r="O23" s="639"/>
      <c r="P23" s="639"/>
      <c r="Q23" s="640"/>
      <c r="R23" s="641" t="s">
        <v>121</v>
      </c>
      <c r="S23" s="644"/>
      <c r="T23" s="644"/>
      <c r="U23" s="644"/>
      <c r="V23" s="644"/>
      <c r="W23" s="644"/>
      <c r="X23" s="644"/>
      <c r="Y23" s="645"/>
      <c r="Z23" s="703" t="s">
        <v>121</v>
      </c>
      <c r="AA23" s="703"/>
      <c r="AB23" s="703"/>
      <c r="AC23" s="703"/>
      <c r="AD23" s="704" t="s">
        <v>121</v>
      </c>
      <c r="AE23" s="704"/>
      <c r="AF23" s="704"/>
      <c r="AG23" s="704"/>
      <c r="AH23" s="704"/>
      <c r="AI23" s="704"/>
      <c r="AJ23" s="704"/>
      <c r="AK23" s="704"/>
      <c r="AL23" s="646" t="s">
        <v>121</v>
      </c>
      <c r="AM23" s="647"/>
      <c r="AN23" s="647"/>
      <c r="AO23" s="705"/>
      <c r="AP23" s="749" t="s">
        <v>270</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164</v>
      </c>
      <c r="BT23" s="644"/>
      <c r="BU23" s="644"/>
      <c r="BV23" s="644"/>
      <c r="BW23" s="644"/>
      <c r="BX23" s="644"/>
      <c r="BY23" s="644"/>
      <c r="BZ23" s="644"/>
      <c r="CA23" s="644"/>
      <c r="CB23" s="684"/>
      <c r="CD23" s="758" t="s">
        <v>210</v>
      </c>
      <c r="CE23" s="759"/>
      <c r="CF23" s="759"/>
      <c r="CG23" s="759"/>
      <c r="CH23" s="759"/>
      <c r="CI23" s="759"/>
      <c r="CJ23" s="759"/>
      <c r="CK23" s="759"/>
      <c r="CL23" s="759"/>
      <c r="CM23" s="759"/>
      <c r="CN23" s="759"/>
      <c r="CO23" s="759"/>
      <c r="CP23" s="759"/>
      <c r="CQ23" s="760"/>
      <c r="CR23" s="758" t="s">
        <v>271</v>
      </c>
      <c r="CS23" s="759"/>
      <c r="CT23" s="759"/>
      <c r="CU23" s="759"/>
      <c r="CV23" s="759"/>
      <c r="CW23" s="759"/>
      <c r="CX23" s="759"/>
      <c r="CY23" s="760"/>
      <c r="CZ23" s="758" t="s">
        <v>272</v>
      </c>
      <c r="DA23" s="759"/>
      <c r="DB23" s="759"/>
      <c r="DC23" s="760"/>
      <c r="DD23" s="758" t="s">
        <v>273</v>
      </c>
      <c r="DE23" s="759"/>
      <c r="DF23" s="759"/>
      <c r="DG23" s="759"/>
      <c r="DH23" s="759"/>
      <c r="DI23" s="759"/>
      <c r="DJ23" s="759"/>
      <c r="DK23" s="760"/>
      <c r="DL23" s="767" t="s">
        <v>274</v>
      </c>
      <c r="DM23" s="768"/>
      <c r="DN23" s="768"/>
      <c r="DO23" s="768"/>
      <c r="DP23" s="768"/>
      <c r="DQ23" s="768"/>
      <c r="DR23" s="768"/>
      <c r="DS23" s="768"/>
      <c r="DT23" s="768"/>
      <c r="DU23" s="768"/>
      <c r="DV23" s="769"/>
      <c r="DW23" s="758" t="s">
        <v>275</v>
      </c>
      <c r="DX23" s="759"/>
      <c r="DY23" s="759"/>
      <c r="DZ23" s="759"/>
      <c r="EA23" s="759"/>
      <c r="EB23" s="759"/>
      <c r="EC23" s="760"/>
    </row>
    <row r="24" spans="2:133" ht="11.25" customHeight="1">
      <c r="B24" s="638" t="s">
        <v>276</v>
      </c>
      <c r="C24" s="639"/>
      <c r="D24" s="639"/>
      <c r="E24" s="639"/>
      <c r="F24" s="639"/>
      <c r="G24" s="639"/>
      <c r="H24" s="639"/>
      <c r="I24" s="639"/>
      <c r="J24" s="639"/>
      <c r="K24" s="639"/>
      <c r="L24" s="639"/>
      <c r="M24" s="639"/>
      <c r="N24" s="639"/>
      <c r="O24" s="639"/>
      <c r="P24" s="639"/>
      <c r="Q24" s="640"/>
      <c r="R24" s="641">
        <v>5761</v>
      </c>
      <c r="S24" s="644"/>
      <c r="T24" s="644"/>
      <c r="U24" s="644"/>
      <c r="V24" s="644"/>
      <c r="W24" s="644"/>
      <c r="X24" s="644"/>
      <c r="Y24" s="645"/>
      <c r="Z24" s="703">
        <v>0.3</v>
      </c>
      <c r="AA24" s="703"/>
      <c r="AB24" s="703"/>
      <c r="AC24" s="703"/>
      <c r="AD24" s="704" t="s">
        <v>121</v>
      </c>
      <c r="AE24" s="704"/>
      <c r="AF24" s="704"/>
      <c r="AG24" s="704"/>
      <c r="AH24" s="704"/>
      <c r="AI24" s="704"/>
      <c r="AJ24" s="704"/>
      <c r="AK24" s="704"/>
      <c r="AL24" s="646" t="s">
        <v>121</v>
      </c>
      <c r="AM24" s="647"/>
      <c r="AN24" s="647"/>
      <c r="AO24" s="705"/>
      <c r="AP24" s="749" t="s">
        <v>277</v>
      </c>
      <c r="AQ24" s="756"/>
      <c r="AR24" s="756"/>
      <c r="AS24" s="756"/>
      <c r="AT24" s="756"/>
      <c r="AU24" s="756"/>
      <c r="AV24" s="756"/>
      <c r="AW24" s="756"/>
      <c r="AX24" s="756"/>
      <c r="AY24" s="756"/>
      <c r="AZ24" s="756"/>
      <c r="BA24" s="756"/>
      <c r="BB24" s="756"/>
      <c r="BC24" s="756"/>
      <c r="BD24" s="756"/>
      <c r="BE24" s="756"/>
      <c r="BF24" s="751"/>
      <c r="BG24" s="641" t="s">
        <v>164</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278</v>
      </c>
      <c r="CE24" s="713"/>
      <c r="CF24" s="713"/>
      <c r="CG24" s="713"/>
      <c r="CH24" s="713"/>
      <c r="CI24" s="713"/>
      <c r="CJ24" s="713"/>
      <c r="CK24" s="713"/>
      <c r="CL24" s="713"/>
      <c r="CM24" s="713"/>
      <c r="CN24" s="713"/>
      <c r="CO24" s="713"/>
      <c r="CP24" s="713"/>
      <c r="CQ24" s="714"/>
      <c r="CR24" s="706">
        <v>657110</v>
      </c>
      <c r="CS24" s="707"/>
      <c r="CT24" s="707"/>
      <c r="CU24" s="707"/>
      <c r="CV24" s="707"/>
      <c r="CW24" s="707"/>
      <c r="CX24" s="707"/>
      <c r="CY24" s="753"/>
      <c r="CZ24" s="754">
        <v>30.8</v>
      </c>
      <c r="DA24" s="723"/>
      <c r="DB24" s="723"/>
      <c r="DC24" s="757"/>
      <c r="DD24" s="752">
        <v>576847</v>
      </c>
      <c r="DE24" s="707"/>
      <c r="DF24" s="707"/>
      <c r="DG24" s="707"/>
      <c r="DH24" s="707"/>
      <c r="DI24" s="707"/>
      <c r="DJ24" s="707"/>
      <c r="DK24" s="753"/>
      <c r="DL24" s="752">
        <v>573305</v>
      </c>
      <c r="DM24" s="707"/>
      <c r="DN24" s="707"/>
      <c r="DO24" s="707"/>
      <c r="DP24" s="707"/>
      <c r="DQ24" s="707"/>
      <c r="DR24" s="707"/>
      <c r="DS24" s="707"/>
      <c r="DT24" s="707"/>
      <c r="DU24" s="707"/>
      <c r="DV24" s="753"/>
      <c r="DW24" s="754">
        <v>45.4</v>
      </c>
      <c r="DX24" s="723"/>
      <c r="DY24" s="723"/>
      <c r="DZ24" s="723"/>
      <c r="EA24" s="723"/>
      <c r="EB24" s="723"/>
      <c r="EC24" s="755"/>
    </row>
    <row r="25" spans="2:133" ht="11.25" customHeight="1">
      <c r="B25" s="638" t="s">
        <v>279</v>
      </c>
      <c r="C25" s="639"/>
      <c r="D25" s="639"/>
      <c r="E25" s="639"/>
      <c r="F25" s="639"/>
      <c r="G25" s="639"/>
      <c r="H25" s="639"/>
      <c r="I25" s="639"/>
      <c r="J25" s="639"/>
      <c r="K25" s="639"/>
      <c r="L25" s="639"/>
      <c r="M25" s="639"/>
      <c r="N25" s="639"/>
      <c r="O25" s="639"/>
      <c r="P25" s="639"/>
      <c r="Q25" s="640"/>
      <c r="R25" s="641">
        <v>35007</v>
      </c>
      <c r="S25" s="644"/>
      <c r="T25" s="644"/>
      <c r="U25" s="644"/>
      <c r="V25" s="644"/>
      <c r="W25" s="644"/>
      <c r="X25" s="644"/>
      <c r="Y25" s="645"/>
      <c r="Z25" s="703">
        <v>1.6</v>
      </c>
      <c r="AA25" s="703"/>
      <c r="AB25" s="703"/>
      <c r="AC25" s="703"/>
      <c r="AD25" s="704" t="s">
        <v>121</v>
      </c>
      <c r="AE25" s="704"/>
      <c r="AF25" s="704"/>
      <c r="AG25" s="704"/>
      <c r="AH25" s="704"/>
      <c r="AI25" s="704"/>
      <c r="AJ25" s="704"/>
      <c r="AK25" s="704"/>
      <c r="AL25" s="646" t="s">
        <v>121</v>
      </c>
      <c r="AM25" s="647"/>
      <c r="AN25" s="647"/>
      <c r="AO25" s="705"/>
      <c r="AP25" s="749" t="s">
        <v>280</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281</v>
      </c>
      <c r="CE25" s="682"/>
      <c r="CF25" s="682"/>
      <c r="CG25" s="682"/>
      <c r="CH25" s="682"/>
      <c r="CI25" s="682"/>
      <c r="CJ25" s="682"/>
      <c r="CK25" s="682"/>
      <c r="CL25" s="682"/>
      <c r="CM25" s="682"/>
      <c r="CN25" s="682"/>
      <c r="CO25" s="682"/>
      <c r="CP25" s="682"/>
      <c r="CQ25" s="683"/>
      <c r="CR25" s="641">
        <v>318232</v>
      </c>
      <c r="CS25" s="642"/>
      <c r="CT25" s="642"/>
      <c r="CU25" s="642"/>
      <c r="CV25" s="642"/>
      <c r="CW25" s="642"/>
      <c r="CX25" s="642"/>
      <c r="CY25" s="643"/>
      <c r="CZ25" s="646">
        <v>14.9</v>
      </c>
      <c r="DA25" s="675"/>
      <c r="DB25" s="675"/>
      <c r="DC25" s="676"/>
      <c r="DD25" s="649">
        <v>303232</v>
      </c>
      <c r="DE25" s="642"/>
      <c r="DF25" s="642"/>
      <c r="DG25" s="642"/>
      <c r="DH25" s="642"/>
      <c r="DI25" s="642"/>
      <c r="DJ25" s="642"/>
      <c r="DK25" s="643"/>
      <c r="DL25" s="649">
        <v>301606</v>
      </c>
      <c r="DM25" s="642"/>
      <c r="DN25" s="642"/>
      <c r="DO25" s="642"/>
      <c r="DP25" s="642"/>
      <c r="DQ25" s="642"/>
      <c r="DR25" s="642"/>
      <c r="DS25" s="642"/>
      <c r="DT25" s="642"/>
      <c r="DU25" s="642"/>
      <c r="DV25" s="643"/>
      <c r="DW25" s="646">
        <v>23.9</v>
      </c>
      <c r="DX25" s="675"/>
      <c r="DY25" s="675"/>
      <c r="DZ25" s="675"/>
      <c r="EA25" s="675"/>
      <c r="EB25" s="675"/>
      <c r="EC25" s="677"/>
    </row>
    <row r="26" spans="2:133" ht="11.25" customHeight="1">
      <c r="B26" s="638" t="s">
        <v>282</v>
      </c>
      <c r="C26" s="639"/>
      <c r="D26" s="639"/>
      <c r="E26" s="639"/>
      <c r="F26" s="639"/>
      <c r="G26" s="639"/>
      <c r="H26" s="639"/>
      <c r="I26" s="639"/>
      <c r="J26" s="639"/>
      <c r="K26" s="639"/>
      <c r="L26" s="639"/>
      <c r="M26" s="639"/>
      <c r="N26" s="639"/>
      <c r="O26" s="639"/>
      <c r="P26" s="639"/>
      <c r="Q26" s="640"/>
      <c r="R26" s="641">
        <v>3840</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283</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284</v>
      </c>
      <c r="CE26" s="682"/>
      <c r="CF26" s="682"/>
      <c r="CG26" s="682"/>
      <c r="CH26" s="682"/>
      <c r="CI26" s="682"/>
      <c r="CJ26" s="682"/>
      <c r="CK26" s="682"/>
      <c r="CL26" s="682"/>
      <c r="CM26" s="682"/>
      <c r="CN26" s="682"/>
      <c r="CO26" s="682"/>
      <c r="CP26" s="682"/>
      <c r="CQ26" s="683"/>
      <c r="CR26" s="641">
        <v>167416</v>
      </c>
      <c r="CS26" s="644"/>
      <c r="CT26" s="644"/>
      <c r="CU26" s="644"/>
      <c r="CV26" s="644"/>
      <c r="CW26" s="644"/>
      <c r="CX26" s="644"/>
      <c r="CY26" s="645"/>
      <c r="CZ26" s="646">
        <v>7.8</v>
      </c>
      <c r="DA26" s="675"/>
      <c r="DB26" s="675"/>
      <c r="DC26" s="676"/>
      <c r="DD26" s="649">
        <v>160747</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285</v>
      </c>
      <c r="C27" s="639"/>
      <c r="D27" s="639"/>
      <c r="E27" s="639"/>
      <c r="F27" s="639"/>
      <c r="G27" s="639"/>
      <c r="H27" s="639"/>
      <c r="I27" s="639"/>
      <c r="J27" s="639"/>
      <c r="K27" s="639"/>
      <c r="L27" s="639"/>
      <c r="M27" s="639"/>
      <c r="N27" s="639"/>
      <c r="O27" s="639"/>
      <c r="P27" s="639"/>
      <c r="Q27" s="640"/>
      <c r="R27" s="641">
        <v>175659</v>
      </c>
      <c r="S27" s="644"/>
      <c r="T27" s="644"/>
      <c r="U27" s="644"/>
      <c r="V27" s="644"/>
      <c r="W27" s="644"/>
      <c r="X27" s="644"/>
      <c r="Y27" s="645"/>
      <c r="Z27" s="703">
        <v>8</v>
      </c>
      <c r="AA27" s="703"/>
      <c r="AB27" s="703"/>
      <c r="AC27" s="703"/>
      <c r="AD27" s="704" t="s">
        <v>121</v>
      </c>
      <c r="AE27" s="704"/>
      <c r="AF27" s="704"/>
      <c r="AG27" s="704"/>
      <c r="AH27" s="704"/>
      <c r="AI27" s="704"/>
      <c r="AJ27" s="704"/>
      <c r="AK27" s="704"/>
      <c r="AL27" s="646" t="s">
        <v>121</v>
      </c>
      <c r="AM27" s="647"/>
      <c r="AN27" s="647"/>
      <c r="AO27" s="705"/>
      <c r="AP27" s="638" t="s">
        <v>286</v>
      </c>
      <c r="AQ27" s="639"/>
      <c r="AR27" s="639"/>
      <c r="AS27" s="639"/>
      <c r="AT27" s="639"/>
      <c r="AU27" s="639"/>
      <c r="AV27" s="639"/>
      <c r="AW27" s="639"/>
      <c r="AX27" s="639"/>
      <c r="AY27" s="639"/>
      <c r="AZ27" s="639"/>
      <c r="BA27" s="639"/>
      <c r="BB27" s="639"/>
      <c r="BC27" s="639"/>
      <c r="BD27" s="639"/>
      <c r="BE27" s="639"/>
      <c r="BF27" s="640"/>
      <c r="BG27" s="641">
        <v>163310</v>
      </c>
      <c r="BH27" s="644"/>
      <c r="BI27" s="644"/>
      <c r="BJ27" s="644"/>
      <c r="BK27" s="644"/>
      <c r="BL27" s="644"/>
      <c r="BM27" s="644"/>
      <c r="BN27" s="645"/>
      <c r="BO27" s="703">
        <v>100</v>
      </c>
      <c r="BP27" s="703"/>
      <c r="BQ27" s="703"/>
      <c r="BR27" s="703"/>
      <c r="BS27" s="649">
        <v>853</v>
      </c>
      <c r="BT27" s="644"/>
      <c r="BU27" s="644"/>
      <c r="BV27" s="644"/>
      <c r="BW27" s="644"/>
      <c r="BX27" s="644"/>
      <c r="BY27" s="644"/>
      <c r="BZ27" s="644"/>
      <c r="CA27" s="644"/>
      <c r="CB27" s="684"/>
      <c r="CD27" s="685" t="s">
        <v>287</v>
      </c>
      <c r="CE27" s="682"/>
      <c r="CF27" s="682"/>
      <c r="CG27" s="682"/>
      <c r="CH27" s="682"/>
      <c r="CI27" s="682"/>
      <c r="CJ27" s="682"/>
      <c r="CK27" s="682"/>
      <c r="CL27" s="682"/>
      <c r="CM27" s="682"/>
      <c r="CN27" s="682"/>
      <c r="CO27" s="682"/>
      <c r="CP27" s="682"/>
      <c r="CQ27" s="683"/>
      <c r="CR27" s="641">
        <v>86497</v>
      </c>
      <c r="CS27" s="642"/>
      <c r="CT27" s="642"/>
      <c r="CU27" s="642"/>
      <c r="CV27" s="642"/>
      <c r="CW27" s="642"/>
      <c r="CX27" s="642"/>
      <c r="CY27" s="643"/>
      <c r="CZ27" s="646">
        <v>4.0999999999999996</v>
      </c>
      <c r="DA27" s="675"/>
      <c r="DB27" s="675"/>
      <c r="DC27" s="676"/>
      <c r="DD27" s="649">
        <v>24483</v>
      </c>
      <c r="DE27" s="642"/>
      <c r="DF27" s="642"/>
      <c r="DG27" s="642"/>
      <c r="DH27" s="642"/>
      <c r="DI27" s="642"/>
      <c r="DJ27" s="642"/>
      <c r="DK27" s="643"/>
      <c r="DL27" s="649">
        <v>22567</v>
      </c>
      <c r="DM27" s="642"/>
      <c r="DN27" s="642"/>
      <c r="DO27" s="642"/>
      <c r="DP27" s="642"/>
      <c r="DQ27" s="642"/>
      <c r="DR27" s="642"/>
      <c r="DS27" s="642"/>
      <c r="DT27" s="642"/>
      <c r="DU27" s="642"/>
      <c r="DV27" s="643"/>
      <c r="DW27" s="646">
        <v>1.8</v>
      </c>
      <c r="DX27" s="675"/>
      <c r="DY27" s="675"/>
      <c r="DZ27" s="675"/>
      <c r="EA27" s="675"/>
      <c r="EB27" s="675"/>
      <c r="EC27" s="677"/>
    </row>
    <row r="28" spans="2:133" ht="11.25" customHeight="1">
      <c r="B28" s="746" t="s">
        <v>288</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164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289</v>
      </c>
      <c r="CE28" s="682"/>
      <c r="CF28" s="682"/>
      <c r="CG28" s="682"/>
      <c r="CH28" s="682"/>
      <c r="CI28" s="682"/>
      <c r="CJ28" s="682"/>
      <c r="CK28" s="682"/>
      <c r="CL28" s="682"/>
      <c r="CM28" s="682"/>
      <c r="CN28" s="682"/>
      <c r="CO28" s="682"/>
      <c r="CP28" s="682"/>
      <c r="CQ28" s="683"/>
      <c r="CR28" s="641">
        <v>252381</v>
      </c>
      <c r="CS28" s="644"/>
      <c r="CT28" s="644"/>
      <c r="CU28" s="644"/>
      <c r="CV28" s="644"/>
      <c r="CW28" s="644"/>
      <c r="CX28" s="644"/>
      <c r="CY28" s="645"/>
      <c r="CZ28" s="646">
        <v>11.8</v>
      </c>
      <c r="DA28" s="675"/>
      <c r="DB28" s="675"/>
      <c r="DC28" s="676"/>
      <c r="DD28" s="649">
        <v>249132</v>
      </c>
      <c r="DE28" s="644"/>
      <c r="DF28" s="644"/>
      <c r="DG28" s="644"/>
      <c r="DH28" s="644"/>
      <c r="DI28" s="644"/>
      <c r="DJ28" s="644"/>
      <c r="DK28" s="645"/>
      <c r="DL28" s="649">
        <v>249132</v>
      </c>
      <c r="DM28" s="644"/>
      <c r="DN28" s="644"/>
      <c r="DO28" s="644"/>
      <c r="DP28" s="644"/>
      <c r="DQ28" s="644"/>
      <c r="DR28" s="644"/>
      <c r="DS28" s="644"/>
      <c r="DT28" s="644"/>
      <c r="DU28" s="644"/>
      <c r="DV28" s="645"/>
      <c r="DW28" s="646">
        <v>19.7</v>
      </c>
      <c r="DX28" s="675"/>
      <c r="DY28" s="675"/>
      <c r="DZ28" s="675"/>
      <c r="EA28" s="675"/>
      <c r="EB28" s="675"/>
      <c r="EC28" s="677"/>
    </row>
    <row r="29" spans="2:133" ht="11.25" customHeight="1">
      <c r="B29" s="638" t="s">
        <v>290</v>
      </c>
      <c r="C29" s="639"/>
      <c r="D29" s="639"/>
      <c r="E29" s="639"/>
      <c r="F29" s="639"/>
      <c r="G29" s="639"/>
      <c r="H29" s="639"/>
      <c r="I29" s="639"/>
      <c r="J29" s="639"/>
      <c r="K29" s="639"/>
      <c r="L29" s="639"/>
      <c r="M29" s="639"/>
      <c r="N29" s="639"/>
      <c r="O29" s="639"/>
      <c r="P29" s="639"/>
      <c r="Q29" s="640"/>
      <c r="R29" s="641">
        <v>113334</v>
      </c>
      <c r="S29" s="644"/>
      <c r="T29" s="644"/>
      <c r="U29" s="644"/>
      <c r="V29" s="644"/>
      <c r="W29" s="644"/>
      <c r="X29" s="644"/>
      <c r="Y29" s="645"/>
      <c r="Z29" s="703">
        <v>5.2</v>
      </c>
      <c r="AA29" s="703"/>
      <c r="AB29" s="703"/>
      <c r="AC29" s="703"/>
      <c r="AD29" s="704" t="s">
        <v>121</v>
      </c>
      <c r="AE29" s="704"/>
      <c r="AF29" s="704"/>
      <c r="AG29" s="704"/>
      <c r="AH29" s="704"/>
      <c r="AI29" s="704"/>
      <c r="AJ29" s="704"/>
      <c r="AK29" s="704"/>
      <c r="AL29" s="646" t="s">
        <v>121</v>
      </c>
      <c r="AM29" s="647"/>
      <c r="AN29" s="647"/>
      <c r="AO29" s="705"/>
      <c r="AP29" s="715" t="s">
        <v>210</v>
      </c>
      <c r="AQ29" s="716"/>
      <c r="AR29" s="716"/>
      <c r="AS29" s="716"/>
      <c r="AT29" s="716"/>
      <c r="AU29" s="716"/>
      <c r="AV29" s="716"/>
      <c r="AW29" s="716"/>
      <c r="AX29" s="716"/>
      <c r="AY29" s="716"/>
      <c r="AZ29" s="716"/>
      <c r="BA29" s="716"/>
      <c r="BB29" s="716"/>
      <c r="BC29" s="716"/>
      <c r="BD29" s="716"/>
      <c r="BE29" s="716"/>
      <c r="BF29" s="717"/>
      <c r="BG29" s="715" t="s">
        <v>291</v>
      </c>
      <c r="BH29" s="743"/>
      <c r="BI29" s="743"/>
      <c r="BJ29" s="743"/>
      <c r="BK29" s="743"/>
      <c r="BL29" s="743"/>
      <c r="BM29" s="743"/>
      <c r="BN29" s="743"/>
      <c r="BO29" s="743"/>
      <c r="BP29" s="743"/>
      <c r="BQ29" s="744"/>
      <c r="BR29" s="715" t="s">
        <v>292</v>
      </c>
      <c r="BS29" s="743"/>
      <c r="BT29" s="743"/>
      <c r="BU29" s="743"/>
      <c r="BV29" s="743"/>
      <c r="BW29" s="743"/>
      <c r="BX29" s="743"/>
      <c r="BY29" s="743"/>
      <c r="BZ29" s="743"/>
      <c r="CA29" s="743"/>
      <c r="CB29" s="744"/>
      <c r="CD29" s="725" t="s">
        <v>293</v>
      </c>
      <c r="CE29" s="726"/>
      <c r="CF29" s="685" t="s">
        <v>63</v>
      </c>
      <c r="CG29" s="682"/>
      <c r="CH29" s="682"/>
      <c r="CI29" s="682"/>
      <c r="CJ29" s="682"/>
      <c r="CK29" s="682"/>
      <c r="CL29" s="682"/>
      <c r="CM29" s="682"/>
      <c r="CN29" s="682"/>
      <c r="CO29" s="682"/>
      <c r="CP29" s="682"/>
      <c r="CQ29" s="683"/>
      <c r="CR29" s="641">
        <v>252381</v>
      </c>
      <c r="CS29" s="642"/>
      <c r="CT29" s="642"/>
      <c r="CU29" s="642"/>
      <c r="CV29" s="642"/>
      <c r="CW29" s="642"/>
      <c r="CX29" s="642"/>
      <c r="CY29" s="643"/>
      <c r="CZ29" s="646">
        <v>11.8</v>
      </c>
      <c r="DA29" s="675"/>
      <c r="DB29" s="675"/>
      <c r="DC29" s="676"/>
      <c r="DD29" s="649">
        <v>249132</v>
      </c>
      <c r="DE29" s="642"/>
      <c r="DF29" s="642"/>
      <c r="DG29" s="642"/>
      <c r="DH29" s="642"/>
      <c r="DI29" s="642"/>
      <c r="DJ29" s="642"/>
      <c r="DK29" s="643"/>
      <c r="DL29" s="649">
        <v>249132</v>
      </c>
      <c r="DM29" s="642"/>
      <c r="DN29" s="642"/>
      <c r="DO29" s="642"/>
      <c r="DP29" s="642"/>
      <c r="DQ29" s="642"/>
      <c r="DR29" s="642"/>
      <c r="DS29" s="642"/>
      <c r="DT29" s="642"/>
      <c r="DU29" s="642"/>
      <c r="DV29" s="643"/>
      <c r="DW29" s="646">
        <v>19.7</v>
      </c>
      <c r="DX29" s="675"/>
      <c r="DY29" s="675"/>
      <c r="DZ29" s="675"/>
      <c r="EA29" s="675"/>
      <c r="EB29" s="675"/>
      <c r="EC29" s="677"/>
    </row>
    <row r="30" spans="2:133" ht="11.25" customHeight="1">
      <c r="B30" s="638" t="s">
        <v>294</v>
      </c>
      <c r="C30" s="639"/>
      <c r="D30" s="639"/>
      <c r="E30" s="639"/>
      <c r="F30" s="639"/>
      <c r="G30" s="639"/>
      <c r="H30" s="639"/>
      <c r="I30" s="639"/>
      <c r="J30" s="639"/>
      <c r="K30" s="639"/>
      <c r="L30" s="639"/>
      <c r="M30" s="639"/>
      <c r="N30" s="639"/>
      <c r="O30" s="639"/>
      <c r="P30" s="639"/>
      <c r="Q30" s="640"/>
      <c r="R30" s="641">
        <v>3857</v>
      </c>
      <c r="S30" s="644"/>
      <c r="T30" s="644"/>
      <c r="U30" s="644"/>
      <c r="V30" s="644"/>
      <c r="W30" s="644"/>
      <c r="X30" s="644"/>
      <c r="Y30" s="645"/>
      <c r="Z30" s="703">
        <v>0.2</v>
      </c>
      <c r="AA30" s="703"/>
      <c r="AB30" s="703"/>
      <c r="AC30" s="703"/>
      <c r="AD30" s="704">
        <v>534</v>
      </c>
      <c r="AE30" s="704"/>
      <c r="AF30" s="704"/>
      <c r="AG30" s="704"/>
      <c r="AH30" s="704"/>
      <c r="AI30" s="704"/>
      <c r="AJ30" s="704"/>
      <c r="AK30" s="704"/>
      <c r="AL30" s="646">
        <v>0</v>
      </c>
      <c r="AM30" s="647"/>
      <c r="AN30" s="647"/>
      <c r="AO30" s="705"/>
      <c r="AP30" s="731" t="s">
        <v>295</v>
      </c>
      <c r="AQ30" s="732"/>
      <c r="AR30" s="732"/>
      <c r="AS30" s="732"/>
      <c r="AT30" s="737" t="s">
        <v>296</v>
      </c>
      <c r="AU30" s="210"/>
      <c r="AV30" s="210"/>
      <c r="AW30" s="210"/>
      <c r="AX30" s="740" t="s">
        <v>176</v>
      </c>
      <c r="AY30" s="741"/>
      <c r="AZ30" s="741"/>
      <c r="BA30" s="741"/>
      <c r="BB30" s="741"/>
      <c r="BC30" s="741"/>
      <c r="BD30" s="741"/>
      <c r="BE30" s="741"/>
      <c r="BF30" s="742"/>
      <c r="BG30" s="721">
        <v>98.5</v>
      </c>
      <c r="BH30" s="722"/>
      <c r="BI30" s="722"/>
      <c r="BJ30" s="722"/>
      <c r="BK30" s="722"/>
      <c r="BL30" s="722"/>
      <c r="BM30" s="723">
        <v>95.8</v>
      </c>
      <c r="BN30" s="722"/>
      <c r="BO30" s="722"/>
      <c r="BP30" s="722"/>
      <c r="BQ30" s="724"/>
      <c r="BR30" s="721">
        <v>98.7</v>
      </c>
      <c r="BS30" s="722"/>
      <c r="BT30" s="722"/>
      <c r="BU30" s="722"/>
      <c r="BV30" s="722"/>
      <c r="BW30" s="722"/>
      <c r="BX30" s="723">
        <v>96.4</v>
      </c>
      <c r="BY30" s="722"/>
      <c r="BZ30" s="722"/>
      <c r="CA30" s="722"/>
      <c r="CB30" s="724"/>
      <c r="CD30" s="727"/>
      <c r="CE30" s="728"/>
      <c r="CF30" s="685" t="s">
        <v>297</v>
      </c>
      <c r="CG30" s="682"/>
      <c r="CH30" s="682"/>
      <c r="CI30" s="682"/>
      <c r="CJ30" s="682"/>
      <c r="CK30" s="682"/>
      <c r="CL30" s="682"/>
      <c r="CM30" s="682"/>
      <c r="CN30" s="682"/>
      <c r="CO30" s="682"/>
      <c r="CP30" s="682"/>
      <c r="CQ30" s="683"/>
      <c r="CR30" s="641">
        <v>240032</v>
      </c>
      <c r="CS30" s="644"/>
      <c r="CT30" s="644"/>
      <c r="CU30" s="644"/>
      <c r="CV30" s="644"/>
      <c r="CW30" s="644"/>
      <c r="CX30" s="644"/>
      <c r="CY30" s="645"/>
      <c r="CZ30" s="646">
        <v>11.3</v>
      </c>
      <c r="DA30" s="675"/>
      <c r="DB30" s="675"/>
      <c r="DC30" s="676"/>
      <c r="DD30" s="649">
        <v>236903</v>
      </c>
      <c r="DE30" s="644"/>
      <c r="DF30" s="644"/>
      <c r="DG30" s="644"/>
      <c r="DH30" s="644"/>
      <c r="DI30" s="644"/>
      <c r="DJ30" s="644"/>
      <c r="DK30" s="645"/>
      <c r="DL30" s="649">
        <v>236903</v>
      </c>
      <c r="DM30" s="644"/>
      <c r="DN30" s="644"/>
      <c r="DO30" s="644"/>
      <c r="DP30" s="644"/>
      <c r="DQ30" s="644"/>
      <c r="DR30" s="644"/>
      <c r="DS30" s="644"/>
      <c r="DT30" s="644"/>
      <c r="DU30" s="644"/>
      <c r="DV30" s="645"/>
      <c r="DW30" s="646">
        <v>18.8</v>
      </c>
      <c r="DX30" s="675"/>
      <c r="DY30" s="675"/>
      <c r="DZ30" s="675"/>
      <c r="EA30" s="675"/>
      <c r="EB30" s="675"/>
      <c r="EC30" s="677"/>
    </row>
    <row r="31" spans="2:133" ht="11.25" customHeight="1">
      <c r="B31" s="638" t="s">
        <v>298</v>
      </c>
      <c r="C31" s="639"/>
      <c r="D31" s="639"/>
      <c r="E31" s="639"/>
      <c r="F31" s="639"/>
      <c r="G31" s="639"/>
      <c r="H31" s="639"/>
      <c r="I31" s="639"/>
      <c r="J31" s="639"/>
      <c r="K31" s="639"/>
      <c r="L31" s="639"/>
      <c r="M31" s="639"/>
      <c r="N31" s="639"/>
      <c r="O31" s="639"/>
      <c r="P31" s="639"/>
      <c r="Q31" s="640"/>
      <c r="R31" s="641">
        <v>19608</v>
      </c>
      <c r="S31" s="644"/>
      <c r="T31" s="644"/>
      <c r="U31" s="644"/>
      <c r="V31" s="644"/>
      <c r="W31" s="644"/>
      <c r="X31" s="644"/>
      <c r="Y31" s="645"/>
      <c r="Z31" s="703">
        <v>0.9</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299</v>
      </c>
      <c r="AV31" s="209"/>
      <c r="AW31" s="209"/>
      <c r="AX31" s="638" t="s">
        <v>300</v>
      </c>
      <c r="AY31" s="639"/>
      <c r="AZ31" s="639"/>
      <c r="BA31" s="639"/>
      <c r="BB31" s="639"/>
      <c r="BC31" s="639"/>
      <c r="BD31" s="639"/>
      <c r="BE31" s="639"/>
      <c r="BF31" s="640"/>
      <c r="BG31" s="719">
        <v>99</v>
      </c>
      <c r="BH31" s="642"/>
      <c r="BI31" s="642"/>
      <c r="BJ31" s="642"/>
      <c r="BK31" s="642"/>
      <c r="BL31" s="642"/>
      <c r="BM31" s="647">
        <v>96.6</v>
      </c>
      <c r="BN31" s="720"/>
      <c r="BO31" s="720"/>
      <c r="BP31" s="720"/>
      <c r="BQ31" s="681"/>
      <c r="BR31" s="719">
        <v>99.1</v>
      </c>
      <c r="BS31" s="642"/>
      <c r="BT31" s="642"/>
      <c r="BU31" s="642"/>
      <c r="BV31" s="642"/>
      <c r="BW31" s="642"/>
      <c r="BX31" s="647">
        <v>97.3</v>
      </c>
      <c r="BY31" s="720"/>
      <c r="BZ31" s="720"/>
      <c r="CA31" s="720"/>
      <c r="CB31" s="681"/>
      <c r="CD31" s="727"/>
      <c r="CE31" s="728"/>
      <c r="CF31" s="685" t="s">
        <v>301</v>
      </c>
      <c r="CG31" s="682"/>
      <c r="CH31" s="682"/>
      <c r="CI31" s="682"/>
      <c r="CJ31" s="682"/>
      <c r="CK31" s="682"/>
      <c r="CL31" s="682"/>
      <c r="CM31" s="682"/>
      <c r="CN31" s="682"/>
      <c r="CO31" s="682"/>
      <c r="CP31" s="682"/>
      <c r="CQ31" s="683"/>
      <c r="CR31" s="641">
        <v>12349</v>
      </c>
      <c r="CS31" s="642"/>
      <c r="CT31" s="642"/>
      <c r="CU31" s="642"/>
      <c r="CV31" s="642"/>
      <c r="CW31" s="642"/>
      <c r="CX31" s="642"/>
      <c r="CY31" s="643"/>
      <c r="CZ31" s="646">
        <v>0.6</v>
      </c>
      <c r="DA31" s="675"/>
      <c r="DB31" s="675"/>
      <c r="DC31" s="676"/>
      <c r="DD31" s="649">
        <v>12229</v>
      </c>
      <c r="DE31" s="642"/>
      <c r="DF31" s="642"/>
      <c r="DG31" s="642"/>
      <c r="DH31" s="642"/>
      <c r="DI31" s="642"/>
      <c r="DJ31" s="642"/>
      <c r="DK31" s="643"/>
      <c r="DL31" s="649">
        <v>12229</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302</v>
      </c>
      <c r="C32" s="639"/>
      <c r="D32" s="639"/>
      <c r="E32" s="639"/>
      <c r="F32" s="639"/>
      <c r="G32" s="639"/>
      <c r="H32" s="639"/>
      <c r="I32" s="639"/>
      <c r="J32" s="639"/>
      <c r="K32" s="639"/>
      <c r="L32" s="639"/>
      <c r="M32" s="639"/>
      <c r="N32" s="639"/>
      <c r="O32" s="639"/>
      <c r="P32" s="639"/>
      <c r="Q32" s="640"/>
      <c r="R32" s="641">
        <v>15526</v>
      </c>
      <c r="S32" s="644"/>
      <c r="T32" s="644"/>
      <c r="U32" s="644"/>
      <c r="V32" s="644"/>
      <c r="W32" s="644"/>
      <c r="X32" s="644"/>
      <c r="Y32" s="645"/>
      <c r="Z32" s="703">
        <v>0.7</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303</v>
      </c>
      <c r="AY32" s="654"/>
      <c r="AZ32" s="654"/>
      <c r="BA32" s="654"/>
      <c r="BB32" s="654"/>
      <c r="BC32" s="654"/>
      <c r="BD32" s="654"/>
      <c r="BE32" s="654"/>
      <c r="BF32" s="655"/>
      <c r="BG32" s="718">
        <v>98.2</v>
      </c>
      <c r="BH32" s="657"/>
      <c r="BI32" s="657"/>
      <c r="BJ32" s="657"/>
      <c r="BK32" s="657"/>
      <c r="BL32" s="657"/>
      <c r="BM32" s="701">
        <v>95.1</v>
      </c>
      <c r="BN32" s="657"/>
      <c r="BO32" s="657"/>
      <c r="BP32" s="657"/>
      <c r="BQ32" s="694"/>
      <c r="BR32" s="718">
        <v>98.2</v>
      </c>
      <c r="BS32" s="657"/>
      <c r="BT32" s="657"/>
      <c r="BU32" s="657"/>
      <c r="BV32" s="657"/>
      <c r="BW32" s="657"/>
      <c r="BX32" s="701">
        <v>95.4</v>
      </c>
      <c r="BY32" s="657"/>
      <c r="BZ32" s="657"/>
      <c r="CA32" s="657"/>
      <c r="CB32" s="694"/>
      <c r="CD32" s="729"/>
      <c r="CE32" s="730"/>
      <c r="CF32" s="685" t="s">
        <v>304</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164</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305</v>
      </c>
      <c r="C33" s="639"/>
      <c r="D33" s="639"/>
      <c r="E33" s="639"/>
      <c r="F33" s="639"/>
      <c r="G33" s="639"/>
      <c r="H33" s="639"/>
      <c r="I33" s="639"/>
      <c r="J33" s="639"/>
      <c r="K33" s="639"/>
      <c r="L33" s="639"/>
      <c r="M33" s="639"/>
      <c r="N33" s="639"/>
      <c r="O33" s="639"/>
      <c r="P33" s="639"/>
      <c r="Q33" s="640"/>
      <c r="R33" s="641">
        <v>32092</v>
      </c>
      <c r="S33" s="644"/>
      <c r="T33" s="644"/>
      <c r="U33" s="644"/>
      <c r="V33" s="644"/>
      <c r="W33" s="644"/>
      <c r="X33" s="644"/>
      <c r="Y33" s="645"/>
      <c r="Z33" s="703">
        <v>1.5</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306</v>
      </c>
      <c r="CE33" s="682"/>
      <c r="CF33" s="682"/>
      <c r="CG33" s="682"/>
      <c r="CH33" s="682"/>
      <c r="CI33" s="682"/>
      <c r="CJ33" s="682"/>
      <c r="CK33" s="682"/>
      <c r="CL33" s="682"/>
      <c r="CM33" s="682"/>
      <c r="CN33" s="682"/>
      <c r="CO33" s="682"/>
      <c r="CP33" s="682"/>
      <c r="CQ33" s="683"/>
      <c r="CR33" s="641">
        <v>923751</v>
      </c>
      <c r="CS33" s="642"/>
      <c r="CT33" s="642"/>
      <c r="CU33" s="642"/>
      <c r="CV33" s="642"/>
      <c r="CW33" s="642"/>
      <c r="CX33" s="642"/>
      <c r="CY33" s="643"/>
      <c r="CZ33" s="646">
        <v>43.3</v>
      </c>
      <c r="DA33" s="675"/>
      <c r="DB33" s="675"/>
      <c r="DC33" s="676"/>
      <c r="DD33" s="649">
        <v>741115</v>
      </c>
      <c r="DE33" s="642"/>
      <c r="DF33" s="642"/>
      <c r="DG33" s="642"/>
      <c r="DH33" s="642"/>
      <c r="DI33" s="642"/>
      <c r="DJ33" s="642"/>
      <c r="DK33" s="643"/>
      <c r="DL33" s="649">
        <v>389528</v>
      </c>
      <c r="DM33" s="642"/>
      <c r="DN33" s="642"/>
      <c r="DO33" s="642"/>
      <c r="DP33" s="642"/>
      <c r="DQ33" s="642"/>
      <c r="DR33" s="642"/>
      <c r="DS33" s="642"/>
      <c r="DT33" s="642"/>
      <c r="DU33" s="642"/>
      <c r="DV33" s="643"/>
      <c r="DW33" s="646">
        <v>30.9</v>
      </c>
      <c r="DX33" s="675"/>
      <c r="DY33" s="675"/>
      <c r="DZ33" s="675"/>
      <c r="EA33" s="675"/>
      <c r="EB33" s="675"/>
      <c r="EC33" s="677"/>
    </row>
    <row r="34" spans="2:133" ht="11.25" customHeight="1">
      <c r="B34" s="638" t="s">
        <v>307</v>
      </c>
      <c r="C34" s="639"/>
      <c r="D34" s="639"/>
      <c r="E34" s="639"/>
      <c r="F34" s="639"/>
      <c r="G34" s="639"/>
      <c r="H34" s="639"/>
      <c r="I34" s="639"/>
      <c r="J34" s="639"/>
      <c r="K34" s="639"/>
      <c r="L34" s="639"/>
      <c r="M34" s="639"/>
      <c r="N34" s="639"/>
      <c r="O34" s="639"/>
      <c r="P34" s="639"/>
      <c r="Q34" s="640"/>
      <c r="R34" s="641">
        <v>37013</v>
      </c>
      <c r="S34" s="644"/>
      <c r="T34" s="644"/>
      <c r="U34" s="644"/>
      <c r="V34" s="644"/>
      <c r="W34" s="644"/>
      <c r="X34" s="644"/>
      <c r="Y34" s="645"/>
      <c r="Z34" s="703">
        <v>1.7</v>
      </c>
      <c r="AA34" s="703"/>
      <c r="AB34" s="703"/>
      <c r="AC34" s="703"/>
      <c r="AD34" s="704">
        <v>17</v>
      </c>
      <c r="AE34" s="704"/>
      <c r="AF34" s="704"/>
      <c r="AG34" s="704"/>
      <c r="AH34" s="704"/>
      <c r="AI34" s="704"/>
      <c r="AJ34" s="704"/>
      <c r="AK34" s="704"/>
      <c r="AL34" s="646">
        <v>0</v>
      </c>
      <c r="AM34" s="647"/>
      <c r="AN34" s="647"/>
      <c r="AO34" s="705"/>
      <c r="AP34" s="214"/>
      <c r="AQ34" s="715" t="s">
        <v>308</v>
      </c>
      <c r="AR34" s="716"/>
      <c r="AS34" s="716"/>
      <c r="AT34" s="716"/>
      <c r="AU34" s="716"/>
      <c r="AV34" s="716"/>
      <c r="AW34" s="716"/>
      <c r="AX34" s="716"/>
      <c r="AY34" s="716"/>
      <c r="AZ34" s="716"/>
      <c r="BA34" s="716"/>
      <c r="BB34" s="716"/>
      <c r="BC34" s="716"/>
      <c r="BD34" s="716"/>
      <c r="BE34" s="716"/>
      <c r="BF34" s="717"/>
      <c r="BG34" s="715" t="s">
        <v>309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310</v>
      </c>
      <c r="CE34" s="682"/>
      <c r="CF34" s="682"/>
      <c r="CG34" s="682"/>
      <c r="CH34" s="682"/>
      <c r="CI34" s="682"/>
      <c r="CJ34" s="682"/>
      <c r="CK34" s="682"/>
      <c r="CL34" s="682"/>
      <c r="CM34" s="682"/>
      <c r="CN34" s="682"/>
      <c r="CO34" s="682"/>
      <c r="CP34" s="682"/>
      <c r="CQ34" s="683"/>
      <c r="CR34" s="641">
        <v>394726</v>
      </c>
      <c r="CS34" s="644"/>
      <c r="CT34" s="644"/>
      <c r="CU34" s="644"/>
      <c r="CV34" s="644"/>
      <c r="CW34" s="644"/>
      <c r="CX34" s="644"/>
      <c r="CY34" s="645"/>
      <c r="CZ34" s="646">
        <v>18.5</v>
      </c>
      <c r="DA34" s="675"/>
      <c r="DB34" s="675"/>
      <c r="DC34" s="676"/>
      <c r="DD34" s="649">
        <v>307721</v>
      </c>
      <c r="DE34" s="644"/>
      <c r="DF34" s="644"/>
      <c r="DG34" s="644"/>
      <c r="DH34" s="644"/>
      <c r="DI34" s="644"/>
      <c r="DJ34" s="644"/>
      <c r="DK34" s="645"/>
      <c r="DL34" s="649">
        <v>145025</v>
      </c>
      <c r="DM34" s="644"/>
      <c r="DN34" s="644"/>
      <c r="DO34" s="644"/>
      <c r="DP34" s="644"/>
      <c r="DQ34" s="644"/>
      <c r="DR34" s="644"/>
      <c r="DS34" s="644"/>
      <c r="DT34" s="644"/>
      <c r="DU34" s="644"/>
      <c r="DV34" s="645"/>
      <c r="DW34" s="646">
        <v>11.5</v>
      </c>
      <c r="DX34" s="675"/>
      <c r="DY34" s="675"/>
      <c r="DZ34" s="675"/>
      <c r="EA34" s="675"/>
      <c r="EB34" s="675"/>
      <c r="EC34" s="677"/>
    </row>
    <row r="35" spans="2:133" ht="11.25" customHeight="1">
      <c r="B35" s="638" t="s">
        <v>311</v>
      </c>
      <c r="C35" s="639"/>
      <c r="D35" s="639"/>
      <c r="E35" s="639"/>
      <c r="F35" s="639"/>
      <c r="G35" s="639"/>
      <c r="H35" s="639"/>
      <c r="I35" s="639"/>
      <c r="J35" s="639"/>
      <c r="K35" s="639"/>
      <c r="L35" s="639"/>
      <c r="M35" s="639"/>
      <c r="N35" s="639"/>
      <c r="O35" s="639"/>
      <c r="P35" s="639"/>
      <c r="Q35" s="640"/>
      <c r="R35" s="641">
        <v>404726</v>
      </c>
      <c r="S35" s="644"/>
      <c r="T35" s="644"/>
      <c r="U35" s="644"/>
      <c r="V35" s="644"/>
      <c r="W35" s="644"/>
      <c r="X35" s="644"/>
      <c r="Y35" s="645"/>
      <c r="Z35" s="703">
        <v>18.399999999999999</v>
      </c>
      <c r="AA35" s="703"/>
      <c r="AB35" s="703"/>
      <c r="AC35" s="703"/>
      <c r="AD35" s="704" t="s">
        <v>121</v>
      </c>
      <c r="AE35" s="704"/>
      <c r="AF35" s="704"/>
      <c r="AG35" s="704"/>
      <c r="AH35" s="704"/>
      <c r="AI35" s="704"/>
      <c r="AJ35" s="704"/>
      <c r="AK35" s="704"/>
      <c r="AL35" s="646" t="s">
        <v>121</v>
      </c>
      <c r="AM35" s="647"/>
      <c r="AN35" s="647"/>
      <c r="AO35" s="705"/>
      <c r="AP35" s="214"/>
      <c r="AQ35" s="709" t="s">
        <v>312</v>
      </c>
      <c r="AR35" s="710"/>
      <c r="AS35" s="710"/>
      <c r="AT35" s="710"/>
      <c r="AU35" s="710"/>
      <c r="AV35" s="710"/>
      <c r="AW35" s="710"/>
      <c r="AX35" s="710"/>
      <c r="AY35" s="711"/>
      <c r="AZ35" s="706">
        <v>208870</v>
      </c>
      <c r="BA35" s="707"/>
      <c r="BB35" s="707"/>
      <c r="BC35" s="707"/>
      <c r="BD35" s="707"/>
      <c r="BE35" s="707"/>
      <c r="BF35" s="708"/>
      <c r="BG35" s="712" t="s">
        <v>313</v>
      </c>
      <c r="BH35" s="713"/>
      <c r="BI35" s="713"/>
      <c r="BJ35" s="713"/>
      <c r="BK35" s="713"/>
      <c r="BL35" s="713"/>
      <c r="BM35" s="713"/>
      <c r="BN35" s="713"/>
      <c r="BO35" s="713"/>
      <c r="BP35" s="713"/>
      <c r="BQ35" s="713"/>
      <c r="BR35" s="713"/>
      <c r="BS35" s="713"/>
      <c r="BT35" s="713"/>
      <c r="BU35" s="714"/>
      <c r="BV35" s="706">
        <v>24443</v>
      </c>
      <c r="BW35" s="707"/>
      <c r="BX35" s="707"/>
      <c r="BY35" s="707"/>
      <c r="BZ35" s="707"/>
      <c r="CA35" s="707"/>
      <c r="CB35" s="708"/>
      <c r="CD35" s="685" t="s">
        <v>314</v>
      </c>
      <c r="CE35" s="682"/>
      <c r="CF35" s="682"/>
      <c r="CG35" s="682"/>
      <c r="CH35" s="682"/>
      <c r="CI35" s="682"/>
      <c r="CJ35" s="682"/>
      <c r="CK35" s="682"/>
      <c r="CL35" s="682"/>
      <c r="CM35" s="682"/>
      <c r="CN35" s="682"/>
      <c r="CO35" s="682"/>
      <c r="CP35" s="682"/>
      <c r="CQ35" s="683"/>
      <c r="CR35" s="641">
        <v>6693</v>
      </c>
      <c r="CS35" s="642"/>
      <c r="CT35" s="642"/>
      <c r="CU35" s="642"/>
      <c r="CV35" s="642"/>
      <c r="CW35" s="642"/>
      <c r="CX35" s="642"/>
      <c r="CY35" s="643"/>
      <c r="CZ35" s="646">
        <v>0.3</v>
      </c>
      <c r="DA35" s="675"/>
      <c r="DB35" s="675"/>
      <c r="DC35" s="676"/>
      <c r="DD35" s="649">
        <v>696</v>
      </c>
      <c r="DE35" s="642"/>
      <c r="DF35" s="642"/>
      <c r="DG35" s="642"/>
      <c r="DH35" s="642"/>
      <c r="DI35" s="642"/>
      <c r="DJ35" s="642"/>
      <c r="DK35" s="643"/>
      <c r="DL35" s="649">
        <v>696</v>
      </c>
      <c r="DM35" s="642"/>
      <c r="DN35" s="642"/>
      <c r="DO35" s="642"/>
      <c r="DP35" s="642"/>
      <c r="DQ35" s="642"/>
      <c r="DR35" s="642"/>
      <c r="DS35" s="642"/>
      <c r="DT35" s="642"/>
      <c r="DU35" s="642"/>
      <c r="DV35" s="643"/>
      <c r="DW35" s="646">
        <v>0.1</v>
      </c>
      <c r="DX35" s="675"/>
      <c r="DY35" s="675"/>
      <c r="DZ35" s="675"/>
      <c r="EA35" s="675"/>
      <c r="EB35" s="675"/>
      <c r="EC35" s="677"/>
    </row>
    <row r="36" spans="2:133" ht="11.25" customHeight="1">
      <c r="B36" s="638" t="s">
        <v>315</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164</v>
      </c>
      <c r="AM36" s="647"/>
      <c r="AN36" s="647"/>
      <c r="AO36" s="705"/>
      <c r="AQ36" s="678" t="s">
        <v>316</v>
      </c>
      <c r="AR36" s="679"/>
      <c r="AS36" s="679"/>
      <c r="AT36" s="679"/>
      <c r="AU36" s="679"/>
      <c r="AV36" s="679"/>
      <c r="AW36" s="679"/>
      <c r="AX36" s="679"/>
      <c r="AY36" s="680"/>
      <c r="AZ36" s="641">
        <v>64452</v>
      </c>
      <c r="BA36" s="644"/>
      <c r="BB36" s="644"/>
      <c r="BC36" s="644"/>
      <c r="BD36" s="642"/>
      <c r="BE36" s="642"/>
      <c r="BF36" s="681"/>
      <c r="BG36" s="685" t="s">
        <v>317</v>
      </c>
      <c r="BH36" s="682"/>
      <c r="BI36" s="682"/>
      <c r="BJ36" s="682"/>
      <c r="BK36" s="682"/>
      <c r="BL36" s="682"/>
      <c r="BM36" s="682"/>
      <c r="BN36" s="682"/>
      <c r="BO36" s="682"/>
      <c r="BP36" s="682"/>
      <c r="BQ36" s="682"/>
      <c r="BR36" s="682"/>
      <c r="BS36" s="682"/>
      <c r="BT36" s="682"/>
      <c r="BU36" s="683"/>
      <c r="BV36" s="641">
        <v>24443</v>
      </c>
      <c r="BW36" s="644"/>
      <c r="BX36" s="644"/>
      <c r="BY36" s="644"/>
      <c r="BZ36" s="644"/>
      <c r="CA36" s="644"/>
      <c r="CB36" s="684"/>
      <c r="CD36" s="685" t="s">
        <v>318</v>
      </c>
      <c r="CE36" s="682"/>
      <c r="CF36" s="682"/>
      <c r="CG36" s="682"/>
      <c r="CH36" s="682"/>
      <c r="CI36" s="682"/>
      <c r="CJ36" s="682"/>
      <c r="CK36" s="682"/>
      <c r="CL36" s="682"/>
      <c r="CM36" s="682"/>
      <c r="CN36" s="682"/>
      <c r="CO36" s="682"/>
      <c r="CP36" s="682"/>
      <c r="CQ36" s="683"/>
      <c r="CR36" s="641">
        <v>271959</v>
      </c>
      <c r="CS36" s="644"/>
      <c r="CT36" s="644"/>
      <c r="CU36" s="644"/>
      <c r="CV36" s="644"/>
      <c r="CW36" s="644"/>
      <c r="CX36" s="644"/>
      <c r="CY36" s="645"/>
      <c r="CZ36" s="646">
        <v>12.7</v>
      </c>
      <c r="DA36" s="675"/>
      <c r="DB36" s="675"/>
      <c r="DC36" s="676"/>
      <c r="DD36" s="649">
        <v>223459</v>
      </c>
      <c r="DE36" s="644"/>
      <c r="DF36" s="644"/>
      <c r="DG36" s="644"/>
      <c r="DH36" s="644"/>
      <c r="DI36" s="644"/>
      <c r="DJ36" s="644"/>
      <c r="DK36" s="645"/>
      <c r="DL36" s="649">
        <v>85396</v>
      </c>
      <c r="DM36" s="644"/>
      <c r="DN36" s="644"/>
      <c r="DO36" s="644"/>
      <c r="DP36" s="644"/>
      <c r="DQ36" s="644"/>
      <c r="DR36" s="644"/>
      <c r="DS36" s="644"/>
      <c r="DT36" s="644"/>
      <c r="DU36" s="644"/>
      <c r="DV36" s="645"/>
      <c r="DW36" s="646">
        <v>6.8</v>
      </c>
      <c r="DX36" s="675"/>
      <c r="DY36" s="675"/>
      <c r="DZ36" s="675"/>
      <c r="EA36" s="675"/>
      <c r="EB36" s="675"/>
      <c r="EC36" s="677"/>
    </row>
    <row r="37" spans="2:133" ht="11.25" customHeight="1">
      <c r="B37" s="638" t="s">
        <v>319</v>
      </c>
      <c r="C37" s="639"/>
      <c r="D37" s="639"/>
      <c r="E37" s="639"/>
      <c r="F37" s="639"/>
      <c r="G37" s="639"/>
      <c r="H37" s="639"/>
      <c r="I37" s="639"/>
      <c r="J37" s="639"/>
      <c r="K37" s="639"/>
      <c r="L37" s="639"/>
      <c r="M37" s="639"/>
      <c r="N37" s="639"/>
      <c r="O37" s="639"/>
      <c r="P37" s="639"/>
      <c r="Q37" s="640"/>
      <c r="R37" s="641">
        <v>47226</v>
      </c>
      <c r="S37" s="644"/>
      <c r="T37" s="644"/>
      <c r="U37" s="644"/>
      <c r="V37" s="644"/>
      <c r="W37" s="644"/>
      <c r="X37" s="644"/>
      <c r="Y37" s="645"/>
      <c r="Z37" s="703">
        <v>2.2000000000000002</v>
      </c>
      <c r="AA37" s="703"/>
      <c r="AB37" s="703"/>
      <c r="AC37" s="703"/>
      <c r="AD37" s="704" t="s">
        <v>121</v>
      </c>
      <c r="AE37" s="704"/>
      <c r="AF37" s="704"/>
      <c r="AG37" s="704"/>
      <c r="AH37" s="704"/>
      <c r="AI37" s="704"/>
      <c r="AJ37" s="704"/>
      <c r="AK37" s="704"/>
      <c r="AL37" s="646" t="s">
        <v>121</v>
      </c>
      <c r="AM37" s="647"/>
      <c r="AN37" s="647"/>
      <c r="AO37" s="705"/>
      <c r="AQ37" s="678" t="s">
        <v>320</v>
      </c>
      <c r="AR37" s="679"/>
      <c r="AS37" s="679"/>
      <c r="AT37" s="679"/>
      <c r="AU37" s="679"/>
      <c r="AV37" s="679"/>
      <c r="AW37" s="679"/>
      <c r="AX37" s="679"/>
      <c r="AY37" s="680"/>
      <c r="AZ37" s="641">
        <v>22192</v>
      </c>
      <c r="BA37" s="644"/>
      <c r="BB37" s="644"/>
      <c r="BC37" s="644"/>
      <c r="BD37" s="642"/>
      <c r="BE37" s="642"/>
      <c r="BF37" s="681"/>
      <c r="BG37" s="685" t="s">
        <v>321</v>
      </c>
      <c r="BH37" s="682"/>
      <c r="BI37" s="682"/>
      <c r="BJ37" s="682"/>
      <c r="BK37" s="682"/>
      <c r="BL37" s="682"/>
      <c r="BM37" s="682"/>
      <c r="BN37" s="682"/>
      <c r="BO37" s="682"/>
      <c r="BP37" s="682"/>
      <c r="BQ37" s="682"/>
      <c r="BR37" s="682"/>
      <c r="BS37" s="682"/>
      <c r="BT37" s="682"/>
      <c r="BU37" s="683"/>
      <c r="BV37" s="641">
        <v>304</v>
      </c>
      <c r="BW37" s="644"/>
      <c r="BX37" s="644"/>
      <c r="BY37" s="644"/>
      <c r="BZ37" s="644"/>
      <c r="CA37" s="644"/>
      <c r="CB37" s="684"/>
      <c r="CD37" s="685" t="s">
        <v>322</v>
      </c>
      <c r="CE37" s="682"/>
      <c r="CF37" s="682"/>
      <c r="CG37" s="682"/>
      <c r="CH37" s="682"/>
      <c r="CI37" s="682"/>
      <c r="CJ37" s="682"/>
      <c r="CK37" s="682"/>
      <c r="CL37" s="682"/>
      <c r="CM37" s="682"/>
      <c r="CN37" s="682"/>
      <c r="CO37" s="682"/>
      <c r="CP37" s="682"/>
      <c r="CQ37" s="683"/>
      <c r="CR37" s="641">
        <v>71045</v>
      </c>
      <c r="CS37" s="642"/>
      <c r="CT37" s="642"/>
      <c r="CU37" s="642"/>
      <c r="CV37" s="642"/>
      <c r="CW37" s="642"/>
      <c r="CX37" s="642"/>
      <c r="CY37" s="643"/>
      <c r="CZ37" s="646">
        <v>3.3</v>
      </c>
      <c r="DA37" s="675"/>
      <c r="DB37" s="675"/>
      <c r="DC37" s="676"/>
      <c r="DD37" s="649">
        <v>71045</v>
      </c>
      <c r="DE37" s="642"/>
      <c r="DF37" s="642"/>
      <c r="DG37" s="642"/>
      <c r="DH37" s="642"/>
      <c r="DI37" s="642"/>
      <c r="DJ37" s="642"/>
      <c r="DK37" s="643"/>
      <c r="DL37" s="649">
        <v>58694</v>
      </c>
      <c r="DM37" s="642"/>
      <c r="DN37" s="642"/>
      <c r="DO37" s="642"/>
      <c r="DP37" s="642"/>
      <c r="DQ37" s="642"/>
      <c r="DR37" s="642"/>
      <c r="DS37" s="642"/>
      <c r="DT37" s="642"/>
      <c r="DU37" s="642"/>
      <c r="DV37" s="643"/>
      <c r="DW37" s="646">
        <v>4.7</v>
      </c>
      <c r="DX37" s="675"/>
      <c r="DY37" s="675"/>
      <c r="DZ37" s="675"/>
      <c r="EA37" s="675"/>
      <c r="EB37" s="675"/>
      <c r="EC37" s="677"/>
    </row>
    <row r="38" spans="2:133" ht="11.25" customHeight="1">
      <c r="B38" s="653" t="s">
        <v>323</v>
      </c>
      <c r="C38" s="654"/>
      <c r="D38" s="654"/>
      <c r="E38" s="654"/>
      <c r="F38" s="654"/>
      <c r="G38" s="654"/>
      <c r="H38" s="654"/>
      <c r="I38" s="654"/>
      <c r="J38" s="654"/>
      <c r="K38" s="654"/>
      <c r="L38" s="654"/>
      <c r="M38" s="654"/>
      <c r="N38" s="654"/>
      <c r="O38" s="654"/>
      <c r="P38" s="654"/>
      <c r="Q38" s="655"/>
      <c r="R38" s="656">
        <v>2193915</v>
      </c>
      <c r="S38" s="693"/>
      <c r="T38" s="693"/>
      <c r="U38" s="693"/>
      <c r="V38" s="693"/>
      <c r="W38" s="693"/>
      <c r="X38" s="693"/>
      <c r="Y38" s="698"/>
      <c r="Z38" s="699">
        <v>100</v>
      </c>
      <c r="AA38" s="699"/>
      <c r="AB38" s="699"/>
      <c r="AC38" s="699"/>
      <c r="AD38" s="700">
        <v>1214226</v>
      </c>
      <c r="AE38" s="700"/>
      <c r="AF38" s="700"/>
      <c r="AG38" s="700"/>
      <c r="AH38" s="700"/>
      <c r="AI38" s="700"/>
      <c r="AJ38" s="700"/>
      <c r="AK38" s="700"/>
      <c r="AL38" s="659">
        <v>100</v>
      </c>
      <c r="AM38" s="701"/>
      <c r="AN38" s="701"/>
      <c r="AO38" s="702"/>
      <c r="AQ38" s="678" t="s">
        <v>324</v>
      </c>
      <c r="AR38" s="679"/>
      <c r="AS38" s="679"/>
      <c r="AT38" s="679"/>
      <c r="AU38" s="679"/>
      <c r="AV38" s="679"/>
      <c r="AW38" s="679"/>
      <c r="AX38" s="679"/>
      <c r="AY38" s="680"/>
      <c r="AZ38" s="641">
        <v>4985</v>
      </c>
      <c r="BA38" s="644"/>
      <c r="BB38" s="644"/>
      <c r="BC38" s="644"/>
      <c r="BD38" s="642"/>
      <c r="BE38" s="642"/>
      <c r="BF38" s="681"/>
      <c r="BG38" s="685" t="s">
        <v>325</v>
      </c>
      <c r="BH38" s="682"/>
      <c r="BI38" s="682"/>
      <c r="BJ38" s="682"/>
      <c r="BK38" s="682"/>
      <c r="BL38" s="682"/>
      <c r="BM38" s="682"/>
      <c r="BN38" s="682"/>
      <c r="BO38" s="682"/>
      <c r="BP38" s="682"/>
      <c r="BQ38" s="682"/>
      <c r="BR38" s="682"/>
      <c r="BS38" s="682"/>
      <c r="BT38" s="682"/>
      <c r="BU38" s="683"/>
      <c r="BV38" s="641">
        <v>526</v>
      </c>
      <c r="BW38" s="644"/>
      <c r="BX38" s="644"/>
      <c r="BY38" s="644"/>
      <c r="BZ38" s="644"/>
      <c r="CA38" s="644"/>
      <c r="CB38" s="684"/>
      <c r="CD38" s="685" t="s">
        <v>326</v>
      </c>
      <c r="CE38" s="682"/>
      <c r="CF38" s="682"/>
      <c r="CG38" s="682"/>
      <c r="CH38" s="682"/>
      <c r="CI38" s="682"/>
      <c r="CJ38" s="682"/>
      <c r="CK38" s="682"/>
      <c r="CL38" s="682"/>
      <c r="CM38" s="682"/>
      <c r="CN38" s="682"/>
      <c r="CO38" s="682"/>
      <c r="CP38" s="682"/>
      <c r="CQ38" s="683"/>
      <c r="CR38" s="641">
        <v>208870</v>
      </c>
      <c r="CS38" s="644"/>
      <c r="CT38" s="644"/>
      <c r="CU38" s="644"/>
      <c r="CV38" s="644"/>
      <c r="CW38" s="644"/>
      <c r="CX38" s="644"/>
      <c r="CY38" s="645"/>
      <c r="CZ38" s="646">
        <v>9.8000000000000007</v>
      </c>
      <c r="DA38" s="675"/>
      <c r="DB38" s="675"/>
      <c r="DC38" s="676"/>
      <c r="DD38" s="649">
        <v>191033</v>
      </c>
      <c r="DE38" s="644"/>
      <c r="DF38" s="644"/>
      <c r="DG38" s="644"/>
      <c r="DH38" s="644"/>
      <c r="DI38" s="644"/>
      <c r="DJ38" s="644"/>
      <c r="DK38" s="645"/>
      <c r="DL38" s="649">
        <v>158411</v>
      </c>
      <c r="DM38" s="644"/>
      <c r="DN38" s="644"/>
      <c r="DO38" s="644"/>
      <c r="DP38" s="644"/>
      <c r="DQ38" s="644"/>
      <c r="DR38" s="644"/>
      <c r="DS38" s="644"/>
      <c r="DT38" s="644"/>
      <c r="DU38" s="644"/>
      <c r="DV38" s="645"/>
      <c r="DW38" s="646">
        <v>12.6</v>
      </c>
      <c r="DX38" s="675"/>
      <c r="DY38" s="675"/>
      <c r="DZ38" s="675"/>
      <c r="EA38" s="675"/>
      <c r="EB38" s="675"/>
      <c r="EC38" s="677"/>
    </row>
    <row r="39" spans="2:133" ht="11.25" customHeight="1">
      <c r="AQ39" s="678" t="s">
        <v>327</v>
      </c>
      <c r="AR39" s="679"/>
      <c r="AS39" s="679"/>
      <c r="AT39" s="679"/>
      <c r="AU39" s="679"/>
      <c r="AV39" s="679"/>
      <c r="AW39" s="679"/>
      <c r="AX39" s="679"/>
      <c r="AY39" s="680"/>
      <c r="AZ39" s="641" t="s">
        <v>328</v>
      </c>
      <c r="BA39" s="644"/>
      <c r="BB39" s="644"/>
      <c r="BC39" s="644"/>
      <c r="BD39" s="642"/>
      <c r="BE39" s="642"/>
      <c r="BF39" s="681"/>
      <c r="BG39" s="686" t="s">
        <v>329</v>
      </c>
      <c r="BH39" s="687"/>
      <c r="BI39" s="687"/>
      <c r="BJ39" s="687"/>
      <c r="BK39" s="687"/>
      <c r="BL39" s="215"/>
      <c r="BM39" s="682" t="s">
        <v>330</v>
      </c>
      <c r="BN39" s="682"/>
      <c r="BO39" s="682"/>
      <c r="BP39" s="682"/>
      <c r="BQ39" s="682"/>
      <c r="BR39" s="682"/>
      <c r="BS39" s="682"/>
      <c r="BT39" s="682"/>
      <c r="BU39" s="683"/>
      <c r="BV39" s="641">
        <v>79</v>
      </c>
      <c r="BW39" s="644"/>
      <c r="BX39" s="644"/>
      <c r="BY39" s="644"/>
      <c r="BZ39" s="644"/>
      <c r="CA39" s="644"/>
      <c r="CB39" s="684"/>
      <c r="CD39" s="685" t="s">
        <v>331</v>
      </c>
      <c r="CE39" s="682"/>
      <c r="CF39" s="682"/>
      <c r="CG39" s="682"/>
      <c r="CH39" s="682"/>
      <c r="CI39" s="682"/>
      <c r="CJ39" s="682"/>
      <c r="CK39" s="682"/>
      <c r="CL39" s="682"/>
      <c r="CM39" s="682"/>
      <c r="CN39" s="682"/>
      <c r="CO39" s="682"/>
      <c r="CP39" s="682"/>
      <c r="CQ39" s="683"/>
      <c r="CR39" s="641">
        <v>28127</v>
      </c>
      <c r="CS39" s="642"/>
      <c r="CT39" s="642"/>
      <c r="CU39" s="642"/>
      <c r="CV39" s="642"/>
      <c r="CW39" s="642"/>
      <c r="CX39" s="642"/>
      <c r="CY39" s="643"/>
      <c r="CZ39" s="646">
        <v>1.3</v>
      </c>
      <c r="DA39" s="675"/>
      <c r="DB39" s="675"/>
      <c r="DC39" s="676"/>
      <c r="DD39" s="649">
        <v>4830</v>
      </c>
      <c r="DE39" s="642"/>
      <c r="DF39" s="642"/>
      <c r="DG39" s="642"/>
      <c r="DH39" s="642"/>
      <c r="DI39" s="642"/>
      <c r="DJ39" s="642"/>
      <c r="DK39" s="643"/>
      <c r="DL39" s="649" t="s">
        <v>121</v>
      </c>
      <c r="DM39" s="642"/>
      <c r="DN39" s="642"/>
      <c r="DO39" s="642"/>
      <c r="DP39" s="642"/>
      <c r="DQ39" s="642"/>
      <c r="DR39" s="642"/>
      <c r="DS39" s="642"/>
      <c r="DT39" s="642"/>
      <c r="DU39" s="642"/>
      <c r="DV39" s="643"/>
      <c r="DW39" s="646" t="s">
        <v>328</v>
      </c>
      <c r="DX39" s="675"/>
      <c r="DY39" s="675"/>
      <c r="DZ39" s="675"/>
      <c r="EA39" s="675"/>
      <c r="EB39" s="675"/>
      <c r="EC39" s="677"/>
    </row>
    <row r="40" spans="2:133" ht="11.25" customHeight="1">
      <c r="AQ40" s="678" t="s">
        <v>332</v>
      </c>
      <c r="AR40" s="679"/>
      <c r="AS40" s="679"/>
      <c r="AT40" s="679"/>
      <c r="AU40" s="679"/>
      <c r="AV40" s="679"/>
      <c r="AW40" s="679"/>
      <c r="AX40" s="679"/>
      <c r="AY40" s="680"/>
      <c r="AZ40" s="641">
        <v>26132</v>
      </c>
      <c r="BA40" s="644"/>
      <c r="BB40" s="644"/>
      <c r="BC40" s="644"/>
      <c r="BD40" s="642"/>
      <c r="BE40" s="642"/>
      <c r="BF40" s="681"/>
      <c r="BG40" s="686"/>
      <c r="BH40" s="687"/>
      <c r="BI40" s="687"/>
      <c r="BJ40" s="687"/>
      <c r="BK40" s="687"/>
      <c r="BL40" s="215"/>
      <c r="BM40" s="682" t="s">
        <v>333</v>
      </c>
      <c r="BN40" s="682"/>
      <c r="BO40" s="682"/>
      <c r="BP40" s="682"/>
      <c r="BQ40" s="682"/>
      <c r="BR40" s="682"/>
      <c r="BS40" s="682"/>
      <c r="BT40" s="682"/>
      <c r="BU40" s="683"/>
      <c r="BV40" s="641">
        <v>124</v>
      </c>
      <c r="BW40" s="644"/>
      <c r="BX40" s="644"/>
      <c r="BY40" s="644"/>
      <c r="BZ40" s="644"/>
      <c r="CA40" s="644"/>
      <c r="CB40" s="684"/>
      <c r="CD40" s="685" t="s">
        <v>334</v>
      </c>
      <c r="CE40" s="682"/>
      <c r="CF40" s="682"/>
      <c r="CG40" s="682"/>
      <c r="CH40" s="682"/>
      <c r="CI40" s="682"/>
      <c r="CJ40" s="682"/>
      <c r="CK40" s="682"/>
      <c r="CL40" s="682"/>
      <c r="CM40" s="682"/>
      <c r="CN40" s="682"/>
      <c r="CO40" s="682"/>
      <c r="CP40" s="682"/>
      <c r="CQ40" s="683"/>
      <c r="CR40" s="641">
        <v>13376</v>
      </c>
      <c r="CS40" s="644"/>
      <c r="CT40" s="644"/>
      <c r="CU40" s="644"/>
      <c r="CV40" s="644"/>
      <c r="CW40" s="644"/>
      <c r="CX40" s="644"/>
      <c r="CY40" s="645"/>
      <c r="CZ40" s="646">
        <v>0.6</v>
      </c>
      <c r="DA40" s="675"/>
      <c r="DB40" s="675"/>
      <c r="DC40" s="676"/>
      <c r="DD40" s="649">
        <v>13376</v>
      </c>
      <c r="DE40" s="644"/>
      <c r="DF40" s="644"/>
      <c r="DG40" s="644"/>
      <c r="DH40" s="644"/>
      <c r="DI40" s="644"/>
      <c r="DJ40" s="644"/>
      <c r="DK40" s="645"/>
      <c r="DL40" s="649" t="s">
        <v>121</v>
      </c>
      <c r="DM40" s="644"/>
      <c r="DN40" s="644"/>
      <c r="DO40" s="644"/>
      <c r="DP40" s="644"/>
      <c r="DQ40" s="644"/>
      <c r="DR40" s="644"/>
      <c r="DS40" s="644"/>
      <c r="DT40" s="644"/>
      <c r="DU40" s="644"/>
      <c r="DV40" s="645"/>
      <c r="DW40" s="646" t="s">
        <v>328</v>
      </c>
      <c r="DX40" s="675"/>
      <c r="DY40" s="675"/>
      <c r="DZ40" s="675"/>
      <c r="EA40" s="675"/>
      <c r="EB40" s="675"/>
      <c r="EC40" s="677"/>
    </row>
    <row r="41" spans="2:133" ht="11.25" customHeight="1">
      <c r="AQ41" s="690" t="s">
        <v>335</v>
      </c>
      <c r="AR41" s="691"/>
      <c r="AS41" s="691"/>
      <c r="AT41" s="691"/>
      <c r="AU41" s="691"/>
      <c r="AV41" s="691"/>
      <c r="AW41" s="691"/>
      <c r="AX41" s="691"/>
      <c r="AY41" s="692"/>
      <c r="AZ41" s="656">
        <v>91109</v>
      </c>
      <c r="BA41" s="693"/>
      <c r="BB41" s="693"/>
      <c r="BC41" s="693"/>
      <c r="BD41" s="657"/>
      <c r="BE41" s="657"/>
      <c r="BF41" s="694"/>
      <c r="BG41" s="688"/>
      <c r="BH41" s="689"/>
      <c r="BI41" s="689"/>
      <c r="BJ41" s="689"/>
      <c r="BK41" s="689"/>
      <c r="BL41" s="216"/>
      <c r="BM41" s="695" t="s">
        <v>336</v>
      </c>
      <c r="BN41" s="695"/>
      <c r="BO41" s="695"/>
      <c r="BP41" s="695"/>
      <c r="BQ41" s="695"/>
      <c r="BR41" s="695"/>
      <c r="BS41" s="695"/>
      <c r="BT41" s="695"/>
      <c r="BU41" s="696"/>
      <c r="BV41" s="656">
        <v>353</v>
      </c>
      <c r="BW41" s="693"/>
      <c r="BX41" s="693"/>
      <c r="BY41" s="693"/>
      <c r="BZ41" s="693"/>
      <c r="CA41" s="693"/>
      <c r="CB41" s="697"/>
      <c r="CD41" s="685" t="s">
        <v>337</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121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339</v>
      </c>
      <c r="CE42" s="639"/>
      <c r="CF42" s="639"/>
      <c r="CG42" s="639"/>
      <c r="CH42" s="639"/>
      <c r="CI42" s="639"/>
      <c r="CJ42" s="639"/>
      <c r="CK42" s="639"/>
      <c r="CL42" s="639"/>
      <c r="CM42" s="639"/>
      <c r="CN42" s="639"/>
      <c r="CO42" s="639"/>
      <c r="CP42" s="639"/>
      <c r="CQ42" s="640"/>
      <c r="CR42" s="641">
        <v>552689</v>
      </c>
      <c r="CS42" s="644"/>
      <c r="CT42" s="644"/>
      <c r="CU42" s="644"/>
      <c r="CV42" s="644"/>
      <c r="CW42" s="644"/>
      <c r="CX42" s="644"/>
      <c r="CY42" s="645"/>
      <c r="CZ42" s="646">
        <v>25.9</v>
      </c>
      <c r="DA42" s="647"/>
      <c r="DB42" s="647"/>
      <c r="DC42" s="648"/>
      <c r="DD42" s="649">
        <v>75470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341</v>
      </c>
      <c r="CE43" s="639"/>
      <c r="CF43" s="639"/>
      <c r="CG43" s="639"/>
      <c r="CH43" s="639"/>
      <c r="CI43" s="639"/>
      <c r="CJ43" s="639"/>
      <c r="CK43" s="639"/>
      <c r="CL43" s="639"/>
      <c r="CM43" s="639"/>
      <c r="CN43" s="639"/>
      <c r="CO43" s="639"/>
      <c r="CP43" s="639"/>
      <c r="CQ43" s="640"/>
      <c r="CR43" s="641">
        <v>5574</v>
      </c>
      <c r="CS43" s="642"/>
      <c r="CT43" s="642"/>
      <c r="CU43" s="642"/>
      <c r="CV43" s="642"/>
      <c r="CW43" s="642"/>
      <c r="CX43" s="642"/>
      <c r="CY43" s="643"/>
      <c r="CZ43" s="646">
        <v>0.3</v>
      </c>
      <c r="DA43" s="675"/>
      <c r="DB43" s="675"/>
      <c r="DC43" s="676"/>
      <c r="DD43" s="649">
        <v>5574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342</v>
      </c>
      <c r="CD44" s="669" t="s">
        <v>293</v>
      </c>
      <c r="CE44" s="670"/>
      <c r="CF44" s="638" t="s">
        <v>343</v>
      </c>
      <c r="CG44" s="639"/>
      <c r="CH44" s="639"/>
      <c r="CI44" s="639"/>
      <c r="CJ44" s="639"/>
      <c r="CK44" s="639"/>
      <c r="CL44" s="639"/>
      <c r="CM44" s="639"/>
      <c r="CN44" s="639"/>
      <c r="CO44" s="639"/>
      <c r="CP44" s="639"/>
      <c r="CQ44" s="640"/>
      <c r="CR44" s="641">
        <v>541414</v>
      </c>
      <c r="CS44" s="644"/>
      <c r="CT44" s="644"/>
      <c r="CU44" s="644"/>
      <c r="CV44" s="644"/>
      <c r="CW44" s="644"/>
      <c r="CX44" s="644"/>
      <c r="CY44" s="645"/>
      <c r="CZ44" s="646">
        <v>25.4</v>
      </c>
      <c r="DA44" s="647"/>
      <c r="DB44" s="647"/>
      <c r="DC44" s="648"/>
      <c r="DD44" s="649">
        <v>74178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344</v>
      </c>
      <c r="CG45" s="639"/>
      <c r="CH45" s="639"/>
      <c r="CI45" s="639"/>
      <c r="CJ45" s="639"/>
      <c r="CK45" s="639"/>
      <c r="CL45" s="639"/>
      <c r="CM45" s="639"/>
      <c r="CN45" s="639"/>
      <c r="CO45" s="639"/>
      <c r="CP45" s="639"/>
      <c r="CQ45" s="640"/>
      <c r="CR45" s="641">
        <v>344296</v>
      </c>
      <c r="CS45" s="642"/>
      <c r="CT45" s="642"/>
      <c r="CU45" s="642"/>
      <c r="CV45" s="642"/>
      <c r="CW45" s="642"/>
      <c r="CX45" s="642"/>
      <c r="CY45" s="643"/>
      <c r="CZ45" s="646">
        <v>16.100000000000001</v>
      </c>
      <c r="DA45" s="675"/>
      <c r="DB45" s="675"/>
      <c r="DC45" s="676"/>
      <c r="DD45" s="649">
        <v>28442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345</v>
      </c>
      <c r="CG46" s="639"/>
      <c r="CH46" s="639"/>
      <c r="CI46" s="639"/>
      <c r="CJ46" s="639"/>
      <c r="CK46" s="639"/>
      <c r="CL46" s="639"/>
      <c r="CM46" s="639"/>
      <c r="CN46" s="639"/>
      <c r="CO46" s="639"/>
      <c r="CP46" s="639"/>
      <c r="CQ46" s="640"/>
      <c r="CR46" s="641">
        <v>143897</v>
      </c>
      <c r="CS46" s="644"/>
      <c r="CT46" s="644"/>
      <c r="CU46" s="644"/>
      <c r="CV46" s="644"/>
      <c r="CW46" s="644"/>
      <c r="CX46" s="644"/>
      <c r="CY46" s="645"/>
      <c r="CZ46" s="646">
        <v>6.7</v>
      </c>
      <c r="DA46" s="647"/>
      <c r="DB46" s="647"/>
      <c r="DC46" s="648"/>
      <c r="DD46" s="649">
        <v>45022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346</v>
      </c>
      <c r="CG47" s="639"/>
      <c r="CH47" s="639"/>
      <c r="CI47" s="639"/>
      <c r="CJ47" s="639"/>
      <c r="CK47" s="639"/>
      <c r="CL47" s="639"/>
      <c r="CM47" s="639"/>
      <c r="CN47" s="639"/>
      <c r="CO47" s="639"/>
      <c r="CP47" s="639"/>
      <c r="CQ47" s="640"/>
      <c r="CR47" s="641">
        <v>11275</v>
      </c>
      <c r="CS47" s="642"/>
      <c r="CT47" s="642"/>
      <c r="CU47" s="642"/>
      <c r="CV47" s="642"/>
      <c r="CW47" s="642"/>
      <c r="CX47" s="642"/>
      <c r="CY47" s="643"/>
      <c r="CZ47" s="646">
        <v>0.5</v>
      </c>
      <c r="DA47" s="675"/>
      <c r="DB47" s="675"/>
      <c r="DC47" s="676"/>
      <c r="DD47" s="649">
        <v>1292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347</v>
      </c>
      <c r="CG48" s="639"/>
      <c r="CH48" s="639"/>
      <c r="CI48" s="639"/>
      <c r="CJ48" s="639"/>
      <c r="CK48" s="639"/>
      <c r="CL48" s="639"/>
      <c r="CM48" s="639"/>
      <c r="CN48" s="639"/>
      <c r="CO48" s="639"/>
      <c r="CP48" s="639"/>
      <c r="CQ48" s="640"/>
      <c r="CR48" s="641" t="s">
        <v>328</v>
      </c>
      <c r="CS48" s="644"/>
      <c r="CT48" s="644"/>
      <c r="CU48" s="644"/>
      <c r="CV48" s="644"/>
      <c r="CW48" s="644"/>
      <c r="CX48" s="644"/>
      <c r="CY48" s="645"/>
      <c r="CZ48" s="646" t="s">
        <v>121</v>
      </c>
      <c r="DA48" s="647"/>
      <c r="DB48" s="647"/>
      <c r="DC48" s="648"/>
      <c r="DD48" s="649" t="s">
        <v>328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348</v>
      </c>
      <c r="CE49" s="654"/>
      <c r="CF49" s="654"/>
      <c r="CG49" s="654"/>
      <c r="CH49" s="654"/>
      <c r="CI49" s="654"/>
      <c r="CJ49" s="654"/>
      <c r="CK49" s="654"/>
      <c r="CL49" s="654"/>
      <c r="CM49" s="654"/>
      <c r="CN49" s="654"/>
      <c r="CO49" s="654"/>
      <c r="CP49" s="654"/>
      <c r="CQ49" s="655"/>
      <c r="CR49" s="656">
        <v>2133550</v>
      </c>
      <c r="CS49" s="657"/>
      <c r="CT49" s="657"/>
      <c r="CU49" s="657"/>
      <c r="CV49" s="657"/>
      <c r="CW49" s="657"/>
      <c r="CX49" s="657"/>
      <c r="CY49" s="658"/>
      <c r="CZ49" s="659">
        <v>100</v>
      </c>
      <c r="DA49" s="660"/>
      <c r="DB49" s="660"/>
      <c r="DC49" s="661"/>
      <c r="DD49" s="662">
        <v>1393432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oXwrxMZ/X16nvXjEM8uJ7C6D3qE166zH6luEQFdpgSz8Gnr7egfwb9uAfsCEay/WN5HSQsmrAdqZusOL8N7mw==" saltValue="678sKqP6G4boNlXVVKGx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350</v>
      </c>
      <c r="DK2" s="1180"/>
      <c r="DL2" s="1180"/>
      <c r="DM2" s="1180"/>
      <c r="DN2" s="1180"/>
      <c r="DO2" s="1181"/>
      <c r="DP2" s="229"/>
      <c r="DQ2" s="1179" t="s">
        <v>351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354</v>
      </c>
      <c r="B5" s="1065"/>
      <c r="C5" s="1065"/>
      <c r="D5" s="1065"/>
      <c r="E5" s="1065"/>
      <c r="F5" s="1065"/>
      <c r="G5" s="1065"/>
      <c r="H5" s="1065"/>
      <c r="I5" s="1065"/>
      <c r="J5" s="1065"/>
      <c r="K5" s="1065"/>
      <c r="L5" s="1065"/>
      <c r="M5" s="1065"/>
      <c r="N5" s="1065"/>
      <c r="O5" s="1065"/>
      <c r="P5" s="1066"/>
      <c r="Q5" s="1070" t="s">
        <v>355</v>
      </c>
      <c r="R5" s="1071"/>
      <c r="S5" s="1071"/>
      <c r="T5" s="1071"/>
      <c r="U5" s="1072"/>
      <c r="V5" s="1070" t="s">
        <v>356</v>
      </c>
      <c r="W5" s="1071"/>
      <c r="X5" s="1071"/>
      <c r="Y5" s="1071"/>
      <c r="Z5" s="1072"/>
      <c r="AA5" s="1070" t="s">
        <v>357</v>
      </c>
      <c r="AB5" s="1071"/>
      <c r="AC5" s="1071"/>
      <c r="AD5" s="1071"/>
      <c r="AE5" s="1071"/>
      <c r="AF5" s="1182" t="s">
        <v>358</v>
      </c>
      <c r="AG5" s="1071"/>
      <c r="AH5" s="1071"/>
      <c r="AI5" s="1071"/>
      <c r="AJ5" s="1086"/>
      <c r="AK5" s="1071" t="s">
        <v>359</v>
      </c>
      <c r="AL5" s="1071"/>
      <c r="AM5" s="1071"/>
      <c r="AN5" s="1071"/>
      <c r="AO5" s="1072"/>
      <c r="AP5" s="1070" t="s">
        <v>360</v>
      </c>
      <c r="AQ5" s="1071"/>
      <c r="AR5" s="1071"/>
      <c r="AS5" s="1071"/>
      <c r="AT5" s="1072"/>
      <c r="AU5" s="1070" t="s">
        <v>361</v>
      </c>
      <c r="AV5" s="1071"/>
      <c r="AW5" s="1071"/>
      <c r="AX5" s="1071"/>
      <c r="AY5" s="1086"/>
      <c r="AZ5" s="236"/>
      <c r="BA5" s="236"/>
      <c r="BB5" s="236"/>
      <c r="BC5" s="236"/>
      <c r="BD5" s="236"/>
      <c r="BE5" s="237"/>
      <c r="BF5" s="237"/>
      <c r="BG5" s="237"/>
      <c r="BH5" s="237"/>
      <c r="BI5" s="237"/>
      <c r="BJ5" s="237"/>
      <c r="BK5" s="237"/>
      <c r="BL5" s="237"/>
      <c r="BM5" s="237"/>
      <c r="BN5" s="237"/>
      <c r="BO5" s="237"/>
      <c r="BP5" s="237"/>
      <c r="BQ5" s="1064" t="s">
        <v>362</v>
      </c>
      <c r="BR5" s="1065"/>
      <c r="BS5" s="1065"/>
      <c r="BT5" s="1065"/>
      <c r="BU5" s="1065"/>
      <c r="BV5" s="1065"/>
      <c r="BW5" s="1065"/>
      <c r="BX5" s="1065"/>
      <c r="BY5" s="1065"/>
      <c r="BZ5" s="1065"/>
      <c r="CA5" s="1065"/>
      <c r="CB5" s="1065"/>
      <c r="CC5" s="1065"/>
      <c r="CD5" s="1065"/>
      <c r="CE5" s="1065"/>
      <c r="CF5" s="1065"/>
      <c r="CG5" s="1066"/>
      <c r="CH5" s="1070" t="s">
        <v>363</v>
      </c>
      <c r="CI5" s="1071"/>
      <c r="CJ5" s="1071"/>
      <c r="CK5" s="1071"/>
      <c r="CL5" s="1072"/>
      <c r="CM5" s="1070" t="s">
        <v>364</v>
      </c>
      <c r="CN5" s="1071"/>
      <c r="CO5" s="1071"/>
      <c r="CP5" s="1071"/>
      <c r="CQ5" s="1072"/>
      <c r="CR5" s="1070" t="s">
        <v>365</v>
      </c>
      <c r="CS5" s="1071"/>
      <c r="CT5" s="1071"/>
      <c r="CU5" s="1071"/>
      <c r="CV5" s="1072"/>
      <c r="CW5" s="1070" t="s">
        <v>366</v>
      </c>
      <c r="CX5" s="1071"/>
      <c r="CY5" s="1071"/>
      <c r="CZ5" s="1071"/>
      <c r="DA5" s="1072"/>
      <c r="DB5" s="1070" t="s">
        <v>367</v>
      </c>
      <c r="DC5" s="1071"/>
      <c r="DD5" s="1071"/>
      <c r="DE5" s="1071"/>
      <c r="DF5" s="1072"/>
      <c r="DG5" s="1167" t="s">
        <v>368</v>
      </c>
      <c r="DH5" s="1168"/>
      <c r="DI5" s="1168"/>
      <c r="DJ5" s="1168"/>
      <c r="DK5" s="1169"/>
      <c r="DL5" s="1167" t="s">
        <v>369</v>
      </c>
      <c r="DM5" s="1168"/>
      <c r="DN5" s="1168"/>
      <c r="DO5" s="1168"/>
      <c r="DP5" s="1169"/>
      <c r="DQ5" s="1070" t="s">
        <v>370</v>
      </c>
      <c r="DR5" s="1071"/>
      <c r="DS5" s="1071"/>
      <c r="DT5" s="1071"/>
      <c r="DU5" s="1072"/>
      <c r="DV5" s="1070" t="s">
        <v>361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371</v>
      </c>
      <c r="C7" s="1120"/>
      <c r="D7" s="1120"/>
      <c r="E7" s="1120"/>
      <c r="F7" s="1120"/>
      <c r="G7" s="1120"/>
      <c r="H7" s="1120"/>
      <c r="I7" s="1120"/>
      <c r="J7" s="1120"/>
      <c r="K7" s="1120"/>
      <c r="L7" s="1120"/>
      <c r="M7" s="1120"/>
      <c r="N7" s="1120"/>
      <c r="O7" s="1120"/>
      <c r="P7" s="1121"/>
      <c r="Q7" s="1173">
        <v>2180</v>
      </c>
      <c r="R7" s="1174"/>
      <c r="S7" s="1174"/>
      <c r="T7" s="1174"/>
      <c r="U7" s="1174"/>
      <c r="V7" s="1174">
        <v>2120</v>
      </c>
      <c r="W7" s="1174"/>
      <c r="X7" s="1174"/>
      <c r="Y7" s="1174"/>
      <c r="Z7" s="1174"/>
      <c r="AA7" s="1174">
        <v>60</v>
      </c>
      <c r="AB7" s="1174"/>
      <c r="AC7" s="1174"/>
      <c r="AD7" s="1174"/>
      <c r="AE7" s="1175"/>
      <c r="AF7" s="1176">
        <v>30</v>
      </c>
      <c r="AG7" s="1177"/>
      <c r="AH7" s="1177"/>
      <c r="AI7" s="1177"/>
      <c r="AJ7" s="1178"/>
      <c r="AK7" s="1160" t="s">
        <v>578</v>
      </c>
      <c r="AL7" s="1161"/>
      <c r="AM7" s="1161"/>
      <c r="AN7" s="1161"/>
      <c r="AO7" s="1161"/>
      <c r="AP7" s="1161">
        <v>2384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559</v>
      </c>
      <c r="BT7" s="1165"/>
      <c r="BU7" s="1165"/>
      <c r="BV7" s="1165"/>
      <c r="BW7" s="1165"/>
      <c r="BX7" s="1165"/>
      <c r="BY7" s="1165"/>
      <c r="BZ7" s="1165"/>
      <c r="CA7" s="1165"/>
      <c r="CB7" s="1165"/>
      <c r="CC7" s="1165"/>
      <c r="CD7" s="1165"/>
      <c r="CE7" s="1165"/>
      <c r="CF7" s="1165"/>
      <c r="CG7" s="1166"/>
      <c r="CH7" s="1157">
        <v>-6</v>
      </c>
      <c r="CI7" s="1158"/>
      <c r="CJ7" s="1158"/>
      <c r="CK7" s="1158"/>
      <c r="CL7" s="1159"/>
      <c r="CM7" s="1157">
        <v>119</v>
      </c>
      <c r="CN7" s="1158"/>
      <c r="CO7" s="1158"/>
      <c r="CP7" s="1158"/>
      <c r="CQ7" s="1159"/>
      <c r="CR7" s="1157">
        <v>30</v>
      </c>
      <c r="CS7" s="1158"/>
      <c r="CT7" s="1158"/>
      <c r="CU7" s="1158"/>
      <c r="CV7" s="1159"/>
      <c r="CW7" s="1157">
        <v>45</v>
      </c>
      <c r="CX7" s="1158"/>
      <c r="CY7" s="1158"/>
      <c r="CZ7" s="1158"/>
      <c r="DA7" s="1159"/>
      <c r="DB7" s="1157" t="s">
        <v>560</v>
      </c>
      <c r="DC7" s="1158"/>
      <c r="DD7" s="1158"/>
      <c r="DE7" s="1158"/>
      <c r="DF7" s="1159"/>
      <c r="DG7" s="1157" t="s">
        <v>560</v>
      </c>
      <c r="DH7" s="1158"/>
      <c r="DI7" s="1158"/>
      <c r="DJ7" s="1158"/>
      <c r="DK7" s="1159"/>
      <c r="DL7" s="1157" t="s">
        <v>560</v>
      </c>
      <c r="DM7" s="1158"/>
      <c r="DN7" s="1158"/>
      <c r="DO7" s="1158"/>
      <c r="DP7" s="1159"/>
      <c r="DQ7" s="1157" t="s">
        <v>560</v>
      </c>
      <c r="DR7" s="1158"/>
      <c r="DS7" s="1158"/>
      <c r="DT7" s="1158"/>
      <c r="DU7" s="1159"/>
      <c r="DV7" s="1184"/>
      <c r="DW7" s="1185"/>
      <c r="DX7" s="1185"/>
      <c r="DY7" s="1185"/>
      <c r="DZ7" s="1186"/>
      <c r="EA7" s="234"/>
    </row>
    <row r="8" spans="1:131" s="235" customFormat="1" ht="26.25" customHeight="1">
      <c r="A8" s="241">
        <v>2</v>
      </c>
      <c r="B8" s="1106" t="s">
        <v>372</v>
      </c>
      <c r="C8" s="1107"/>
      <c r="D8" s="1107"/>
      <c r="E8" s="1107"/>
      <c r="F8" s="1107"/>
      <c r="G8" s="1107"/>
      <c r="H8" s="1107"/>
      <c r="I8" s="1107"/>
      <c r="J8" s="1107"/>
      <c r="K8" s="1107"/>
      <c r="L8" s="1107"/>
      <c r="M8" s="1107"/>
      <c r="N8" s="1107"/>
      <c r="O8" s="1107"/>
      <c r="P8" s="1108"/>
      <c r="Q8" s="1112">
        <v>42</v>
      </c>
      <c r="R8" s="1113"/>
      <c r="S8" s="1113"/>
      <c r="T8" s="1113"/>
      <c r="U8" s="1113"/>
      <c r="V8" s="1113">
        <v>41</v>
      </c>
      <c r="W8" s="1113"/>
      <c r="X8" s="1113"/>
      <c r="Y8" s="1113"/>
      <c r="Z8" s="1113"/>
      <c r="AA8" s="1113">
        <v>1</v>
      </c>
      <c r="AB8" s="1113"/>
      <c r="AC8" s="1113"/>
      <c r="AD8" s="1113"/>
      <c r="AE8" s="1114"/>
      <c r="AF8" s="1088">
        <v>1</v>
      </c>
      <c r="AG8" s="1089"/>
      <c r="AH8" s="1089"/>
      <c r="AI8" s="1089"/>
      <c r="AJ8" s="1090"/>
      <c r="AK8" s="1155" t="s">
        <v>579</v>
      </c>
      <c r="AL8" s="1156"/>
      <c r="AM8" s="1156"/>
      <c r="AN8" s="1156"/>
      <c r="AO8" s="1156"/>
      <c r="AP8" s="1156">
        <v>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558</v>
      </c>
      <c r="BT8" s="1084"/>
      <c r="BU8" s="1084"/>
      <c r="BV8" s="1084"/>
      <c r="BW8" s="1084"/>
      <c r="BX8" s="1084"/>
      <c r="BY8" s="1084"/>
      <c r="BZ8" s="1084"/>
      <c r="CA8" s="1084"/>
      <c r="CB8" s="1084"/>
      <c r="CC8" s="1084"/>
      <c r="CD8" s="1084"/>
      <c r="CE8" s="1084"/>
      <c r="CF8" s="1084"/>
      <c r="CG8" s="1085"/>
      <c r="CH8" s="1058">
        <v>1</v>
      </c>
      <c r="CI8" s="1059"/>
      <c r="CJ8" s="1059"/>
      <c r="CK8" s="1059"/>
      <c r="CL8" s="1060"/>
      <c r="CM8" s="1058">
        <v>83</v>
      </c>
      <c r="CN8" s="1059"/>
      <c r="CO8" s="1059"/>
      <c r="CP8" s="1059"/>
      <c r="CQ8" s="1060"/>
      <c r="CR8" s="1058">
        <v>7</v>
      </c>
      <c r="CS8" s="1059"/>
      <c r="CT8" s="1059"/>
      <c r="CU8" s="1059"/>
      <c r="CV8" s="1060"/>
      <c r="CW8" s="1058" t="s">
        <v>574</v>
      </c>
      <c r="CX8" s="1059"/>
      <c r="CY8" s="1059"/>
      <c r="CZ8" s="1059"/>
      <c r="DA8" s="1060"/>
      <c r="DB8" s="1058" t="s">
        <v>574</v>
      </c>
      <c r="DC8" s="1059"/>
      <c r="DD8" s="1059"/>
      <c r="DE8" s="1059"/>
      <c r="DF8" s="1060"/>
      <c r="DG8" s="1058" t="s">
        <v>574</v>
      </c>
      <c r="DH8" s="1059"/>
      <c r="DI8" s="1059"/>
      <c r="DJ8" s="1059"/>
      <c r="DK8" s="1060"/>
      <c r="DL8" s="1058" t="s">
        <v>574</v>
      </c>
      <c r="DM8" s="1059"/>
      <c r="DN8" s="1059"/>
      <c r="DO8" s="1059"/>
      <c r="DP8" s="1060"/>
      <c r="DQ8" s="1058" t="s">
        <v>574</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374</v>
      </c>
      <c r="B23" s="1013" t="s">
        <v>375</v>
      </c>
      <c r="C23" s="1014"/>
      <c r="D23" s="1014"/>
      <c r="E23" s="1014"/>
      <c r="F23" s="1014"/>
      <c r="G23" s="1014"/>
      <c r="H23" s="1014"/>
      <c r="I23" s="1014"/>
      <c r="J23" s="1014"/>
      <c r="K23" s="1014"/>
      <c r="L23" s="1014"/>
      <c r="M23" s="1014"/>
      <c r="N23" s="1014"/>
      <c r="O23" s="1014"/>
      <c r="P23" s="1015"/>
      <c r="Q23" s="1137">
        <f>Q7+Q8</f>
        <v>2222</v>
      </c>
      <c r="R23" s="1138"/>
      <c r="S23" s="1138"/>
      <c r="T23" s="1138"/>
      <c r="U23" s="1138"/>
      <c r="V23" s="1138">
        <f t="shared" ref="V23" si="0">V7+V8</f>
        <v>2161</v>
      </c>
      <c r="W23" s="1138"/>
      <c r="X23" s="1138"/>
      <c r="Y23" s="1138"/>
      <c r="Z23" s="1138"/>
      <c r="AA23" s="1138">
        <f t="shared" ref="AA23" si="1">AA7+AA8</f>
        <v>61</v>
      </c>
      <c r="AB23" s="1138"/>
      <c r="AC23" s="1138"/>
      <c r="AD23" s="1138"/>
      <c r="AE23" s="1139"/>
      <c r="AF23" s="1140">
        <v>30</v>
      </c>
      <c r="AG23" s="1138"/>
      <c r="AH23" s="1138"/>
      <c r="AI23" s="1138"/>
      <c r="AJ23" s="1141"/>
      <c r="AK23" s="1142"/>
      <c r="AL23" s="1143"/>
      <c r="AM23" s="1143"/>
      <c r="AN23" s="1143"/>
      <c r="AO23" s="1143"/>
      <c r="AP23" s="1138">
        <f>AP7+AP8</f>
        <v>2390</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376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377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354</v>
      </c>
      <c r="B26" s="1065"/>
      <c r="C26" s="1065"/>
      <c r="D26" s="1065"/>
      <c r="E26" s="1065"/>
      <c r="F26" s="1065"/>
      <c r="G26" s="1065"/>
      <c r="H26" s="1065"/>
      <c r="I26" s="1065"/>
      <c r="J26" s="1065"/>
      <c r="K26" s="1065"/>
      <c r="L26" s="1065"/>
      <c r="M26" s="1065"/>
      <c r="N26" s="1065"/>
      <c r="O26" s="1065"/>
      <c r="P26" s="1066"/>
      <c r="Q26" s="1070" t="s">
        <v>378</v>
      </c>
      <c r="R26" s="1071"/>
      <c r="S26" s="1071"/>
      <c r="T26" s="1071"/>
      <c r="U26" s="1072"/>
      <c r="V26" s="1070" t="s">
        <v>379</v>
      </c>
      <c r="W26" s="1071"/>
      <c r="X26" s="1071"/>
      <c r="Y26" s="1071"/>
      <c r="Z26" s="1072"/>
      <c r="AA26" s="1070" t="s">
        <v>380</v>
      </c>
      <c r="AB26" s="1071"/>
      <c r="AC26" s="1071"/>
      <c r="AD26" s="1071"/>
      <c r="AE26" s="1071"/>
      <c r="AF26" s="1128" t="s">
        <v>381</v>
      </c>
      <c r="AG26" s="1077"/>
      <c r="AH26" s="1077"/>
      <c r="AI26" s="1077"/>
      <c r="AJ26" s="1129"/>
      <c r="AK26" s="1071" t="s">
        <v>382</v>
      </c>
      <c r="AL26" s="1071"/>
      <c r="AM26" s="1071"/>
      <c r="AN26" s="1071"/>
      <c r="AO26" s="1072"/>
      <c r="AP26" s="1070" t="s">
        <v>383</v>
      </c>
      <c r="AQ26" s="1071"/>
      <c r="AR26" s="1071"/>
      <c r="AS26" s="1071"/>
      <c r="AT26" s="1072"/>
      <c r="AU26" s="1070" t="s">
        <v>384</v>
      </c>
      <c r="AV26" s="1071"/>
      <c r="AW26" s="1071"/>
      <c r="AX26" s="1071"/>
      <c r="AY26" s="1072"/>
      <c r="AZ26" s="1070" t="s">
        <v>385</v>
      </c>
      <c r="BA26" s="1071"/>
      <c r="BB26" s="1071"/>
      <c r="BC26" s="1071"/>
      <c r="BD26" s="1072"/>
      <c r="BE26" s="1070" t="s">
        <v>361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386</v>
      </c>
      <c r="C28" s="1120"/>
      <c r="D28" s="1120"/>
      <c r="E28" s="1120"/>
      <c r="F28" s="1120"/>
      <c r="G28" s="1120"/>
      <c r="H28" s="1120"/>
      <c r="I28" s="1120"/>
      <c r="J28" s="1120"/>
      <c r="K28" s="1120"/>
      <c r="L28" s="1120"/>
      <c r="M28" s="1120"/>
      <c r="N28" s="1120"/>
      <c r="O28" s="1120"/>
      <c r="P28" s="1121"/>
      <c r="Q28" s="1122">
        <v>328</v>
      </c>
      <c r="R28" s="1123"/>
      <c r="S28" s="1123"/>
      <c r="T28" s="1123"/>
      <c r="U28" s="1123"/>
      <c r="V28" s="1123">
        <v>304</v>
      </c>
      <c r="W28" s="1123"/>
      <c r="X28" s="1123"/>
      <c r="Y28" s="1123"/>
      <c r="Z28" s="1123"/>
      <c r="AA28" s="1123">
        <v>24</v>
      </c>
      <c r="AB28" s="1123"/>
      <c r="AC28" s="1123"/>
      <c r="AD28" s="1123"/>
      <c r="AE28" s="1124"/>
      <c r="AF28" s="1125">
        <v>24</v>
      </c>
      <c r="AG28" s="1123"/>
      <c r="AH28" s="1123"/>
      <c r="AI28" s="1123"/>
      <c r="AJ28" s="1126"/>
      <c r="AK28" s="1127">
        <v>19</v>
      </c>
      <c r="AL28" s="1115"/>
      <c r="AM28" s="1115"/>
      <c r="AN28" s="1115"/>
      <c r="AO28" s="1115"/>
      <c r="AP28" s="1115" t="s">
        <v>577</v>
      </c>
      <c r="AQ28" s="1115"/>
      <c r="AR28" s="1115"/>
      <c r="AS28" s="1115"/>
      <c r="AT28" s="1115"/>
      <c r="AU28" s="1115" t="s">
        <v>576</v>
      </c>
      <c r="AV28" s="1115"/>
      <c r="AW28" s="1115"/>
      <c r="AX28" s="1115"/>
      <c r="AY28" s="1115"/>
      <c r="AZ28" s="1116" t="s">
        <v>575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387</v>
      </c>
      <c r="C29" s="1107"/>
      <c r="D29" s="1107"/>
      <c r="E29" s="1107"/>
      <c r="F29" s="1107"/>
      <c r="G29" s="1107"/>
      <c r="H29" s="1107"/>
      <c r="I29" s="1107"/>
      <c r="J29" s="1107"/>
      <c r="K29" s="1107"/>
      <c r="L29" s="1107"/>
      <c r="M29" s="1107"/>
      <c r="N29" s="1107"/>
      <c r="O29" s="1107"/>
      <c r="P29" s="1108"/>
      <c r="Q29" s="1112">
        <v>274</v>
      </c>
      <c r="R29" s="1113"/>
      <c r="S29" s="1113"/>
      <c r="T29" s="1113"/>
      <c r="U29" s="1113"/>
      <c r="V29" s="1113">
        <v>274</v>
      </c>
      <c r="W29" s="1113"/>
      <c r="X29" s="1113"/>
      <c r="Y29" s="1113"/>
      <c r="Z29" s="1113"/>
      <c r="AA29" s="1113">
        <v>0</v>
      </c>
      <c r="AB29" s="1113"/>
      <c r="AC29" s="1113"/>
      <c r="AD29" s="1113"/>
      <c r="AE29" s="1114"/>
      <c r="AF29" s="1088">
        <v>0</v>
      </c>
      <c r="AG29" s="1089"/>
      <c r="AH29" s="1089"/>
      <c r="AI29" s="1089"/>
      <c r="AJ29" s="1090"/>
      <c r="AK29" s="1049">
        <v>40</v>
      </c>
      <c r="AL29" s="1040"/>
      <c r="AM29" s="1040"/>
      <c r="AN29" s="1040"/>
      <c r="AO29" s="1040"/>
      <c r="AP29" s="1040" t="s">
        <v>575</v>
      </c>
      <c r="AQ29" s="1040"/>
      <c r="AR29" s="1040"/>
      <c r="AS29" s="1040"/>
      <c r="AT29" s="1040"/>
      <c r="AU29" s="1040" t="s">
        <v>576</v>
      </c>
      <c r="AV29" s="1040"/>
      <c r="AW29" s="1040"/>
      <c r="AX29" s="1040"/>
      <c r="AY29" s="1040"/>
      <c r="AZ29" s="1111" t="s">
        <v>575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388</v>
      </c>
      <c r="C30" s="1107"/>
      <c r="D30" s="1107"/>
      <c r="E30" s="1107"/>
      <c r="F30" s="1107"/>
      <c r="G30" s="1107"/>
      <c r="H30" s="1107"/>
      <c r="I30" s="1107"/>
      <c r="J30" s="1107"/>
      <c r="K30" s="1107"/>
      <c r="L30" s="1107"/>
      <c r="M30" s="1107"/>
      <c r="N30" s="1107"/>
      <c r="O30" s="1107"/>
      <c r="P30" s="1108"/>
      <c r="Q30" s="1112">
        <v>29</v>
      </c>
      <c r="R30" s="1113"/>
      <c r="S30" s="1113"/>
      <c r="T30" s="1113"/>
      <c r="U30" s="1113"/>
      <c r="V30" s="1113">
        <v>29</v>
      </c>
      <c r="W30" s="1113"/>
      <c r="X30" s="1113"/>
      <c r="Y30" s="1113"/>
      <c r="Z30" s="1113"/>
      <c r="AA30" s="1113" t="s">
        <v>575</v>
      </c>
      <c r="AB30" s="1113"/>
      <c r="AC30" s="1113"/>
      <c r="AD30" s="1113"/>
      <c r="AE30" s="1114"/>
      <c r="AF30" s="1088" t="s">
        <v>389</v>
      </c>
      <c r="AG30" s="1089"/>
      <c r="AH30" s="1089"/>
      <c r="AI30" s="1089"/>
      <c r="AJ30" s="1090"/>
      <c r="AK30" s="1049">
        <v>11</v>
      </c>
      <c r="AL30" s="1040"/>
      <c r="AM30" s="1040"/>
      <c r="AN30" s="1040"/>
      <c r="AO30" s="1040"/>
      <c r="AP30" s="1040" t="s">
        <v>575</v>
      </c>
      <c r="AQ30" s="1040"/>
      <c r="AR30" s="1040"/>
      <c r="AS30" s="1040"/>
      <c r="AT30" s="1040"/>
      <c r="AU30" s="1040" t="s">
        <v>576</v>
      </c>
      <c r="AV30" s="1040"/>
      <c r="AW30" s="1040"/>
      <c r="AX30" s="1040"/>
      <c r="AY30" s="1040"/>
      <c r="AZ30" s="1111" t="s">
        <v>575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390</v>
      </c>
      <c r="C31" s="1107"/>
      <c r="D31" s="1107"/>
      <c r="E31" s="1107"/>
      <c r="F31" s="1107"/>
      <c r="G31" s="1107"/>
      <c r="H31" s="1107"/>
      <c r="I31" s="1107"/>
      <c r="J31" s="1107"/>
      <c r="K31" s="1107"/>
      <c r="L31" s="1107"/>
      <c r="M31" s="1107"/>
      <c r="N31" s="1107"/>
      <c r="O31" s="1107"/>
      <c r="P31" s="1108"/>
      <c r="Q31" s="1112">
        <v>68</v>
      </c>
      <c r="R31" s="1113"/>
      <c r="S31" s="1113"/>
      <c r="T31" s="1113"/>
      <c r="U31" s="1113"/>
      <c r="V31" s="1113">
        <v>66</v>
      </c>
      <c r="W31" s="1113"/>
      <c r="X31" s="1113"/>
      <c r="Y31" s="1113"/>
      <c r="Z31" s="1113"/>
      <c r="AA31" s="1113">
        <v>2</v>
      </c>
      <c r="AB31" s="1113"/>
      <c r="AC31" s="1113"/>
      <c r="AD31" s="1113"/>
      <c r="AE31" s="1114"/>
      <c r="AF31" s="1088">
        <v>2</v>
      </c>
      <c r="AG31" s="1089"/>
      <c r="AH31" s="1089"/>
      <c r="AI31" s="1089"/>
      <c r="AJ31" s="1090"/>
      <c r="AK31" s="1049">
        <v>22</v>
      </c>
      <c r="AL31" s="1040"/>
      <c r="AM31" s="1040"/>
      <c r="AN31" s="1040"/>
      <c r="AO31" s="1040"/>
      <c r="AP31" s="1040">
        <v>104</v>
      </c>
      <c r="AQ31" s="1040"/>
      <c r="AR31" s="1040"/>
      <c r="AS31" s="1040"/>
      <c r="AT31" s="1040"/>
      <c r="AU31" s="1040">
        <v>65</v>
      </c>
      <c r="AV31" s="1040"/>
      <c r="AW31" s="1040"/>
      <c r="AX31" s="1040"/>
      <c r="AY31" s="1040"/>
      <c r="AZ31" s="1111" t="s">
        <v>574</v>
      </c>
      <c r="BA31" s="1111"/>
      <c r="BB31" s="1111"/>
      <c r="BC31" s="1111"/>
      <c r="BD31" s="1111"/>
      <c r="BE31" s="1101" t="s">
        <v>391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392</v>
      </c>
      <c r="C32" s="1107"/>
      <c r="D32" s="1107"/>
      <c r="E32" s="1107"/>
      <c r="F32" s="1107"/>
      <c r="G32" s="1107"/>
      <c r="H32" s="1107"/>
      <c r="I32" s="1107"/>
      <c r="J32" s="1107"/>
      <c r="K32" s="1107"/>
      <c r="L32" s="1107"/>
      <c r="M32" s="1107"/>
      <c r="N32" s="1107"/>
      <c r="O32" s="1107"/>
      <c r="P32" s="1108"/>
      <c r="Q32" s="1112">
        <v>90</v>
      </c>
      <c r="R32" s="1113"/>
      <c r="S32" s="1113"/>
      <c r="T32" s="1113"/>
      <c r="U32" s="1113"/>
      <c r="V32" s="1113">
        <v>89</v>
      </c>
      <c r="W32" s="1113"/>
      <c r="X32" s="1113"/>
      <c r="Y32" s="1113"/>
      <c r="Z32" s="1113"/>
      <c r="AA32" s="1113">
        <v>0</v>
      </c>
      <c r="AB32" s="1113"/>
      <c r="AC32" s="1113"/>
      <c r="AD32" s="1113"/>
      <c r="AE32" s="1114"/>
      <c r="AF32" s="1088">
        <v>0</v>
      </c>
      <c r="AG32" s="1089"/>
      <c r="AH32" s="1089"/>
      <c r="AI32" s="1089"/>
      <c r="AJ32" s="1090"/>
      <c r="AK32" s="1049">
        <v>64</v>
      </c>
      <c r="AL32" s="1040"/>
      <c r="AM32" s="1040"/>
      <c r="AN32" s="1040"/>
      <c r="AO32" s="1040"/>
      <c r="AP32" s="1040">
        <v>568</v>
      </c>
      <c r="AQ32" s="1040"/>
      <c r="AR32" s="1040"/>
      <c r="AS32" s="1040"/>
      <c r="AT32" s="1040"/>
      <c r="AU32" s="1040">
        <v>525</v>
      </c>
      <c r="AV32" s="1040"/>
      <c r="AW32" s="1040"/>
      <c r="AX32" s="1040"/>
      <c r="AY32" s="1040"/>
      <c r="AZ32" s="1111" t="s">
        <v>574</v>
      </c>
      <c r="BA32" s="1111"/>
      <c r="BB32" s="1111"/>
      <c r="BC32" s="1111"/>
      <c r="BD32" s="1111"/>
      <c r="BE32" s="1101" t="s">
        <v>393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394</v>
      </c>
      <c r="C33" s="1107"/>
      <c r="D33" s="1107"/>
      <c r="E33" s="1107"/>
      <c r="F33" s="1107"/>
      <c r="G33" s="1107"/>
      <c r="H33" s="1107"/>
      <c r="I33" s="1107"/>
      <c r="J33" s="1107"/>
      <c r="K33" s="1107"/>
      <c r="L33" s="1107"/>
      <c r="M33" s="1107"/>
      <c r="N33" s="1107"/>
      <c r="O33" s="1107"/>
      <c r="P33" s="1108"/>
      <c r="Q33" s="1112">
        <v>123</v>
      </c>
      <c r="R33" s="1113"/>
      <c r="S33" s="1113"/>
      <c r="T33" s="1113"/>
      <c r="U33" s="1113"/>
      <c r="V33" s="1113">
        <v>123</v>
      </c>
      <c r="W33" s="1113"/>
      <c r="X33" s="1113"/>
      <c r="Y33" s="1113"/>
      <c r="Z33" s="1113"/>
      <c r="AA33" s="1113">
        <v>0</v>
      </c>
      <c r="AB33" s="1113"/>
      <c r="AC33" s="1113"/>
      <c r="AD33" s="1113"/>
      <c r="AE33" s="1114"/>
      <c r="AF33" s="1088">
        <v>0</v>
      </c>
      <c r="AG33" s="1089"/>
      <c r="AH33" s="1089"/>
      <c r="AI33" s="1089"/>
      <c r="AJ33" s="1090"/>
      <c r="AK33" s="1049">
        <v>5</v>
      </c>
      <c r="AL33" s="1040"/>
      <c r="AM33" s="1040"/>
      <c r="AN33" s="1040"/>
      <c r="AO33" s="1040"/>
      <c r="AP33" s="1040" t="s">
        <v>575</v>
      </c>
      <c r="AQ33" s="1040"/>
      <c r="AR33" s="1040"/>
      <c r="AS33" s="1040"/>
      <c r="AT33" s="1040"/>
      <c r="AU33" s="1040" t="s">
        <v>575</v>
      </c>
      <c r="AV33" s="1040"/>
      <c r="AW33" s="1040"/>
      <c r="AX33" s="1040"/>
      <c r="AY33" s="1040"/>
      <c r="AZ33" s="1111" t="s">
        <v>575</v>
      </c>
      <c r="BA33" s="1111"/>
      <c r="BB33" s="1111"/>
      <c r="BC33" s="1111"/>
      <c r="BD33" s="1111"/>
      <c r="BE33" s="1101" t="s">
        <v>393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374</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v>
      </c>
      <c r="AG63" s="1028"/>
      <c r="AH63" s="1028"/>
      <c r="AI63" s="1028"/>
      <c r="AJ63" s="1099"/>
      <c r="AK63" s="1100"/>
      <c r="AL63" s="1032"/>
      <c r="AM63" s="1032"/>
      <c r="AN63" s="1032"/>
      <c r="AO63" s="1032"/>
      <c r="AP63" s="1028">
        <f>AP31+AP32</f>
        <v>672</v>
      </c>
      <c r="AQ63" s="1028"/>
      <c r="AR63" s="1028"/>
      <c r="AS63" s="1028"/>
      <c r="AT63" s="1028"/>
      <c r="AU63" s="1028">
        <f>AU31+AU32</f>
        <v>590</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398</v>
      </c>
      <c r="B66" s="1065"/>
      <c r="C66" s="1065"/>
      <c r="D66" s="1065"/>
      <c r="E66" s="1065"/>
      <c r="F66" s="1065"/>
      <c r="G66" s="1065"/>
      <c r="H66" s="1065"/>
      <c r="I66" s="1065"/>
      <c r="J66" s="1065"/>
      <c r="K66" s="1065"/>
      <c r="L66" s="1065"/>
      <c r="M66" s="1065"/>
      <c r="N66" s="1065"/>
      <c r="O66" s="1065"/>
      <c r="P66" s="1066"/>
      <c r="Q66" s="1070" t="s">
        <v>399</v>
      </c>
      <c r="R66" s="1071"/>
      <c r="S66" s="1071"/>
      <c r="T66" s="1071"/>
      <c r="U66" s="1072"/>
      <c r="V66" s="1070" t="s">
        <v>379</v>
      </c>
      <c r="W66" s="1071"/>
      <c r="X66" s="1071"/>
      <c r="Y66" s="1071"/>
      <c r="Z66" s="1072"/>
      <c r="AA66" s="1070" t="s">
        <v>380</v>
      </c>
      <c r="AB66" s="1071"/>
      <c r="AC66" s="1071"/>
      <c r="AD66" s="1071"/>
      <c r="AE66" s="1072"/>
      <c r="AF66" s="1076" t="s">
        <v>381</v>
      </c>
      <c r="AG66" s="1077"/>
      <c r="AH66" s="1077"/>
      <c r="AI66" s="1077"/>
      <c r="AJ66" s="1078"/>
      <c r="AK66" s="1070" t="s">
        <v>382</v>
      </c>
      <c r="AL66" s="1065"/>
      <c r="AM66" s="1065"/>
      <c r="AN66" s="1065"/>
      <c r="AO66" s="1066"/>
      <c r="AP66" s="1070" t="s">
        <v>383</v>
      </c>
      <c r="AQ66" s="1071"/>
      <c r="AR66" s="1071"/>
      <c r="AS66" s="1071"/>
      <c r="AT66" s="1072"/>
      <c r="AU66" s="1070" t="s">
        <v>400</v>
      </c>
      <c r="AV66" s="1071"/>
      <c r="AW66" s="1071"/>
      <c r="AX66" s="1071"/>
      <c r="AY66" s="1072"/>
      <c r="AZ66" s="1070" t="s">
        <v>361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561</v>
      </c>
      <c r="C68" s="1055"/>
      <c r="D68" s="1055"/>
      <c r="E68" s="1055"/>
      <c r="F68" s="1055"/>
      <c r="G68" s="1055"/>
      <c r="H68" s="1055"/>
      <c r="I68" s="1055"/>
      <c r="J68" s="1055"/>
      <c r="K68" s="1055"/>
      <c r="L68" s="1055"/>
      <c r="M68" s="1055"/>
      <c r="N68" s="1055"/>
      <c r="O68" s="1055"/>
      <c r="P68" s="1056"/>
      <c r="Q68" s="1057">
        <v>4467</v>
      </c>
      <c r="R68" s="1051"/>
      <c r="S68" s="1051"/>
      <c r="T68" s="1051"/>
      <c r="U68" s="1051"/>
      <c r="V68" s="1051">
        <v>4319</v>
      </c>
      <c r="W68" s="1051"/>
      <c r="X68" s="1051"/>
      <c r="Y68" s="1051"/>
      <c r="Z68" s="1051"/>
      <c r="AA68" s="1051">
        <v>0</v>
      </c>
      <c r="AB68" s="1051"/>
      <c r="AC68" s="1051"/>
      <c r="AD68" s="1051"/>
      <c r="AE68" s="1051"/>
      <c r="AF68" s="1051">
        <v>148</v>
      </c>
      <c r="AG68" s="1051"/>
      <c r="AH68" s="1051"/>
      <c r="AI68" s="1051"/>
      <c r="AJ68" s="1051"/>
      <c r="AK68" s="1051">
        <v>0</v>
      </c>
      <c r="AL68" s="1051"/>
      <c r="AM68" s="1051"/>
      <c r="AN68" s="1051"/>
      <c r="AO68" s="1051"/>
      <c r="AP68" s="1051">
        <v>359</v>
      </c>
      <c r="AQ68" s="1051"/>
      <c r="AR68" s="1051"/>
      <c r="AS68" s="1051"/>
      <c r="AT68" s="1051"/>
      <c r="AU68" s="1051">
        <v>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562</v>
      </c>
      <c r="C69" s="1044"/>
      <c r="D69" s="1044"/>
      <c r="E69" s="1044"/>
      <c r="F69" s="1044"/>
      <c r="G69" s="1044"/>
      <c r="H69" s="1044"/>
      <c r="I69" s="1044"/>
      <c r="J69" s="1044"/>
      <c r="K69" s="1044"/>
      <c r="L69" s="1044"/>
      <c r="M69" s="1044"/>
      <c r="N69" s="1044"/>
      <c r="O69" s="1044"/>
      <c r="P69" s="1045"/>
      <c r="Q69" s="1046">
        <v>23</v>
      </c>
      <c r="R69" s="1040"/>
      <c r="S69" s="1040"/>
      <c r="T69" s="1040"/>
      <c r="U69" s="1040"/>
      <c r="V69" s="1040">
        <v>15</v>
      </c>
      <c r="W69" s="1040"/>
      <c r="X69" s="1040"/>
      <c r="Y69" s="1040"/>
      <c r="Z69" s="1040"/>
      <c r="AA69" s="1040">
        <v>0</v>
      </c>
      <c r="AB69" s="1040"/>
      <c r="AC69" s="1040"/>
      <c r="AD69" s="1040"/>
      <c r="AE69" s="1040"/>
      <c r="AF69" s="1040">
        <v>8</v>
      </c>
      <c r="AG69" s="1040"/>
      <c r="AH69" s="1040"/>
      <c r="AI69" s="1040"/>
      <c r="AJ69" s="1040"/>
      <c r="AK69" s="1040">
        <v>0</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563</v>
      </c>
      <c r="C70" s="1044"/>
      <c r="D70" s="1044"/>
      <c r="E70" s="1044"/>
      <c r="F70" s="1044"/>
      <c r="G70" s="1044"/>
      <c r="H70" s="1044"/>
      <c r="I70" s="1044"/>
      <c r="J70" s="1044"/>
      <c r="K70" s="1044"/>
      <c r="L70" s="1044"/>
      <c r="M70" s="1044"/>
      <c r="N70" s="1044"/>
      <c r="O70" s="1044"/>
      <c r="P70" s="1045"/>
      <c r="Q70" s="1046">
        <v>1154</v>
      </c>
      <c r="R70" s="1040"/>
      <c r="S70" s="1040"/>
      <c r="T70" s="1040"/>
      <c r="U70" s="1040"/>
      <c r="V70" s="1040">
        <v>1133</v>
      </c>
      <c r="W70" s="1040"/>
      <c r="X70" s="1040"/>
      <c r="Y70" s="1040"/>
      <c r="Z70" s="1040"/>
      <c r="AA70" s="1040">
        <v>21</v>
      </c>
      <c r="AB70" s="1040"/>
      <c r="AC70" s="1040"/>
      <c r="AD70" s="1040"/>
      <c r="AE70" s="1040"/>
      <c r="AF70" s="1040">
        <v>21</v>
      </c>
      <c r="AG70" s="1040"/>
      <c r="AH70" s="1040"/>
      <c r="AI70" s="1040"/>
      <c r="AJ70" s="1040"/>
      <c r="AK70" s="1040">
        <v>0</v>
      </c>
      <c r="AL70" s="1040"/>
      <c r="AM70" s="1040"/>
      <c r="AN70" s="1040"/>
      <c r="AO70" s="1040"/>
      <c r="AP70" s="1040">
        <v>154</v>
      </c>
      <c r="AQ70" s="1040"/>
      <c r="AR70" s="1040"/>
      <c r="AS70" s="1040"/>
      <c r="AT70" s="1040"/>
      <c r="AU70" s="1040">
        <v>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564</v>
      </c>
      <c r="C71" s="1044"/>
      <c r="D71" s="1044"/>
      <c r="E71" s="1044"/>
      <c r="F71" s="1044"/>
      <c r="G71" s="1044"/>
      <c r="H71" s="1044"/>
      <c r="I71" s="1044"/>
      <c r="J71" s="1044"/>
      <c r="K71" s="1044"/>
      <c r="L71" s="1044"/>
      <c r="M71" s="1044"/>
      <c r="N71" s="1044"/>
      <c r="O71" s="1044"/>
      <c r="P71" s="1045"/>
      <c r="Q71" s="1046">
        <v>115</v>
      </c>
      <c r="R71" s="1040"/>
      <c r="S71" s="1040"/>
      <c r="T71" s="1040"/>
      <c r="U71" s="1040"/>
      <c r="V71" s="1040">
        <v>107</v>
      </c>
      <c r="W71" s="1040"/>
      <c r="X71" s="1040"/>
      <c r="Y71" s="1040"/>
      <c r="Z71" s="1040"/>
      <c r="AA71" s="1040">
        <v>8</v>
      </c>
      <c r="AB71" s="1040"/>
      <c r="AC71" s="1040"/>
      <c r="AD71" s="1040"/>
      <c r="AE71" s="1040"/>
      <c r="AF71" s="1040">
        <v>8</v>
      </c>
      <c r="AG71" s="1040"/>
      <c r="AH71" s="1040"/>
      <c r="AI71" s="1040"/>
      <c r="AJ71" s="1040"/>
      <c r="AK71" s="1040">
        <v>0</v>
      </c>
      <c r="AL71" s="1040"/>
      <c r="AM71" s="1040"/>
      <c r="AN71" s="1040"/>
      <c r="AO71" s="1040"/>
      <c r="AP71" s="1040" t="s">
        <v>583</v>
      </c>
      <c r="AQ71" s="1040"/>
      <c r="AR71" s="1040"/>
      <c r="AS71" s="1040"/>
      <c r="AT71" s="1040"/>
      <c r="AU71" s="1040" t="s">
        <v>583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565</v>
      </c>
      <c r="C72" s="1044"/>
      <c r="D72" s="1044"/>
      <c r="E72" s="1044"/>
      <c r="F72" s="1044"/>
      <c r="G72" s="1044"/>
      <c r="H72" s="1044"/>
      <c r="I72" s="1044"/>
      <c r="J72" s="1044"/>
      <c r="K72" s="1044"/>
      <c r="L72" s="1044"/>
      <c r="M72" s="1044"/>
      <c r="N72" s="1044"/>
      <c r="O72" s="1044"/>
      <c r="P72" s="1045"/>
      <c r="Q72" s="1046">
        <v>4369</v>
      </c>
      <c r="R72" s="1040"/>
      <c r="S72" s="1040"/>
      <c r="T72" s="1040"/>
      <c r="U72" s="1040"/>
      <c r="V72" s="1040">
        <v>4089</v>
      </c>
      <c r="W72" s="1040"/>
      <c r="X72" s="1040"/>
      <c r="Y72" s="1040"/>
      <c r="Z72" s="1040"/>
      <c r="AA72" s="1040">
        <v>6</v>
      </c>
      <c r="AB72" s="1040"/>
      <c r="AC72" s="1040"/>
      <c r="AD72" s="1040"/>
      <c r="AE72" s="1040"/>
      <c r="AF72" s="1040">
        <v>6</v>
      </c>
      <c r="AG72" s="1040"/>
      <c r="AH72" s="1040"/>
      <c r="AI72" s="1040"/>
      <c r="AJ72" s="1040"/>
      <c r="AK72" s="1040">
        <v>57</v>
      </c>
      <c r="AL72" s="1040"/>
      <c r="AM72" s="1040"/>
      <c r="AN72" s="1040"/>
      <c r="AO72" s="1040"/>
      <c r="AP72" s="1040" t="s">
        <v>493</v>
      </c>
      <c r="AQ72" s="1040"/>
      <c r="AR72" s="1040"/>
      <c r="AS72" s="1040"/>
      <c r="AT72" s="1040"/>
      <c r="AU72" s="1040" t="s">
        <v>493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566</v>
      </c>
      <c r="C73" s="1044"/>
      <c r="D73" s="1044"/>
      <c r="E73" s="1044"/>
      <c r="F73" s="1044"/>
      <c r="G73" s="1044"/>
      <c r="H73" s="1044"/>
      <c r="I73" s="1044"/>
      <c r="J73" s="1044"/>
      <c r="K73" s="1044"/>
      <c r="L73" s="1044"/>
      <c r="M73" s="1044"/>
      <c r="N73" s="1044"/>
      <c r="O73" s="1044"/>
      <c r="P73" s="1045"/>
      <c r="Q73" s="1046">
        <v>6639</v>
      </c>
      <c r="R73" s="1040"/>
      <c r="S73" s="1040"/>
      <c r="T73" s="1040"/>
      <c r="U73" s="1040"/>
      <c r="V73" s="1040">
        <v>5898</v>
      </c>
      <c r="W73" s="1040"/>
      <c r="X73" s="1040"/>
      <c r="Y73" s="1040"/>
      <c r="Z73" s="1040"/>
      <c r="AA73" s="1040">
        <v>740</v>
      </c>
      <c r="AB73" s="1040"/>
      <c r="AC73" s="1040"/>
      <c r="AD73" s="1040"/>
      <c r="AE73" s="1040"/>
      <c r="AF73" s="1040">
        <v>741</v>
      </c>
      <c r="AG73" s="1040"/>
      <c r="AH73" s="1040"/>
      <c r="AI73" s="1040"/>
      <c r="AJ73" s="1040"/>
      <c r="AK73" s="1040">
        <v>258</v>
      </c>
      <c r="AL73" s="1040"/>
      <c r="AM73" s="1040"/>
      <c r="AN73" s="1040"/>
      <c r="AO73" s="1040"/>
      <c r="AP73" s="1040" t="s">
        <v>583</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567</v>
      </c>
      <c r="C74" s="1044"/>
      <c r="D74" s="1044"/>
      <c r="E74" s="1044"/>
      <c r="F74" s="1044"/>
      <c r="G74" s="1044"/>
      <c r="H74" s="1044"/>
      <c r="I74" s="1044"/>
      <c r="J74" s="1044"/>
      <c r="K74" s="1044"/>
      <c r="L74" s="1044"/>
      <c r="M74" s="1044"/>
      <c r="N74" s="1044"/>
      <c r="O74" s="1044"/>
      <c r="P74" s="1045"/>
      <c r="Q74" s="1046">
        <v>14</v>
      </c>
      <c r="R74" s="1040"/>
      <c r="S74" s="1040"/>
      <c r="T74" s="1040"/>
      <c r="U74" s="1040"/>
      <c r="V74" s="1040">
        <v>12</v>
      </c>
      <c r="W74" s="1040"/>
      <c r="X74" s="1040"/>
      <c r="Y74" s="1040"/>
      <c r="Z74" s="1040"/>
      <c r="AA74" s="1040">
        <v>2</v>
      </c>
      <c r="AB74" s="1040"/>
      <c r="AC74" s="1040"/>
      <c r="AD74" s="1040"/>
      <c r="AE74" s="1040"/>
      <c r="AF74" s="1040">
        <v>2</v>
      </c>
      <c r="AG74" s="1040"/>
      <c r="AH74" s="1040"/>
      <c r="AI74" s="1040"/>
      <c r="AJ74" s="1040"/>
      <c r="AK74" s="1040">
        <v>9</v>
      </c>
      <c r="AL74" s="1040"/>
      <c r="AM74" s="1040"/>
      <c r="AN74" s="1040"/>
      <c r="AO74" s="1040"/>
      <c r="AP74" s="1040" t="s">
        <v>583</v>
      </c>
      <c r="AQ74" s="1040"/>
      <c r="AR74" s="1040"/>
      <c r="AS74" s="1040"/>
      <c r="AT74" s="1040"/>
      <c r="AU74" s="1040" t="s">
        <v>583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568</v>
      </c>
      <c r="C75" s="1044"/>
      <c r="D75" s="1044"/>
      <c r="E75" s="1044"/>
      <c r="F75" s="1044"/>
      <c r="G75" s="1044"/>
      <c r="H75" s="1044"/>
      <c r="I75" s="1044"/>
      <c r="J75" s="1044"/>
      <c r="K75" s="1044"/>
      <c r="L75" s="1044"/>
      <c r="M75" s="1044"/>
      <c r="N75" s="1044"/>
      <c r="O75" s="1044"/>
      <c r="P75" s="1045"/>
      <c r="Q75" s="1047">
        <v>43</v>
      </c>
      <c r="R75" s="1048"/>
      <c r="S75" s="1048"/>
      <c r="T75" s="1048"/>
      <c r="U75" s="1049"/>
      <c r="V75" s="1050">
        <v>30</v>
      </c>
      <c r="W75" s="1048"/>
      <c r="X75" s="1048"/>
      <c r="Y75" s="1048"/>
      <c r="Z75" s="1049"/>
      <c r="AA75" s="1050">
        <v>12</v>
      </c>
      <c r="AB75" s="1048"/>
      <c r="AC75" s="1048"/>
      <c r="AD75" s="1048"/>
      <c r="AE75" s="1049"/>
      <c r="AF75" s="1050">
        <v>9</v>
      </c>
      <c r="AG75" s="1048"/>
      <c r="AH75" s="1048"/>
      <c r="AI75" s="1048"/>
      <c r="AJ75" s="1049"/>
      <c r="AK75" s="1050">
        <v>14</v>
      </c>
      <c r="AL75" s="1048"/>
      <c r="AM75" s="1048"/>
      <c r="AN75" s="1048"/>
      <c r="AO75" s="1049"/>
      <c r="AP75" s="1040" t="s">
        <v>583</v>
      </c>
      <c r="AQ75" s="1040"/>
      <c r="AR75" s="1040"/>
      <c r="AS75" s="1040"/>
      <c r="AT75" s="1040"/>
      <c r="AU75" s="1040" t="s">
        <v>583</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569</v>
      </c>
      <c r="C76" s="1044"/>
      <c r="D76" s="1044"/>
      <c r="E76" s="1044"/>
      <c r="F76" s="1044"/>
      <c r="G76" s="1044"/>
      <c r="H76" s="1044"/>
      <c r="I76" s="1044"/>
      <c r="J76" s="1044"/>
      <c r="K76" s="1044"/>
      <c r="L76" s="1044"/>
      <c r="M76" s="1044"/>
      <c r="N76" s="1044"/>
      <c r="O76" s="1044"/>
      <c r="P76" s="1045"/>
      <c r="Q76" s="1047">
        <v>1698</v>
      </c>
      <c r="R76" s="1048"/>
      <c r="S76" s="1048"/>
      <c r="T76" s="1048"/>
      <c r="U76" s="1049"/>
      <c r="V76" s="1050">
        <v>1630</v>
      </c>
      <c r="W76" s="1048"/>
      <c r="X76" s="1048"/>
      <c r="Y76" s="1048"/>
      <c r="Z76" s="1049"/>
      <c r="AA76" s="1050">
        <v>68</v>
      </c>
      <c r="AB76" s="1048"/>
      <c r="AC76" s="1048"/>
      <c r="AD76" s="1048"/>
      <c r="AE76" s="1049"/>
      <c r="AF76" s="1050">
        <v>68</v>
      </c>
      <c r="AG76" s="1048"/>
      <c r="AH76" s="1048"/>
      <c r="AI76" s="1048"/>
      <c r="AJ76" s="1049"/>
      <c r="AK76" s="1050">
        <v>124</v>
      </c>
      <c r="AL76" s="1048"/>
      <c r="AM76" s="1048"/>
      <c r="AN76" s="1048"/>
      <c r="AO76" s="1049"/>
      <c r="AP76" s="1040" t="s">
        <v>583</v>
      </c>
      <c r="AQ76" s="1040"/>
      <c r="AR76" s="1040"/>
      <c r="AS76" s="1040"/>
      <c r="AT76" s="1040"/>
      <c r="AU76" s="1040" t="s">
        <v>583</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570</v>
      </c>
      <c r="C77" s="1044"/>
      <c r="D77" s="1044"/>
      <c r="E77" s="1044"/>
      <c r="F77" s="1044"/>
      <c r="G77" s="1044"/>
      <c r="H77" s="1044"/>
      <c r="I77" s="1044"/>
      <c r="J77" s="1044"/>
      <c r="K77" s="1044"/>
      <c r="L77" s="1044"/>
      <c r="M77" s="1044"/>
      <c r="N77" s="1044"/>
      <c r="O77" s="1044"/>
      <c r="P77" s="1045"/>
      <c r="Q77" s="1047">
        <v>281118</v>
      </c>
      <c r="R77" s="1048"/>
      <c r="S77" s="1048"/>
      <c r="T77" s="1048"/>
      <c r="U77" s="1049"/>
      <c r="V77" s="1050">
        <v>268079</v>
      </c>
      <c r="W77" s="1048"/>
      <c r="X77" s="1048"/>
      <c r="Y77" s="1048"/>
      <c r="Z77" s="1049"/>
      <c r="AA77" s="1050">
        <v>13039</v>
      </c>
      <c r="AB77" s="1048"/>
      <c r="AC77" s="1048"/>
      <c r="AD77" s="1048"/>
      <c r="AE77" s="1049"/>
      <c r="AF77" s="1050">
        <v>13039</v>
      </c>
      <c r="AG77" s="1048"/>
      <c r="AH77" s="1048"/>
      <c r="AI77" s="1048"/>
      <c r="AJ77" s="1049"/>
      <c r="AK77" s="1050">
        <v>1356</v>
      </c>
      <c r="AL77" s="1048"/>
      <c r="AM77" s="1048"/>
      <c r="AN77" s="1048"/>
      <c r="AO77" s="1049"/>
      <c r="AP77" s="1040" t="s">
        <v>583</v>
      </c>
      <c r="AQ77" s="1040"/>
      <c r="AR77" s="1040"/>
      <c r="AS77" s="1040"/>
      <c r="AT77" s="1040"/>
      <c r="AU77" s="1040" t="s">
        <v>583</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571</v>
      </c>
      <c r="C78" s="1044"/>
      <c r="D78" s="1044"/>
      <c r="E78" s="1044"/>
      <c r="F78" s="1044"/>
      <c r="G78" s="1044"/>
      <c r="H78" s="1044"/>
      <c r="I78" s="1044"/>
      <c r="J78" s="1044"/>
      <c r="K78" s="1044"/>
      <c r="L78" s="1044"/>
      <c r="M78" s="1044"/>
      <c r="N78" s="1044"/>
      <c r="O78" s="1044"/>
      <c r="P78" s="1045"/>
      <c r="Q78" s="1046">
        <v>381</v>
      </c>
      <c r="R78" s="1040"/>
      <c r="S78" s="1040"/>
      <c r="T78" s="1040"/>
      <c r="U78" s="1040"/>
      <c r="V78" s="1040">
        <v>349</v>
      </c>
      <c r="W78" s="1040"/>
      <c r="X78" s="1040"/>
      <c r="Y78" s="1040"/>
      <c r="Z78" s="1040"/>
      <c r="AA78" s="1040">
        <v>32</v>
      </c>
      <c r="AB78" s="1040"/>
      <c r="AC78" s="1040"/>
      <c r="AD78" s="1040"/>
      <c r="AE78" s="1040"/>
      <c r="AF78" s="1040">
        <v>32</v>
      </c>
      <c r="AG78" s="1040"/>
      <c r="AH78" s="1040"/>
      <c r="AI78" s="1040"/>
      <c r="AJ78" s="1040"/>
      <c r="AK78" s="1040">
        <v>0</v>
      </c>
      <c r="AL78" s="1040"/>
      <c r="AM78" s="1040"/>
      <c r="AN78" s="1040"/>
      <c r="AO78" s="1040"/>
      <c r="AP78" s="1040">
        <v>506</v>
      </c>
      <c r="AQ78" s="1040"/>
      <c r="AR78" s="1040"/>
      <c r="AS78" s="1040"/>
      <c r="AT78" s="1040"/>
      <c r="AU78" s="1040">
        <v>14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572</v>
      </c>
      <c r="C79" s="1044"/>
      <c r="D79" s="1044"/>
      <c r="E79" s="1044"/>
      <c r="F79" s="1044"/>
      <c r="G79" s="1044"/>
      <c r="H79" s="1044"/>
      <c r="I79" s="1044"/>
      <c r="J79" s="1044"/>
      <c r="K79" s="1044"/>
      <c r="L79" s="1044"/>
      <c r="M79" s="1044"/>
      <c r="N79" s="1044"/>
      <c r="O79" s="1044"/>
      <c r="P79" s="1045"/>
      <c r="Q79" s="1046">
        <v>194</v>
      </c>
      <c r="R79" s="1040"/>
      <c r="S79" s="1040"/>
      <c r="T79" s="1040"/>
      <c r="U79" s="1040"/>
      <c r="V79" s="1040">
        <v>185</v>
      </c>
      <c r="W79" s="1040"/>
      <c r="X79" s="1040"/>
      <c r="Y79" s="1040"/>
      <c r="Z79" s="1040"/>
      <c r="AA79" s="1040">
        <v>8</v>
      </c>
      <c r="AB79" s="1040"/>
      <c r="AC79" s="1040"/>
      <c r="AD79" s="1040"/>
      <c r="AE79" s="1040"/>
      <c r="AF79" s="1040">
        <v>8</v>
      </c>
      <c r="AG79" s="1040"/>
      <c r="AH79" s="1040"/>
      <c r="AI79" s="1040"/>
      <c r="AJ79" s="1040"/>
      <c r="AK79" s="1040">
        <v>0</v>
      </c>
      <c r="AL79" s="1040"/>
      <c r="AM79" s="1040"/>
      <c r="AN79" s="1040"/>
      <c r="AO79" s="1040"/>
      <c r="AP79" s="1040" t="s">
        <v>583</v>
      </c>
      <c r="AQ79" s="1040"/>
      <c r="AR79" s="1040"/>
      <c r="AS79" s="1040"/>
      <c r="AT79" s="1040"/>
      <c r="AU79" s="1040" t="s">
        <v>583</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573</v>
      </c>
      <c r="C80" s="1044"/>
      <c r="D80" s="1044"/>
      <c r="E80" s="1044"/>
      <c r="F80" s="1044"/>
      <c r="G80" s="1044"/>
      <c r="H80" s="1044"/>
      <c r="I80" s="1044"/>
      <c r="J80" s="1044"/>
      <c r="K80" s="1044"/>
      <c r="L80" s="1044"/>
      <c r="M80" s="1044"/>
      <c r="N80" s="1044"/>
      <c r="O80" s="1044"/>
      <c r="P80" s="1045"/>
      <c r="Q80" s="1046">
        <v>1092</v>
      </c>
      <c r="R80" s="1040"/>
      <c r="S80" s="1040"/>
      <c r="T80" s="1040"/>
      <c r="U80" s="1040"/>
      <c r="V80" s="1040">
        <v>1062</v>
      </c>
      <c r="W80" s="1040"/>
      <c r="X80" s="1040"/>
      <c r="Y80" s="1040"/>
      <c r="Z80" s="1040"/>
      <c r="AA80" s="1040">
        <v>30</v>
      </c>
      <c r="AB80" s="1040"/>
      <c r="AC80" s="1040"/>
      <c r="AD80" s="1040"/>
      <c r="AE80" s="1040"/>
      <c r="AF80" s="1040">
        <v>30</v>
      </c>
      <c r="AG80" s="1040"/>
      <c r="AH80" s="1040"/>
      <c r="AI80" s="1040"/>
      <c r="AJ80" s="1040"/>
      <c r="AK80" s="1040">
        <v>175</v>
      </c>
      <c r="AL80" s="1040"/>
      <c r="AM80" s="1040"/>
      <c r="AN80" s="1040"/>
      <c r="AO80" s="1040"/>
      <c r="AP80" s="1040" t="s">
        <v>583</v>
      </c>
      <c r="AQ80" s="1040"/>
      <c r="AR80" s="1040"/>
      <c r="AS80" s="1040"/>
      <c r="AT80" s="1040"/>
      <c r="AU80" s="1040" t="s">
        <v>583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374</v>
      </c>
      <c r="B88" s="1013" t="s">
        <v>401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AF68+AF69+AF70+AF71+AF72+AF73+AF74+AF75+AF76+AF77+AF78+AF79+AF80</f>
        <v>14120</v>
      </c>
      <c r="AG88" s="1028"/>
      <c r="AH88" s="1028"/>
      <c r="AI88" s="1028"/>
      <c r="AJ88" s="1028"/>
      <c r="AK88" s="1032"/>
      <c r="AL88" s="1032"/>
      <c r="AM88" s="1032"/>
      <c r="AN88" s="1032"/>
      <c r="AO88" s="1032"/>
      <c r="AP88" s="1028">
        <f>AP68+AP70+AP78</f>
        <v>1019</v>
      </c>
      <c r="AQ88" s="1028"/>
      <c r="AR88" s="1028"/>
      <c r="AS88" s="1028"/>
      <c r="AT88" s="1028"/>
      <c r="AU88" s="1028">
        <f>AU68+AU70+AU78</f>
        <v>28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1013" t="s">
        <v>402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CR7+CR8</f>
        <v>37</v>
      </c>
      <c r="CS102" s="1020"/>
      <c r="CT102" s="1020"/>
      <c r="CU102" s="1020"/>
      <c r="CV102" s="1021"/>
      <c r="CW102" s="1019">
        <f>CW7</f>
        <v>45</v>
      </c>
      <c r="CX102" s="1020"/>
      <c r="CY102" s="1020"/>
      <c r="CZ102" s="1020"/>
      <c r="DA102" s="1021"/>
      <c r="DB102" s="1019" t="s">
        <v>580</v>
      </c>
      <c r="DC102" s="1020"/>
      <c r="DD102" s="1020"/>
      <c r="DE102" s="1020"/>
      <c r="DF102" s="1021"/>
      <c r="DG102" s="1019" t="s">
        <v>581</v>
      </c>
      <c r="DH102" s="1020"/>
      <c r="DI102" s="1020"/>
      <c r="DJ102" s="1020"/>
      <c r="DK102" s="1021"/>
      <c r="DL102" s="1019" t="s">
        <v>582</v>
      </c>
      <c r="DM102" s="1020"/>
      <c r="DN102" s="1020"/>
      <c r="DO102" s="1020"/>
      <c r="DP102" s="1021"/>
      <c r="DQ102" s="1019" t="s">
        <v>581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407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409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410</v>
      </c>
      <c r="AB109" s="963"/>
      <c r="AC109" s="963"/>
      <c r="AD109" s="963"/>
      <c r="AE109" s="964"/>
      <c r="AF109" s="965" t="s">
        <v>292</v>
      </c>
      <c r="AG109" s="963"/>
      <c r="AH109" s="963"/>
      <c r="AI109" s="963"/>
      <c r="AJ109" s="964"/>
      <c r="AK109" s="965" t="s">
        <v>291</v>
      </c>
      <c r="AL109" s="963"/>
      <c r="AM109" s="963"/>
      <c r="AN109" s="963"/>
      <c r="AO109" s="964"/>
      <c r="AP109" s="965" t="s">
        <v>411</v>
      </c>
      <c r="AQ109" s="963"/>
      <c r="AR109" s="963"/>
      <c r="AS109" s="963"/>
      <c r="AT109" s="994"/>
      <c r="AU109" s="962" t="s">
        <v>409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410</v>
      </c>
      <c r="BR109" s="963"/>
      <c r="BS109" s="963"/>
      <c r="BT109" s="963"/>
      <c r="BU109" s="964"/>
      <c r="BV109" s="965" t="s">
        <v>292</v>
      </c>
      <c r="BW109" s="963"/>
      <c r="BX109" s="963"/>
      <c r="BY109" s="963"/>
      <c r="BZ109" s="964"/>
      <c r="CA109" s="965" t="s">
        <v>291</v>
      </c>
      <c r="CB109" s="963"/>
      <c r="CC109" s="963"/>
      <c r="CD109" s="963"/>
      <c r="CE109" s="964"/>
      <c r="CF109" s="1001" t="s">
        <v>411</v>
      </c>
      <c r="CG109" s="1001"/>
      <c r="CH109" s="1001"/>
      <c r="CI109" s="1001"/>
      <c r="CJ109" s="1001"/>
      <c r="CK109" s="965" t="s">
        <v>412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410</v>
      </c>
      <c r="DH109" s="963"/>
      <c r="DI109" s="963"/>
      <c r="DJ109" s="963"/>
      <c r="DK109" s="964"/>
      <c r="DL109" s="965" t="s">
        <v>292</v>
      </c>
      <c r="DM109" s="963"/>
      <c r="DN109" s="963"/>
      <c r="DO109" s="963"/>
      <c r="DP109" s="964"/>
      <c r="DQ109" s="965" t="s">
        <v>291</v>
      </c>
      <c r="DR109" s="963"/>
      <c r="DS109" s="963"/>
      <c r="DT109" s="963"/>
      <c r="DU109" s="964"/>
      <c r="DV109" s="965" t="s">
        <v>411</v>
      </c>
      <c r="DW109" s="963"/>
      <c r="DX109" s="963"/>
      <c r="DY109" s="963"/>
      <c r="DZ109" s="994"/>
    </row>
    <row r="110" spans="1:131" s="226" customFormat="1" ht="26.25" customHeight="1">
      <c r="A110" s="865" t="s">
        <v>413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289161</v>
      </c>
      <c r="AB110" s="956"/>
      <c r="AC110" s="956"/>
      <c r="AD110" s="956"/>
      <c r="AE110" s="957"/>
      <c r="AF110" s="958">
        <v>269100</v>
      </c>
      <c r="AG110" s="956"/>
      <c r="AH110" s="956"/>
      <c r="AI110" s="956"/>
      <c r="AJ110" s="957"/>
      <c r="AK110" s="958">
        <v>252381</v>
      </c>
      <c r="AL110" s="956"/>
      <c r="AM110" s="956"/>
      <c r="AN110" s="956"/>
      <c r="AO110" s="957"/>
      <c r="AP110" s="959">
        <v>25.1</v>
      </c>
      <c r="AQ110" s="960"/>
      <c r="AR110" s="960"/>
      <c r="AS110" s="960"/>
      <c r="AT110" s="961"/>
      <c r="AU110" s="995" t="s">
        <v>66</v>
      </c>
      <c r="AV110" s="996"/>
      <c r="AW110" s="996"/>
      <c r="AX110" s="996"/>
      <c r="AY110" s="996"/>
      <c r="AZ110" s="921" t="s">
        <v>414</v>
      </c>
      <c r="BA110" s="866"/>
      <c r="BB110" s="866"/>
      <c r="BC110" s="866"/>
      <c r="BD110" s="866"/>
      <c r="BE110" s="866"/>
      <c r="BF110" s="866"/>
      <c r="BG110" s="866"/>
      <c r="BH110" s="866"/>
      <c r="BI110" s="866"/>
      <c r="BJ110" s="866"/>
      <c r="BK110" s="866"/>
      <c r="BL110" s="866"/>
      <c r="BM110" s="866"/>
      <c r="BN110" s="866"/>
      <c r="BO110" s="866"/>
      <c r="BP110" s="867"/>
      <c r="BQ110" s="922">
        <v>2334291</v>
      </c>
      <c r="BR110" s="903"/>
      <c r="BS110" s="903"/>
      <c r="BT110" s="903"/>
      <c r="BU110" s="903"/>
      <c r="BV110" s="903">
        <v>2225153</v>
      </c>
      <c r="BW110" s="903"/>
      <c r="BX110" s="903"/>
      <c r="BY110" s="903"/>
      <c r="BZ110" s="903"/>
      <c r="CA110" s="903">
        <v>2389847</v>
      </c>
      <c r="CB110" s="903"/>
      <c r="CC110" s="903"/>
      <c r="CD110" s="903"/>
      <c r="CE110" s="903"/>
      <c r="CF110" s="927">
        <v>237.3</v>
      </c>
      <c r="CG110" s="928"/>
      <c r="CH110" s="928"/>
      <c r="CI110" s="928"/>
      <c r="CJ110" s="928"/>
      <c r="CK110" s="991" t="s">
        <v>415</v>
      </c>
      <c r="CL110" s="877"/>
      <c r="CM110" s="952" t="s">
        <v>416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417</v>
      </c>
      <c r="DH110" s="903"/>
      <c r="DI110" s="903"/>
      <c r="DJ110" s="903"/>
      <c r="DK110" s="903"/>
      <c r="DL110" s="903" t="s">
        <v>418</v>
      </c>
      <c r="DM110" s="903"/>
      <c r="DN110" s="903"/>
      <c r="DO110" s="903"/>
      <c r="DP110" s="903"/>
      <c r="DQ110" s="903" t="s">
        <v>417</v>
      </c>
      <c r="DR110" s="903"/>
      <c r="DS110" s="903"/>
      <c r="DT110" s="903"/>
      <c r="DU110" s="903"/>
      <c r="DV110" s="904" t="s">
        <v>121</v>
      </c>
      <c r="DW110" s="904"/>
      <c r="DX110" s="904"/>
      <c r="DY110" s="904"/>
      <c r="DZ110" s="905"/>
    </row>
    <row r="111" spans="1:131" s="226" customFormat="1" ht="26.25" customHeight="1">
      <c r="A111" s="832" t="s">
        <v>419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417</v>
      </c>
      <c r="AG111" s="984"/>
      <c r="AH111" s="984"/>
      <c r="AI111" s="984"/>
      <c r="AJ111" s="985"/>
      <c r="AK111" s="986" t="s">
        <v>417</v>
      </c>
      <c r="AL111" s="984"/>
      <c r="AM111" s="984"/>
      <c r="AN111" s="984"/>
      <c r="AO111" s="985"/>
      <c r="AP111" s="987" t="s">
        <v>121</v>
      </c>
      <c r="AQ111" s="988"/>
      <c r="AR111" s="988"/>
      <c r="AS111" s="988"/>
      <c r="AT111" s="989"/>
      <c r="AU111" s="997"/>
      <c r="AV111" s="998"/>
      <c r="AW111" s="998"/>
      <c r="AX111" s="998"/>
      <c r="AY111" s="998"/>
      <c r="AZ111" s="873" t="s">
        <v>420</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417</v>
      </c>
      <c r="BW111" s="875"/>
      <c r="BX111" s="875"/>
      <c r="BY111" s="875"/>
      <c r="BZ111" s="875"/>
      <c r="CA111" s="875" t="s">
        <v>417</v>
      </c>
      <c r="CB111" s="875"/>
      <c r="CC111" s="875"/>
      <c r="CD111" s="875"/>
      <c r="CE111" s="875"/>
      <c r="CF111" s="936" t="s">
        <v>121</v>
      </c>
      <c r="CG111" s="937"/>
      <c r="CH111" s="937"/>
      <c r="CI111" s="937"/>
      <c r="CJ111" s="937"/>
      <c r="CK111" s="992"/>
      <c r="CL111" s="879"/>
      <c r="CM111" s="882" t="s">
        <v>421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417</v>
      </c>
      <c r="DM111" s="875"/>
      <c r="DN111" s="875"/>
      <c r="DO111" s="875"/>
      <c r="DP111" s="875"/>
      <c r="DQ111" s="875" t="s">
        <v>417</v>
      </c>
      <c r="DR111" s="875"/>
      <c r="DS111" s="875"/>
      <c r="DT111" s="875"/>
      <c r="DU111" s="875"/>
      <c r="DV111" s="852" t="s">
        <v>418</v>
      </c>
      <c r="DW111" s="852"/>
      <c r="DX111" s="852"/>
      <c r="DY111" s="852"/>
      <c r="DZ111" s="853"/>
    </row>
    <row r="112" spans="1:131" s="226" customFormat="1" ht="26.25" customHeight="1">
      <c r="A112" s="977" t="s">
        <v>422</v>
      </c>
      <c r="B112" s="978"/>
      <c r="C112" s="808" t="s">
        <v>423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418</v>
      </c>
      <c r="AB112" s="838"/>
      <c r="AC112" s="838"/>
      <c r="AD112" s="838"/>
      <c r="AE112" s="839"/>
      <c r="AF112" s="840" t="s">
        <v>417</v>
      </c>
      <c r="AG112" s="838"/>
      <c r="AH112" s="838"/>
      <c r="AI112" s="838"/>
      <c r="AJ112" s="839"/>
      <c r="AK112" s="840" t="s">
        <v>417</v>
      </c>
      <c r="AL112" s="838"/>
      <c r="AM112" s="838"/>
      <c r="AN112" s="838"/>
      <c r="AO112" s="839"/>
      <c r="AP112" s="885" t="s">
        <v>121</v>
      </c>
      <c r="AQ112" s="886"/>
      <c r="AR112" s="886"/>
      <c r="AS112" s="886"/>
      <c r="AT112" s="887"/>
      <c r="AU112" s="997"/>
      <c r="AV112" s="998"/>
      <c r="AW112" s="998"/>
      <c r="AX112" s="998"/>
      <c r="AY112" s="998"/>
      <c r="AZ112" s="873" t="s">
        <v>424</v>
      </c>
      <c r="BA112" s="808"/>
      <c r="BB112" s="808"/>
      <c r="BC112" s="808"/>
      <c r="BD112" s="808"/>
      <c r="BE112" s="808"/>
      <c r="BF112" s="808"/>
      <c r="BG112" s="808"/>
      <c r="BH112" s="808"/>
      <c r="BI112" s="808"/>
      <c r="BJ112" s="808"/>
      <c r="BK112" s="808"/>
      <c r="BL112" s="808"/>
      <c r="BM112" s="808"/>
      <c r="BN112" s="808"/>
      <c r="BO112" s="808"/>
      <c r="BP112" s="809"/>
      <c r="BQ112" s="874">
        <v>721429</v>
      </c>
      <c r="BR112" s="875"/>
      <c r="BS112" s="875"/>
      <c r="BT112" s="875"/>
      <c r="BU112" s="875"/>
      <c r="BV112" s="875">
        <v>654075</v>
      </c>
      <c r="BW112" s="875"/>
      <c r="BX112" s="875"/>
      <c r="BY112" s="875"/>
      <c r="BZ112" s="875"/>
      <c r="CA112" s="875">
        <v>589268</v>
      </c>
      <c r="CB112" s="875"/>
      <c r="CC112" s="875"/>
      <c r="CD112" s="875"/>
      <c r="CE112" s="875"/>
      <c r="CF112" s="936">
        <v>58.5</v>
      </c>
      <c r="CG112" s="937"/>
      <c r="CH112" s="937"/>
      <c r="CI112" s="937"/>
      <c r="CJ112" s="937"/>
      <c r="CK112" s="992"/>
      <c r="CL112" s="879"/>
      <c r="CM112" s="882" t="s">
        <v>425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417</v>
      </c>
      <c r="DH112" s="875"/>
      <c r="DI112" s="875"/>
      <c r="DJ112" s="875"/>
      <c r="DK112" s="875"/>
      <c r="DL112" s="875" t="s">
        <v>121</v>
      </c>
      <c r="DM112" s="875"/>
      <c r="DN112" s="875"/>
      <c r="DO112" s="875"/>
      <c r="DP112" s="875"/>
      <c r="DQ112" s="875" t="s">
        <v>417</v>
      </c>
      <c r="DR112" s="875"/>
      <c r="DS112" s="875"/>
      <c r="DT112" s="875"/>
      <c r="DU112" s="875"/>
      <c r="DV112" s="852" t="s">
        <v>121</v>
      </c>
      <c r="DW112" s="852"/>
      <c r="DX112" s="852"/>
      <c r="DY112" s="852"/>
      <c r="DZ112" s="853"/>
    </row>
    <row r="113" spans="1:130" s="226" customFormat="1" ht="26.25" customHeight="1">
      <c r="A113" s="979"/>
      <c r="B113" s="980"/>
      <c r="C113" s="808" t="s">
        <v>426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73740</v>
      </c>
      <c r="AB113" s="984"/>
      <c r="AC113" s="984"/>
      <c r="AD113" s="984"/>
      <c r="AE113" s="985"/>
      <c r="AF113" s="986">
        <v>70220</v>
      </c>
      <c r="AG113" s="984"/>
      <c r="AH113" s="984"/>
      <c r="AI113" s="984"/>
      <c r="AJ113" s="985"/>
      <c r="AK113" s="986">
        <v>68252</v>
      </c>
      <c r="AL113" s="984"/>
      <c r="AM113" s="984"/>
      <c r="AN113" s="984"/>
      <c r="AO113" s="985"/>
      <c r="AP113" s="987">
        <v>6.8</v>
      </c>
      <c r="AQ113" s="988"/>
      <c r="AR113" s="988"/>
      <c r="AS113" s="988"/>
      <c r="AT113" s="989"/>
      <c r="AU113" s="997"/>
      <c r="AV113" s="998"/>
      <c r="AW113" s="998"/>
      <c r="AX113" s="998"/>
      <c r="AY113" s="998"/>
      <c r="AZ113" s="873" t="s">
        <v>427</v>
      </c>
      <c r="BA113" s="808"/>
      <c r="BB113" s="808"/>
      <c r="BC113" s="808"/>
      <c r="BD113" s="808"/>
      <c r="BE113" s="808"/>
      <c r="BF113" s="808"/>
      <c r="BG113" s="808"/>
      <c r="BH113" s="808"/>
      <c r="BI113" s="808"/>
      <c r="BJ113" s="808"/>
      <c r="BK113" s="808"/>
      <c r="BL113" s="808"/>
      <c r="BM113" s="808"/>
      <c r="BN113" s="808"/>
      <c r="BO113" s="808"/>
      <c r="BP113" s="809"/>
      <c r="BQ113" s="874">
        <v>43207</v>
      </c>
      <c r="BR113" s="875"/>
      <c r="BS113" s="875"/>
      <c r="BT113" s="875"/>
      <c r="BU113" s="875"/>
      <c r="BV113" s="875">
        <v>35335</v>
      </c>
      <c r="BW113" s="875"/>
      <c r="BX113" s="875"/>
      <c r="BY113" s="875"/>
      <c r="BZ113" s="875"/>
      <c r="CA113" s="875">
        <v>27621</v>
      </c>
      <c r="CB113" s="875"/>
      <c r="CC113" s="875"/>
      <c r="CD113" s="875"/>
      <c r="CE113" s="875"/>
      <c r="CF113" s="936">
        <v>2.7</v>
      </c>
      <c r="CG113" s="937"/>
      <c r="CH113" s="937"/>
      <c r="CI113" s="937"/>
      <c r="CJ113" s="937"/>
      <c r="CK113" s="992"/>
      <c r="CL113" s="879"/>
      <c r="CM113" s="882" t="s">
        <v>428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418</v>
      </c>
      <c r="DH113" s="838"/>
      <c r="DI113" s="838"/>
      <c r="DJ113" s="838"/>
      <c r="DK113" s="839"/>
      <c r="DL113" s="840" t="s">
        <v>417</v>
      </c>
      <c r="DM113" s="838"/>
      <c r="DN113" s="838"/>
      <c r="DO113" s="838"/>
      <c r="DP113" s="839"/>
      <c r="DQ113" s="840" t="s">
        <v>418</v>
      </c>
      <c r="DR113" s="838"/>
      <c r="DS113" s="838"/>
      <c r="DT113" s="838"/>
      <c r="DU113" s="839"/>
      <c r="DV113" s="885" t="s">
        <v>417</v>
      </c>
      <c r="DW113" s="886"/>
      <c r="DX113" s="886"/>
      <c r="DY113" s="886"/>
      <c r="DZ113" s="887"/>
    </row>
    <row r="114" spans="1:130" s="226" customFormat="1" ht="26.25" customHeight="1">
      <c r="A114" s="979"/>
      <c r="B114" s="980"/>
      <c r="C114" s="808" t="s">
        <v>429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7830</v>
      </c>
      <c r="AB114" s="838"/>
      <c r="AC114" s="838"/>
      <c r="AD114" s="838"/>
      <c r="AE114" s="839"/>
      <c r="AF114" s="840">
        <v>6451</v>
      </c>
      <c r="AG114" s="838"/>
      <c r="AH114" s="838"/>
      <c r="AI114" s="838"/>
      <c r="AJ114" s="839"/>
      <c r="AK114" s="840">
        <v>6650</v>
      </c>
      <c r="AL114" s="838"/>
      <c r="AM114" s="838"/>
      <c r="AN114" s="838"/>
      <c r="AO114" s="839"/>
      <c r="AP114" s="885">
        <v>0.7</v>
      </c>
      <c r="AQ114" s="886"/>
      <c r="AR114" s="886"/>
      <c r="AS114" s="886"/>
      <c r="AT114" s="887"/>
      <c r="AU114" s="997"/>
      <c r="AV114" s="998"/>
      <c r="AW114" s="998"/>
      <c r="AX114" s="998"/>
      <c r="AY114" s="998"/>
      <c r="AZ114" s="873" t="s">
        <v>430</v>
      </c>
      <c r="BA114" s="808"/>
      <c r="BB114" s="808"/>
      <c r="BC114" s="808"/>
      <c r="BD114" s="808"/>
      <c r="BE114" s="808"/>
      <c r="BF114" s="808"/>
      <c r="BG114" s="808"/>
      <c r="BH114" s="808"/>
      <c r="BI114" s="808"/>
      <c r="BJ114" s="808"/>
      <c r="BK114" s="808"/>
      <c r="BL114" s="808"/>
      <c r="BM114" s="808"/>
      <c r="BN114" s="808"/>
      <c r="BO114" s="808"/>
      <c r="BP114" s="809"/>
      <c r="BQ114" s="874">
        <v>414479</v>
      </c>
      <c r="BR114" s="875"/>
      <c r="BS114" s="875"/>
      <c r="BT114" s="875"/>
      <c r="BU114" s="875"/>
      <c r="BV114" s="875">
        <v>421124</v>
      </c>
      <c r="BW114" s="875"/>
      <c r="BX114" s="875"/>
      <c r="BY114" s="875"/>
      <c r="BZ114" s="875"/>
      <c r="CA114" s="875">
        <v>411640</v>
      </c>
      <c r="CB114" s="875"/>
      <c r="CC114" s="875"/>
      <c r="CD114" s="875"/>
      <c r="CE114" s="875"/>
      <c r="CF114" s="936">
        <v>40.9</v>
      </c>
      <c r="CG114" s="937"/>
      <c r="CH114" s="937"/>
      <c r="CI114" s="937"/>
      <c r="CJ114" s="937"/>
      <c r="CK114" s="992"/>
      <c r="CL114" s="879"/>
      <c r="CM114" s="882" t="s">
        <v>431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417</v>
      </c>
      <c r="DH114" s="838"/>
      <c r="DI114" s="838"/>
      <c r="DJ114" s="838"/>
      <c r="DK114" s="839"/>
      <c r="DL114" s="840" t="s">
        <v>121</v>
      </c>
      <c r="DM114" s="838"/>
      <c r="DN114" s="838"/>
      <c r="DO114" s="838"/>
      <c r="DP114" s="839"/>
      <c r="DQ114" s="840" t="s">
        <v>417</v>
      </c>
      <c r="DR114" s="838"/>
      <c r="DS114" s="838"/>
      <c r="DT114" s="838"/>
      <c r="DU114" s="839"/>
      <c r="DV114" s="885" t="s">
        <v>121</v>
      </c>
      <c r="DW114" s="886"/>
      <c r="DX114" s="886"/>
      <c r="DY114" s="886"/>
      <c r="DZ114" s="887"/>
    </row>
    <row r="115" spans="1:130" s="226" customFormat="1" ht="26.25" customHeight="1">
      <c r="A115" s="979"/>
      <c r="B115" s="980"/>
      <c r="C115" s="808" t="s">
        <v>432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417</v>
      </c>
      <c r="AB115" s="984"/>
      <c r="AC115" s="984"/>
      <c r="AD115" s="984"/>
      <c r="AE115" s="985"/>
      <c r="AF115" s="986" t="s">
        <v>121</v>
      </c>
      <c r="AG115" s="984"/>
      <c r="AH115" s="984"/>
      <c r="AI115" s="984"/>
      <c r="AJ115" s="985"/>
      <c r="AK115" s="986" t="s">
        <v>121</v>
      </c>
      <c r="AL115" s="984"/>
      <c r="AM115" s="984"/>
      <c r="AN115" s="984"/>
      <c r="AO115" s="985"/>
      <c r="AP115" s="987" t="s">
        <v>418</v>
      </c>
      <c r="AQ115" s="988"/>
      <c r="AR115" s="988"/>
      <c r="AS115" s="988"/>
      <c r="AT115" s="989"/>
      <c r="AU115" s="997"/>
      <c r="AV115" s="998"/>
      <c r="AW115" s="998"/>
      <c r="AX115" s="998"/>
      <c r="AY115" s="998"/>
      <c r="AZ115" s="873" t="s">
        <v>433</v>
      </c>
      <c r="BA115" s="808"/>
      <c r="BB115" s="808"/>
      <c r="BC115" s="808"/>
      <c r="BD115" s="808"/>
      <c r="BE115" s="808"/>
      <c r="BF115" s="808"/>
      <c r="BG115" s="808"/>
      <c r="BH115" s="808"/>
      <c r="BI115" s="808"/>
      <c r="BJ115" s="808"/>
      <c r="BK115" s="808"/>
      <c r="BL115" s="808"/>
      <c r="BM115" s="808"/>
      <c r="BN115" s="808"/>
      <c r="BO115" s="808"/>
      <c r="BP115" s="809"/>
      <c r="BQ115" s="874" t="s">
        <v>417</v>
      </c>
      <c r="BR115" s="875"/>
      <c r="BS115" s="875"/>
      <c r="BT115" s="875"/>
      <c r="BU115" s="875"/>
      <c r="BV115" s="875" t="s">
        <v>417</v>
      </c>
      <c r="BW115" s="875"/>
      <c r="BX115" s="875"/>
      <c r="BY115" s="875"/>
      <c r="BZ115" s="875"/>
      <c r="CA115" s="875" t="s">
        <v>121</v>
      </c>
      <c r="CB115" s="875"/>
      <c r="CC115" s="875"/>
      <c r="CD115" s="875"/>
      <c r="CE115" s="875"/>
      <c r="CF115" s="936" t="s">
        <v>418</v>
      </c>
      <c r="CG115" s="937"/>
      <c r="CH115" s="937"/>
      <c r="CI115" s="937"/>
      <c r="CJ115" s="937"/>
      <c r="CK115" s="992"/>
      <c r="CL115" s="879"/>
      <c r="CM115" s="873" t="s">
        <v>434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417</v>
      </c>
      <c r="DH115" s="838"/>
      <c r="DI115" s="838"/>
      <c r="DJ115" s="838"/>
      <c r="DK115" s="839"/>
      <c r="DL115" s="840" t="s">
        <v>417</v>
      </c>
      <c r="DM115" s="838"/>
      <c r="DN115" s="838"/>
      <c r="DO115" s="838"/>
      <c r="DP115" s="839"/>
      <c r="DQ115" s="840" t="s">
        <v>417</v>
      </c>
      <c r="DR115" s="838"/>
      <c r="DS115" s="838"/>
      <c r="DT115" s="838"/>
      <c r="DU115" s="839"/>
      <c r="DV115" s="885" t="s">
        <v>417</v>
      </c>
      <c r="DW115" s="886"/>
      <c r="DX115" s="886"/>
      <c r="DY115" s="886"/>
      <c r="DZ115" s="887"/>
    </row>
    <row r="116" spans="1:130" s="226" customFormat="1" ht="26.25" customHeight="1">
      <c r="A116" s="981"/>
      <c r="B116" s="982"/>
      <c r="C116" s="941" t="s">
        <v>435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417</v>
      </c>
      <c r="AL116" s="838"/>
      <c r="AM116" s="838"/>
      <c r="AN116" s="838"/>
      <c r="AO116" s="839"/>
      <c r="AP116" s="885" t="s">
        <v>417</v>
      </c>
      <c r="AQ116" s="886"/>
      <c r="AR116" s="886"/>
      <c r="AS116" s="886"/>
      <c r="AT116" s="887"/>
      <c r="AU116" s="997"/>
      <c r="AV116" s="998"/>
      <c r="AW116" s="998"/>
      <c r="AX116" s="998"/>
      <c r="AY116" s="998"/>
      <c r="AZ116" s="924" t="s">
        <v>436</v>
      </c>
      <c r="BA116" s="925"/>
      <c r="BB116" s="925"/>
      <c r="BC116" s="925"/>
      <c r="BD116" s="925"/>
      <c r="BE116" s="925"/>
      <c r="BF116" s="925"/>
      <c r="BG116" s="925"/>
      <c r="BH116" s="925"/>
      <c r="BI116" s="925"/>
      <c r="BJ116" s="925"/>
      <c r="BK116" s="925"/>
      <c r="BL116" s="925"/>
      <c r="BM116" s="925"/>
      <c r="BN116" s="925"/>
      <c r="BO116" s="925"/>
      <c r="BP116" s="926"/>
      <c r="BQ116" s="874" t="s">
        <v>417</v>
      </c>
      <c r="BR116" s="875"/>
      <c r="BS116" s="875"/>
      <c r="BT116" s="875"/>
      <c r="BU116" s="875"/>
      <c r="BV116" s="875" t="s">
        <v>418</v>
      </c>
      <c r="BW116" s="875"/>
      <c r="BX116" s="875"/>
      <c r="BY116" s="875"/>
      <c r="BZ116" s="875"/>
      <c r="CA116" s="875" t="s">
        <v>121</v>
      </c>
      <c r="CB116" s="875"/>
      <c r="CC116" s="875"/>
      <c r="CD116" s="875"/>
      <c r="CE116" s="875"/>
      <c r="CF116" s="936" t="s">
        <v>418</v>
      </c>
      <c r="CG116" s="937"/>
      <c r="CH116" s="937"/>
      <c r="CI116" s="937"/>
      <c r="CJ116" s="937"/>
      <c r="CK116" s="992"/>
      <c r="CL116" s="879"/>
      <c r="CM116" s="882" t="s">
        <v>437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417</v>
      </c>
      <c r="DH116" s="838"/>
      <c r="DI116" s="838"/>
      <c r="DJ116" s="838"/>
      <c r="DK116" s="839"/>
      <c r="DL116" s="840" t="s">
        <v>418</v>
      </c>
      <c r="DM116" s="838"/>
      <c r="DN116" s="838"/>
      <c r="DO116" s="838"/>
      <c r="DP116" s="839"/>
      <c r="DQ116" s="840" t="s">
        <v>121</v>
      </c>
      <c r="DR116" s="838"/>
      <c r="DS116" s="838"/>
      <c r="DT116" s="838"/>
      <c r="DU116" s="839"/>
      <c r="DV116" s="885" t="s">
        <v>417</v>
      </c>
      <c r="DW116" s="886"/>
      <c r="DX116" s="886"/>
      <c r="DY116" s="886"/>
      <c r="DZ116" s="887"/>
    </row>
    <row r="117" spans="1:130" s="226" customFormat="1" ht="26.25" customHeight="1">
      <c r="A117" s="962" t="s">
        <v>176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438</v>
      </c>
      <c r="Z117" s="964"/>
      <c r="AA117" s="969">
        <v>370731</v>
      </c>
      <c r="AB117" s="970"/>
      <c r="AC117" s="970"/>
      <c r="AD117" s="970"/>
      <c r="AE117" s="971"/>
      <c r="AF117" s="972">
        <v>345771</v>
      </c>
      <c r="AG117" s="970"/>
      <c r="AH117" s="970"/>
      <c r="AI117" s="970"/>
      <c r="AJ117" s="971"/>
      <c r="AK117" s="972">
        <v>327283</v>
      </c>
      <c r="AL117" s="970"/>
      <c r="AM117" s="970"/>
      <c r="AN117" s="970"/>
      <c r="AO117" s="971"/>
      <c r="AP117" s="973"/>
      <c r="AQ117" s="974"/>
      <c r="AR117" s="974"/>
      <c r="AS117" s="974"/>
      <c r="AT117" s="975"/>
      <c r="AU117" s="997"/>
      <c r="AV117" s="998"/>
      <c r="AW117" s="998"/>
      <c r="AX117" s="998"/>
      <c r="AY117" s="998"/>
      <c r="AZ117" s="924" t="s">
        <v>439</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418</v>
      </c>
      <c r="CB117" s="875"/>
      <c r="CC117" s="875"/>
      <c r="CD117" s="875"/>
      <c r="CE117" s="875"/>
      <c r="CF117" s="936" t="s">
        <v>121</v>
      </c>
      <c r="CG117" s="937"/>
      <c r="CH117" s="937"/>
      <c r="CI117" s="937"/>
      <c r="CJ117" s="937"/>
      <c r="CK117" s="992"/>
      <c r="CL117" s="879"/>
      <c r="CM117" s="882" t="s">
        <v>440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410</v>
      </c>
      <c r="AB118" s="963"/>
      <c r="AC118" s="963"/>
      <c r="AD118" s="963"/>
      <c r="AE118" s="964"/>
      <c r="AF118" s="965" t="s">
        <v>292</v>
      </c>
      <c r="AG118" s="963"/>
      <c r="AH118" s="963"/>
      <c r="AI118" s="963"/>
      <c r="AJ118" s="964"/>
      <c r="AK118" s="965" t="s">
        <v>291</v>
      </c>
      <c r="AL118" s="963"/>
      <c r="AM118" s="963"/>
      <c r="AN118" s="963"/>
      <c r="AO118" s="964"/>
      <c r="AP118" s="966" t="s">
        <v>411</v>
      </c>
      <c r="AQ118" s="967"/>
      <c r="AR118" s="967"/>
      <c r="AS118" s="967"/>
      <c r="AT118" s="968"/>
      <c r="AU118" s="997"/>
      <c r="AV118" s="998"/>
      <c r="AW118" s="998"/>
      <c r="AX118" s="998"/>
      <c r="AY118" s="998"/>
      <c r="AZ118" s="940" t="s">
        <v>441</v>
      </c>
      <c r="BA118" s="941"/>
      <c r="BB118" s="941"/>
      <c r="BC118" s="941"/>
      <c r="BD118" s="941"/>
      <c r="BE118" s="941"/>
      <c r="BF118" s="941"/>
      <c r="BG118" s="941"/>
      <c r="BH118" s="941"/>
      <c r="BI118" s="941"/>
      <c r="BJ118" s="941"/>
      <c r="BK118" s="941"/>
      <c r="BL118" s="941"/>
      <c r="BM118" s="941"/>
      <c r="BN118" s="941"/>
      <c r="BO118" s="941"/>
      <c r="BP118" s="942"/>
      <c r="BQ118" s="943" t="s">
        <v>417</v>
      </c>
      <c r="BR118" s="906"/>
      <c r="BS118" s="906"/>
      <c r="BT118" s="906"/>
      <c r="BU118" s="906"/>
      <c r="BV118" s="906" t="s">
        <v>417</v>
      </c>
      <c r="BW118" s="906"/>
      <c r="BX118" s="906"/>
      <c r="BY118" s="906"/>
      <c r="BZ118" s="906"/>
      <c r="CA118" s="906" t="s">
        <v>417</v>
      </c>
      <c r="CB118" s="906"/>
      <c r="CC118" s="906"/>
      <c r="CD118" s="906"/>
      <c r="CE118" s="906"/>
      <c r="CF118" s="936" t="s">
        <v>417</v>
      </c>
      <c r="CG118" s="937"/>
      <c r="CH118" s="937"/>
      <c r="CI118" s="937"/>
      <c r="CJ118" s="937"/>
      <c r="CK118" s="992"/>
      <c r="CL118" s="879"/>
      <c r="CM118" s="882" t="s">
        <v>442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417</v>
      </c>
      <c r="DH118" s="838"/>
      <c r="DI118" s="838"/>
      <c r="DJ118" s="838"/>
      <c r="DK118" s="839"/>
      <c r="DL118" s="840" t="s">
        <v>417</v>
      </c>
      <c r="DM118" s="838"/>
      <c r="DN118" s="838"/>
      <c r="DO118" s="838"/>
      <c r="DP118" s="839"/>
      <c r="DQ118" s="840" t="s">
        <v>417</v>
      </c>
      <c r="DR118" s="838"/>
      <c r="DS118" s="838"/>
      <c r="DT118" s="838"/>
      <c r="DU118" s="839"/>
      <c r="DV118" s="885" t="s">
        <v>417</v>
      </c>
      <c r="DW118" s="886"/>
      <c r="DX118" s="886"/>
      <c r="DY118" s="886"/>
      <c r="DZ118" s="887"/>
    </row>
    <row r="119" spans="1:130" s="226" customFormat="1" ht="26.25" customHeight="1">
      <c r="A119" s="876" t="s">
        <v>415</v>
      </c>
      <c r="B119" s="877"/>
      <c r="C119" s="952" t="s">
        <v>416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417</v>
      </c>
      <c r="AB119" s="956"/>
      <c r="AC119" s="956"/>
      <c r="AD119" s="956"/>
      <c r="AE119" s="957"/>
      <c r="AF119" s="958" t="s">
        <v>417</v>
      </c>
      <c r="AG119" s="956"/>
      <c r="AH119" s="956"/>
      <c r="AI119" s="956"/>
      <c r="AJ119" s="957"/>
      <c r="AK119" s="958" t="s">
        <v>417</v>
      </c>
      <c r="AL119" s="956"/>
      <c r="AM119" s="956"/>
      <c r="AN119" s="956"/>
      <c r="AO119" s="957"/>
      <c r="AP119" s="959" t="s">
        <v>121</v>
      </c>
      <c r="AQ119" s="960"/>
      <c r="AR119" s="960"/>
      <c r="AS119" s="960"/>
      <c r="AT119" s="961"/>
      <c r="AU119" s="999"/>
      <c r="AV119" s="1000"/>
      <c r="AW119" s="1000"/>
      <c r="AX119" s="1000"/>
      <c r="AY119" s="1000"/>
      <c r="AZ119" s="257" t="s">
        <v>176</v>
      </c>
      <c r="BA119" s="257"/>
      <c r="BB119" s="257"/>
      <c r="BC119" s="257"/>
      <c r="BD119" s="257"/>
      <c r="BE119" s="257"/>
      <c r="BF119" s="257"/>
      <c r="BG119" s="257"/>
      <c r="BH119" s="257"/>
      <c r="BI119" s="257"/>
      <c r="BJ119" s="257"/>
      <c r="BK119" s="257"/>
      <c r="BL119" s="257"/>
      <c r="BM119" s="257"/>
      <c r="BN119" s="257"/>
      <c r="BO119" s="938" t="s">
        <v>443</v>
      </c>
      <c r="BP119" s="939"/>
      <c r="BQ119" s="943">
        <v>3513406</v>
      </c>
      <c r="BR119" s="906"/>
      <c r="BS119" s="906"/>
      <c r="BT119" s="906"/>
      <c r="BU119" s="906"/>
      <c r="BV119" s="906">
        <v>3335687</v>
      </c>
      <c r="BW119" s="906"/>
      <c r="BX119" s="906"/>
      <c r="BY119" s="906"/>
      <c r="BZ119" s="906"/>
      <c r="CA119" s="906">
        <v>3418376</v>
      </c>
      <c r="CB119" s="906"/>
      <c r="CC119" s="906"/>
      <c r="CD119" s="906"/>
      <c r="CE119" s="906"/>
      <c r="CF119" s="804"/>
      <c r="CG119" s="805"/>
      <c r="CH119" s="805"/>
      <c r="CI119" s="805"/>
      <c r="CJ119" s="895"/>
      <c r="CK119" s="993"/>
      <c r="CL119" s="881"/>
      <c r="CM119" s="899" t="s">
        <v>444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389</v>
      </c>
      <c r="DW119" s="910"/>
      <c r="DX119" s="910"/>
      <c r="DY119" s="910"/>
      <c r="DZ119" s="911"/>
    </row>
    <row r="120" spans="1:130" s="226" customFormat="1" ht="26.25" customHeight="1">
      <c r="A120" s="878"/>
      <c r="B120" s="879"/>
      <c r="C120" s="882" t="s">
        <v>421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389</v>
      </c>
      <c r="AL120" s="838"/>
      <c r="AM120" s="838"/>
      <c r="AN120" s="838"/>
      <c r="AO120" s="839"/>
      <c r="AP120" s="885" t="s">
        <v>121</v>
      </c>
      <c r="AQ120" s="886"/>
      <c r="AR120" s="886"/>
      <c r="AS120" s="886"/>
      <c r="AT120" s="887"/>
      <c r="AU120" s="944" t="s">
        <v>445</v>
      </c>
      <c r="AV120" s="945"/>
      <c r="AW120" s="945"/>
      <c r="AX120" s="945"/>
      <c r="AY120" s="946"/>
      <c r="AZ120" s="921" t="s">
        <v>446</v>
      </c>
      <c r="BA120" s="866"/>
      <c r="BB120" s="866"/>
      <c r="BC120" s="866"/>
      <c r="BD120" s="866"/>
      <c r="BE120" s="866"/>
      <c r="BF120" s="866"/>
      <c r="BG120" s="866"/>
      <c r="BH120" s="866"/>
      <c r="BI120" s="866"/>
      <c r="BJ120" s="866"/>
      <c r="BK120" s="866"/>
      <c r="BL120" s="866"/>
      <c r="BM120" s="866"/>
      <c r="BN120" s="866"/>
      <c r="BO120" s="866"/>
      <c r="BP120" s="867"/>
      <c r="BQ120" s="922">
        <v>1551876</v>
      </c>
      <c r="BR120" s="903"/>
      <c r="BS120" s="903"/>
      <c r="BT120" s="903"/>
      <c r="BU120" s="903"/>
      <c r="BV120" s="903">
        <v>1504873</v>
      </c>
      <c r="BW120" s="903"/>
      <c r="BX120" s="903"/>
      <c r="BY120" s="903"/>
      <c r="BZ120" s="903"/>
      <c r="CA120" s="903">
        <v>1523614</v>
      </c>
      <c r="CB120" s="903"/>
      <c r="CC120" s="903"/>
      <c r="CD120" s="903"/>
      <c r="CE120" s="903"/>
      <c r="CF120" s="927">
        <v>151.30000000000001</v>
      </c>
      <c r="CG120" s="928"/>
      <c r="CH120" s="928"/>
      <c r="CI120" s="928"/>
      <c r="CJ120" s="928"/>
      <c r="CK120" s="929" t="s">
        <v>447</v>
      </c>
      <c r="CL120" s="913"/>
      <c r="CM120" s="913"/>
      <c r="CN120" s="913"/>
      <c r="CO120" s="914"/>
      <c r="CP120" s="933" t="s">
        <v>448</v>
      </c>
      <c r="CQ120" s="934"/>
      <c r="CR120" s="934"/>
      <c r="CS120" s="934"/>
      <c r="CT120" s="934"/>
      <c r="CU120" s="934"/>
      <c r="CV120" s="934"/>
      <c r="CW120" s="934"/>
      <c r="CX120" s="934"/>
      <c r="CY120" s="934"/>
      <c r="CZ120" s="934"/>
      <c r="DA120" s="934"/>
      <c r="DB120" s="934"/>
      <c r="DC120" s="934"/>
      <c r="DD120" s="934"/>
      <c r="DE120" s="934"/>
      <c r="DF120" s="935"/>
      <c r="DG120" s="922">
        <v>643700</v>
      </c>
      <c r="DH120" s="903"/>
      <c r="DI120" s="903"/>
      <c r="DJ120" s="903"/>
      <c r="DK120" s="903"/>
      <c r="DL120" s="903">
        <v>582912</v>
      </c>
      <c r="DM120" s="903"/>
      <c r="DN120" s="903"/>
      <c r="DO120" s="903"/>
      <c r="DP120" s="903"/>
      <c r="DQ120" s="903">
        <v>524616</v>
      </c>
      <c r="DR120" s="903"/>
      <c r="DS120" s="903"/>
      <c r="DT120" s="903"/>
      <c r="DU120" s="903"/>
      <c r="DV120" s="904">
        <v>52.1</v>
      </c>
      <c r="DW120" s="904"/>
      <c r="DX120" s="904"/>
      <c r="DY120" s="904"/>
      <c r="DZ120" s="905"/>
    </row>
    <row r="121" spans="1:130" s="226" customFormat="1" ht="26.25" customHeight="1">
      <c r="A121" s="878"/>
      <c r="B121" s="879"/>
      <c r="C121" s="924" t="s">
        <v>449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389</v>
      </c>
      <c r="AL121" s="838"/>
      <c r="AM121" s="838"/>
      <c r="AN121" s="838"/>
      <c r="AO121" s="839"/>
      <c r="AP121" s="885" t="s">
        <v>121</v>
      </c>
      <c r="AQ121" s="886"/>
      <c r="AR121" s="886"/>
      <c r="AS121" s="886"/>
      <c r="AT121" s="887"/>
      <c r="AU121" s="947"/>
      <c r="AV121" s="948"/>
      <c r="AW121" s="948"/>
      <c r="AX121" s="948"/>
      <c r="AY121" s="949"/>
      <c r="AZ121" s="873" t="s">
        <v>450</v>
      </c>
      <c r="BA121" s="808"/>
      <c r="BB121" s="808"/>
      <c r="BC121" s="808"/>
      <c r="BD121" s="808"/>
      <c r="BE121" s="808"/>
      <c r="BF121" s="808"/>
      <c r="BG121" s="808"/>
      <c r="BH121" s="808"/>
      <c r="BI121" s="808"/>
      <c r="BJ121" s="808"/>
      <c r="BK121" s="808"/>
      <c r="BL121" s="808"/>
      <c r="BM121" s="808"/>
      <c r="BN121" s="808"/>
      <c r="BO121" s="808"/>
      <c r="BP121" s="809"/>
      <c r="BQ121" s="874">
        <v>9736</v>
      </c>
      <c r="BR121" s="875"/>
      <c r="BS121" s="875"/>
      <c r="BT121" s="875"/>
      <c r="BU121" s="875"/>
      <c r="BV121" s="875">
        <v>6667</v>
      </c>
      <c r="BW121" s="875"/>
      <c r="BX121" s="875"/>
      <c r="BY121" s="875"/>
      <c r="BZ121" s="875"/>
      <c r="CA121" s="875">
        <v>3538</v>
      </c>
      <c r="CB121" s="875"/>
      <c r="CC121" s="875"/>
      <c r="CD121" s="875"/>
      <c r="CE121" s="875"/>
      <c r="CF121" s="936">
        <v>0.4</v>
      </c>
      <c r="CG121" s="937"/>
      <c r="CH121" s="937"/>
      <c r="CI121" s="937"/>
      <c r="CJ121" s="937"/>
      <c r="CK121" s="930"/>
      <c r="CL121" s="916"/>
      <c r="CM121" s="916"/>
      <c r="CN121" s="916"/>
      <c r="CO121" s="917"/>
      <c r="CP121" s="896" t="s">
        <v>390</v>
      </c>
      <c r="CQ121" s="897"/>
      <c r="CR121" s="897"/>
      <c r="CS121" s="897"/>
      <c r="CT121" s="897"/>
      <c r="CU121" s="897"/>
      <c r="CV121" s="897"/>
      <c r="CW121" s="897"/>
      <c r="CX121" s="897"/>
      <c r="CY121" s="897"/>
      <c r="CZ121" s="897"/>
      <c r="DA121" s="897"/>
      <c r="DB121" s="897"/>
      <c r="DC121" s="897"/>
      <c r="DD121" s="897"/>
      <c r="DE121" s="897"/>
      <c r="DF121" s="898"/>
      <c r="DG121" s="874">
        <v>77729</v>
      </c>
      <c r="DH121" s="875"/>
      <c r="DI121" s="875"/>
      <c r="DJ121" s="875"/>
      <c r="DK121" s="875"/>
      <c r="DL121" s="875">
        <v>71163</v>
      </c>
      <c r="DM121" s="875"/>
      <c r="DN121" s="875"/>
      <c r="DO121" s="875"/>
      <c r="DP121" s="875"/>
      <c r="DQ121" s="875">
        <v>64652</v>
      </c>
      <c r="DR121" s="875"/>
      <c r="DS121" s="875"/>
      <c r="DT121" s="875"/>
      <c r="DU121" s="875"/>
      <c r="DV121" s="852">
        <v>6.4</v>
      </c>
      <c r="DW121" s="852"/>
      <c r="DX121" s="852"/>
      <c r="DY121" s="852"/>
      <c r="DZ121" s="853"/>
    </row>
    <row r="122" spans="1:130" s="226" customFormat="1" ht="26.25" customHeight="1">
      <c r="A122" s="878"/>
      <c r="B122" s="879"/>
      <c r="C122" s="882" t="s">
        <v>431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451</v>
      </c>
      <c r="BA122" s="941"/>
      <c r="BB122" s="941"/>
      <c r="BC122" s="941"/>
      <c r="BD122" s="941"/>
      <c r="BE122" s="941"/>
      <c r="BF122" s="941"/>
      <c r="BG122" s="941"/>
      <c r="BH122" s="941"/>
      <c r="BI122" s="941"/>
      <c r="BJ122" s="941"/>
      <c r="BK122" s="941"/>
      <c r="BL122" s="941"/>
      <c r="BM122" s="941"/>
      <c r="BN122" s="941"/>
      <c r="BO122" s="941"/>
      <c r="BP122" s="942"/>
      <c r="BQ122" s="943">
        <v>2261268</v>
      </c>
      <c r="BR122" s="906"/>
      <c r="BS122" s="906"/>
      <c r="BT122" s="906"/>
      <c r="BU122" s="906"/>
      <c r="BV122" s="906">
        <v>2188387</v>
      </c>
      <c r="BW122" s="906"/>
      <c r="BX122" s="906"/>
      <c r="BY122" s="906"/>
      <c r="BZ122" s="906"/>
      <c r="CA122" s="906">
        <v>2248106</v>
      </c>
      <c r="CB122" s="906"/>
      <c r="CC122" s="906"/>
      <c r="CD122" s="906"/>
      <c r="CE122" s="906"/>
      <c r="CF122" s="907">
        <v>223.3</v>
      </c>
      <c r="CG122" s="908"/>
      <c r="CH122" s="908"/>
      <c r="CI122" s="908"/>
      <c r="CJ122" s="908"/>
      <c r="CK122" s="930"/>
      <c r="CL122" s="916"/>
      <c r="CM122" s="916"/>
      <c r="CN122" s="916"/>
      <c r="CO122" s="917"/>
      <c r="CP122" s="896" t="s">
        <v>452</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389</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437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176</v>
      </c>
      <c r="BA123" s="257"/>
      <c r="BB123" s="257"/>
      <c r="BC123" s="257"/>
      <c r="BD123" s="257"/>
      <c r="BE123" s="257"/>
      <c r="BF123" s="257"/>
      <c r="BG123" s="257"/>
      <c r="BH123" s="257"/>
      <c r="BI123" s="257"/>
      <c r="BJ123" s="257"/>
      <c r="BK123" s="257"/>
      <c r="BL123" s="257"/>
      <c r="BM123" s="257"/>
      <c r="BN123" s="257"/>
      <c r="BO123" s="938" t="s">
        <v>453</v>
      </c>
      <c r="BP123" s="939"/>
      <c r="BQ123" s="893">
        <v>3822880</v>
      </c>
      <c r="BR123" s="894"/>
      <c r="BS123" s="894"/>
      <c r="BT123" s="894"/>
      <c r="BU123" s="894"/>
      <c r="BV123" s="894">
        <v>3699927</v>
      </c>
      <c r="BW123" s="894"/>
      <c r="BX123" s="894"/>
      <c r="BY123" s="894"/>
      <c r="BZ123" s="894"/>
      <c r="CA123" s="894">
        <v>3775258</v>
      </c>
      <c r="CB123" s="894"/>
      <c r="CC123" s="894"/>
      <c r="CD123" s="894"/>
      <c r="CE123" s="894"/>
      <c r="CF123" s="804"/>
      <c r="CG123" s="805"/>
      <c r="CH123" s="805"/>
      <c r="CI123" s="805"/>
      <c r="CJ123" s="895"/>
      <c r="CK123" s="930"/>
      <c r="CL123" s="916"/>
      <c r="CM123" s="916"/>
      <c r="CN123" s="916"/>
      <c r="CO123" s="917"/>
      <c r="CP123" s="896" t="s">
        <v>454</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389</v>
      </c>
      <c r="AB124" s="838"/>
      <c r="AC124" s="838"/>
      <c r="AD124" s="838"/>
      <c r="AE124" s="839"/>
      <c r="AF124" s="840" t="s">
        <v>121</v>
      </c>
      <c r="AG124" s="838"/>
      <c r="AH124" s="838"/>
      <c r="AI124" s="838"/>
      <c r="AJ124" s="839"/>
      <c r="AK124" s="840" t="s">
        <v>121</v>
      </c>
      <c r="AL124" s="838"/>
      <c r="AM124" s="838"/>
      <c r="AN124" s="838"/>
      <c r="AO124" s="839"/>
      <c r="AP124" s="885" t="s">
        <v>389</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389</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389</v>
      </c>
      <c r="DW124" s="910"/>
      <c r="DX124" s="910"/>
      <c r="DY124" s="910"/>
      <c r="DZ124" s="911"/>
    </row>
    <row r="125" spans="1:130" s="226" customFormat="1" ht="26.25" customHeight="1">
      <c r="A125" s="878"/>
      <c r="B125" s="879"/>
      <c r="C125" s="882" t="s">
        <v>442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389</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389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462</v>
      </c>
      <c r="AY127" s="870"/>
      <c r="AZ127" s="870"/>
      <c r="BA127" s="870"/>
      <c r="BB127" s="870"/>
      <c r="BC127" s="870"/>
      <c r="BD127" s="870"/>
      <c r="BE127" s="871"/>
      <c r="BF127" s="869" t="s">
        <v>463</v>
      </c>
      <c r="BG127" s="870"/>
      <c r="BH127" s="870"/>
      <c r="BI127" s="870"/>
      <c r="BJ127" s="870"/>
      <c r="BK127" s="870"/>
      <c r="BL127" s="871"/>
      <c r="BM127" s="869" t="s">
        <v>464</v>
      </c>
      <c r="BN127" s="870"/>
      <c r="BO127" s="870"/>
      <c r="BP127" s="870"/>
      <c r="BQ127" s="870"/>
      <c r="BR127" s="870"/>
      <c r="BS127" s="871"/>
      <c r="BT127" s="869" t="s">
        <v>465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389</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468</v>
      </c>
      <c r="X128" s="856"/>
      <c r="Y128" s="856"/>
      <c r="Z128" s="857"/>
      <c r="AA128" s="858">
        <v>3248</v>
      </c>
      <c r="AB128" s="859"/>
      <c r="AC128" s="859"/>
      <c r="AD128" s="859"/>
      <c r="AE128" s="860"/>
      <c r="AF128" s="861">
        <v>3248</v>
      </c>
      <c r="AG128" s="859"/>
      <c r="AH128" s="859"/>
      <c r="AI128" s="859"/>
      <c r="AJ128" s="860"/>
      <c r="AK128" s="861">
        <v>3248</v>
      </c>
      <c r="AL128" s="859"/>
      <c r="AM128" s="859"/>
      <c r="AN128" s="859"/>
      <c r="AO128" s="860"/>
      <c r="AP128" s="862"/>
      <c r="AQ128" s="863"/>
      <c r="AR128" s="863"/>
      <c r="AS128" s="863"/>
      <c r="AT128" s="864"/>
      <c r="AU128" s="262"/>
      <c r="AV128" s="262"/>
      <c r="AW128" s="262"/>
      <c r="AX128" s="865" t="s">
        <v>469</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470</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389</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471</v>
      </c>
      <c r="X129" s="835"/>
      <c r="Y129" s="835"/>
      <c r="Z129" s="836"/>
      <c r="AA129" s="837">
        <v>1343229</v>
      </c>
      <c r="AB129" s="838"/>
      <c r="AC129" s="838"/>
      <c r="AD129" s="838"/>
      <c r="AE129" s="839"/>
      <c r="AF129" s="840">
        <v>1310474</v>
      </c>
      <c r="AG129" s="838"/>
      <c r="AH129" s="838"/>
      <c r="AI129" s="838"/>
      <c r="AJ129" s="839"/>
      <c r="AK129" s="840">
        <v>1264717</v>
      </c>
      <c r="AL129" s="838"/>
      <c r="AM129" s="838"/>
      <c r="AN129" s="838"/>
      <c r="AO129" s="839"/>
      <c r="AP129" s="841"/>
      <c r="AQ129" s="842"/>
      <c r="AR129" s="842"/>
      <c r="AS129" s="842"/>
      <c r="AT129" s="843"/>
      <c r="AU129" s="264"/>
      <c r="AV129" s="264"/>
      <c r="AW129" s="264"/>
      <c r="AX129" s="807" t="s">
        <v>472</v>
      </c>
      <c r="AY129" s="808"/>
      <c r="AZ129" s="808"/>
      <c r="BA129" s="808"/>
      <c r="BB129" s="808"/>
      <c r="BC129" s="808"/>
      <c r="BD129" s="808"/>
      <c r="BE129" s="809"/>
      <c r="BF129" s="827" t="s">
        <v>389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474</v>
      </c>
      <c r="X130" s="835"/>
      <c r="Y130" s="835"/>
      <c r="Z130" s="836"/>
      <c r="AA130" s="837">
        <v>272224</v>
      </c>
      <c r="AB130" s="838"/>
      <c r="AC130" s="838"/>
      <c r="AD130" s="838"/>
      <c r="AE130" s="839"/>
      <c r="AF130" s="840">
        <v>256587</v>
      </c>
      <c r="AG130" s="838"/>
      <c r="AH130" s="838"/>
      <c r="AI130" s="838"/>
      <c r="AJ130" s="839"/>
      <c r="AK130" s="840">
        <v>257787</v>
      </c>
      <c r="AL130" s="838"/>
      <c r="AM130" s="838"/>
      <c r="AN130" s="838"/>
      <c r="AO130" s="839"/>
      <c r="AP130" s="841"/>
      <c r="AQ130" s="842"/>
      <c r="AR130" s="842"/>
      <c r="AS130" s="842"/>
      <c r="AT130" s="843"/>
      <c r="AU130" s="264"/>
      <c r="AV130" s="264"/>
      <c r="AW130" s="264"/>
      <c r="AX130" s="807" t="s">
        <v>475</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476</v>
      </c>
      <c r="X131" s="818"/>
      <c r="Y131" s="818"/>
      <c r="Z131" s="819"/>
      <c r="AA131" s="820">
        <v>1071005</v>
      </c>
      <c r="AB131" s="821"/>
      <c r="AC131" s="821"/>
      <c r="AD131" s="821"/>
      <c r="AE131" s="822"/>
      <c r="AF131" s="823">
        <v>1053887</v>
      </c>
      <c r="AG131" s="821"/>
      <c r="AH131" s="821"/>
      <c r="AI131" s="821"/>
      <c r="AJ131" s="822"/>
      <c r="AK131" s="823">
        <v>1006930</v>
      </c>
      <c r="AL131" s="821"/>
      <c r="AM131" s="821"/>
      <c r="AN131" s="821"/>
      <c r="AO131" s="822"/>
      <c r="AP131" s="824"/>
      <c r="AQ131" s="825"/>
      <c r="AR131" s="825"/>
      <c r="AS131" s="825"/>
      <c r="AT131" s="826"/>
      <c r="AU131" s="264"/>
      <c r="AV131" s="264"/>
      <c r="AW131" s="264"/>
      <c r="AX131" s="785" t="s">
        <v>477</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479</v>
      </c>
      <c r="W132" s="798"/>
      <c r="X132" s="798"/>
      <c r="Y132" s="798"/>
      <c r="Z132" s="799"/>
      <c r="AA132" s="800">
        <v>8.8943562350000001</v>
      </c>
      <c r="AB132" s="801"/>
      <c r="AC132" s="801"/>
      <c r="AD132" s="801"/>
      <c r="AE132" s="802"/>
      <c r="AF132" s="803">
        <v>8.1541948990000002</v>
      </c>
      <c r="AG132" s="801"/>
      <c r="AH132" s="801"/>
      <c r="AI132" s="801"/>
      <c r="AJ132" s="802"/>
      <c r="AK132" s="803">
        <v>6.5792061019999997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480</v>
      </c>
      <c r="W133" s="777"/>
      <c r="X133" s="777"/>
      <c r="Y133" s="777"/>
      <c r="Z133" s="778"/>
      <c r="AA133" s="779">
        <v>10.6</v>
      </c>
      <c r="AB133" s="780"/>
      <c r="AC133" s="780"/>
      <c r="AD133" s="780"/>
      <c r="AE133" s="781"/>
      <c r="AF133" s="779">
        <v>9.3000000000000007</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ygErpyhvUIJAqAmbV5WLBz4VP++9RQNp0v2C3XKiKYmFiR9Di9aDymxW5xj3IyeNPc/z5ciXXCFDMua4Tc2Cw==" saltValue="cvr8foueRyPdYc+UliUQ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7rCZ8iNj4wSlcQhHxPbHFqV4BafAibnUFe5FghNqPQ6oJTuWnOqAYSS9nDu7GD2m/YibHqP4/3swY+4vAtvZsw==" saltValue="PuuQ9ekHVC2yxImijiIy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pYd23luQKHA4S0cTop/zZbFF7aJcySjKvFXisgPHiNEWoFlneiCYh114djeJ2jLGwro1YW0JuJNGhOMnZ2Vtg==" saltValue="hbXOBYuQxMbO6suNj1tt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484</v>
      </c>
      <c r="AP7" s="283"/>
      <c r="AQ7" s="284" t="s">
        <v>485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486</v>
      </c>
      <c r="AQ8" s="290" t="s">
        <v>487</v>
      </c>
      <c r="AR8" s="291" t="s">
        <v>488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489</v>
      </c>
      <c r="AL9" s="1207"/>
      <c r="AM9" s="1207"/>
      <c r="AN9" s="1208"/>
      <c r="AO9" s="292">
        <v>318232</v>
      </c>
      <c r="AP9" s="292">
        <v>174661</v>
      </c>
      <c r="AQ9" s="293">
        <v>163768</v>
      </c>
      <c r="AR9" s="294">
        <v>6.7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490</v>
      </c>
      <c r="AL10" s="1207"/>
      <c r="AM10" s="1207"/>
      <c r="AN10" s="1208"/>
      <c r="AO10" s="295">
        <v>102858</v>
      </c>
      <c r="AP10" s="295">
        <v>56453</v>
      </c>
      <c r="AQ10" s="296">
        <v>20420</v>
      </c>
      <c r="AR10" s="297">
        <v>176.5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491</v>
      </c>
      <c r="AL11" s="1207"/>
      <c r="AM11" s="1207"/>
      <c r="AN11" s="1208"/>
      <c r="AO11" s="295">
        <v>29995</v>
      </c>
      <c r="AP11" s="295">
        <v>16463</v>
      </c>
      <c r="AQ11" s="296">
        <v>24792</v>
      </c>
      <c r="AR11" s="297">
        <v>-33.6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492</v>
      </c>
      <c r="AL12" s="1207"/>
      <c r="AM12" s="1207"/>
      <c r="AN12" s="1208"/>
      <c r="AO12" s="295" t="s">
        <v>493</v>
      </c>
      <c r="AP12" s="295" t="s">
        <v>493</v>
      </c>
      <c r="AQ12" s="296">
        <v>1566</v>
      </c>
      <c r="AR12" s="297" t="s">
        <v>493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494</v>
      </c>
      <c r="AL13" s="1207"/>
      <c r="AM13" s="1207"/>
      <c r="AN13" s="1208"/>
      <c r="AO13" s="295" t="s">
        <v>493</v>
      </c>
      <c r="AP13" s="295" t="s">
        <v>493</v>
      </c>
      <c r="AQ13" s="296" t="s">
        <v>493</v>
      </c>
      <c r="AR13" s="297" t="s">
        <v>493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495</v>
      </c>
      <c r="AL14" s="1207"/>
      <c r="AM14" s="1207"/>
      <c r="AN14" s="1208"/>
      <c r="AO14" s="295">
        <v>13449</v>
      </c>
      <c r="AP14" s="295">
        <v>7381</v>
      </c>
      <c r="AQ14" s="296">
        <v>8316</v>
      </c>
      <c r="AR14" s="297">
        <v>-11.2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496</v>
      </c>
      <c r="AL15" s="1207"/>
      <c r="AM15" s="1207"/>
      <c r="AN15" s="1208"/>
      <c r="AO15" s="295">
        <v>5574</v>
      </c>
      <c r="AP15" s="295">
        <v>3059</v>
      </c>
      <c r="AQ15" s="296">
        <v>4918</v>
      </c>
      <c r="AR15" s="297">
        <v>-37.799999999999997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497</v>
      </c>
      <c r="AL16" s="1210"/>
      <c r="AM16" s="1210"/>
      <c r="AN16" s="1211"/>
      <c r="AO16" s="295">
        <v>-26498</v>
      </c>
      <c r="AP16" s="295">
        <v>-14543</v>
      </c>
      <c r="AQ16" s="296">
        <v>-16679</v>
      </c>
      <c r="AR16" s="297">
        <v>-12.8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176</v>
      </c>
      <c r="AL17" s="1210"/>
      <c r="AM17" s="1210"/>
      <c r="AN17" s="1211"/>
      <c r="AO17" s="295">
        <v>443610</v>
      </c>
      <c r="AP17" s="295">
        <v>243474</v>
      </c>
      <c r="AQ17" s="296">
        <v>207100</v>
      </c>
      <c r="AR17" s="297">
        <v>17.600000000000001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499</v>
      </c>
      <c r="AP20" s="303" t="s">
        <v>500</v>
      </c>
      <c r="AQ20" s="304" t="s">
        <v>501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502</v>
      </c>
      <c r="AL21" s="1204"/>
      <c r="AM21" s="1204"/>
      <c r="AN21" s="1205"/>
      <c r="AO21" s="307">
        <v>18.66</v>
      </c>
      <c r="AP21" s="308">
        <v>18.739999999999998</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503</v>
      </c>
      <c r="AL22" s="1204"/>
      <c r="AM22" s="1204"/>
      <c r="AN22" s="1205"/>
      <c r="AO22" s="312">
        <v>96.6</v>
      </c>
      <c r="AP22" s="313">
        <v>94.9</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505</v>
      </c>
      <c r="AO27" s="273"/>
      <c r="AP27" s="273"/>
      <c r="AQ27" s="273"/>
      <c r="AR27" s="273"/>
      <c r="AS27" s="273"/>
      <c r="AT27" s="273"/>
    </row>
    <row r="28" spans="1:46" ht="17.25">
      <c r="A28" s="274" t="s">
        <v>506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484</v>
      </c>
      <c r="AP30" s="283"/>
      <c r="AQ30" s="284" t="s">
        <v>485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486</v>
      </c>
      <c r="AQ31" s="290" t="s">
        <v>487</v>
      </c>
      <c r="AR31" s="291" t="s">
        <v>488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508</v>
      </c>
      <c r="AL32" s="1195"/>
      <c r="AM32" s="1195"/>
      <c r="AN32" s="1196"/>
      <c r="AO32" s="322">
        <v>252381</v>
      </c>
      <c r="AP32" s="322">
        <v>138519</v>
      </c>
      <c r="AQ32" s="323">
        <v>99822</v>
      </c>
      <c r="AR32" s="324">
        <v>38.799999999999997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509</v>
      </c>
      <c r="AL33" s="1195"/>
      <c r="AM33" s="1195"/>
      <c r="AN33" s="1196"/>
      <c r="AO33" s="322" t="s">
        <v>493</v>
      </c>
      <c r="AP33" s="322" t="s">
        <v>493</v>
      </c>
      <c r="AQ33" s="323" t="s">
        <v>493</v>
      </c>
      <c r="AR33" s="324" t="s">
        <v>493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510</v>
      </c>
      <c r="AL34" s="1195"/>
      <c r="AM34" s="1195"/>
      <c r="AN34" s="1196"/>
      <c r="AO34" s="322" t="s">
        <v>493</v>
      </c>
      <c r="AP34" s="322" t="s">
        <v>493</v>
      </c>
      <c r="AQ34" s="323" t="s">
        <v>493</v>
      </c>
      <c r="AR34" s="324" t="s">
        <v>493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511</v>
      </c>
      <c r="AL35" s="1195"/>
      <c r="AM35" s="1195"/>
      <c r="AN35" s="1196"/>
      <c r="AO35" s="322">
        <v>68252</v>
      </c>
      <c r="AP35" s="322">
        <v>37460</v>
      </c>
      <c r="AQ35" s="323">
        <v>28667</v>
      </c>
      <c r="AR35" s="324">
        <v>30.7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512</v>
      </c>
      <c r="AL36" s="1195"/>
      <c r="AM36" s="1195"/>
      <c r="AN36" s="1196"/>
      <c r="AO36" s="322">
        <v>6650</v>
      </c>
      <c r="AP36" s="322">
        <v>3650</v>
      </c>
      <c r="AQ36" s="323">
        <v>3929</v>
      </c>
      <c r="AR36" s="324">
        <v>-7.1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513</v>
      </c>
      <c r="AL37" s="1195"/>
      <c r="AM37" s="1195"/>
      <c r="AN37" s="1196"/>
      <c r="AO37" s="322" t="s">
        <v>493</v>
      </c>
      <c r="AP37" s="322" t="s">
        <v>493</v>
      </c>
      <c r="AQ37" s="323">
        <v>922</v>
      </c>
      <c r="AR37" s="324" t="s">
        <v>493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514</v>
      </c>
      <c r="AL38" s="1198"/>
      <c r="AM38" s="1198"/>
      <c r="AN38" s="1199"/>
      <c r="AO38" s="325" t="s">
        <v>493</v>
      </c>
      <c r="AP38" s="325" t="s">
        <v>493</v>
      </c>
      <c r="AQ38" s="326">
        <v>32</v>
      </c>
      <c r="AR38" s="314" t="s">
        <v>493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515</v>
      </c>
      <c r="AL39" s="1198"/>
      <c r="AM39" s="1198"/>
      <c r="AN39" s="1199"/>
      <c r="AO39" s="322">
        <v>-3248</v>
      </c>
      <c r="AP39" s="322">
        <v>-1783</v>
      </c>
      <c r="AQ39" s="323">
        <v>-3300</v>
      </c>
      <c r="AR39" s="324">
        <v>-46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516</v>
      </c>
      <c r="AL40" s="1195"/>
      <c r="AM40" s="1195"/>
      <c r="AN40" s="1196"/>
      <c r="AO40" s="322">
        <v>-257787</v>
      </c>
      <c r="AP40" s="322">
        <v>-141486</v>
      </c>
      <c r="AQ40" s="323">
        <v>-100418</v>
      </c>
      <c r="AR40" s="324">
        <v>40.9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286</v>
      </c>
      <c r="AL41" s="1201"/>
      <c r="AM41" s="1201"/>
      <c r="AN41" s="1202"/>
      <c r="AO41" s="322">
        <v>66248</v>
      </c>
      <c r="AP41" s="322">
        <v>36360</v>
      </c>
      <c r="AQ41" s="323">
        <v>29653</v>
      </c>
      <c r="AR41" s="324">
        <v>22.6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484</v>
      </c>
      <c r="AN49" s="1189" t="s">
        <v>520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521</v>
      </c>
      <c r="AO50" s="339" t="s">
        <v>522</v>
      </c>
      <c r="AP50" s="340" t="s">
        <v>523</v>
      </c>
      <c r="AQ50" s="341" t="s">
        <v>524</v>
      </c>
      <c r="AR50" s="342" t="s">
        <v>525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526</v>
      </c>
      <c r="AL51" s="335"/>
      <c r="AM51" s="343">
        <v>391223</v>
      </c>
      <c r="AN51" s="344">
        <v>196693</v>
      </c>
      <c r="AO51" s="345">
        <v>11.2</v>
      </c>
      <c r="AP51" s="346">
        <v>263041</v>
      </c>
      <c r="AQ51" s="347">
        <v>18.600000000000001</v>
      </c>
      <c r="AR51" s="348">
        <v>-7.4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527</v>
      </c>
      <c r="AM52" s="351">
        <v>150685</v>
      </c>
      <c r="AN52" s="352">
        <v>75759</v>
      </c>
      <c r="AO52" s="353">
        <v>-8.4</v>
      </c>
      <c r="AP52" s="354">
        <v>103171</v>
      </c>
      <c r="AQ52" s="355">
        <v>-1.2</v>
      </c>
      <c r="AR52" s="356">
        <v>-7.2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528</v>
      </c>
      <c r="AL53" s="335"/>
      <c r="AM53" s="343">
        <v>261954</v>
      </c>
      <c r="AN53" s="344">
        <v>133787</v>
      </c>
      <c r="AO53" s="345">
        <v>-32</v>
      </c>
      <c r="AP53" s="346">
        <v>272886</v>
      </c>
      <c r="AQ53" s="347">
        <v>3.7</v>
      </c>
      <c r="AR53" s="348">
        <v>-35.700000000000003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527</v>
      </c>
      <c r="AM54" s="351">
        <v>162099</v>
      </c>
      <c r="AN54" s="352">
        <v>82788</v>
      </c>
      <c r="AO54" s="353">
        <v>9.3000000000000007</v>
      </c>
      <c r="AP54" s="354">
        <v>125724</v>
      </c>
      <c r="AQ54" s="355">
        <v>21.9</v>
      </c>
      <c r="AR54" s="356">
        <v>-12.6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529</v>
      </c>
      <c r="AL55" s="335"/>
      <c r="AM55" s="343">
        <v>345182</v>
      </c>
      <c r="AN55" s="344">
        <v>181388</v>
      </c>
      <c r="AO55" s="345">
        <v>35.6</v>
      </c>
      <c r="AP55" s="346">
        <v>245039</v>
      </c>
      <c r="AQ55" s="347">
        <v>-10.199999999999999</v>
      </c>
      <c r="AR55" s="348">
        <v>45.8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527</v>
      </c>
      <c r="AM56" s="351">
        <v>148796</v>
      </c>
      <c r="AN56" s="352">
        <v>78190</v>
      </c>
      <c r="AO56" s="353">
        <v>-5.6</v>
      </c>
      <c r="AP56" s="354">
        <v>108922</v>
      </c>
      <c r="AQ56" s="355">
        <v>-13.4</v>
      </c>
      <c r="AR56" s="356">
        <v>7.8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530</v>
      </c>
      <c r="AL57" s="335"/>
      <c r="AM57" s="343">
        <v>401211</v>
      </c>
      <c r="AN57" s="344">
        <v>214208</v>
      </c>
      <c r="AO57" s="345">
        <v>18.100000000000001</v>
      </c>
      <c r="AP57" s="346">
        <v>237994</v>
      </c>
      <c r="AQ57" s="347">
        <v>-2.9</v>
      </c>
      <c r="AR57" s="348">
        <v>21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527</v>
      </c>
      <c r="AM58" s="351">
        <v>169754</v>
      </c>
      <c r="AN58" s="352">
        <v>90632</v>
      </c>
      <c r="AO58" s="353">
        <v>15.9</v>
      </c>
      <c r="AP58" s="354">
        <v>110361</v>
      </c>
      <c r="AQ58" s="355">
        <v>1.3</v>
      </c>
      <c r="AR58" s="356">
        <v>14.6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531</v>
      </c>
      <c r="AL59" s="335"/>
      <c r="AM59" s="343">
        <v>541414</v>
      </c>
      <c r="AN59" s="344">
        <v>297154</v>
      </c>
      <c r="AO59" s="345">
        <v>38.700000000000003</v>
      </c>
      <c r="AP59" s="346">
        <v>267911</v>
      </c>
      <c r="AQ59" s="347">
        <v>12.6</v>
      </c>
      <c r="AR59" s="348">
        <v>26.1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527</v>
      </c>
      <c r="AM60" s="351">
        <v>143897</v>
      </c>
      <c r="AN60" s="352">
        <v>78977</v>
      </c>
      <c r="AO60" s="353">
        <v>-12.9</v>
      </c>
      <c r="AP60" s="354">
        <v>106425</v>
      </c>
      <c r="AQ60" s="355">
        <v>-3.6</v>
      </c>
      <c r="AR60" s="356">
        <v>-9.3000000000000007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532</v>
      </c>
      <c r="AL61" s="357"/>
      <c r="AM61" s="358">
        <v>388197</v>
      </c>
      <c r="AN61" s="359">
        <v>204646</v>
      </c>
      <c r="AO61" s="360">
        <v>14.3</v>
      </c>
      <c r="AP61" s="361">
        <v>257374</v>
      </c>
      <c r="AQ61" s="362">
        <v>4.4000000000000004</v>
      </c>
      <c r="AR61" s="348">
        <v>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527</v>
      </c>
      <c r="AM62" s="351">
        <v>155046</v>
      </c>
      <c r="AN62" s="352">
        <v>81269</v>
      </c>
      <c r="AO62" s="353">
        <v>-0.3</v>
      </c>
      <c r="AP62" s="354">
        <v>110921</v>
      </c>
      <c r="AQ62" s="355">
        <v>1</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jtC7RWKOBq16kFCYUbCUlCPEaDMNnrKascBSPZFkmxYlcHVXn9xYa4u0e18zqIat6RL+8sXOkETcrW2EdfcXg==" saltValue="cpByTO7qqF4klLi0DLu4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WrmhHq7/GYe/XEnmhyjHSf95HmTjBZyBq2wNtOGDLPQQgwrp5P6DKO4iV6H1N+7QMf3yXov8mE3VuwQqZmg7w==" saltValue="7KeOj2jk3I7deBoE2n4+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lDrtTINR2K1SP53c4Cjz09AyqyJ98YiIS4yk45rtd9LVsCJP11V6XZpJgIBli9NPcOxYlf86+f0dkgs5UT+1A==" saltValue="1a+N6BxmF6b8WW/yEqdb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212" t="s">
        <v>3</v>
      </c>
      <c r="D47" s="1212"/>
      <c r="E47" s="1213"/>
      <c r="F47" s="11">
        <v>39.01</v>
      </c>
      <c r="G47" s="12">
        <v>40.11</v>
      </c>
      <c r="H47" s="12">
        <v>38.71</v>
      </c>
      <c r="I47" s="12">
        <v>39.78</v>
      </c>
      <c r="J47" s="13">
        <v>41.28</v>
      </c>
    </row>
    <row r="48" spans="2:10" ht="57.75" customHeight="1">
      <c r="B48" s="14"/>
      <c r="C48" s="1214" t="s">
        <v>4</v>
      </c>
      <c r="D48" s="1214"/>
      <c r="E48" s="1215"/>
      <c r="F48" s="15">
        <v>1</v>
      </c>
      <c r="G48" s="16">
        <v>1.8</v>
      </c>
      <c r="H48" s="16">
        <v>2.14</v>
      </c>
      <c r="I48" s="16">
        <v>2.42</v>
      </c>
      <c r="J48" s="17">
        <v>2.4</v>
      </c>
    </row>
    <row r="49" spans="2:10" ht="57.75" customHeight="1" thickBot="1">
      <c r="B49" s="18"/>
      <c r="C49" s="1216" t="s">
        <v>5</v>
      </c>
      <c r="D49" s="1216"/>
      <c r="E49" s="1217"/>
      <c r="F49" s="19" t="s">
        <v>541</v>
      </c>
      <c r="G49" s="20">
        <v>0.87</v>
      </c>
      <c r="H49" s="20">
        <v>0.49</v>
      </c>
      <c r="I49" s="20">
        <v>16.09</v>
      </c>
      <c r="J49" s="21" t="s">
        <v>542</v>
      </c>
    </row>
    <row r="50" spans="2:10" ht="13.5" customHeight="1"/>
    <row r="51" spans="2:10" ht="13.5" hidden="1" customHeight="1"/>
    <row r="52" spans="2:10" ht="13.5" hidden="1" customHeight="1"/>
    <row r="53" spans="2:10" ht="13.5" hidden="1" customHeight="1"/>
  </sheetData>
  <sheetProtection algorithmName="SHA-512" hashValue="HqtG4WymoSJnhaIju5mSUX+Zb7OuXz/q6lV2RFmgw/pkWjyprD5z0SNKErDjdgH2YexAVQywCkm3/KH4Bu9cFQ==" saltValue="kKxOQ5YR2a40nRSmUD4q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2019-03-05T00:28:29Z</cp:lastPrinted>
  <dcterms:created xsi:type="dcterms:W3CDTF">2019-02-14T03:00:24Z</dcterms:created>
  <dcterms:modified xsi:type="dcterms:W3CDTF">2019-10-21T07:39:14Z</dcterms:modified>
</cp:coreProperties>
</file>