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28800" windowHeight="123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c r="BE34" i="10" l="1"/>
  <c r="BE35" i="10" l="1"/>
  <c r="BE36" i="10" s="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<sst xmlns="http://schemas.openxmlformats.org/spreadsheetml/2006/main" count="1094" uniqueCount="599">
  <si>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</si>
  <si>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</si>
  <si>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</si>
  <si>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</si>
  <si>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</si>
  <si>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</si>
  <si>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</si>
  <si>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</si>
  <si>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</si>
  <si>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</si>
  <si>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</si>
  <si>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</si>
  <si>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</si>
  <si>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</si>
  <si>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</si>
  <si>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</si>
  <si>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</si>
  <si>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</si>
  <si>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</si>
  <si>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</si>
  <si>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</si>
  <si>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</si>
  <si>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</si>
  <si>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</si>
  <si>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</si>
  <si>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</si>
  <si>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</si>
  <si>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</si>
  <si>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</si>
  <si>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</si>
  <si>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</si>
  <si>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</si>
  <si>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</si>
  <si>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</si>
  <si>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</si>
  <si>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</si>
  <si>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</si>
  <si>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</si>
  <si>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</si>
  <si>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</si>
  <si>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</si>
  <si>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</si>
  <si>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</si>
  <si>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</si>
  <si>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</si>
  <si>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</si>
  <si>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</si>
  <si>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</si>
  <si>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</si>
  <si>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</si>
  <si>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</si>
  <si>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</si>
  <si>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</si>
  <si>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</si>
  <si>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</si>
  <si>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</si>
  <si>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</si>
  <si>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</si>
  <si>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</si>
  <si>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</si>
  <si>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</si>
  <si>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</si>
  <si>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</si>
  <si>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</si>
  <si>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</si>
  <si>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</si>
  <si>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</si>
  <si>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</si>
  <si>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</si>
  <si>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</si>
  <si>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</si>
  <si>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</si>
  <si>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</si>
  <si>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</si>
  <si>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</si>
  <si>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</si>
  <si>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</si>
  <si>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</si>
  <si>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</si>
  <si>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</si>
  <si>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</si>
  <si>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</si>
  <si>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</si>
  <si>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</si>
  <si>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</si>
  <si>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</si>
  <si>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</si>
  <si>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</si>
  <si>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</si>
  <si>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</si>
  <si>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</si>
  <si>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</si>
  <si>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木曽町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</si>
  <si>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</si>
  <si>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</si>
  <si>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</si>
  <si>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</si>
  <si>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</si>
  <si>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</si>
  <si>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</si>
  <si>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</si>
  <si>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</si>
  <si>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</si>
  <si>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</si>
  <si>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</si>
  <si>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</si>
  <si>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</si>
  <si>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</si>
  <si>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</si>
  <si>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</si>
  <si>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</si>
  <si>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</si>
  <si>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</si>
  <si>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</si>
  <si>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</si>
  <si>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</si>
  <si>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</si>
  <si>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</si>
  <si>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</si>
  <si>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</si>
  <si>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</si>
  <si>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</si>
  <si>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</si>
  <si>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</si>
  <si>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</si>
  <si>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</si>
  <si>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</si>
  <si>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</si>
  <si>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</si>
  <si>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</si>
  <si>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</si>
  <si>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</si>
  <si>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</si>
  <si>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</si>
  <si>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</si>
  <si>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</si>
  <si>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</si>
  <si>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</si>
  <si>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</si>
  <si>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</si>
  <si>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</si>
  <si>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</si>
  <si>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</si>
  <si>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</si>
  <si>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</si>
  <si>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</si>
  <si>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</si>
  <si>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</si>
  <si>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</si>
  <si>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</si>
  <si>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</si>
  <si>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</si>
  <si>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</si>
  <si>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</si>
  <si>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</si>
  <si>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</si>
  <si>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</si>
  <si>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</si>
  <si>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</si>
  <si>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</si>
  <si>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</si>
  <si>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</si>
  <si>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</si>
  <si>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</si>
  <si>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</si>
  <si>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</si>
  <si>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</si>
  <si>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</si>
  <si>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</si>
  <si>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</si>
  <si>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</si>
  <si>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</si>
  <si>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</si>
  <si>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</si>
  <si>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</si>
  <si>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</si>
  <si>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</si>
  <si>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</si>
  <si>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</si>
  <si>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</si>
  <si>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</si>
  <si>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</si>
  <si>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</si>
  <si>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</si>
  <si>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</si>
  <si>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</si>
  <si>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</si>
  <si>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</si>
  <si>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</si>
  <si>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</si>
  <si>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</si>
  <si>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</si>
  <si>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</si>
  <si>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</si>
  <si>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</si>
  <si>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</si>
  <si>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</si>
  <si>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</si>
  <si>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</si>
  <si>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</si>
  <si>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</si>
  <si>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</si>
  <si>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</si>
  <si>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</si>
  <si>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</si>
  <si>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</si>
  <si>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</si>
  <si>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</si>
  <si>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</si>
  <si>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</si>
  <si>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長野県木曽町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</si>
  <si>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</si>
  <si>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</si>
  <si>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</si>
  <si>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</si>
  <si>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</si>
  <si>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</si>
  <si>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</si>
  <si>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</si>
  <si>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</si>
  <si>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</si>
  <si>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</si>
  <si>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</si>
  <si>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</si>
  <si>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</si>
  <si>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</si>
  <si>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</si>
  <si>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</si>
  <si>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</si>
  <si>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</si>
  <si>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</si>
  <si>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</si>
  <si>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</si>
  <si>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</si>
  <si>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</si>
  <si>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</si>
  <si>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</si>
  <si>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</si>
  <si>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</si>
  <si>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</si>
  <si>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</si>
  <si>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</si>
  <si>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</si>
  <si>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</si>
  <si>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</si>
  <si>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</si>
  <si>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</si>
  <si>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</si>
  <si>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</si>
  <si>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</si>
  <si>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</si>
  <si>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</si>
  <si>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</si>
  <si>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</si>
  <si>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</si>
  <si>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</si>
  <si>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</si>
  <si>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</si>
  <si>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</si>
  <si>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</si>
  <si>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</si>
  <si>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</si>
  <si>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</si>
  <si>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</si>
  <si>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</si>
  <si>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</si>
  <si>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</si>
  <si>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</si>
  <si>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</si>
  <si>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</si>
  <si>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</si>
  <si>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</si>
  <si>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</si>
  <si>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</si>
  <si>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</si>
  <si>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</si>
  <si>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</si>
  <si>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</si>
  <si>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</si>
  <si>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</si>
  <si>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</si>
  <si>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</si>
  <si>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</si>
  <si>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</si>
  <si>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</si>
  <si>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</si>
  <si>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</si>
  <si>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</si>
  <si>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</si>
  <si>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</si>
  <si>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</si>
  <si>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</si>
  <si>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</si>
  <si>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</si>
  <si>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</si>
  <si>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</si>
  <si>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</si>
  <si>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</si>
  <si>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</si>
  <si>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</si>
  <si>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</si>
  <si>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</si>
  <si>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</si>
  <si>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</si>
  <si>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</si>
  <si>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</si>
  <si>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</si>
  <si>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</si>
  <si>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</si>
  <si>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</si>
  <si>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</si>
  <si>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</si>
  <si>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</si>
  <si>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</si>
  <si>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</si>
  <si>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</si>
  <si>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</si>
  <si>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</si>
  <si>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</si>
  <si>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</si>
  <si>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</si>
  <si>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</si>
  <si>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</si>
  <si>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</si>
  <si>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</si>
  <si>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</si>
  <si>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</si>
  <si>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</si>
  <si>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</si>
  <si>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</si>
  <si>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</si>
  <si>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</si>
  <si>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</si>
  <si>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</si>
  <si>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</si>
  <si>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</si>
  <si>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</si>
  <si>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</si>
  <si>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</si>
  <si>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</si>
  <si>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</si>
  <si>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</si>
  <si>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</si>
  <si>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</si>
  <si>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</si>
  <si>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</si>
  <si>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</si>
  <si>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</si>
  <si>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</si>
  <si>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</si>
  <si>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</si>
  <si>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</si>
  <si>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</si>
  <si>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</si>
  <si>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</si>
  <si>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</si>
  <si>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</si>
  <si>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</si>
  <si>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</si>
  <si>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</si>
  <si>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長野県木曽町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</si>
  <si>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</si>
  <si>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</si>
  <si>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</si>
  <si>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</si>
  <si>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</si>
  <si>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</si>
  <si>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</si>
  <si>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</si>
  <si>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</si>
  <si>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</si>
  <si>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</si>
  <si>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</si>
  <si>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</si>
  <si>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</si>
  <si>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</si>
  <si>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</si>
  <si>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</si>
  <si>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</si>
  <si>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</si>
  <si>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</si>
  <si>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</si>
  <si>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</si>
  <si>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</si>
  <si>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</si>
  <si>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</si>
  <si>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</si>
  <si>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</si>
  <si>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</si>
  <si>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</si>
  <si>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</si>
  <si>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</si>
  <si>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</si>
  <si>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</si>
  <si>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</si>
  <si>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</si>
  <si>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</si>
  <si>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</si>
  <si>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</si>
  <si>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</si>
  <si>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簡易水道等特別会計</t>
    <phoneticPr fontId="5"/>
  </si>
  <si>
    <t>法非適用企業</t>
    <phoneticPr fontId="5"/>
  </si>
  <si>
    <t>公共下水道特別会計</t>
    <phoneticPr fontId="5"/>
  </si>
  <si>
    <t>法非適用企業</t>
    <phoneticPr fontId="5"/>
  </si>
  <si>
    <t>集落排水等特別会計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</si>
  <si>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</si>
  <si>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</si>
  <si>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</si>
  <si>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</si>
  <si>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</si>
  <si>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</si>
  <si>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</si>
  <si>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</si>
  <si>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</si>
  <si>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</si>
  <si>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</si>
  <si>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</si>
  <si>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</si>
  <si>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</si>
  <si>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</si>
  <si>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</si>
  <si>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</si>
  <si>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</si>
  <si>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</si>
  <si>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</si>
  <si>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</si>
  <si>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</si>
  <si>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</si>
  <si>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</si>
  <si>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</si>
  <si>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</si>
  <si>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</si>
  <si>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</si>
  <si>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</si>
  <si>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</si>
  <si>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</si>
  <si>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</si>
  <si>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</si>
  <si>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</si>
  <si>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</si>
  <si>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</si>
  <si>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</si>
  <si>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</si>
  <si>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</si>
  <si>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</si>
  <si>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</si>
  <si>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</si>
  <si>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</si>
  <si>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</si>
  <si>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</si>
  <si>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</si>
  <si>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</si>
  <si>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</si>
  <si>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</si>
  <si>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</si>
  <si>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</si>
  <si>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</si>
  <si>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</si>
  <si>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</si>
  <si>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</si>
  <si>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</si>
  <si>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</si>
  <si>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簡易水道等特別会計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</si>
  <si>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</si>
  <si>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集落排水等特別会計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</si>
  <si>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</si>
  <si>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</si>
  <si>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</si>
  <si>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</si>
  <si>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</si>
  <si>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</si>
  <si>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</si>
  <si>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</si>
  <si>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</si>
  <si>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</si>
  <si>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</si>
  <si>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</si>
  <si>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</si>
  <si>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</si>
  <si>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</si>
  <si>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</si>
  <si>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</si>
  <si>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</si>
  <si>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</si>
  <si>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</si>
  <si>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</si>
  <si>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</si>
  <si>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</si>
  <si>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</si>
  <si>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</si>
  <si>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</si>
  <si>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</si>
  <si>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</si>
  <si>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</si>
  <si>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</si>
  <si>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</si>
  <si>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</si>
  <si>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</si>
  <si>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</si>
  <si>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</si>
  <si>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</si>
  <si>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</si>
  <si>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</si>
  <si>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</si>
  <si>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</si>
  <si>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</si>
  <si>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</si>
  <si>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</si>
  <si>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</si>
  <si>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</si>
  <si>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</si>
  <si>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</si>
  <si>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</si>
  <si>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</si>
  <si>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</si>
  <si>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</si>
  <si>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</si>
  <si>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</si>
  <si>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</si>
  <si>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</si>
  <si>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</si>
  <si>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</si>
  <si>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</si>
  <si>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</si>
  <si>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</si>
  <si>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</si>
  <si>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</si>
  <si>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</si>
  <si>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</si>
  <si>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</si>
  <si>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</si>
  <si>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</si>
  <si>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</si>
  <si>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</si>
  <si>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</si>
  <si>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</si>
  <si>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</si>
  <si>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</si>
  <si>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</si>
  <si>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</si>
  <si>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</si>
  <si>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</si>
  <si>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</si>
  <si>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</si>
  <si>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</si>
  <si>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</si>
  <si>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</si>
  <si>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</si>
  <si>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</si>
  <si>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</si>
  <si>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</si>
  <si>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0.72</t>
  </si>
  <si>
    <t>一般会計</t>
  </si>
  <si>
    <t>水道事業会計</t>
  </si>
  <si>
    <t>公共下水道特別会計</t>
  </si>
  <si>
    <t>簡易水道等特別会計</t>
  </si>
  <si>
    <t>国民健康保険特別会計</t>
  </si>
  <si>
    <t>診療所特別会計</t>
  </si>
  <si>
    <t>▲ 0.06</t>
  </si>
  <si>
    <t>後期高齢者医療特別会計</t>
  </si>
  <si>
    <t>集落排水等特別会計</t>
  </si>
  <si>
    <t>その他会計（赤字）</t>
  </si>
  <si>
    <t>その他会計（黒字）</t>
  </si>
  <si>
    <t>観光施設事業</t>
    <rPh sb="0" eb="2">
      <t>カンコウ</t>
    </rPh>
    <rPh sb="2" eb="4">
      <t>シセツ</t>
    </rPh>
    <rPh sb="4" eb="6">
      <t>ジギョウ</t>
    </rPh>
    <phoneticPr fontId="2"/>
  </si>
  <si>
    <t>木曽広域連合</t>
    <rPh sb="0" eb="2">
      <t>キソ</t>
    </rPh>
    <rPh sb="2" eb="4">
      <t>コウイキ</t>
    </rPh>
    <rPh sb="4" eb="6">
      <t>レンゴウ</t>
    </rPh>
    <phoneticPr fontId="11"/>
  </si>
  <si>
    <t>　（一般会計）</t>
    <rPh sb="2" eb="4">
      <t>イッパン</t>
    </rPh>
    <rPh sb="4" eb="6">
      <t>カイケイ</t>
    </rPh>
    <phoneticPr fontId="11"/>
  </si>
  <si>
    <t>　（介護保険特別会計）</t>
    <rPh sb="2" eb="4">
      <t>カイゴ</t>
    </rPh>
    <rPh sb="4" eb="6">
      <t>ホケン</t>
    </rPh>
    <rPh sb="6" eb="8">
      <t>トクベツ</t>
    </rPh>
    <rPh sb="8" eb="10">
      <t>カイケイ</t>
    </rPh>
    <phoneticPr fontId="11"/>
  </si>
  <si>
    <t>長野県後期高齢者医療広域連合</t>
    <rPh sb="0" eb="3">
      <t>ナガノケン</t>
    </rPh>
    <rPh sb="3" eb="5">
      <t>コウキ</t>
    </rPh>
    <rPh sb="5" eb="7">
      <t>コウレイ</t>
    </rPh>
    <rPh sb="7" eb="8">
      <t>シャ</t>
    </rPh>
    <rPh sb="8" eb="10">
      <t>イリョウ</t>
    </rPh>
    <rPh sb="10" eb="12">
      <t>コウイキ</t>
    </rPh>
    <rPh sb="12" eb="14">
      <t>レンゴウ</t>
    </rPh>
    <phoneticPr fontId="11"/>
  </si>
  <si>
    <t>　（後期高齢者医療事業会計）</t>
    <rPh sb="2" eb="4">
      <t>コウキ</t>
    </rPh>
    <rPh sb="4" eb="7">
      <t>コウレイシャ</t>
    </rPh>
    <rPh sb="7" eb="9">
      <t>イリョウ</t>
    </rPh>
    <rPh sb="9" eb="11">
      <t>ジギョウ</t>
    </rPh>
    <rPh sb="11" eb="13">
      <t>カイケイ</t>
    </rPh>
    <phoneticPr fontId="11"/>
  </si>
  <si>
    <t>長野県地方税滞納整理機構</t>
    <rPh sb="0" eb="3">
      <t>ナガノケン</t>
    </rPh>
    <rPh sb="3" eb="5">
      <t>チホウ</t>
    </rPh>
    <rPh sb="5" eb="6">
      <t>ゼイ</t>
    </rPh>
    <rPh sb="6" eb="8">
      <t>タイノウ</t>
    </rPh>
    <rPh sb="8" eb="10">
      <t>セイリ</t>
    </rPh>
    <rPh sb="10" eb="12">
      <t>キコウ</t>
    </rPh>
    <phoneticPr fontId="11"/>
  </si>
  <si>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11"/>
  </si>
  <si>
    <t>長野県市町村自治振興組合</t>
    <rPh sb="0" eb="3">
      <t>ナガノケン</t>
    </rPh>
    <rPh sb="3" eb="6">
      <t>シチョウソン</t>
    </rPh>
    <rPh sb="6" eb="8">
      <t>ジチ</t>
    </rPh>
    <rPh sb="8" eb="10">
      <t>シンコウ</t>
    </rPh>
    <rPh sb="10" eb="12">
      <t>クミアイ</t>
    </rPh>
    <phoneticPr fontId="11"/>
  </si>
  <si>
    <t>長野県市町村総合事務組合</t>
    <rPh sb="0" eb="3">
      <t>ナガノケン</t>
    </rPh>
    <rPh sb="3" eb="6">
      <t>シチョウソン</t>
    </rPh>
    <rPh sb="6" eb="8">
      <t>ソウゴウ</t>
    </rPh>
    <rPh sb="8" eb="10">
      <t>ジム</t>
    </rPh>
    <rPh sb="10" eb="12">
      <t>クミアイ</t>
    </rPh>
    <phoneticPr fontId="11"/>
  </si>
  <si>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11"/>
  </si>
  <si>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11"/>
  </si>
  <si>
    <t>開田高原振興公社</t>
    <rPh sb="0" eb="2">
      <t>カイダ</t>
    </rPh>
    <rPh sb="2" eb="4">
      <t>コウゲン</t>
    </rPh>
    <rPh sb="4" eb="6">
      <t>シンコウ</t>
    </rPh>
    <rPh sb="6" eb="8">
      <t>コウシャ</t>
    </rPh>
    <phoneticPr fontId="11"/>
  </si>
  <si>
    <t>まちづくり木曽福島</t>
    <rPh sb="5" eb="9">
      <t>キソフクシマ</t>
    </rPh>
    <phoneticPr fontId="11"/>
  </si>
  <si>
    <t>地域振興基金</t>
    <rPh sb="0" eb="2">
      <t>チイキ</t>
    </rPh>
    <rPh sb="2" eb="4">
      <t>シンコウ</t>
    </rPh>
    <rPh sb="4" eb="6">
      <t>キキン</t>
    </rPh>
    <phoneticPr fontId="11"/>
  </si>
  <si>
    <t>水と緑の基金</t>
    <rPh sb="0" eb="1">
      <t>ミズ</t>
    </rPh>
    <rPh sb="2" eb="3">
      <t>ミドリ</t>
    </rPh>
    <rPh sb="4" eb="6">
      <t>キキン</t>
    </rPh>
    <phoneticPr fontId="11"/>
  </si>
  <si>
    <t>公営住宅等整備基金</t>
    <rPh sb="0" eb="2">
      <t>コウエイ</t>
    </rPh>
    <rPh sb="2" eb="4">
      <t>ジュウタク</t>
    </rPh>
    <rPh sb="4" eb="5">
      <t>トウ</t>
    </rPh>
    <rPh sb="5" eb="7">
      <t>セイビ</t>
    </rPh>
    <rPh sb="7" eb="9">
      <t>キキン</t>
    </rPh>
    <phoneticPr fontId="11"/>
  </si>
  <si>
    <t>緊急雇用創出事業基金</t>
    <rPh sb="0" eb="2">
      <t>キンキュウ</t>
    </rPh>
    <rPh sb="2" eb="4">
      <t>コヨウ</t>
    </rPh>
    <rPh sb="4" eb="6">
      <t>ソウシュツ</t>
    </rPh>
    <rPh sb="6" eb="8">
      <t>ジギョウ</t>
    </rPh>
    <rPh sb="8" eb="10">
      <t>キキン</t>
    </rPh>
    <phoneticPr fontId="11"/>
  </si>
  <si>
    <t>御嶽山噴火災害対策・復興基金</t>
    <rPh sb="0" eb="3">
      <t>オンタケサン</t>
    </rPh>
    <rPh sb="2" eb="3">
      <t>サン</t>
    </rPh>
    <rPh sb="3" eb="5">
      <t>フンカ</t>
    </rPh>
    <rPh sb="5" eb="7">
      <t>サイガイ</t>
    </rPh>
    <rPh sb="7" eb="9">
      <t>タイサク</t>
    </rPh>
    <rPh sb="10" eb="12">
      <t>フッコウ</t>
    </rPh>
    <rPh sb="12" eb="14">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</si>
  <si>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</si>
  <si>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</si>
  <si>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</si>
  <si>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</si>
  <si>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</si>
  <si>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</si>
  <si>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</si>
  <si>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</si>
  <si>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</si>
  <si>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</si>
  <si>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</si>
  <si>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</si>
  <si>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</si>
  <si>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</si>
  <si>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t xml:space="preserve"> </t>
    <phoneticPr fontId="5"/>
  </si>
  <si>
    <t>将来負担比率は類似団体を下回っているが、有形固定資産減価償却率は類似団体を上回る状況となっているため、今後は公共施設等総合管理計画に基づいて老朽化対策を積極的に取り組んでいく。</t>
    <rPh sb="7" eb="9">
      <t>ルイジ</t>
    </rPh>
    <rPh sb="9" eb="11">
      <t>ダンタイ</t>
    </rPh>
    <rPh sb="12" eb="14">
      <t>シタマワ</t>
    </rPh>
    <rPh sb="20" eb="22">
      <t>ユウケイ</t>
    </rPh>
    <rPh sb="22" eb="24">
      <t>コテイ</t>
    </rPh>
    <rPh sb="24" eb="26">
      <t>シサン</t>
    </rPh>
    <rPh sb="26" eb="28">
      <t>ゲンカ</t>
    </rPh>
    <rPh sb="28" eb="30">
      <t>ショウキャク</t>
    </rPh>
    <rPh sb="30" eb="31">
      <t>リツ</t>
    </rPh>
    <rPh sb="32" eb="34">
      <t>ルイジ</t>
    </rPh>
    <rPh sb="34" eb="36">
      <t>ダンタイ</t>
    </rPh>
    <rPh sb="37" eb="39">
      <t>ウワマワ</t>
    </rPh>
    <rPh sb="40" eb="42">
      <t>ジョウキョウ</t>
    </rPh>
    <rPh sb="51" eb="53">
      <t>コンゴ</t>
    </rPh>
    <rPh sb="54" eb="56">
      <t>コウキョウ</t>
    </rPh>
    <rPh sb="56" eb="58">
      <t>シセツ</t>
    </rPh>
    <rPh sb="58" eb="59">
      <t>トウ</t>
    </rPh>
    <rPh sb="59" eb="61">
      <t>ソウゴウ</t>
    </rPh>
    <rPh sb="61" eb="63">
      <t>カンリ</t>
    </rPh>
    <rPh sb="63" eb="65">
      <t>ケイカク</t>
    </rPh>
    <rPh sb="66" eb="67">
      <t>モト</t>
    </rPh>
    <rPh sb="70" eb="73">
      <t>ロウキュウカ</t>
    </rPh>
    <rPh sb="73" eb="75">
      <t>タイサク</t>
    </rPh>
    <rPh sb="76" eb="79">
      <t>セッキョクテキ</t>
    </rPh>
    <rPh sb="80" eb="81">
      <t>ト</t>
    </rPh>
    <rPh sb="82" eb="83">
      <t>ク</t>
    </rPh>
    <phoneticPr fontId="2"/>
  </si>
  <si>
    <t>将来負担比率及び実質公債費率は類似団体を下回っているが、今後文化交流センター等の施設整備のために発行した地方債や建設中の本庁舎について地方債の発行を予定しているため、償還のにかかる公債費の適正化にこれまで以上に取り組んでいく必要がある。</t>
    <rPh sb="0" eb="2">
      <t>ショウライ</t>
    </rPh>
    <rPh sb="2" eb="4">
      <t>フタン</t>
    </rPh>
    <rPh sb="4" eb="6">
      <t>ヒリツ</t>
    </rPh>
    <rPh sb="6" eb="7">
      <t>オヨ</t>
    </rPh>
    <rPh sb="8" eb="10">
      <t>ジッシツ</t>
    </rPh>
    <rPh sb="10" eb="13">
      <t>コウサイヒ</t>
    </rPh>
    <rPh sb="13" eb="14">
      <t>リツ</t>
    </rPh>
    <rPh sb="15" eb="17">
      <t>ルイジ</t>
    </rPh>
    <rPh sb="17" eb="19">
      <t>ダンタイ</t>
    </rPh>
    <rPh sb="20" eb="22">
      <t>シタマワ</t>
    </rPh>
    <rPh sb="28" eb="30">
      <t>コンゴ</t>
    </rPh>
    <rPh sb="30" eb="32">
      <t>ブンカ</t>
    </rPh>
    <rPh sb="32" eb="34">
      <t>コウリュウ</t>
    </rPh>
    <rPh sb="38" eb="39">
      <t>トウ</t>
    </rPh>
    <rPh sb="40" eb="42">
      <t>シセツ</t>
    </rPh>
    <rPh sb="42" eb="44">
      <t>セイビ</t>
    </rPh>
    <rPh sb="48" eb="50">
      <t>ハッコウ</t>
    </rPh>
    <rPh sb="52" eb="55">
      <t>チホウサイ</t>
    </rPh>
    <rPh sb="56" eb="59">
      <t>ケンセツチュウ</t>
    </rPh>
    <rPh sb="60" eb="63">
      <t>ホンチョウシャ</t>
    </rPh>
    <rPh sb="67" eb="70">
      <t>チホウサイ</t>
    </rPh>
    <rPh sb="71" eb="73">
      <t>ハッコウ</t>
    </rPh>
    <rPh sb="74" eb="76">
      <t>ヨテイ</t>
    </rPh>
    <rPh sb="83" eb="85">
      <t>ショウカン</t>
    </rPh>
    <rPh sb="90" eb="93">
      <t>コウサイヒ</t>
    </rPh>
    <rPh sb="94" eb="97">
      <t>テキセイカ</t>
    </rPh>
    <rPh sb="102" eb="104">
      <t>イジョウ</t>
    </rPh>
    <rPh sb="105" eb="106">
      <t>ト</t>
    </rPh>
    <rPh sb="107" eb="108">
      <t>ク</t>
    </rPh>
    <rPh sb="112" eb="11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</si>
</sst>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689B-4F7B-AF55-97E7B49405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112007</c:v>
                </c:pt>
                <c:pt idx="1">
                  <c:v>116260</c:v>
                </c:pt>
                <c:pt idx="2">
                  <c:v>141230</c:v>
                </c:pt>
                <c:pt idx="3">
                  <c:v>224694</c:v>
                </c:pt>
                <c:pt idx="4">
                  <c:v>221070</c:v>
                </c:pt>
              </c:numCache>
            </c:numRef>
          </c:val>
          <c:smooth val="0"/>
          <c:extLst>
            <c:ext xmlns:c16="http://schemas.microsoft.com/office/drawing/2014/chart" uri="{C3380CC4-5D6E-409C-BE32-E72D297353CC}">
              <c16:uniqueId val="{00000001-689B-4F7B-AF55-97E7B4940516}"/>
            </c:ext>
          </c:extLst>
        </c:ser>
        <c:dLbls>
          <c:showLegendKey val="0"/>
          <c:showVal val="0"/>
          <c:showCatName val="0"/>
          <c:showSerName val="0"/>
          <c:showPercent val="0"/>
          <c:showBubbleSize val="0"/>
        </c:dLbls>
        <c:marker val="1"/>
        <c:smooth val="0"/>
        <c:axId val="85620608"/>
        <c:axId val="85643264"/>
      </c:lineChart>
      <c:catAx>
        <c:axId val="85620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643264"/>
        <c:crosses val="autoZero"/>
        <c:auto val="1"/>
        <c:lblAlgn val="ctr"/>
        <c:lblOffset val="100"/>
        <c:tickLblSkip val="1"/>
        <c:tickMarkSkip val="1"/>
        <c:noMultiLvlLbl val="0"/>
      </c:catAx>
      <c:valAx>
        <c:axId val="856432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620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2.6</c:v>
                </c:pt>
                <c:pt idx="1">
                  <c:v>2.73</c:v>
                </c:pt>
                <c:pt idx="2">
                  <c:v>2.61</c:v>
                </c:pt>
                <c:pt idx="3">
                  <c:v>3.74</c:v>
                </c:pt>
                <c:pt idx="4">
                  <c:v>4.58</c:v>
                </c:pt>
              </c:numCache>
            </c:numRef>
          </c:val>
          <c:extLst>
            <c:ext xmlns:c16="http://schemas.microsoft.com/office/drawing/2014/chart" uri="{C3380CC4-5D6E-409C-BE32-E72D297353CC}">
              <c16:uniqueId val="{00000000-116F-482B-AB22-680260F762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51.8</c:v>
                </c:pt>
                <c:pt idx="1">
                  <c:v>58.29</c:v>
                </c:pt>
                <c:pt idx="2">
                  <c:v>67.040000000000006</c:v>
                </c:pt>
                <c:pt idx="3">
                  <c:v>75.260000000000005</c:v>
                </c:pt>
                <c:pt idx="4">
                  <c:v>78.97</c:v>
                </c:pt>
              </c:numCache>
            </c:numRef>
          </c:val>
          <c:extLst>
            <c:ext xmlns:c16="http://schemas.microsoft.com/office/drawing/2014/chart" uri="{C3380CC4-5D6E-409C-BE32-E72D297353CC}">
              <c16:uniqueId val="{00000001-116F-482B-AB22-680260F76244}"/>
            </c:ext>
          </c:extLst>
        </c:ser>
        <c:dLbls>
          <c:showLegendKey val="0"/>
          <c:showVal val="0"/>
          <c:showCatName val="0"/>
          <c:showSerName val="0"/>
          <c:showPercent val="0"/>
          <c:showBubbleSize val="0"/>
        </c:dLbls>
        <c:gapWidth val="250"/>
        <c:overlap val="100"/>
        <c:axId val="85379328"/>
        <c:axId val="8538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10.81</c:v>
                </c:pt>
                <c:pt idx="1">
                  <c:v>7.39</c:v>
                </c:pt>
                <c:pt idx="2">
                  <c:v>10.02</c:v>
                </c:pt>
                <c:pt idx="3">
                  <c:v>8.17</c:v>
                </c:pt>
                <c:pt idx="4">
                  <c:v>-0.72</c:v>
                </c:pt>
              </c:numCache>
            </c:numRef>
          </c:val>
          <c:smooth val="0"/>
          <c:extLst>
            <c:ext xmlns:c16="http://schemas.microsoft.com/office/drawing/2014/chart" uri="{C3380CC4-5D6E-409C-BE32-E72D297353CC}">
              <c16:uniqueId val="{00000002-116F-482B-AB22-680260F76244}"/>
            </c:ext>
          </c:extLst>
        </c:ser>
        <c:dLbls>
          <c:showLegendKey val="0"/>
          <c:showVal val="0"/>
          <c:showCatName val="0"/>
          <c:showSerName val="0"/>
          <c:showPercent val="0"/>
          <c:showBubbleSize val="0"/>
        </c:dLbls>
        <c:marker val="1"/>
        <c:smooth val="0"/>
        <c:axId val="85379328"/>
        <c:axId val="85381504"/>
      </c:lineChart>
      <c:catAx>
        <c:axId val="8537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381504"/>
        <c:crosses val="autoZero"/>
        <c:auto val="1"/>
        <c:lblAlgn val="ctr"/>
        <c:lblOffset val="100"/>
        <c:tickLblSkip val="1"/>
        <c:tickMarkSkip val="1"/>
        <c:noMultiLvlLbl val="0"/>
      </c:catAx>
      <c:valAx>
        <c:axId val="8538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37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61-4F9E-A860-232200674D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61-4F9E-A860-232200674DAD}"/>
            </c:ext>
          </c:extLst>
        </c:ser>
        <c:ser>
          <c:idx val="2"/>
          <c:order val="2"/>
          <c:tx>
            <c:strRef>
              <c:f>データシート!$A$29</c:f>
              <c:strCache>
                <c:ptCount val="1"/>
                <c:pt idx="0">
                  <c:v>集落排水等特別会計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0.02</c:v>
                </c:pt>
                <c:pt idx="4">
                  <c:v>#N/A</c:v>
                </c:pt>
                <c:pt idx="5">
                  <c:v>0.04</c:v>
                </c:pt>
                <c:pt idx="6">
                  <c:v>#N/A</c:v>
                </c:pt>
                <c:pt idx="7">
                  <c:v>0.05</c:v>
                </c:pt>
                <c:pt idx="8">
                  <c:v>#N/A</c:v>
                </c:pt>
                <c:pt idx="9">
                  <c:v>0.05</c:v>
                </c:pt>
              </c:numCache>
            </c:numRef>
          </c:val>
          <c:extLst>
            <c:ext xmlns:c16="http://schemas.microsoft.com/office/drawing/2014/chart" uri="{C3380CC4-5D6E-409C-BE32-E72D297353CC}">
              <c16:uniqueId val="{00000002-C961-4F9E-A860-232200674DA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0.06</c:v>
                </c:pt>
                <c:pt idx="8">
                  <c:v>#N/A</c:v>
                </c:pt>
                <c:pt idx="9">
                  <c:v>0.06</c:v>
                </c:pt>
              </c:numCache>
            </c:numRef>
          </c:val>
          <c:extLst>
            <c:ext xmlns:c16="http://schemas.microsoft.com/office/drawing/2014/chart" uri="{C3380CC4-5D6E-409C-BE32-E72D297353CC}">
              <c16:uniqueId val="{00000003-C961-4F9E-A860-232200674DAD}"/>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7.0000000000000007E-2</c:v>
                </c:pt>
                <c:pt idx="4">
                  <c:v>0.06</c:v>
                </c:pt>
                <c:pt idx="5">
                  <c:v>#N/A</c:v>
                </c:pt>
                <c:pt idx="6">
                  <c:v>0.06</c:v>
                </c:pt>
                <c:pt idx="7">
                  <c:v>#N/A</c:v>
                </c:pt>
                <c:pt idx="8">
                  <c:v>#N/A</c:v>
                </c:pt>
                <c:pt idx="9">
                  <c:v>0.1</c:v>
                </c:pt>
              </c:numCache>
            </c:numRef>
          </c:val>
          <c:extLst>
            <c:ext xmlns:c16="http://schemas.microsoft.com/office/drawing/2014/chart" uri="{C3380CC4-5D6E-409C-BE32-E72D297353CC}">
              <c16:uniqueId val="{00000004-C961-4F9E-A860-232200674DA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1.25</c:v>
                </c:pt>
                <c:pt idx="2">
                  <c:v>#N/A</c:v>
                </c:pt>
                <c:pt idx="3">
                  <c:v>1.1499999999999999</c:v>
                </c:pt>
                <c:pt idx="4">
                  <c:v>#N/A</c:v>
                </c:pt>
                <c:pt idx="5">
                  <c:v>0.33</c:v>
                </c:pt>
                <c:pt idx="6">
                  <c:v>#N/A</c:v>
                </c:pt>
                <c:pt idx="7">
                  <c:v>0.53</c:v>
                </c:pt>
                <c:pt idx="8">
                  <c:v>#N/A</c:v>
                </c:pt>
                <c:pt idx="9">
                  <c:v>0.12</c:v>
                </c:pt>
              </c:numCache>
            </c:numRef>
          </c:val>
          <c:extLst>
            <c:ext xmlns:c16="http://schemas.microsoft.com/office/drawing/2014/chart" uri="{C3380CC4-5D6E-409C-BE32-E72D297353CC}">
              <c16:uniqueId val="{00000005-C961-4F9E-A860-232200674DAD}"/>
            </c:ext>
          </c:extLst>
        </c:ser>
        <c:ser>
          <c:idx val="6"/>
          <c:order val="6"/>
          <c:tx>
            <c:strRef>
              <c:f>データシート!$A$33</c:f>
              <c:strCache>
                <c:ptCount val="1"/>
                <c:pt idx="0">
                  <c:v>簡易水道等特別会計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7.0000000000000007E-2</c:v>
                </c:pt>
                <c:pt idx="4">
                  <c:v>#N/A</c:v>
                </c:pt>
                <c:pt idx="5">
                  <c:v>0.1</c:v>
                </c:pt>
                <c:pt idx="6">
                  <c:v>#N/A</c:v>
                </c:pt>
                <c:pt idx="7">
                  <c:v>0.1</c:v>
                </c:pt>
                <c:pt idx="8">
                  <c:v>#N/A</c:v>
                </c:pt>
                <c:pt idx="9">
                  <c:v>0.17</c:v>
                </c:pt>
              </c:numCache>
            </c:numRef>
          </c:val>
          <c:extLst>
            <c:ext xmlns:c16="http://schemas.microsoft.com/office/drawing/2014/chart" uri="{C3380CC4-5D6E-409C-BE32-E72D297353CC}">
              <c16:uniqueId val="{00000006-C961-4F9E-A860-232200674DAD}"/>
            </c:ext>
          </c:extLst>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0.05</c:v>
                </c:pt>
                <c:pt idx="2">
                  <c:v>#N/A</c:v>
                </c:pt>
                <c:pt idx="3">
                  <c:v>7.0000000000000007E-2</c:v>
                </c:pt>
                <c:pt idx="4">
                  <c:v>#N/A</c:v>
                </c:pt>
                <c:pt idx="5">
                  <c:v>0.08</c:v>
                </c:pt>
                <c:pt idx="6">
                  <c:v>#N/A</c:v>
                </c:pt>
                <c:pt idx="7">
                  <c:v>7.0000000000000007E-2</c:v>
                </c:pt>
                <c:pt idx="8">
                  <c:v>#N/A</c:v>
                </c:pt>
                <c:pt idx="9">
                  <c:v>0.27</c:v>
                </c:pt>
              </c:numCache>
            </c:numRef>
          </c:val>
          <c:extLst>
            <c:ext xmlns:c16="http://schemas.microsoft.com/office/drawing/2014/chart" uri="{C3380CC4-5D6E-409C-BE32-E72D297353CC}">
              <c16:uniqueId val="{00000007-C961-4F9E-A860-232200674DA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0.76</c:v>
                </c:pt>
                <c:pt idx="2">
                  <c:v>#N/A</c:v>
                </c:pt>
                <c:pt idx="3">
                  <c:v>0.92</c:v>
                </c:pt>
                <c:pt idx="4">
                  <c:v>#N/A</c:v>
                </c:pt>
                <c:pt idx="5">
                  <c:v>1.1200000000000001</c:v>
                </c:pt>
                <c:pt idx="6">
                  <c:v>#N/A</c:v>
                </c:pt>
                <c:pt idx="7">
                  <c:v>1.28</c:v>
                </c:pt>
                <c:pt idx="8">
                  <c:v>#N/A</c:v>
                </c:pt>
                <c:pt idx="9">
                  <c:v>1.1599999999999999</c:v>
                </c:pt>
              </c:numCache>
            </c:numRef>
          </c:val>
          <c:extLst>
            <c:ext xmlns:c16="http://schemas.microsoft.com/office/drawing/2014/chart" uri="{C3380CC4-5D6E-409C-BE32-E72D297353CC}">
              <c16:uniqueId val="{00000008-C961-4F9E-A860-232200674DA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2.54</c:v>
                </c:pt>
                <c:pt idx="2">
                  <c:v>#N/A</c:v>
                </c:pt>
                <c:pt idx="3">
                  <c:v>2.64</c:v>
                </c:pt>
                <c:pt idx="4">
                  <c:v>#N/A</c:v>
                </c:pt>
                <c:pt idx="5">
                  <c:v>2.67</c:v>
                </c:pt>
                <c:pt idx="6">
                  <c:v>#N/A</c:v>
                </c:pt>
                <c:pt idx="7">
                  <c:v>3.8</c:v>
                </c:pt>
                <c:pt idx="8">
                  <c:v>#N/A</c:v>
                </c:pt>
                <c:pt idx="9">
                  <c:v>4.47</c:v>
                </c:pt>
              </c:numCache>
            </c:numRef>
          </c:val>
          <c:extLst>
            <c:ext xmlns:c16="http://schemas.microsoft.com/office/drawing/2014/chart" uri="{C3380CC4-5D6E-409C-BE32-E72D297353CC}">
              <c16:uniqueId val="{00000009-C961-4F9E-A860-232200674DAD}"/>
            </c:ext>
          </c:extLst>
        </c:ser>
        <c:dLbls>
          <c:showLegendKey val="0"/>
          <c:showVal val="0"/>
          <c:showCatName val="0"/>
          <c:showSerName val="0"/>
          <c:showPercent val="0"/>
          <c:showBubbleSize val="0"/>
        </c:dLbls>
        <c:gapWidth val="150"/>
        <c:overlap val="100"/>
        <c:axId val="85721472"/>
        <c:axId val="85723008"/>
      </c:barChart>
      <c:catAx>
        <c:axId val="8572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723008"/>
        <c:crosses val="autoZero"/>
        <c:auto val="1"/>
        <c:lblAlgn val="ctr"/>
        <c:lblOffset val="100"/>
        <c:tickLblSkip val="1"/>
        <c:tickMarkSkip val="1"/>
        <c:noMultiLvlLbl val="0"/>
      </c:catAx>
      <c:valAx>
        <c:axId val="8572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721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1934</c:v>
                </c:pt>
                <c:pt idx="5">
                  <c:v>1936</c:v>
                </c:pt>
                <c:pt idx="8">
                  <c:v>1848</c:v>
                </c:pt>
                <c:pt idx="11">
                  <c:v>1792</c:v>
                </c:pt>
                <c:pt idx="14">
                  <c:v>1718</c:v>
                </c:pt>
              </c:numCache>
            </c:numRef>
          </c:val>
          <c:extLst>
            <c:ext xmlns:c16="http://schemas.microsoft.com/office/drawing/2014/chart" uri="{C3380CC4-5D6E-409C-BE32-E72D297353CC}">
              <c16:uniqueId val="{00000000-8A14-4655-B7C4-DE2ECAC9E3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8A14-4655-B7C4-DE2ECAC9E3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c:v>
                </c:pt>
                <c:pt idx="3">
                  <c:v>30</c:v>
                </c:pt>
                <c:pt idx="6">
                  <c:v>30</c:v>
                </c:pt>
                <c:pt idx="9">
                  <c:v>0</c:v>
                </c:pt>
                <c:pt idx="12">
                  <c:v>0</c:v>
                </c:pt>
              </c:numCache>
            </c:numRef>
          </c:val>
          <c:extLst>
            <c:ext xmlns:c16="http://schemas.microsoft.com/office/drawing/2014/chart" uri="{C3380CC4-5D6E-409C-BE32-E72D297353CC}">
              <c16:uniqueId val="{00000002-8A14-4655-B7C4-DE2ECAC9E3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c:v>
                </c:pt>
                <c:pt idx="3">
                  <c:v>35</c:v>
                </c:pt>
                <c:pt idx="6">
                  <c:v>34</c:v>
                </c:pt>
                <c:pt idx="9">
                  <c:v>47</c:v>
                </c:pt>
                <c:pt idx="12">
                  <c:v>44</c:v>
                </c:pt>
              </c:numCache>
            </c:numRef>
          </c:val>
          <c:extLst>
            <c:ext xmlns:c16="http://schemas.microsoft.com/office/drawing/2014/chart" uri="{C3380CC4-5D6E-409C-BE32-E72D297353CC}">
              <c16:uniqueId val="{00000003-8A14-4655-B7C4-DE2ECAC9E3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456</c:v>
                </c:pt>
                <c:pt idx="3">
                  <c:v>479</c:v>
                </c:pt>
                <c:pt idx="6">
                  <c:v>441</c:v>
                </c:pt>
                <c:pt idx="9">
                  <c:v>402</c:v>
                </c:pt>
                <c:pt idx="12">
                  <c:v>414</c:v>
                </c:pt>
              </c:numCache>
            </c:numRef>
          </c:val>
          <c:extLst>
            <c:ext xmlns:c16="http://schemas.microsoft.com/office/drawing/2014/chart" uri="{C3380CC4-5D6E-409C-BE32-E72D297353CC}">
              <c16:uniqueId val="{00000004-8A14-4655-B7C4-DE2ECAC9E3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14-4655-B7C4-DE2ECAC9E3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14-4655-B7C4-DE2ECAC9E3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1738</c:v>
                </c:pt>
                <c:pt idx="3">
                  <c:v>1661</c:v>
                </c:pt>
                <c:pt idx="6">
                  <c:v>1629</c:v>
                </c:pt>
                <c:pt idx="9">
                  <c:v>1562</c:v>
                </c:pt>
                <c:pt idx="12">
                  <c:v>1528</c:v>
                </c:pt>
              </c:numCache>
            </c:numRef>
          </c:val>
          <c:extLst>
            <c:ext xmlns:c16="http://schemas.microsoft.com/office/drawing/2014/chart" uri="{C3380CC4-5D6E-409C-BE32-E72D297353CC}">
              <c16:uniqueId val="{00000007-8A14-4655-B7C4-DE2ECAC9E323}"/>
            </c:ext>
          </c:extLst>
        </c:ser>
        <c:dLbls>
          <c:showLegendKey val="0"/>
          <c:showVal val="0"/>
          <c:showCatName val="0"/>
          <c:showSerName val="0"/>
          <c:showPercent val="0"/>
          <c:showBubbleSize val="0"/>
        </c:dLbls>
        <c:gapWidth val="100"/>
        <c:overlap val="100"/>
        <c:axId val="85859712"/>
        <c:axId val="8586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324</c:v>
                </c:pt>
                <c:pt idx="2">
                  <c:v>#N/A</c:v>
                </c:pt>
                <c:pt idx="3">
                  <c:v>#N/A</c:v>
                </c:pt>
                <c:pt idx="4">
                  <c:v>270</c:v>
                </c:pt>
                <c:pt idx="5">
                  <c:v>#N/A</c:v>
                </c:pt>
                <c:pt idx="6">
                  <c:v>#N/A</c:v>
                </c:pt>
                <c:pt idx="7">
                  <c:v>287</c:v>
                </c:pt>
                <c:pt idx="8">
                  <c:v>#N/A</c:v>
                </c:pt>
                <c:pt idx="9">
                  <c:v>#N/A</c:v>
                </c:pt>
                <c:pt idx="10">
                  <c:v>220</c:v>
                </c:pt>
                <c:pt idx="11">
                  <c:v>#N/A</c:v>
                </c:pt>
                <c:pt idx="12">
                  <c:v>#N/A</c:v>
                </c:pt>
                <c:pt idx="13">
                  <c:v>268</c:v>
                </c:pt>
                <c:pt idx="14">
                  <c:v>#N/A</c:v>
                </c:pt>
              </c:numCache>
            </c:numRef>
          </c:val>
          <c:smooth val="0"/>
          <c:extLst>
            <c:ext xmlns:c16="http://schemas.microsoft.com/office/drawing/2014/chart" uri="{C3380CC4-5D6E-409C-BE32-E72D297353CC}">
              <c16:uniqueId val="{00000008-8A14-4655-B7C4-DE2ECAC9E323}"/>
            </c:ext>
          </c:extLst>
        </c:ser>
        <c:dLbls>
          <c:showLegendKey val="0"/>
          <c:showVal val="0"/>
          <c:showCatName val="0"/>
          <c:showSerName val="0"/>
          <c:showPercent val="0"/>
          <c:showBubbleSize val="0"/>
        </c:dLbls>
        <c:marker val="1"/>
        <c:smooth val="0"/>
        <c:axId val="85859712"/>
        <c:axId val="85865984"/>
      </c:lineChart>
      <c:catAx>
        <c:axId val="8585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865984"/>
        <c:crosses val="autoZero"/>
        <c:auto val="1"/>
        <c:lblAlgn val="ctr"/>
        <c:lblOffset val="100"/>
        <c:tickLblSkip val="1"/>
        <c:tickMarkSkip val="1"/>
        <c:noMultiLvlLbl val="0"/>
      </c:catAx>
      <c:valAx>
        <c:axId val="8586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5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16297</c:v>
                </c:pt>
                <c:pt idx="5">
                  <c:v>15721</c:v>
                </c:pt>
                <c:pt idx="8">
                  <c:v>15166</c:v>
                </c:pt>
                <c:pt idx="11">
                  <c:v>15202</c:v>
                </c:pt>
                <c:pt idx="14">
                  <c:v>15530</c:v>
                </c:pt>
              </c:numCache>
            </c:numRef>
          </c:val>
          <c:extLst>
            <c:ext xmlns:c16="http://schemas.microsoft.com/office/drawing/2014/chart" uri="{C3380CC4-5D6E-409C-BE32-E72D297353CC}">
              <c16:uniqueId val="{00000000-74A8-4F49-A046-190E6E6BD5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313</c:v>
                </c:pt>
                <c:pt idx="5">
                  <c:v>71</c:v>
                </c:pt>
                <c:pt idx="8">
                  <c:v>35</c:v>
                </c:pt>
                <c:pt idx="11">
                  <c:v>139</c:v>
                </c:pt>
                <c:pt idx="14">
                  <c:v>121</c:v>
                </c:pt>
              </c:numCache>
            </c:numRef>
          </c:val>
          <c:extLst>
            <c:ext xmlns:c16="http://schemas.microsoft.com/office/drawing/2014/chart" uri="{C3380CC4-5D6E-409C-BE32-E72D297353CC}">
              <c16:uniqueId val="{00000001-74A8-4F49-A046-190E6E6BD5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4824</c:v>
                </c:pt>
                <c:pt idx="5">
                  <c:v>5563</c:v>
                </c:pt>
                <c:pt idx="8">
                  <c:v>6249</c:v>
                </c:pt>
                <c:pt idx="11">
                  <c:v>6594</c:v>
                </c:pt>
                <c:pt idx="14">
                  <c:v>6847</c:v>
                </c:pt>
              </c:numCache>
            </c:numRef>
          </c:val>
          <c:extLst>
            <c:ext xmlns:c16="http://schemas.microsoft.com/office/drawing/2014/chart" uri="{C3380CC4-5D6E-409C-BE32-E72D297353CC}">
              <c16:uniqueId val="{00000002-74A8-4F49-A046-190E6E6BD5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A8-4F49-A046-190E6E6BD5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A8-4F49-A046-190E6E6BD5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A8-4F49-A046-190E6E6BD5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1921</c:v>
                </c:pt>
                <c:pt idx="3">
                  <c:v>1912</c:v>
                </c:pt>
                <c:pt idx="6">
                  <c:v>1880</c:v>
                </c:pt>
                <c:pt idx="9">
                  <c:v>1882</c:v>
                </c:pt>
                <c:pt idx="12">
                  <c:v>1899</c:v>
                </c:pt>
              </c:numCache>
            </c:numRef>
          </c:val>
          <c:extLst>
            <c:ext xmlns:c16="http://schemas.microsoft.com/office/drawing/2014/chart" uri="{C3380CC4-5D6E-409C-BE32-E72D297353CC}">
              <c16:uniqueId val="{00000006-74A8-4F49-A046-190E6E6BD5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469</c:v>
                </c:pt>
                <c:pt idx="3">
                  <c:v>437</c:v>
                </c:pt>
                <c:pt idx="6">
                  <c:v>405</c:v>
                </c:pt>
                <c:pt idx="9">
                  <c:v>375</c:v>
                </c:pt>
                <c:pt idx="12">
                  <c:v>333</c:v>
                </c:pt>
              </c:numCache>
            </c:numRef>
          </c:val>
          <c:extLst>
            <c:ext xmlns:c16="http://schemas.microsoft.com/office/drawing/2014/chart" uri="{C3380CC4-5D6E-409C-BE32-E72D297353CC}">
              <c16:uniqueId val="{00000007-74A8-4F49-A046-190E6E6BD5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5821</c:v>
                </c:pt>
                <c:pt idx="3">
                  <c:v>5822</c:v>
                </c:pt>
                <c:pt idx="6">
                  <c:v>5609</c:v>
                </c:pt>
                <c:pt idx="9">
                  <c:v>5289</c:v>
                </c:pt>
                <c:pt idx="12">
                  <c:v>4897</c:v>
                </c:pt>
              </c:numCache>
            </c:numRef>
          </c:val>
          <c:extLst>
            <c:ext xmlns:c16="http://schemas.microsoft.com/office/drawing/2014/chart" uri="{C3380CC4-5D6E-409C-BE32-E72D297353CC}">
              <c16:uniqueId val="{00000008-74A8-4F49-A046-190E6E6BD5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119</c:v>
                </c:pt>
                <c:pt idx="3">
                  <c:v>60</c:v>
                </c:pt>
                <c:pt idx="6">
                  <c:v>0</c:v>
                </c:pt>
                <c:pt idx="9">
                  <c:v>0</c:v>
                </c:pt>
                <c:pt idx="12">
                  <c:v>0</c:v>
                </c:pt>
              </c:numCache>
            </c:numRef>
          </c:val>
          <c:extLst>
            <c:ext xmlns:c16="http://schemas.microsoft.com/office/drawing/2014/chart" uri="{C3380CC4-5D6E-409C-BE32-E72D297353CC}">
              <c16:uniqueId val="{00000009-74A8-4F49-A046-190E6E6BD5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13222</c:v>
                </c:pt>
                <c:pt idx="3">
                  <c:v>12836</c:v>
                </c:pt>
                <c:pt idx="6">
                  <c:v>12417</c:v>
                </c:pt>
                <c:pt idx="9">
                  <c:v>12911</c:v>
                </c:pt>
                <c:pt idx="12">
                  <c:v>13832</c:v>
                </c:pt>
              </c:numCache>
            </c:numRef>
          </c:val>
          <c:extLst>
            <c:ext xmlns:c16="http://schemas.microsoft.com/office/drawing/2014/chart" uri="{C3380CC4-5D6E-409C-BE32-E72D297353CC}">
              <c16:uniqueId val="{0000000A-74A8-4F49-A046-190E6E6BD529}"/>
            </c:ext>
          </c:extLst>
        </c:ser>
        <c:dLbls>
          <c:showLegendKey val="0"/>
          <c:showVal val="0"/>
          <c:showCatName val="0"/>
          <c:showSerName val="0"/>
          <c:showPercent val="0"/>
          <c:showBubbleSize val="0"/>
        </c:dLbls>
        <c:gapWidth val="100"/>
        <c:overlap val="100"/>
        <c:axId val="86120704"/>
        <c:axId val="8613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A8-4F49-A046-190E6E6BD529}"/>
            </c:ext>
          </c:extLst>
        </c:ser>
        <c:dLbls>
          <c:showLegendKey val="0"/>
          <c:showVal val="0"/>
          <c:showCatName val="0"/>
          <c:showSerName val="0"/>
          <c:showPercent val="0"/>
          <c:showBubbleSize val="0"/>
        </c:dLbls>
        <c:marker val="1"/>
        <c:smooth val="0"/>
        <c:axId val="86120704"/>
        <c:axId val="86131072"/>
      </c:lineChart>
      <c:catAx>
        <c:axId val="8612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131072"/>
        <c:crosses val="autoZero"/>
        <c:auto val="1"/>
        <c:lblAlgn val="ctr"/>
        <c:lblOffset val="100"/>
        <c:tickLblSkip val="1"/>
        <c:tickMarkSkip val="1"/>
        <c:noMultiLvlLbl val="0"/>
      </c:catAx>
      <c:valAx>
        <c:axId val="8613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2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4902</c:v>
                </c:pt>
                <c:pt idx="1">
                  <c:v>5306</c:v>
                </c:pt>
                <c:pt idx="2">
                  <c:v>5340</c:v>
                </c:pt>
              </c:numCache>
            </c:numRef>
          </c:val>
          <c:extLst>
            <c:ext xmlns:c16="http://schemas.microsoft.com/office/drawing/2014/chart" uri="{C3380CC4-5D6E-409C-BE32-E72D297353CC}">
              <c16:uniqueId val="{00000000-C4C0-44F9-9DDE-2CDAEA6EB5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142</c:v>
                </c:pt>
                <c:pt idx="1">
                  <c:v>142</c:v>
                </c:pt>
                <c:pt idx="2">
                  <c:v>242</c:v>
                </c:pt>
              </c:numCache>
            </c:numRef>
          </c:val>
          <c:extLst>
            <c:ext xmlns:c16="http://schemas.microsoft.com/office/drawing/2014/chart" uri="{C3380CC4-5D6E-409C-BE32-E72D297353CC}">
              <c16:uniqueId val="{00000001-C4C0-44F9-9DDE-2CDAEA6EB5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2988</c:v>
                </c:pt>
                <c:pt idx="1">
                  <c:v>2883</c:v>
                </c:pt>
                <c:pt idx="2">
                  <c:v>2839</c:v>
                </c:pt>
              </c:numCache>
            </c:numRef>
          </c:val>
          <c:extLst>
            <c:ext xmlns:c16="http://schemas.microsoft.com/office/drawing/2014/chart" uri="{C3380CC4-5D6E-409C-BE32-E72D297353CC}">
              <c16:uniqueId val="{00000002-C4C0-44F9-9DDE-2CDAEA6EB5AA}"/>
            </c:ext>
          </c:extLst>
        </c:ser>
        <c:dLbls>
          <c:showLegendKey val="0"/>
          <c:showVal val="0"/>
          <c:showCatName val="0"/>
          <c:showSerName val="0"/>
          <c:showPercent val="0"/>
          <c:showBubbleSize val="0"/>
        </c:dLbls>
        <c:gapWidth val="120"/>
        <c:overlap val="100"/>
        <c:axId val="86564224"/>
        <c:axId val="86566016"/>
      </c:barChart>
      <c:catAx>
        <c:axId val="8656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6566016"/>
        <c:crosses val="autoZero"/>
        <c:auto val="1"/>
        <c:lblAlgn val="ctr"/>
        <c:lblOffset val="100"/>
        <c:tickLblSkip val="1"/>
        <c:tickMarkSkip val="1"/>
        <c:noMultiLvlLbl val="0"/>
      </c:catAx>
      <c:valAx>
        <c:axId val="86566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656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{4E607BE5-5A1C-4438-B1A5-F7A31CEE2C4D}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ECF-422E-AFD0-3683435184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{EC2F0601-8B69-4DF1-87EF-AF851D0CED89}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CF-422E-AFD0-3683435184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{BA8E0510-BDD8-434F-8DFD-2AF0B6E66BEF}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CF-422E-AFD0-3683435184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{FA1D5348-11A5-4542-9A39-888875948EA8}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CF-422E-AFD0-3683435184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{8FD6CFDE-4212-42B7-ABD0-023D64B3CA4B}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CF-422E-AFD0-3683435184D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{AAAC4613-4E9D-4499-B253-41A030DB5EC0}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ECF-422E-AFD0-3683435184D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{EABB9A31-A8B6-4B66-A71A-46E8B5A3B816}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ECF-422E-AFD0-3683435184D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{AAF6AAD7-D56F-42BB-9323-A455B518F062}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ECF-422E-AFD0-3683435184D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{15CC62F6-CD3A-4AF4-87F2-54395A9D0B0E}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ECF-422E-AFD0-3683435184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54.4</c:v>
                </c:pt>
                <c:pt idx="24">
                  <c:v>58.3</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ECF-422E-AFD0-3683435184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{7A448B16-4E56-4373-B10F-07FB41126C20}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ECF-422E-AFD0-3683435184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{104DF9A1-21B1-42A2-AFC0-F141CB554F8B}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CF-422E-AFD0-3683435184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{0207B432-D693-43FC-91DA-79D29AFD811F}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CF-422E-AFD0-3683435184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{3BA98F17-7852-45A7-A727-4DA6E228D752}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CF-422E-AFD0-3683435184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{D4981FEB-7553-47D1-883D-C037177D1C23}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CF-422E-AFD0-3683435184D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{1C3858A6-876B-4C54-81AB-23540A92F702}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ECF-422E-AFD0-3683435184D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{E2A86393-167A-4AAE-839B-B2618ED3F7CE}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ECF-422E-AFD0-3683435184D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{7057698A-A6DB-4D7B-9CDC-60D517A5D39C}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ECF-422E-AFD0-3683435184D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{B1C5624C-7D50-497A-9E98-AB5CCDB307CC}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ECF-422E-AFD0-3683435184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pt idx="32">
                  <c:v>58.2</c:v>
                </c:pt>
              </c:numCache>
            </c:numRef>
          </c:xVal>
          <c:yVal>
            <c:numRef>
              <c:f>公会計指標分析・財政指標組合せ分析表!$BP$55:$DC$55</c:f>
              <c:numCache>
                <c:formatCode>#,##0.0;"▲ "#,##0.0</c:formatCode>
                <c:ptCount val="40"/>
                <c:pt idx="16">
                  <c:v>13.1</c:v>
                </c:pt>
                <c:pt idx="24">
                  <c:v>0</c:v>
                </c:pt>
                <c:pt idx="32">
                  <c:v>0</c:v>
                </c:pt>
              </c:numCache>
            </c:numRef>
          </c:yVal>
          <c:smooth val="0"/>
          <c:extLst>
            <c:ext xmlns:c16="http://schemas.microsoft.com/office/drawing/2014/chart" uri="{C3380CC4-5D6E-409C-BE32-E72D297353CC}">
              <c16:uniqueId val="{00000013-5ECF-422E-AFD0-3683435184DA}"/>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{21E60FFB-36D7-4815-8896-EDE0DAAD4A77}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B3D-41C7-AFA6-BB337A377D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{5AD8A90F-6FFF-41DB-AD81-5DF50E8131A0}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3D-41C7-AFA6-BB337A377D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{1E724CEB-8D46-480A-B66C-670DF36BACF8}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3D-41C7-AFA6-BB337A377D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{CA29F376-EC1E-465E-9AC0-A0A78957EE79}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3D-41C7-AFA6-BB337A377D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{E92ED4AB-7FD1-40C3-B060-2377F2159CF6}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3D-41C7-AFA6-BB337A377D9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{0A4A31AE-BA32-43FD-A527-DB6716F0DF38}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B3D-41C7-AFA6-BB337A377D9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{5DDDDB57-132B-45D6-A26C-B55175FEC543}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B3D-41C7-AFA6-BB337A377D9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{5BDE130B-D30D-4D27-9772-7E53A61DC8C4}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B3D-41C7-AFA6-BB337A377D9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{B3D5D932-8483-458C-8B06-22693134B35F}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B3D-41C7-AFA6-BB337A377D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5.8</c:v>
                </c:pt>
                <c:pt idx="16">
                  <c:v>5.3</c:v>
                </c:pt>
                <c:pt idx="24">
                  <c:v>4.7</c:v>
                </c:pt>
                <c:pt idx="32">
                  <c:v>4.9000000000000004</c:v>
                </c:pt>
              </c:numCache>
            </c:numRef>
          </c:xVal>
          <c:yVal>
            <c:numRef>
              <c:f>公会計指標分析・財政指標組合せ分析表!$BP$73:$DC$73</c:f>
              <c:numCache>
                <c:formatCode>#,##0.0;"▲ "#,##0.0</c:formatCode>
                <c:ptCount val="40"/>
                <c:pt idx="0">
                  <c:v>2.1</c:v>
                </c:pt>
              </c:numCache>
            </c:numRef>
          </c:yVal>
          <c:smooth val="0"/>
          <c:extLst>
            <c:ext xmlns:c16="http://schemas.microsoft.com/office/drawing/2014/chart" uri="{C3380CC4-5D6E-409C-BE32-E72D297353CC}">
              <c16:uniqueId val="{00000009-6B3D-41C7-AFA6-BB337A377D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{BA1F683C-5FC6-4BEA-961B-2EAC38771F49}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B3D-41C7-AFA6-BB337A377D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{07CC0354-15B3-45F5-8D8B-752063CFA45D}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3D-41C7-AFA6-BB337A377D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{543C0E15-41E8-483E-BC86-C337859E0930}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3D-41C7-AFA6-BB337A377D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{1EC85F1F-A7DF-4CE6-A029-15EA833845C8}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3D-41C7-AFA6-BB337A377D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{5E714C7C-EA38-4AD3-9289-F0D5D55CA1DD}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3D-41C7-AFA6-BB337A377D9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{A1B87088-9531-496B-9A99-315CFAC54A7A}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B3D-41C7-AFA6-BB337A377D9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{3F51562E-C49F-47ED-9032-543C28BBB2B2}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B3D-41C7-AFA6-BB337A377D90}"/>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{325B1FBB-E08E-4ECC-9F8A-46EC10B28852}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B3D-41C7-AFA6-BB337A377D9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{97165AD7-3101-42F1-8C93-5E8EF407127A}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B3D-41C7-AFA6-BB337A377D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6B3D-41C7-AFA6-BB337A377D90}"/>
            </c:ext>
          </c:extLst>
        </c:ser>
        <c:dLbls>
          <c:showLegendKey val="0"/>
          <c:showVal val="1"/>
          <c:showCatName val="0"/>
          <c:showSerName val="0"/>
          <c:showPercent val="0"/>
          <c:showBubbleSize val="0"/>
        </c:dLbls>
        <c:axId val="84219776"/>
        <c:axId val="84234240"/>
      </c:scatterChart>
      <c:valAx>
        <c:axId val="84219776"/>
        <c:scaling>
          <c:orientation val="minMax"/>
          <c:max val="10.4"/>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実質公債費比率は</a:t>
          </a:r>
          <a:r>
            <a:rPr kumimoji="1" lang="ja-JP" altLang="en-US" sz="1100" b="0" i="0" baseline="0">
              <a:solidFill>
                <a:schemeClr val="dk1"/>
              </a:solidFill>
              <a:effectLst/>
              <a:latin typeface="+mn-lt"/>
              <a:ea typeface="+mn-ea"/>
              <a:cs typeface="+mn-cs"/>
            </a:rPr>
            <a:t>昨年に比べ微増となっているため</a:t>
          </a:r>
          <a:r>
            <a:rPr kumimoji="1" lang="ja-JP" altLang="ja-JP" sz="1100" b="0" i="0" baseline="0">
              <a:solidFill>
                <a:schemeClr val="dk1"/>
              </a:solidFill>
              <a:effectLst/>
              <a:latin typeface="+mn-lt"/>
              <a:ea typeface="+mn-ea"/>
              <a:cs typeface="+mn-cs"/>
            </a:rPr>
            <a:t>、さらに改善していく必要がある。実質公債費比率の分子となる額は</a:t>
          </a:r>
          <a:r>
            <a:rPr kumimoji="1" lang="ja-JP" altLang="en-US" sz="1100" b="0" i="0" baseline="0">
              <a:solidFill>
                <a:schemeClr val="dk1"/>
              </a:solidFill>
              <a:effectLst/>
              <a:latin typeface="+mn-lt"/>
              <a:ea typeface="+mn-ea"/>
              <a:cs typeface="+mn-cs"/>
            </a:rPr>
            <a:t>微増</a:t>
          </a:r>
          <a:r>
            <a:rPr kumimoji="1" lang="ja-JP" altLang="ja-JP" sz="1100" b="0" i="0" baseline="0">
              <a:solidFill>
                <a:schemeClr val="dk1"/>
              </a:solidFill>
              <a:effectLst/>
              <a:latin typeface="+mn-lt"/>
              <a:ea typeface="+mn-ea"/>
              <a:cs typeface="+mn-cs"/>
            </a:rPr>
            <a:t>しており、比率</a:t>
          </a:r>
          <a:r>
            <a:rPr kumimoji="1" lang="ja-JP" altLang="en-US" sz="1100" b="0" i="0" baseline="0">
              <a:solidFill>
                <a:schemeClr val="dk1"/>
              </a:solidFill>
              <a:effectLst/>
              <a:latin typeface="+mn-lt"/>
              <a:ea typeface="+mn-ea"/>
              <a:cs typeface="+mn-cs"/>
            </a:rPr>
            <a:t>増減</a:t>
          </a:r>
          <a:r>
            <a:rPr kumimoji="1" lang="ja-JP" altLang="ja-JP" sz="1100" b="0" i="0" baseline="0">
              <a:solidFill>
                <a:schemeClr val="dk1"/>
              </a:solidFill>
              <a:effectLst/>
              <a:latin typeface="+mn-lt"/>
              <a:ea typeface="+mn-ea"/>
              <a:cs typeface="+mn-cs"/>
            </a:rPr>
            <a:t>の要因となっているが、元利償還金等については横ばいの傾向にあり、今後は大幅な増加を防ぐため、計画的な繰上償還や新規地方債の発行抑制に努める。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新規事業を精査し、新規地方債発行を抑えるとともに、繰上償還により地方債残高及び債務負担行為が減少しているため改善している。充当可能財源については、</a:t>
          </a:r>
          <a:r>
            <a:rPr kumimoji="1" lang="ja-JP" altLang="en-US" sz="1100" b="0" i="0" baseline="0">
              <a:solidFill>
                <a:schemeClr val="dk1"/>
              </a:solidFill>
              <a:effectLst/>
              <a:latin typeface="+mn-lt"/>
              <a:ea typeface="+mn-ea"/>
              <a:cs typeface="+mn-cs"/>
            </a:rPr>
            <a:t>経費節減等による</a:t>
          </a:r>
          <a:r>
            <a:rPr kumimoji="1" lang="ja-JP" altLang="ja-JP" sz="1100" b="0" i="0" baseline="0">
              <a:solidFill>
                <a:schemeClr val="dk1"/>
              </a:solidFill>
              <a:effectLst/>
              <a:latin typeface="+mn-lt"/>
              <a:ea typeface="+mn-ea"/>
              <a:cs typeface="+mn-cs"/>
            </a:rPr>
            <a:t>基金積立により、充当可能基金が増加している。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今後も新規事業による地方債発行が過大とならないよう計画的に</a:t>
          </a:r>
          <a:r>
            <a:rPr kumimoji="1" lang="ja-JP" altLang="en-US" sz="1100" b="0" i="0" baseline="0">
              <a:solidFill>
                <a:schemeClr val="dk1"/>
              </a:solidFill>
              <a:effectLst/>
              <a:latin typeface="+mn-lt"/>
              <a:ea typeface="+mn-ea"/>
              <a:cs typeface="+mn-cs"/>
            </a:rPr>
            <a:t>発行を</a:t>
          </a:r>
          <a:r>
            <a:rPr kumimoji="1" lang="ja-JP" altLang="ja-JP" sz="1100" b="0" i="0" baseline="0">
              <a:solidFill>
                <a:schemeClr val="dk1"/>
              </a:solidFill>
              <a:effectLst/>
              <a:latin typeface="+mn-lt"/>
              <a:ea typeface="+mn-ea"/>
              <a:cs typeface="+mn-cs"/>
            </a:rPr>
            <a:t>実施</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比率の適正化に努める。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経費節減等により前年度決算剰余金による財政調整基金を積み立てたことによる増額。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年度以降に大型建設事業を予定しているため、長期計画に基づき、計画的に取り崩していく。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地域振興基金については、木曽町建設計画（まちづくり計画）に基づく事業に充当する。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水と緑の基金については、木質バイオマス推進等の環境施策や林業振興に充当する。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公営住宅等整備基金については、公営住宅の大型修繕等の際に充当する。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御嶽山噴火災害対策・復興基金については、復興のための観光・防災施策等に充当する。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緊急雇用創出事業基金については、雇用・失業対策等に充当する。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地域振興基金については、空き店舗改修補助金へ充当のための取り崩し。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公営住宅等整備基金については、家賃収入を財源に積み立てを行っている。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御嶽山噴火災害対策・復興基金については、復興のための観光・防災施策等に充当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地域振興基金、水と緑の基金については、充当事業計画に伴い、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年度以降取り崩していく予定。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公営住宅等整備事業については、集合住宅の改修を予定しているので、その際に充当する。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御嶽山噴火災害対策・復興基金については、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年度にて、残額のほとんどを取り崩す予定。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緊急雇用創出事業基金については、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雇用・失業対策等に充当する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年度を通した光熱水費、職員時間外手当等の経費節減により生じた決算剰余金の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合併算定替縮減により普通交付税が大きく減額となってきているので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計画的に取り崩していく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　今後は、前年度</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決算</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剰余</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金のみの積み立てとし、予算に元づく積み立ては行わない</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b="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歳入予算見込みを上回った税収等を財源として、最終補正予算にて積み立てている。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年度より公債費が上昇する見込みであるため、平成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年度まで積み立てを行い、平成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年度においても、繰上償還の財源として取り崩す予定。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11,415
11,271
476.03
11,773,599
11,332,505
309,483
6,762,339
13,473,849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今後はそれぞれの公共施設等について個別施設計画を策定予定であり、当該計画に基づいた施設の維持管理を適切に進めることで、類似団体並みに抑制し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3" name="直線コネクタ 72"/>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4"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5" name="直線コネクタ 74"/>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6"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7" name="直線コネクタ 76"/>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8"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9" name="フローチャート: 判断 78"/>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80" name="フローチャート: 判断 79"/>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7" name="楕円 86"/>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153052</xdr:rowOff>
    </xdr:from>
    <xdr:ext cx="405111" cy="259045"/>
    <xdr:sp macro="" textlink="">
      <xdr:nvSpPr>
        <xdr:cNvPr id="88" name="有形固定資産減価償却率該当値テキスト"/>
        <xdr:cNvSpPr txBox="1"/>
      </xdr:nvSpPr>
      <xdr:spPr>
        <a:xfrm>
          <a:off x="4813300"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136344</xdr:rowOff>
    </xdr:from>
    <xdr:to>
      <xdr:col>19</xdr:col>
      <xdr:colOff>187325</xdr:colOff>
      <xdr:row>30</xdr:row>
      <xdr:rowOff>66494</xdr:rowOff>
    </xdr:to>
    <xdr:sp macro="" textlink="">
      <xdr:nvSpPr>
        <xdr:cNvPr id="89" name="楕円 88"/>
        <xdr:cNvSpPr/>
      </xdr:nvSpPr>
      <xdr:spPr>
        <a:xfrm>
          <a:off x="4000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15694</xdr:rowOff>
    </xdr:to>
    <xdr:cxnSp macro="">
      <xdr:nvCxnSpPr>
        <xdr:cNvPr id="90" name="直線コネクタ 89"/>
        <xdr:cNvCxnSpPr/>
      </xdr:nvCxnSpPr>
      <xdr:spPr>
        <a:xfrm flipV="1">
          <a:off x="4051300" y="5924550"/>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85181</xdr:rowOff>
    </xdr:from>
    <xdr:to>
      <xdr:col>15</xdr:col>
      <xdr:colOff>187325</xdr:colOff>
      <xdr:row>31</xdr:row>
      <xdr:rowOff>15331</xdr:rowOff>
    </xdr:to>
    <xdr:sp macro="" textlink="">
      <xdr:nvSpPr>
        <xdr:cNvPr id="91" name="楕円 90"/>
        <xdr:cNvSpPr/>
      </xdr:nvSpPr>
      <xdr:spPr>
        <a:xfrm>
          <a:off x="3238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15694</xdr:rowOff>
    </xdr:from>
    <xdr:to>
      <xdr:col>19</xdr:col>
      <xdr:colOff>136525</xdr:colOff>
      <xdr:row>30</xdr:row>
      <xdr:rowOff>135981</xdr:rowOff>
    </xdr:to>
    <xdr:cxnSp macro="">
      <xdr:nvCxnSpPr>
        <xdr:cNvPr id="92" name="直線コネクタ 91"/>
        <xdr:cNvCxnSpPr/>
      </xdr:nvCxnSpPr>
      <xdr:spPr>
        <a:xfrm flipV="1">
          <a:off x="3289300" y="5930719"/>
          <a:ext cx="7620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93"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4"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83021</xdr:rowOff>
    </xdr:from>
    <xdr:ext cx="405111" cy="259045"/>
    <xdr:sp macro="" textlink="">
      <xdr:nvSpPr>
        <xdr:cNvPr id="95" name="n_1mainValue有形固定資産減価償却率"/>
        <xdr:cNvSpPr txBox="1"/>
      </xdr:nvSpPr>
      <xdr:spPr>
        <a:xfrm>
          <a:off x="38360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31858</xdr:rowOff>
    </xdr:from>
    <xdr:ext cx="405111" cy="259045"/>
    <xdr:sp macro="" textlink="">
      <xdr:nvSpPr>
        <xdr:cNvPr id="96" name="n_2mainValue有形固定資産減価償却率"/>
        <xdr:cNvSpPr txBox="1"/>
      </xdr:nvSpPr>
      <xdr:spPr>
        <a:xfrm>
          <a:off x="3086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8" name="正方形/長方形 9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9" name="正方形/長方形 9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類似団体の中では平均値に近い数値であるが、今後も償還計画に基づいた適正な運営を行っていく。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5" name="テキスト ボックス 11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7" name="テキスト ボックス 11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9" name="テキスト ボックス 11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1" name="テキスト ボックス 12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3" name="テキスト ボックス 12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5" name="直線コネクタ 124"/>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8"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9" name="直線コネクタ 128"/>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30" name="債務償還可能年数平均値テキスト"/>
        <xdr:cNvSpPr txBox="1"/>
      </xdr:nvSpPr>
      <xdr:spPr>
        <a:xfrm>
          <a:off x="14846300" y="6013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31" name="フローチャート: 判断 130"/>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99130</xdr:rowOff>
    </xdr:from>
    <xdr:to>
      <xdr:col>76</xdr:col>
      <xdr:colOff>73025</xdr:colOff>
      <xdr:row>32</xdr:row>
      <xdr:rowOff>29280</xdr:rowOff>
    </xdr:to>
    <xdr:sp macro="" textlink="">
      <xdr:nvSpPr>
        <xdr:cNvPr id="137" name="楕円 136"/>
        <xdr:cNvSpPr/>
      </xdr:nvSpPr>
      <xdr:spPr>
        <a:xfrm>
          <a:off x="14744700" y="61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77557</xdr:rowOff>
    </xdr:from>
    <xdr:ext cx="340478" cy="259045"/>
    <xdr:sp macro="" textlink="">
      <xdr:nvSpPr>
        <xdr:cNvPr id="138" name="債務償還可能年数該当値テキスト"/>
        <xdr:cNvSpPr txBox="1"/>
      </xdr:nvSpPr>
      <xdr:spPr>
        <a:xfrm>
          <a:off x="14846300" y="6164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11,415
11,271
476.03
11,773,599
11,332,505
309,483
6,762,339
13,473,849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xdr:rowOff>
    </xdr:from>
    <xdr:to>
      <xdr:col>24</xdr:col>
      <xdr:colOff>114300</xdr:colOff>
      <xdr:row>38</xdr:row>
      <xdr:rowOff>106045</xdr:rowOff>
    </xdr:to>
    <xdr:sp macro="" textlink="">
      <xdr:nvSpPr>
        <xdr:cNvPr id="70" name="楕円 69"/>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154322</xdr:rowOff>
    </xdr:from>
    <xdr:ext cx="405111" cy="259045"/>
    <xdr:sp macro="" textlink="">
      <xdr:nvSpPr>
        <xdr:cNvPr id="71" name="【道路】&#10;有形固定資産減価償却率該当値テキスト"/>
        <xdr:cNvSpPr txBox="1"/>
      </xdr:nvSpPr>
      <xdr:spPr>
        <a:xfrm>
          <a:off x="4673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72" name="楕円 71"/>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55245</xdr:rowOff>
    </xdr:from>
    <xdr:to>
      <xdr:col>24</xdr:col>
      <xdr:colOff>63500</xdr:colOff>
      <xdr:row>38</xdr:row>
      <xdr:rowOff>95250</xdr:rowOff>
    </xdr:to>
    <xdr:cxnSp macro="">
      <xdr:nvCxnSpPr>
        <xdr:cNvPr id="73" name="直線コネクタ 72"/>
        <xdr:cNvCxnSpPr/>
      </xdr:nvCxnSpPr>
      <xdr:spPr>
        <a:xfrm flipV="1">
          <a:off x="3797300" y="65703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84455</xdr:rowOff>
    </xdr:from>
    <xdr:to>
      <xdr:col>15</xdr:col>
      <xdr:colOff>101600</xdr:colOff>
      <xdr:row>39</xdr:row>
      <xdr:rowOff>14605</xdr:rowOff>
    </xdr:to>
    <xdr:sp macro="" textlink="">
      <xdr:nvSpPr>
        <xdr:cNvPr id="74" name="楕円 73"/>
        <xdr:cNvSpPr/>
      </xdr:nvSpPr>
      <xdr:spPr>
        <a:xfrm>
          <a:off x="2857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95250</xdr:rowOff>
    </xdr:from>
    <xdr:to>
      <xdr:col>19</xdr:col>
      <xdr:colOff>177800</xdr:colOff>
      <xdr:row>38</xdr:row>
      <xdr:rowOff>135255</xdr:rowOff>
    </xdr:to>
    <xdr:cxnSp macro="">
      <xdr:nvCxnSpPr>
        <xdr:cNvPr id="75" name="直線コネクタ 74"/>
        <xdr:cNvCxnSpPr/>
      </xdr:nvCxnSpPr>
      <xdr:spPr>
        <a:xfrm flipV="1">
          <a:off x="2908300" y="66103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6"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137177</xdr:rowOff>
    </xdr:from>
    <xdr:ext cx="405111" cy="259045"/>
    <xdr:sp macro="" textlink="">
      <xdr:nvSpPr>
        <xdr:cNvPr id="78" name="n_1mainValue【道路】&#10;有形固定資産減価償却率"/>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5732</xdr:rowOff>
    </xdr:from>
    <xdr:ext cx="405111" cy="259045"/>
    <xdr:sp macro="" textlink="">
      <xdr:nvSpPr>
        <xdr:cNvPr id="79" name="n_2mainValue【道路】&#10;有形固定資産減価償却率"/>
        <xdr:cNvSpPr txBox="1"/>
      </xdr:nvSpPr>
      <xdr:spPr>
        <a:xfrm>
          <a:off x="2705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142037</xdr:rowOff>
    </xdr:from>
    <xdr:to>
      <xdr:col>54</xdr:col>
      <xdr:colOff>189865</xdr:colOff>
      <xdr:row>41</xdr:row>
      <xdr:rowOff>90099</xdr:rowOff>
    </xdr:to>
    <xdr:cxnSp macro="">
      <xdr:nvCxnSpPr>
        <xdr:cNvPr id="101" name="直線コネクタ 100"/>
        <xdr:cNvCxnSpPr/>
      </xdr:nvCxnSpPr>
      <xdr:spPr>
        <a:xfrm flipV="1">
          <a:off x="10476865" y="6142787"/>
          <a:ext cx="0" cy="976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93926</xdr:rowOff>
    </xdr:from>
    <xdr:ext cx="469744" cy="259045"/>
    <xdr:sp macro="" textlink="">
      <xdr:nvSpPr>
        <xdr:cNvPr id="102" name="【道路】&#10;一人当たり延長最小値テキスト"/>
        <xdr:cNvSpPr txBox="1"/>
      </xdr:nvSpPr>
      <xdr:spPr>
        <a:xfrm>
          <a:off x="10515600" y="712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90099</xdr:rowOff>
    </xdr:from>
    <xdr:to>
      <xdr:col>55</xdr:col>
      <xdr:colOff>88900</xdr:colOff>
      <xdr:row>41</xdr:row>
      <xdr:rowOff>90099</xdr:rowOff>
    </xdr:to>
    <xdr:cxnSp macro="">
      <xdr:nvCxnSpPr>
        <xdr:cNvPr id="103" name="直線コネクタ 102"/>
        <xdr:cNvCxnSpPr/>
      </xdr:nvCxnSpPr>
      <xdr:spPr>
        <a:xfrm>
          <a:off x="10388600" y="711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88714</xdr:rowOff>
    </xdr:from>
    <xdr:ext cx="534377" cy="259045"/>
    <xdr:sp macro="" textlink="">
      <xdr:nvSpPr>
        <xdr:cNvPr id="104" name="【道路】&#10;一人当たり延長最大値テキスト"/>
        <xdr:cNvSpPr txBox="1"/>
      </xdr:nvSpPr>
      <xdr:spPr>
        <a:xfrm>
          <a:off x="10515600" y="591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142037</xdr:rowOff>
    </xdr:from>
    <xdr:to>
      <xdr:col>55</xdr:col>
      <xdr:colOff>88900</xdr:colOff>
      <xdr:row>35</xdr:row>
      <xdr:rowOff>142037</xdr:rowOff>
    </xdr:to>
    <xdr:cxnSp macro="">
      <xdr:nvCxnSpPr>
        <xdr:cNvPr id="105" name="直線コネクタ 104"/>
        <xdr:cNvCxnSpPr/>
      </xdr:nvCxnSpPr>
      <xdr:spPr>
        <a:xfrm>
          <a:off x="10388600" y="6142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147090</xdr:rowOff>
    </xdr:from>
    <xdr:ext cx="534377" cy="259045"/>
    <xdr:sp macro="" textlink="">
      <xdr:nvSpPr>
        <xdr:cNvPr id="106" name="【道路】&#10;一人当たり延長平均値テキスト"/>
        <xdr:cNvSpPr txBox="1"/>
      </xdr:nvSpPr>
      <xdr:spPr>
        <a:xfrm>
          <a:off x="10515600" y="6662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168663</xdr:rowOff>
    </xdr:from>
    <xdr:to>
      <xdr:col>55</xdr:col>
      <xdr:colOff>50800</xdr:colOff>
      <xdr:row>39</xdr:row>
      <xdr:rowOff>98813</xdr:rowOff>
    </xdr:to>
    <xdr:sp macro="" textlink="">
      <xdr:nvSpPr>
        <xdr:cNvPr id="107" name="フローチャート: 判断 106"/>
        <xdr:cNvSpPr/>
      </xdr:nvSpPr>
      <xdr:spPr>
        <a:xfrm>
          <a:off x="10426700" y="668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6197</xdr:rowOff>
    </xdr:from>
    <xdr:to>
      <xdr:col>50</xdr:col>
      <xdr:colOff>165100</xdr:colOff>
      <xdr:row>39</xdr:row>
      <xdr:rowOff>107797</xdr:rowOff>
    </xdr:to>
    <xdr:sp macro="" textlink="">
      <xdr:nvSpPr>
        <xdr:cNvPr id="108" name="フローチャート: 判断 107"/>
        <xdr:cNvSpPr/>
      </xdr:nvSpPr>
      <xdr:spPr>
        <a:xfrm>
          <a:off x="9588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101844</xdr:rowOff>
    </xdr:from>
    <xdr:to>
      <xdr:col>46</xdr:col>
      <xdr:colOff>38100</xdr:colOff>
      <xdr:row>39</xdr:row>
      <xdr:rowOff>31994</xdr:rowOff>
    </xdr:to>
    <xdr:sp macro="" textlink="">
      <xdr:nvSpPr>
        <xdr:cNvPr id="109" name="フローチャート: 判断 108"/>
        <xdr:cNvSpPr/>
      </xdr:nvSpPr>
      <xdr:spPr>
        <a:xfrm>
          <a:off x="8699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91237</xdr:rowOff>
    </xdr:from>
    <xdr:to>
      <xdr:col>55</xdr:col>
      <xdr:colOff>50800</xdr:colOff>
      <xdr:row>36</xdr:row>
      <xdr:rowOff>21387</xdr:rowOff>
    </xdr:to>
    <xdr:sp macro="" textlink="">
      <xdr:nvSpPr>
        <xdr:cNvPr id="115" name="楕円 114"/>
        <xdr:cNvSpPr/>
      </xdr:nvSpPr>
      <xdr:spPr>
        <a:xfrm>
          <a:off x="10426700" y="60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44264</xdr:rowOff>
    </xdr:from>
    <xdr:ext cx="534377" cy="259045"/>
    <xdr:sp macro="" textlink="">
      <xdr:nvSpPr>
        <xdr:cNvPr id="116" name="【道路】&#10;一人当たり延長該当値テキスト"/>
        <xdr:cNvSpPr txBox="1"/>
      </xdr:nvSpPr>
      <xdr:spPr>
        <a:xfrm>
          <a:off x="10515600" y="60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114485</xdr:rowOff>
    </xdr:from>
    <xdr:to>
      <xdr:col>50</xdr:col>
      <xdr:colOff>165100</xdr:colOff>
      <xdr:row>36</xdr:row>
      <xdr:rowOff>44635</xdr:rowOff>
    </xdr:to>
    <xdr:sp macro="" textlink="">
      <xdr:nvSpPr>
        <xdr:cNvPr id="117" name="楕円 116"/>
        <xdr:cNvSpPr/>
      </xdr:nvSpPr>
      <xdr:spPr>
        <a:xfrm>
          <a:off x="9588500" y="611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142037</xdr:rowOff>
    </xdr:from>
    <xdr:to>
      <xdr:col>55</xdr:col>
      <xdr:colOff>0</xdr:colOff>
      <xdr:row>35</xdr:row>
      <xdr:rowOff>165285</xdr:rowOff>
    </xdr:to>
    <xdr:cxnSp macro="">
      <xdr:nvCxnSpPr>
        <xdr:cNvPr id="118" name="直線コネクタ 117"/>
        <xdr:cNvCxnSpPr/>
      </xdr:nvCxnSpPr>
      <xdr:spPr>
        <a:xfrm flipV="1">
          <a:off x="9639300" y="6142787"/>
          <a:ext cx="8382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84493</xdr:rowOff>
    </xdr:from>
    <xdr:to>
      <xdr:col>46</xdr:col>
      <xdr:colOff>38100</xdr:colOff>
      <xdr:row>34</xdr:row>
      <xdr:rowOff>14643</xdr:rowOff>
    </xdr:to>
    <xdr:sp macro="" textlink="">
      <xdr:nvSpPr>
        <xdr:cNvPr id="119" name="楕円 118"/>
        <xdr:cNvSpPr/>
      </xdr:nvSpPr>
      <xdr:spPr>
        <a:xfrm>
          <a:off x="8699500" y="57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135293</xdr:rowOff>
    </xdr:from>
    <xdr:to>
      <xdr:col>50</xdr:col>
      <xdr:colOff>114300</xdr:colOff>
      <xdr:row>35</xdr:row>
      <xdr:rowOff>165285</xdr:rowOff>
    </xdr:to>
    <xdr:cxnSp macro="">
      <xdr:nvCxnSpPr>
        <xdr:cNvPr id="120" name="直線コネクタ 119"/>
        <xdr:cNvCxnSpPr/>
      </xdr:nvCxnSpPr>
      <xdr:spPr>
        <a:xfrm>
          <a:off x="8750300" y="5793143"/>
          <a:ext cx="889000" cy="3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98924</xdr:rowOff>
    </xdr:from>
    <xdr:ext cx="534377" cy="259045"/>
    <xdr:sp macro="" textlink="">
      <xdr:nvSpPr>
        <xdr:cNvPr id="121" name="n_1aveValue【道路】&#10;一人当たり延長"/>
        <xdr:cNvSpPr txBox="1"/>
      </xdr:nvSpPr>
      <xdr:spPr>
        <a:xfrm>
          <a:off x="93594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23121</xdr:rowOff>
    </xdr:from>
    <xdr:ext cx="534377" cy="259045"/>
    <xdr:sp macro="" textlink="">
      <xdr:nvSpPr>
        <xdr:cNvPr id="122" name="n_2aveValue【道路】&#10;一人当たり延長"/>
        <xdr:cNvSpPr txBox="1"/>
      </xdr:nvSpPr>
      <xdr:spPr>
        <a:xfrm>
          <a:off x="8483111" y="67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61162</xdr:rowOff>
    </xdr:from>
    <xdr:ext cx="534377" cy="259045"/>
    <xdr:sp macro="" textlink="">
      <xdr:nvSpPr>
        <xdr:cNvPr id="123" name="n_1mainValue【道路】&#10;一人当たり延長"/>
        <xdr:cNvSpPr txBox="1"/>
      </xdr:nvSpPr>
      <xdr:spPr>
        <a:xfrm>
          <a:off x="9359411" y="589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31170</xdr:rowOff>
    </xdr:from>
    <xdr:ext cx="534377" cy="259045"/>
    <xdr:sp macro="" textlink="">
      <xdr:nvSpPr>
        <xdr:cNvPr id="124" name="n_2mainValue【道路】&#10;一人当たり延長"/>
        <xdr:cNvSpPr txBox="1"/>
      </xdr:nvSpPr>
      <xdr:spPr>
        <a:xfrm>
          <a:off x="8483111" y="551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8" name="直線コネクタ 147"/>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9"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0" name="直線コネクタ 149"/>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1"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2" name="直線コネクタ 151"/>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3"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4" name="フローチャート: 判断 153"/>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5" name="フローチャート: 判断 154"/>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56" name="フローチャート: 判断 155"/>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162560</xdr:rowOff>
    </xdr:from>
    <xdr:to>
      <xdr:col>24</xdr:col>
      <xdr:colOff>114300</xdr:colOff>
      <xdr:row>55</xdr:row>
      <xdr:rowOff>92710</xdr:rowOff>
    </xdr:to>
    <xdr:sp macro="" textlink="">
      <xdr:nvSpPr>
        <xdr:cNvPr id="162" name="楕円 161"/>
        <xdr:cNvSpPr/>
      </xdr:nvSpPr>
      <xdr:spPr>
        <a:xfrm>
          <a:off x="45847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115587</xdr:rowOff>
    </xdr:from>
    <xdr:ext cx="405111" cy="259045"/>
    <xdr:sp macro="" textlink="">
      <xdr:nvSpPr>
        <xdr:cNvPr id="163" name="【橋りょう・トンネル】&#10;有形固定資産減価償却率該当値テキスト"/>
        <xdr:cNvSpPr txBox="1"/>
      </xdr:nvSpPr>
      <xdr:spPr>
        <a:xfrm>
          <a:off x="4673600" y="937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10160</xdr:rowOff>
    </xdr:from>
    <xdr:to>
      <xdr:col>20</xdr:col>
      <xdr:colOff>38100</xdr:colOff>
      <xdr:row>55</xdr:row>
      <xdr:rowOff>111760</xdr:rowOff>
    </xdr:to>
    <xdr:sp macro="" textlink="">
      <xdr:nvSpPr>
        <xdr:cNvPr id="164" name="楕円 163"/>
        <xdr:cNvSpPr/>
      </xdr:nvSpPr>
      <xdr:spPr>
        <a:xfrm>
          <a:off x="37465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41910</xdr:rowOff>
    </xdr:from>
    <xdr:to>
      <xdr:col>24</xdr:col>
      <xdr:colOff>63500</xdr:colOff>
      <xdr:row>55</xdr:row>
      <xdr:rowOff>60960</xdr:rowOff>
    </xdr:to>
    <xdr:cxnSp macro="">
      <xdr:nvCxnSpPr>
        <xdr:cNvPr id="165" name="直線コネクタ 164"/>
        <xdr:cNvCxnSpPr/>
      </xdr:nvCxnSpPr>
      <xdr:spPr>
        <a:xfrm flipV="1">
          <a:off x="3797300" y="94716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38735</xdr:rowOff>
    </xdr:from>
    <xdr:to>
      <xdr:col>15</xdr:col>
      <xdr:colOff>101600</xdr:colOff>
      <xdr:row>56</xdr:row>
      <xdr:rowOff>140335</xdr:rowOff>
    </xdr:to>
    <xdr:sp macro="" textlink="">
      <xdr:nvSpPr>
        <xdr:cNvPr id="166" name="楕円 165"/>
        <xdr:cNvSpPr/>
      </xdr:nvSpPr>
      <xdr:spPr>
        <a:xfrm>
          <a:off x="2857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60960</xdr:rowOff>
    </xdr:from>
    <xdr:to>
      <xdr:col>19</xdr:col>
      <xdr:colOff>177800</xdr:colOff>
      <xdr:row>56</xdr:row>
      <xdr:rowOff>89535</xdr:rowOff>
    </xdr:to>
    <xdr:cxnSp macro="">
      <xdr:nvCxnSpPr>
        <xdr:cNvPr id="167" name="直線コネクタ 166"/>
        <xdr:cNvCxnSpPr/>
      </xdr:nvCxnSpPr>
      <xdr:spPr>
        <a:xfrm flipV="1">
          <a:off x="2908300" y="949071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68"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69" name="n_2aveValue【橋りょう・トンネル】&#10;有形固定資産減価償却率"/>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128287</xdr:rowOff>
    </xdr:from>
    <xdr:ext cx="405111" cy="259045"/>
    <xdr:sp macro="" textlink="">
      <xdr:nvSpPr>
        <xdr:cNvPr id="170" name="n_1mainValue【橋りょう・トンネル】&#10;有形固定資産減価償却率"/>
        <xdr:cNvSpPr txBox="1"/>
      </xdr:nvSpPr>
      <xdr:spPr>
        <a:xfrm>
          <a:off x="3582044" y="921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156862</xdr:rowOff>
    </xdr:from>
    <xdr:ext cx="405111" cy="259045"/>
    <xdr:sp macro="" textlink="">
      <xdr:nvSpPr>
        <xdr:cNvPr id="171" name="n_2mainValue【橋りょう・トンネル】&#10;有形固定資産減価償却率"/>
        <xdr:cNvSpPr txBox="1"/>
      </xdr:nvSpPr>
      <xdr:spPr>
        <a:xfrm>
          <a:off x="27057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5" name="直線コネクタ 194"/>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6"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7" name="直線コネクタ 196"/>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8"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9" name="直線コネクタ 198"/>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200" name="【橋りょう・トンネル】&#10;一人当たり有形固定資産（償却資産）額平均値テキスト"/>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1" name="フローチャート: 判断 200"/>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2" name="フローチャート: 判断 201"/>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203" name="フローチャート: 判断 202"/>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168309</xdr:rowOff>
    </xdr:from>
    <xdr:to>
      <xdr:col>55</xdr:col>
      <xdr:colOff>50800</xdr:colOff>
      <xdr:row>62</xdr:row>
      <xdr:rowOff>98459</xdr:rowOff>
    </xdr:to>
    <xdr:sp macro="" textlink="">
      <xdr:nvSpPr>
        <xdr:cNvPr id="209" name="楕円 208"/>
        <xdr:cNvSpPr/>
      </xdr:nvSpPr>
      <xdr:spPr>
        <a:xfrm>
          <a:off x="10426700" y="106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146736</xdr:rowOff>
    </xdr:from>
    <xdr:ext cx="599010" cy="259045"/>
    <xdr:sp macro="" textlink="">
      <xdr:nvSpPr>
        <xdr:cNvPr id="210" name="【橋りょう・トンネル】&#10;一人当たり有形固定資産（償却資産）額該当値テキスト"/>
        <xdr:cNvSpPr txBox="1"/>
      </xdr:nvSpPr>
      <xdr:spPr>
        <a:xfrm>
          <a:off x="10515600" y="1060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5318</xdr:rowOff>
    </xdr:from>
    <xdr:to>
      <xdr:col>50</xdr:col>
      <xdr:colOff>165100</xdr:colOff>
      <xdr:row>62</xdr:row>
      <xdr:rowOff>106918</xdr:rowOff>
    </xdr:to>
    <xdr:sp macro="" textlink="">
      <xdr:nvSpPr>
        <xdr:cNvPr id="211" name="楕円 210"/>
        <xdr:cNvSpPr/>
      </xdr:nvSpPr>
      <xdr:spPr>
        <a:xfrm>
          <a:off x="9588500" y="106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47659</xdr:rowOff>
    </xdr:from>
    <xdr:to>
      <xdr:col>55</xdr:col>
      <xdr:colOff>0</xdr:colOff>
      <xdr:row>62</xdr:row>
      <xdr:rowOff>56118</xdr:rowOff>
    </xdr:to>
    <xdr:cxnSp macro="">
      <xdr:nvCxnSpPr>
        <xdr:cNvPr id="212" name="直線コネクタ 211"/>
        <xdr:cNvCxnSpPr/>
      </xdr:nvCxnSpPr>
      <xdr:spPr>
        <a:xfrm flipV="1">
          <a:off x="9639300" y="10677559"/>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12924</xdr:rowOff>
    </xdr:from>
    <xdr:to>
      <xdr:col>46</xdr:col>
      <xdr:colOff>38100</xdr:colOff>
      <xdr:row>62</xdr:row>
      <xdr:rowOff>114524</xdr:rowOff>
    </xdr:to>
    <xdr:sp macro="" textlink="">
      <xdr:nvSpPr>
        <xdr:cNvPr id="213" name="楕円 212"/>
        <xdr:cNvSpPr/>
      </xdr:nvSpPr>
      <xdr:spPr>
        <a:xfrm>
          <a:off x="8699500" y="106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56118</xdr:rowOff>
    </xdr:from>
    <xdr:to>
      <xdr:col>50</xdr:col>
      <xdr:colOff>114300</xdr:colOff>
      <xdr:row>62</xdr:row>
      <xdr:rowOff>63724</xdr:rowOff>
    </xdr:to>
    <xdr:cxnSp macro="">
      <xdr:nvCxnSpPr>
        <xdr:cNvPr id="214" name="直線コネクタ 213"/>
        <xdr:cNvCxnSpPr/>
      </xdr:nvCxnSpPr>
      <xdr:spPr>
        <a:xfrm flipV="1">
          <a:off x="8750300" y="10686018"/>
          <a:ext cx="889000" cy="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15"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16"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98045</xdr:rowOff>
    </xdr:from>
    <xdr:ext cx="599010" cy="259045"/>
    <xdr:sp macro="" textlink="">
      <xdr:nvSpPr>
        <xdr:cNvPr id="217" name="n_1mainValue【橋りょう・トンネル】&#10;一人当たり有形固定資産（償却資産）額"/>
        <xdr:cNvSpPr txBox="1"/>
      </xdr:nvSpPr>
      <xdr:spPr>
        <a:xfrm>
          <a:off x="9327095" y="1072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105651</xdr:rowOff>
    </xdr:from>
    <xdr:ext cx="599010" cy="259045"/>
    <xdr:sp macro="" textlink="">
      <xdr:nvSpPr>
        <xdr:cNvPr id="218" name="n_2mainValue【橋りょう・トンネル】&#10;一人当たり有形固定資産（償却資産）額"/>
        <xdr:cNvSpPr txBox="1"/>
      </xdr:nvSpPr>
      <xdr:spPr>
        <a:xfrm>
          <a:off x="8450795" y="1073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1" name="直線コネクタ 240"/>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2"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3" name="直線コネクタ 242"/>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140479</xdr:rowOff>
    </xdr:from>
    <xdr:ext cx="405111" cy="259045"/>
    <xdr:sp macro="" textlink="">
      <xdr:nvSpPr>
        <xdr:cNvPr id="246" name="【公営住宅】&#10;有形固定資産減価償却率平均値テキスト"/>
        <xdr:cNvSpPr txBox="1"/>
      </xdr:nvSpPr>
      <xdr:spPr>
        <a:xfrm>
          <a:off x="4673600" y="140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47" name="フローチャート: 判断 246"/>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48" name="フローチャート: 判断 24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49" name="フローチャート: 判断 248"/>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87885</xdr:rowOff>
    </xdr:from>
    <xdr:to>
      <xdr:col>24</xdr:col>
      <xdr:colOff>114300</xdr:colOff>
      <xdr:row>84</xdr:row>
      <xdr:rowOff>18035</xdr:rowOff>
    </xdr:to>
    <xdr:sp macro="" textlink="">
      <xdr:nvSpPr>
        <xdr:cNvPr id="255" name="楕円 254"/>
        <xdr:cNvSpPr/>
      </xdr:nvSpPr>
      <xdr:spPr>
        <a:xfrm>
          <a:off x="45847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66312</xdr:rowOff>
    </xdr:from>
    <xdr:ext cx="405111" cy="259045"/>
    <xdr:sp macro="" textlink="">
      <xdr:nvSpPr>
        <xdr:cNvPr id="256" name="【公営住宅】&#10;有形固定資産減価償却率該当値テキスト"/>
        <xdr:cNvSpPr txBox="1"/>
      </xdr:nvSpPr>
      <xdr:spPr>
        <a:xfrm>
          <a:off x="4673600"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142748</xdr:rowOff>
    </xdr:from>
    <xdr:to>
      <xdr:col>20</xdr:col>
      <xdr:colOff>38100</xdr:colOff>
      <xdr:row>84</xdr:row>
      <xdr:rowOff>72898</xdr:rowOff>
    </xdr:to>
    <xdr:sp macro="" textlink="">
      <xdr:nvSpPr>
        <xdr:cNvPr id="257" name="楕円 256"/>
        <xdr:cNvSpPr/>
      </xdr:nvSpPr>
      <xdr:spPr>
        <a:xfrm>
          <a:off x="3746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138685</xdr:rowOff>
    </xdr:from>
    <xdr:to>
      <xdr:col>24</xdr:col>
      <xdr:colOff>63500</xdr:colOff>
      <xdr:row>84</xdr:row>
      <xdr:rowOff>22098</xdr:rowOff>
    </xdr:to>
    <xdr:cxnSp macro="">
      <xdr:nvCxnSpPr>
        <xdr:cNvPr id="258" name="直線コネクタ 257"/>
        <xdr:cNvCxnSpPr/>
      </xdr:nvCxnSpPr>
      <xdr:spPr>
        <a:xfrm flipV="1">
          <a:off x="3797300" y="1436903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23876</xdr:rowOff>
    </xdr:from>
    <xdr:to>
      <xdr:col>15</xdr:col>
      <xdr:colOff>101600</xdr:colOff>
      <xdr:row>83</xdr:row>
      <xdr:rowOff>125476</xdr:rowOff>
    </xdr:to>
    <xdr:sp macro="" textlink="">
      <xdr:nvSpPr>
        <xdr:cNvPr id="259" name="楕円 258"/>
        <xdr:cNvSpPr/>
      </xdr:nvSpPr>
      <xdr:spPr>
        <a:xfrm>
          <a:off x="2857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74676</xdr:rowOff>
    </xdr:from>
    <xdr:to>
      <xdr:col>19</xdr:col>
      <xdr:colOff>177800</xdr:colOff>
      <xdr:row>84</xdr:row>
      <xdr:rowOff>22098</xdr:rowOff>
    </xdr:to>
    <xdr:cxnSp macro="">
      <xdr:nvCxnSpPr>
        <xdr:cNvPr id="260" name="直線コネクタ 259"/>
        <xdr:cNvCxnSpPr/>
      </xdr:nvCxnSpPr>
      <xdr:spPr>
        <a:xfrm>
          <a:off x="2908300" y="1430502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61"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62"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64025</xdr:rowOff>
    </xdr:from>
    <xdr:ext cx="405111" cy="259045"/>
    <xdr:sp macro="" textlink="">
      <xdr:nvSpPr>
        <xdr:cNvPr id="263" name="n_1mainValue【公営住宅】&#10;有形固定資産減価償却率"/>
        <xdr:cNvSpPr txBox="1"/>
      </xdr:nvSpPr>
      <xdr:spPr>
        <a:xfrm>
          <a:off x="3582044" y="1446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116603</xdr:rowOff>
    </xdr:from>
    <xdr:ext cx="405111" cy="259045"/>
    <xdr:sp macro="" textlink="">
      <xdr:nvSpPr>
        <xdr:cNvPr id="264" name="n_2mainValue【公営住宅】&#10;有形固定資産減価償却率"/>
        <xdr:cNvSpPr txBox="1"/>
      </xdr:nvSpPr>
      <xdr:spPr>
        <a:xfrm>
          <a:off x="2705744" y="1434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88" name="直線コネクタ 287"/>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89"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0" name="直線コネクタ 289"/>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1"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2" name="直線コネクタ 291"/>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93"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4" name="フローチャート: 判断 293"/>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5" name="フローチャート: 判断 294"/>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96" name="フローチャート: 判断 295"/>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44069</xdr:rowOff>
    </xdr:from>
    <xdr:to>
      <xdr:col>55</xdr:col>
      <xdr:colOff>50800</xdr:colOff>
      <xdr:row>82</xdr:row>
      <xdr:rowOff>145669</xdr:rowOff>
    </xdr:to>
    <xdr:sp macro="" textlink="">
      <xdr:nvSpPr>
        <xdr:cNvPr id="302" name="楕円 301"/>
        <xdr:cNvSpPr/>
      </xdr:nvSpPr>
      <xdr:spPr>
        <a:xfrm>
          <a:off x="10426700" y="141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66946</xdr:rowOff>
    </xdr:from>
    <xdr:ext cx="469744" cy="259045"/>
    <xdr:sp macro="" textlink="">
      <xdr:nvSpPr>
        <xdr:cNvPr id="303" name="【公営住宅】&#10;一人当たり面積該当値テキスト"/>
        <xdr:cNvSpPr txBox="1"/>
      </xdr:nvSpPr>
      <xdr:spPr>
        <a:xfrm>
          <a:off x="10515600" y="1395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60452</xdr:rowOff>
    </xdr:from>
    <xdr:to>
      <xdr:col>50</xdr:col>
      <xdr:colOff>165100</xdr:colOff>
      <xdr:row>82</xdr:row>
      <xdr:rowOff>162052</xdr:rowOff>
    </xdr:to>
    <xdr:sp macro="" textlink="">
      <xdr:nvSpPr>
        <xdr:cNvPr id="304" name="楕円 303"/>
        <xdr:cNvSpPr/>
      </xdr:nvSpPr>
      <xdr:spPr>
        <a:xfrm>
          <a:off x="9588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94869</xdr:rowOff>
    </xdr:from>
    <xdr:to>
      <xdr:col>55</xdr:col>
      <xdr:colOff>0</xdr:colOff>
      <xdr:row>82</xdr:row>
      <xdr:rowOff>111252</xdr:rowOff>
    </xdr:to>
    <xdr:cxnSp macro="">
      <xdr:nvCxnSpPr>
        <xdr:cNvPr id="305" name="直線コネクタ 304"/>
        <xdr:cNvCxnSpPr/>
      </xdr:nvCxnSpPr>
      <xdr:spPr>
        <a:xfrm flipV="1">
          <a:off x="9639300" y="14153769"/>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92838</xdr:rowOff>
    </xdr:from>
    <xdr:to>
      <xdr:col>46</xdr:col>
      <xdr:colOff>38100</xdr:colOff>
      <xdr:row>82</xdr:row>
      <xdr:rowOff>22988</xdr:rowOff>
    </xdr:to>
    <xdr:sp macro="" textlink="">
      <xdr:nvSpPr>
        <xdr:cNvPr id="306" name="楕円 305"/>
        <xdr:cNvSpPr/>
      </xdr:nvSpPr>
      <xdr:spPr>
        <a:xfrm>
          <a:off x="8699500" y="1398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143638</xdr:rowOff>
    </xdr:from>
    <xdr:to>
      <xdr:col>50</xdr:col>
      <xdr:colOff>114300</xdr:colOff>
      <xdr:row>82</xdr:row>
      <xdr:rowOff>111252</xdr:rowOff>
    </xdr:to>
    <xdr:cxnSp macro="">
      <xdr:nvCxnSpPr>
        <xdr:cNvPr id="307" name="直線コネクタ 306"/>
        <xdr:cNvCxnSpPr/>
      </xdr:nvCxnSpPr>
      <xdr:spPr>
        <a:xfrm>
          <a:off x="8750300" y="14031088"/>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161562</xdr:rowOff>
    </xdr:from>
    <xdr:ext cx="469744" cy="259045"/>
    <xdr:sp macro="" textlink="">
      <xdr:nvSpPr>
        <xdr:cNvPr id="308" name="n_1aveValue【公営住宅】&#10;一人当たり面積"/>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40022</xdr:rowOff>
    </xdr:from>
    <xdr:ext cx="469744" cy="259045"/>
    <xdr:sp macro="" textlink="">
      <xdr:nvSpPr>
        <xdr:cNvPr id="309" name="n_2aveValue【公営住宅】&#10;一人当たり面積"/>
        <xdr:cNvSpPr txBox="1"/>
      </xdr:nvSpPr>
      <xdr:spPr>
        <a:xfrm>
          <a:off x="8515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7129</xdr:rowOff>
    </xdr:from>
    <xdr:ext cx="469744" cy="259045"/>
    <xdr:sp macro="" textlink="">
      <xdr:nvSpPr>
        <xdr:cNvPr id="310" name="n_1mainValue【公営住宅】&#10;一人当たり面積"/>
        <xdr:cNvSpPr txBox="1"/>
      </xdr:nvSpPr>
      <xdr:spPr>
        <a:xfrm>
          <a:off x="93917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39515</xdr:rowOff>
    </xdr:from>
    <xdr:ext cx="469744" cy="259045"/>
    <xdr:sp macro="" textlink="">
      <xdr:nvSpPr>
        <xdr:cNvPr id="311" name="n_2mainValue【公営住宅】&#10;一人当たり面積"/>
        <xdr:cNvSpPr txBox="1"/>
      </xdr:nvSpPr>
      <xdr:spPr>
        <a:xfrm>
          <a:off x="8515427" y="1375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9" name="直線コネクタ 3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0" name="テキスト ボックス 33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1" name="直線コネクタ 3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2" name="テキスト ボックス 3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3" name="直線コネクタ 3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4" name="テキスト ボックス 3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5" name="直線コネクタ 3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6" name="テキスト ボックス 3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7" name="直線コネクタ 3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8" name="テキスト ボックス 34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52" name="直線コネクタ 351"/>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53"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54" name="直線コネクタ 353"/>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6" name="直線コネクタ 35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114952</xdr:rowOff>
    </xdr:from>
    <xdr:ext cx="405111" cy="259045"/>
    <xdr:sp macro="" textlink="">
      <xdr:nvSpPr>
        <xdr:cNvPr id="357" name="【認定こども園・幼稚園・保育所】&#10;有形固定資産減価償却率平均値テキスト"/>
        <xdr:cNvSpPr txBox="1"/>
      </xdr:nvSpPr>
      <xdr:spPr>
        <a:xfrm>
          <a:off x="16357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58" name="フローチャート: 判断 357"/>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59" name="フローチャート: 判断 358"/>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60" name="フローチャート: 判断 359"/>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21590</xdr:rowOff>
    </xdr:from>
    <xdr:to>
      <xdr:col>85</xdr:col>
      <xdr:colOff>177800</xdr:colOff>
      <xdr:row>41</xdr:row>
      <xdr:rowOff>123190</xdr:rowOff>
    </xdr:to>
    <xdr:sp macro="" textlink="">
      <xdr:nvSpPr>
        <xdr:cNvPr id="366" name="楕円 365"/>
        <xdr:cNvSpPr/>
      </xdr:nvSpPr>
      <xdr:spPr>
        <a:xfrm>
          <a:off x="16268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107967</xdr:rowOff>
    </xdr:from>
    <xdr:ext cx="405111" cy="259045"/>
    <xdr:sp macro="" textlink="">
      <xdr:nvSpPr>
        <xdr:cNvPr id="367" name="【認定こども園・幼稚園・保育所】&#10;有形固定資産減価償却率該当値テキスト"/>
        <xdr:cNvSpPr txBox="1"/>
      </xdr:nvSpPr>
      <xdr:spPr>
        <a:xfrm>
          <a:off x="16357600" y="696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368" name="楕円 367"/>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41</xdr:row>
      <xdr:rowOff>72390</xdr:rowOff>
    </xdr:to>
    <xdr:cxnSp macro="">
      <xdr:nvCxnSpPr>
        <xdr:cNvPr id="369" name="直線コネクタ 368"/>
        <xdr:cNvCxnSpPr/>
      </xdr:nvCxnSpPr>
      <xdr:spPr>
        <a:xfrm>
          <a:off x="15481300" y="69570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67310</xdr:rowOff>
    </xdr:from>
    <xdr:to>
      <xdr:col>76</xdr:col>
      <xdr:colOff>165100</xdr:colOff>
      <xdr:row>40</xdr:row>
      <xdr:rowOff>168910</xdr:rowOff>
    </xdr:to>
    <xdr:sp macro="" textlink="">
      <xdr:nvSpPr>
        <xdr:cNvPr id="370" name="楕円 369"/>
        <xdr:cNvSpPr/>
      </xdr:nvSpPr>
      <xdr:spPr>
        <a:xfrm>
          <a:off x="14541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118110</xdr:rowOff>
    </xdr:to>
    <xdr:cxnSp macro="">
      <xdr:nvCxnSpPr>
        <xdr:cNvPr id="371" name="直線コネクタ 370"/>
        <xdr:cNvCxnSpPr/>
      </xdr:nvCxnSpPr>
      <xdr:spPr>
        <a:xfrm flipV="1">
          <a:off x="14592300" y="69570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72"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373"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374" name="n_1mainValue【認定こども園・幼稚園・保育所】&#10;有形固定資産減価償却率"/>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160037</xdr:rowOff>
    </xdr:from>
    <xdr:ext cx="405111" cy="259045"/>
    <xdr:sp macro="" textlink="">
      <xdr:nvSpPr>
        <xdr:cNvPr id="375" name="n_2mainValue【認定こども園・幼稚園・保育所】&#10;有形固定資産減価償却率"/>
        <xdr:cNvSpPr txBox="1"/>
      </xdr:nvSpPr>
      <xdr:spPr>
        <a:xfrm>
          <a:off x="14389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6" name="直線コネクタ 38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7" name="テキスト ボックス 38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8" name="直線コネクタ 38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9" name="テキスト ボックス 38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0" name="直線コネクタ 38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1" name="テキスト ボックス 39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2" name="直線コネクタ 39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3" name="テキスト ボックス 39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4" name="直線コネクタ 39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5" name="テキスト ボックス 39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99" name="直線コネクタ 398"/>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00"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01" name="直線コネクタ 400"/>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2"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03" name="直線コネクタ 402"/>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404"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05" name="フローチャート: 判断 404"/>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06" name="フローチャート: 判断 405"/>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07" name="フローチャート: 判断 406"/>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413" name="楕円 412"/>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414" name="【認定こども園・幼稚園・保育所】&#10;一人当たり面積該当値テキスト"/>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63500</xdr:rowOff>
    </xdr:from>
    <xdr:to>
      <xdr:col>112</xdr:col>
      <xdr:colOff>38100</xdr:colOff>
      <xdr:row>37</xdr:row>
      <xdr:rowOff>165100</xdr:rowOff>
    </xdr:to>
    <xdr:sp macro="" textlink="">
      <xdr:nvSpPr>
        <xdr:cNvPr id="415" name="楕円 414"/>
        <xdr:cNvSpPr/>
      </xdr:nvSpPr>
      <xdr:spPr>
        <a:xfrm>
          <a:off x="2127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114300</xdr:rowOff>
    </xdr:to>
    <xdr:cxnSp macro="">
      <xdr:nvCxnSpPr>
        <xdr:cNvPr id="416" name="直線コネクタ 415"/>
        <xdr:cNvCxnSpPr/>
      </xdr:nvCxnSpPr>
      <xdr:spPr>
        <a:xfrm flipV="1">
          <a:off x="21323300" y="63855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84455</xdr:rowOff>
    </xdr:from>
    <xdr:to>
      <xdr:col>107</xdr:col>
      <xdr:colOff>101600</xdr:colOff>
      <xdr:row>38</xdr:row>
      <xdr:rowOff>14605</xdr:rowOff>
    </xdr:to>
    <xdr:sp macro="" textlink="">
      <xdr:nvSpPr>
        <xdr:cNvPr id="417" name="楕円 416"/>
        <xdr:cNvSpPr/>
      </xdr:nvSpPr>
      <xdr:spPr>
        <a:xfrm>
          <a:off x="20383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114300</xdr:rowOff>
    </xdr:from>
    <xdr:to>
      <xdr:col>111</xdr:col>
      <xdr:colOff>177800</xdr:colOff>
      <xdr:row>37</xdr:row>
      <xdr:rowOff>135255</xdr:rowOff>
    </xdr:to>
    <xdr:cxnSp macro="">
      <xdr:nvCxnSpPr>
        <xdr:cNvPr id="418" name="直線コネクタ 417"/>
        <xdr:cNvCxnSpPr/>
      </xdr:nvCxnSpPr>
      <xdr:spPr>
        <a:xfrm flipV="1">
          <a:off x="20434300" y="64579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419" name="n_1aveValue【認定こども園・幼稚園・保育所】&#10;一人当たり面積"/>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5732</xdr:rowOff>
    </xdr:from>
    <xdr:ext cx="469744" cy="259045"/>
    <xdr:sp macro="" textlink="">
      <xdr:nvSpPr>
        <xdr:cNvPr id="420" name="n_2aveValue【認定こども園・幼稚園・保育所】&#10;一人当たり面積"/>
        <xdr:cNvSpPr txBox="1"/>
      </xdr:nvSpPr>
      <xdr:spPr>
        <a:xfrm>
          <a:off x="201994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10177</xdr:rowOff>
    </xdr:from>
    <xdr:ext cx="469744" cy="259045"/>
    <xdr:sp macro="" textlink="">
      <xdr:nvSpPr>
        <xdr:cNvPr id="421" name="n_1mainValue【認定こども園・幼稚園・保育所】&#10;一人当たり面積"/>
        <xdr:cNvSpPr txBox="1"/>
      </xdr:nvSpPr>
      <xdr:spPr>
        <a:xfrm>
          <a:off x="21075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31132</xdr:rowOff>
    </xdr:from>
    <xdr:ext cx="469744" cy="259045"/>
    <xdr:sp macro="" textlink="">
      <xdr:nvSpPr>
        <xdr:cNvPr id="422" name="n_2mainValue【認定こども園・幼稚園・保育所】&#10;一人当たり面積"/>
        <xdr:cNvSpPr txBox="1"/>
      </xdr:nvSpPr>
      <xdr:spPr>
        <a:xfrm>
          <a:off x="20199427" y="62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4" name="直線コネクタ 43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5" name="テキスト ボックス 43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6" name="直線コネクタ 43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7" name="テキスト ボックス 43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8" name="直線コネクタ 43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9" name="テキスト ボックス 43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0" name="直線コネクタ 43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1" name="テキスト ボックス 44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45" name="直線コネクタ 444"/>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46"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47" name="直線コネクタ 446"/>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48"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49" name="直線コネクタ 448"/>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50"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51" name="フローチャート: 判断 45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52" name="フローチャート: 判断 451"/>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53" name="フローチャート: 判断 452"/>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47498</xdr:rowOff>
    </xdr:from>
    <xdr:to>
      <xdr:col>85</xdr:col>
      <xdr:colOff>177800</xdr:colOff>
      <xdr:row>58</xdr:row>
      <xdr:rowOff>149098</xdr:rowOff>
    </xdr:to>
    <xdr:sp macro="" textlink="">
      <xdr:nvSpPr>
        <xdr:cNvPr id="459" name="楕円 458"/>
        <xdr:cNvSpPr/>
      </xdr:nvSpPr>
      <xdr:spPr>
        <a:xfrm>
          <a:off x="162687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70375</xdr:rowOff>
    </xdr:from>
    <xdr:ext cx="405111" cy="259045"/>
    <xdr:sp macro="" textlink="">
      <xdr:nvSpPr>
        <xdr:cNvPr id="460" name="【学校施設】&#10;有形固定資産減価償却率該当値テキスト"/>
        <xdr:cNvSpPr txBox="1"/>
      </xdr:nvSpPr>
      <xdr:spPr>
        <a:xfrm>
          <a:off x="16357600" y="984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36068</xdr:rowOff>
    </xdr:from>
    <xdr:to>
      <xdr:col>81</xdr:col>
      <xdr:colOff>101600</xdr:colOff>
      <xdr:row>58</xdr:row>
      <xdr:rowOff>137668</xdr:rowOff>
    </xdr:to>
    <xdr:sp macro="" textlink="">
      <xdr:nvSpPr>
        <xdr:cNvPr id="461" name="楕円 460"/>
        <xdr:cNvSpPr/>
      </xdr:nvSpPr>
      <xdr:spPr>
        <a:xfrm>
          <a:off x="15430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86868</xdr:rowOff>
    </xdr:from>
    <xdr:to>
      <xdr:col>85</xdr:col>
      <xdr:colOff>127000</xdr:colOff>
      <xdr:row>58</xdr:row>
      <xdr:rowOff>98298</xdr:rowOff>
    </xdr:to>
    <xdr:cxnSp macro="">
      <xdr:nvCxnSpPr>
        <xdr:cNvPr id="462" name="直線コネクタ 461"/>
        <xdr:cNvCxnSpPr/>
      </xdr:nvCxnSpPr>
      <xdr:spPr>
        <a:xfrm>
          <a:off x="15481300" y="100309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93218</xdr:rowOff>
    </xdr:from>
    <xdr:to>
      <xdr:col>76</xdr:col>
      <xdr:colOff>165100</xdr:colOff>
      <xdr:row>59</xdr:row>
      <xdr:rowOff>23368</xdr:rowOff>
    </xdr:to>
    <xdr:sp macro="" textlink="">
      <xdr:nvSpPr>
        <xdr:cNvPr id="463" name="楕円 462"/>
        <xdr:cNvSpPr/>
      </xdr:nvSpPr>
      <xdr:spPr>
        <a:xfrm>
          <a:off x="14541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86868</xdr:rowOff>
    </xdr:from>
    <xdr:to>
      <xdr:col>81</xdr:col>
      <xdr:colOff>50800</xdr:colOff>
      <xdr:row>58</xdr:row>
      <xdr:rowOff>144018</xdr:rowOff>
    </xdr:to>
    <xdr:cxnSp macro="">
      <xdr:nvCxnSpPr>
        <xdr:cNvPr id="464" name="直線コネクタ 463"/>
        <xdr:cNvCxnSpPr/>
      </xdr:nvCxnSpPr>
      <xdr:spPr>
        <a:xfrm flipV="1">
          <a:off x="14592300" y="1003096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465"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66"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154195</xdr:rowOff>
    </xdr:from>
    <xdr:ext cx="405111" cy="259045"/>
    <xdr:sp macro="" textlink="">
      <xdr:nvSpPr>
        <xdr:cNvPr id="467" name="n_1mainValue【学校施設】&#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14495</xdr:rowOff>
    </xdr:from>
    <xdr:ext cx="405111" cy="259045"/>
    <xdr:sp macro="" textlink="">
      <xdr:nvSpPr>
        <xdr:cNvPr id="468" name="n_2mainValue【学校施設】&#10;有形固定資産減価償却率"/>
        <xdr:cNvSpPr txBox="1"/>
      </xdr:nvSpPr>
      <xdr:spPr>
        <a:xfrm>
          <a:off x="143897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91" name="直線コネクタ 490"/>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92"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93" name="直線コネクタ 492"/>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94"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95" name="直線コネクタ 494"/>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96"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97" name="フローチャート: 判断 496"/>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98" name="フローチャート: 判断 497"/>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99" name="フローチャート: 判断 498"/>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70815</xdr:rowOff>
    </xdr:from>
    <xdr:to>
      <xdr:col>116</xdr:col>
      <xdr:colOff>114300</xdr:colOff>
      <xdr:row>58</xdr:row>
      <xdr:rowOff>965</xdr:rowOff>
    </xdr:to>
    <xdr:sp macro="" textlink="">
      <xdr:nvSpPr>
        <xdr:cNvPr id="505" name="楕円 504"/>
        <xdr:cNvSpPr/>
      </xdr:nvSpPr>
      <xdr:spPr>
        <a:xfrm>
          <a:off x="22110700" y="98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171060</xdr:rowOff>
    </xdr:from>
    <xdr:ext cx="469744" cy="259045"/>
    <xdr:sp macro="" textlink="">
      <xdr:nvSpPr>
        <xdr:cNvPr id="506" name="【学校施設】&#10;一人当たり面積該当値テキスト"/>
        <xdr:cNvSpPr txBox="1"/>
      </xdr:nvSpPr>
      <xdr:spPr>
        <a:xfrm>
          <a:off x="22199600" y="977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106020</xdr:rowOff>
    </xdr:from>
    <xdr:to>
      <xdr:col>112</xdr:col>
      <xdr:colOff>38100</xdr:colOff>
      <xdr:row>58</xdr:row>
      <xdr:rowOff>36170</xdr:rowOff>
    </xdr:to>
    <xdr:sp macro="" textlink="">
      <xdr:nvSpPr>
        <xdr:cNvPr id="507" name="楕円 506"/>
        <xdr:cNvSpPr/>
      </xdr:nvSpPr>
      <xdr:spPr>
        <a:xfrm>
          <a:off x="21272500" y="98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121615</xdr:rowOff>
    </xdr:from>
    <xdr:to>
      <xdr:col>116</xdr:col>
      <xdr:colOff>63500</xdr:colOff>
      <xdr:row>57</xdr:row>
      <xdr:rowOff>156820</xdr:rowOff>
    </xdr:to>
    <xdr:cxnSp macro="">
      <xdr:nvCxnSpPr>
        <xdr:cNvPr id="508" name="直線コネクタ 507"/>
        <xdr:cNvCxnSpPr/>
      </xdr:nvCxnSpPr>
      <xdr:spPr>
        <a:xfrm flipV="1">
          <a:off x="21323300" y="9894265"/>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131623</xdr:rowOff>
    </xdr:from>
    <xdr:to>
      <xdr:col>107</xdr:col>
      <xdr:colOff>101600</xdr:colOff>
      <xdr:row>58</xdr:row>
      <xdr:rowOff>61773</xdr:rowOff>
    </xdr:to>
    <xdr:sp macro="" textlink="">
      <xdr:nvSpPr>
        <xdr:cNvPr id="509" name="楕円 508"/>
        <xdr:cNvSpPr/>
      </xdr:nvSpPr>
      <xdr:spPr>
        <a:xfrm>
          <a:off x="20383500" y="990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156820</xdr:rowOff>
    </xdr:from>
    <xdr:to>
      <xdr:col>111</xdr:col>
      <xdr:colOff>177800</xdr:colOff>
      <xdr:row>58</xdr:row>
      <xdr:rowOff>10973</xdr:rowOff>
    </xdr:to>
    <xdr:cxnSp macro="">
      <xdr:nvCxnSpPr>
        <xdr:cNvPr id="510" name="直線コネクタ 509"/>
        <xdr:cNvCxnSpPr/>
      </xdr:nvCxnSpPr>
      <xdr:spPr>
        <a:xfrm flipV="1">
          <a:off x="20434300" y="992947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511"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163542</xdr:rowOff>
    </xdr:from>
    <xdr:ext cx="469744" cy="259045"/>
    <xdr:sp macro="" textlink="">
      <xdr:nvSpPr>
        <xdr:cNvPr id="512" name="n_2aveValue【学校施設】&#10;一人当たり面積"/>
        <xdr:cNvSpPr txBox="1"/>
      </xdr:nvSpPr>
      <xdr:spPr>
        <a:xfrm>
          <a:off x="201994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52697</xdr:rowOff>
    </xdr:from>
    <xdr:ext cx="469744" cy="259045"/>
    <xdr:sp macro="" textlink="">
      <xdr:nvSpPr>
        <xdr:cNvPr id="513" name="n_1mainValue【学校施設】&#10;一人当たり面積"/>
        <xdr:cNvSpPr txBox="1"/>
      </xdr:nvSpPr>
      <xdr:spPr>
        <a:xfrm>
          <a:off x="21075727" y="96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78300</xdr:rowOff>
    </xdr:from>
    <xdr:ext cx="469744" cy="259045"/>
    <xdr:sp macro="" textlink="">
      <xdr:nvSpPr>
        <xdr:cNvPr id="514" name="n_2mainValue【学校施設】&#10;一人当たり面積"/>
        <xdr:cNvSpPr txBox="1"/>
      </xdr:nvSpPr>
      <xdr:spPr>
        <a:xfrm>
          <a:off x="20199427" y="967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5" name="テキスト ボックス 52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6" name="直線コネクタ 5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7" name="テキスト ボックス 52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8" name="直線コネクタ 5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9" name="テキスト ボックス 5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0" name="直線コネクタ 5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1" name="テキスト ボックス 5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2" name="直線コネクタ 5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3" name="テキスト ボックス 5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4" name="直線コネクタ 5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5" name="テキスト ボックス 53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7" name="テキスト ボックス 5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539" name="直線コネクタ 538"/>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540" name="【児童館】&#10;有形固定資産減価償却率最小値テキスト"/>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541" name="直線コネクタ 540"/>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3" name="直線コネクタ 54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116222</xdr:rowOff>
    </xdr:from>
    <xdr:ext cx="405111" cy="259045"/>
    <xdr:sp macro="" textlink="">
      <xdr:nvSpPr>
        <xdr:cNvPr id="544" name="【児童館】&#10;有形固定資産減価償却率平均値テキスト"/>
        <xdr:cNvSpPr txBox="1"/>
      </xdr:nvSpPr>
      <xdr:spPr>
        <a:xfrm>
          <a:off x="16357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545" name="フローチャート: 判断 544"/>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546" name="フローチャート: 判断 545"/>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547" name="フローチャート: 判断 546"/>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53" name="楕円 552"/>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54"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55" name="楕円 554"/>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56" name="直線コネクタ 555"/>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59072</xdr:rowOff>
    </xdr:from>
    <xdr:ext cx="405111" cy="259045"/>
    <xdr:sp macro="" textlink="">
      <xdr:nvSpPr>
        <xdr:cNvPr id="557" name="n_1aveValue【児童館】&#10;有形固定資産減価償却率"/>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558" name="n_2aveValue【児童館】&#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59"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0" name="直線コネクタ 5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1" name="テキスト ボックス 5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2" name="直線コネクタ 5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3" name="テキスト ボックス 5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4" name="直線コネクタ 5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5" name="テキスト ボックス 5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6" name="直線コネクタ 5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7" name="テキスト ボックス 5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8" name="直線コネクタ 5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9" name="テキスト ボックス 5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583" name="直線コネクタ 582"/>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84"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85" name="直線コネクタ 58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586" name="【児童館】&#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587" name="直線コネクタ 586"/>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588" name="【児童館】&#10;一人当たり面積平均値テキスト"/>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89" name="フローチャート: 判断 588"/>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90" name="フローチャート: 判断 589"/>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591" name="フローチャート: 判断 590"/>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597" name="楕円 596"/>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598"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599" name="楕円 598"/>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00" name="直線コネクタ 599"/>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601" name="n_1ave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02" name="n_2ave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03"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4" name="直線コネクタ 6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5" name="テキスト ボックス 6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6" name="直線コネクタ 6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7" name="テキスト ボックス 6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8" name="直線コネクタ 6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9" name="テキスト ボックス 6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0" name="直線コネクタ 6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1" name="テキスト ボックス 6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2" name="直線コネクタ 6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3" name="テキスト ボックス 6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4" name="直線コネクタ 6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5" name="テキスト ボックス 6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7" name="テキスト ボックス 6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629" name="直線コネクタ 628"/>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630"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631" name="直線コネクタ 630"/>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632"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633" name="直線コネクタ 632"/>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34"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35" name="フローチャート: 判断 634"/>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636" name="フローチャート: 判断 635"/>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637" name="フローチャート: 判断 636"/>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97245</xdr:rowOff>
    </xdr:from>
    <xdr:to>
      <xdr:col>85</xdr:col>
      <xdr:colOff>177800</xdr:colOff>
      <xdr:row>108</xdr:row>
      <xdr:rowOff>27395</xdr:rowOff>
    </xdr:to>
    <xdr:sp macro="" textlink="">
      <xdr:nvSpPr>
        <xdr:cNvPr id="643" name="楕円 642"/>
        <xdr:cNvSpPr/>
      </xdr:nvSpPr>
      <xdr:spPr>
        <a:xfrm>
          <a:off x="16268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12172</xdr:rowOff>
    </xdr:from>
    <xdr:ext cx="405111" cy="259045"/>
    <xdr:sp macro="" textlink="">
      <xdr:nvSpPr>
        <xdr:cNvPr id="644" name="【公民館】&#10;有形固定資産減価償却率該当値テキスト"/>
        <xdr:cNvSpPr txBox="1"/>
      </xdr:nvSpPr>
      <xdr:spPr>
        <a:xfrm>
          <a:off x="16357600" y="1835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108676</xdr:rowOff>
    </xdr:from>
    <xdr:to>
      <xdr:col>81</xdr:col>
      <xdr:colOff>101600</xdr:colOff>
      <xdr:row>108</xdr:row>
      <xdr:rowOff>38826</xdr:rowOff>
    </xdr:to>
    <xdr:sp macro="" textlink="">
      <xdr:nvSpPr>
        <xdr:cNvPr id="645" name="楕円 644"/>
        <xdr:cNvSpPr/>
      </xdr:nvSpPr>
      <xdr:spPr>
        <a:xfrm>
          <a:off x="15430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148045</xdr:rowOff>
    </xdr:from>
    <xdr:to>
      <xdr:col>85</xdr:col>
      <xdr:colOff>127000</xdr:colOff>
      <xdr:row>107</xdr:row>
      <xdr:rowOff>159476</xdr:rowOff>
    </xdr:to>
    <xdr:cxnSp macro="">
      <xdr:nvCxnSpPr>
        <xdr:cNvPr id="646" name="直線コネクタ 645"/>
        <xdr:cNvCxnSpPr/>
      </xdr:nvCxnSpPr>
      <xdr:spPr>
        <a:xfrm flipV="1">
          <a:off x="15481300" y="1849319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103777</xdr:rowOff>
    </xdr:from>
    <xdr:to>
      <xdr:col>76</xdr:col>
      <xdr:colOff>165100</xdr:colOff>
      <xdr:row>100</xdr:row>
      <xdr:rowOff>33927</xdr:rowOff>
    </xdr:to>
    <xdr:sp macro="" textlink="">
      <xdr:nvSpPr>
        <xdr:cNvPr id="647" name="楕円 646"/>
        <xdr:cNvSpPr/>
      </xdr:nvSpPr>
      <xdr:spPr>
        <a:xfrm>
          <a:off x="14541500" y="170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154577</xdr:rowOff>
    </xdr:from>
    <xdr:to>
      <xdr:col>81</xdr:col>
      <xdr:colOff>50800</xdr:colOff>
      <xdr:row>107</xdr:row>
      <xdr:rowOff>159476</xdr:rowOff>
    </xdr:to>
    <xdr:cxnSp macro="">
      <xdr:nvCxnSpPr>
        <xdr:cNvPr id="648" name="直線コネクタ 647"/>
        <xdr:cNvCxnSpPr/>
      </xdr:nvCxnSpPr>
      <xdr:spPr>
        <a:xfrm>
          <a:off x="14592300" y="17128127"/>
          <a:ext cx="889000" cy="137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156590</xdr:rowOff>
    </xdr:from>
    <xdr:ext cx="405111" cy="259045"/>
    <xdr:sp macro="" textlink="">
      <xdr:nvSpPr>
        <xdr:cNvPr id="649"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34851</xdr:rowOff>
    </xdr:from>
    <xdr:ext cx="405111" cy="259045"/>
    <xdr:sp macro="" textlink="">
      <xdr:nvSpPr>
        <xdr:cNvPr id="650" name="n_2aveValue【公民館】&#10;有形固定資産減価償却率"/>
        <xdr:cNvSpPr txBox="1"/>
      </xdr:nvSpPr>
      <xdr:spPr>
        <a:xfrm>
          <a:off x="14389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29953</xdr:rowOff>
    </xdr:from>
    <xdr:ext cx="405111" cy="259045"/>
    <xdr:sp macro="" textlink="">
      <xdr:nvSpPr>
        <xdr:cNvPr id="651" name="n_1mainValue【公民館】&#10;有形固定資産減価償却率"/>
        <xdr:cNvSpPr txBox="1"/>
      </xdr:nvSpPr>
      <xdr:spPr>
        <a:xfrm>
          <a:off x="152660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50454</xdr:rowOff>
    </xdr:from>
    <xdr:ext cx="405111" cy="259045"/>
    <xdr:sp macro="" textlink="">
      <xdr:nvSpPr>
        <xdr:cNvPr id="652" name="n_2mainValue【公民館】&#10;有形固定資産減価償却率"/>
        <xdr:cNvSpPr txBox="1"/>
      </xdr:nvSpPr>
      <xdr:spPr>
        <a:xfrm>
          <a:off x="14389744" y="1685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76" name="直線コネクタ 675"/>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7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78" name="直線コネクタ 67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79"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80" name="直線コネクタ 679"/>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81"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82" name="フローチャート: 判断 681"/>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83" name="フローチャート: 判断 682"/>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84" name="フローチャート: 判断 683"/>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127000</xdr:rowOff>
    </xdr:from>
    <xdr:to>
      <xdr:col>116</xdr:col>
      <xdr:colOff>114300</xdr:colOff>
      <xdr:row>105</xdr:row>
      <xdr:rowOff>57150</xdr:rowOff>
    </xdr:to>
    <xdr:sp macro="" textlink="">
      <xdr:nvSpPr>
        <xdr:cNvPr id="690" name="楕円 689"/>
        <xdr:cNvSpPr/>
      </xdr:nvSpPr>
      <xdr:spPr>
        <a:xfrm>
          <a:off x="221107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149877</xdr:rowOff>
    </xdr:from>
    <xdr:ext cx="469744" cy="259045"/>
    <xdr:sp macro="" textlink="">
      <xdr:nvSpPr>
        <xdr:cNvPr id="691" name="【公民館】&#10;一人当たり面積該当値テキスト"/>
        <xdr:cNvSpPr txBox="1"/>
      </xdr:nvSpPr>
      <xdr:spPr>
        <a:xfrm>
          <a:off x="22199600"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142239</xdr:rowOff>
    </xdr:from>
    <xdr:to>
      <xdr:col>112</xdr:col>
      <xdr:colOff>38100</xdr:colOff>
      <xdr:row>105</xdr:row>
      <xdr:rowOff>72389</xdr:rowOff>
    </xdr:to>
    <xdr:sp macro="" textlink="">
      <xdr:nvSpPr>
        <xdr:cNvPr id="692" name="楕円 691"/>
        <xdr:cNvSpPr/>
      </xdr:nvSpPr>
      <xdr:spPr>
        <a:xfrm>
          <a:off x="21272500" y="17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6350</xdr:rowOff>
    </xdr:from>
    <xdr:to>
      <xdr:col>116</xdr:col>
      <xdr:colOff>63500</xdr:colOff>
      <xdr:row>105</xdr:row>
      <xdr:rowOff>21589</xdr:rowOff>
    </xdr:to>
    <xdr:cxnSp macro="">
      <xdr:nvCxnSpPr>
        <xdr:cNvPr id="693" name="直線コネクタ 692"/>
        <xdr:cNvCxnSpPr/>
      </xdr:nvCxnSpPr>
      <xdr:spPr>
        <a:xfrm flipV="1">
          <a:off x="21323300" y="180086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111761</xdr:rowOff>
    </xdr:from>
    <xdr:to>
      <xdr:col>107</xdr:col>
      <xdr:colOff>101600</xdr:colOff>
      <xdr:row>105</xdr:row>
      <xdr:rowOff>41911</xdr:rowOff>
    </xdr:to>
    <xdr:sp macro="" textlink="">
      <xdr:nvSpPr>
        <xdr:cNvPr id="694" name="楕円 693"/>
        <xdr:cNvSpPr/>
      </xdr:nvSpPr>
      <xdr:spPr>
        <a:xfrm>
          <a:off x="203835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162561</xdr:rowOff>
    </xdr:from>
    <xdr:to>
      <xdr:col>111</xdr:col>
      <xdr:colOff>177800</xdr:colOff>
      <xdr:row>105</xdr:row>
      <xdr:rowOff>21589</xdr:rowOff>
    </xdr:to>
    <xdr:cxnSp macro="">
      <xdr:nvCxnSpPr>
        <xdr:cNvPr id="695" name="直線コネクタ 694"/>
        <xdr:cNvCxnSpPr/>
      </xdr:nvCxnSpPr>
      <xdr:spPr>
        <a:xfrm>
          <a:off x="20434300" y="17993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40657</xdr:rowOff>
    </xdr:from>
    <xdr:ext cx="469744" cy="259045"/>
    <xdr:sp macro="" textlink="">
      <xdr:nvSpPr>
        <xdr:cNvPr id="696" name="n_1aveValue【公民館】&#10;一人当たり面積"/>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697" name="n_2ave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88916</xdr:rowOff>
    </xdr:from>
    <xdr:ext cx="469744" cy="259045"/>
    <xdr:sp macro="" textlink="">
      <xdr:nvSpPr>
        <xdr:cNvPr id="698" name="n_1mainValue【公民館】&#10;一人当たり面積"/>
        <xdr:cNvSpPr txBox="1"/>
      </xdr:nvSpPr>
      <xdr:spPr>
        <a:xfrm>
          <a:off x="21075727" y="177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58438</xdr:rowOff>
    </xdr:from>
    <xdr:ext cx="469744" cy="259045"/>
    <xdr:sp macro="" textlink="">
      <xdr:nvSpPr>
        <xdr:cNvPr id="699" name="n_2mainValue【公民館】&#10;一人当たり面積"/>
        <xdr:cNvSpPr txBox="1"/>
      </xdr:nvSpPr>
      <xdr:spPr>
        <a:xfrm>
          <a:off x="20199427" y="1771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橋りょう・トンネルの有形固定資産減価償却率が、類似団体と比較して高くなっている。橋りょう・トンネルについては、平成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年度に長寿命化修繕計画策定</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しているため、計画に基づいて老朽化対策に取り組んでいく。公民館について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、公共施設等総合管理計画に基づいて、老朽化対策に取り組みを進める。</a:t>
          </a:r>
          <a:endParaRPr lang="ja-JP" altLang="ja-JP" sz="1400">
            <a:effectLst/>
          </a:endParaRPr>
        </a:p>
        <a:p>
          <a:r>
            <a:rPr kumimoji="1" lang="ja-JP" altLang="ja-JP" sz="1100">
              <a:solidFill>
                <a:schemeClr val="dk1"/>
              </a:solidFill>
              <a:effectLst/>
              <a:latin typeface="+mn-lt"/>
              <a:ea typeface="+mn-ea"/>
              <a:cs typeface="+mn-cs"/>
            </a:rPr>
            <a:t>道路、保育所、学校施設、公営住宅、公民館の一人当たり面積が、</a:t>
          </a:r>
          <a:r>
            <a:rPr kumimoji="1" lang="ja-JP" altLang="ja-JP" sz="1100" b="0" i="0" baseline="0">
              <a:solidFill>
                <a:schemeClr val="dk1"/>
              </a:solidFill>
              <a:effectLst/>
              <a:latin typeface="+mn-lt"/>
              <a:ea typeface="+mn-ea"/>
              <a:cs typeface="+mn-cs"/>
            </a:rPr>
            <a:t>類似団体と比較して高くなっている。これは町村合併により、管理する施設が大きく増えたことが影響していると考えられる。これについても公共施設等総合管理計画に基づいて、対応を進めていく。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11,415
11,271
476.03
11,773,599
11,332,505
309,483
6,762,339
13,473,849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90731</xdr:rowOff>
    </xdr:from>
    <xdr:ext cx="405111" cy="259045"/>
    <xdr:sp macro="" textlink="">
      <xdr:nvSpPr>
        <xdr:cNvPr id="62" name="【図書館】&#10;有形固定資産減価償却率平均値テキスト"/>
        <xdr:cNvSpPr txBox="1"/>
      </xdr:nvSpPr>
      <xdr:spPr>
        <a:xfrm>
          <a:off x="4673600" y="6434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149497</xdr:rowOff>
    </xdr:from>
    <xdr:to>
      <xdr:col>15</xdr:col>
      <xdr:colOff>101600</xdr:colOff>
      <xdr:row>38</xdr:row>
      <xdr:rowOff>79647</xdr:rowOff>
    </xdr:to>
    <xdr:sp macro="" textlink="">
      <xdr:nvSpPr>
        <xdr:cNvPr id="65" name="フローチャート: 判断 64"/>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170724</xdr:rowOff>
    </xdr:from>
    <xdr:to>
      <xdr:col>24</xdr:col>
      <xdr:colOff>114300</xdr:colOff>
      <xdr:row>42</xdr:row>
      <xdr:rowOff>100874</xdr:rowOff>
    </xdr:to>
    <xdr:sp macro="" textlink="">
      <xdr:nvSpPr>
        <xdr:cNvPr id="71" name="楕円 70"/>
        <xdr:cNvSpPr/>
      </xdr:nvSpPr>
      <xdr:spPr>
        <a:xfrm>
          <a:off x="45847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85651</xdr:rowOff>
    </xdr:from>
    <xdr:ext cx="340478" cy="259045"/>
    <xdr:sp macro="" textlink="">
      <xdr:nvSpPr>
        <xdr:cNvPr id="72" name="【図書館】&#10;有形固定資産減価償却率該当値テキスト"/>
        <xdr:cNvSpPr txBox="1"/>
      </xdr:nvSpPr>
      <xdr:spPr>
        <a:xfrm>
          <a:off x="4673600" y="71151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3" name="楕円 72"/>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50074</xdr:rowOff>
    </xdr:from>
    <xdr:to>
      <xdr:col>24</xdr:col>
      <xdr:colOff>63500</xdr:colOff>
      <xdr:row>42</xdr:row>
      <xdr:rowOff>92528</xdr:rowOff>
    </xdr:to>
    <xdr:cxnSp macro="">
      <xdr:nvCxnSpPr>
        <xdr:cNvPr id="74" name="直線コネクタ 73"/>
        <xdr:cNvCxnSpPr/>
      </xdr:nvCxnSpPr>
      <xdr:spPr>
        <a:xfrm flipV="1">
          <a:off x="3797300" y="725097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127199</xdr:rowOff>
    </xdr:from>
    <xdr:ext cx="405111" cy="259045"/>
    <xdr:sp macro="" textlink="">
      <xdr:nvSpPr>
        <xdr:cNvPr id="75" name="n_1ave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76" name="n_2ave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134455</xdr:rowOff>
    </xdr:from>
    <xdr:ext cx="340478" cy="259045"/>
    <xdr:sp macro="" textlink="">
      <xdr:nvSpPr>
        <xdr:cNvPr id="77" name="n_1mainValue【図書館】&#10;有形固定資産減価償却率"/>
        <xdr:cNvSpPr txBox="1"/>
      </xdr:nvSpPr>
      <xdr:spPr>
        <a:xfrm>
          <a:off x="36143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1" name="直線コネクタ 100"/>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2"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3" name="直線コネクタ 102"/>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4"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5" name="直線コネクタ 104"/>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154957</xdr:rowOff>
    </xdr:from>
    <xdr:ext cx="469744" cy="259045"/>
    <xdr:sp macro="" textlink="">
      <xdr:nvSpPr>
        <xdr:cNvPr id="106" name="【図書館】&#10;一人当たり面積平均値テキスト"/>
        <xdr:cNvSpPr txBox="1"/>
      </xdr:nvSpPr>
      <xdr:spPr>
        <a:xfrm>
          <a:off x="10515600" y="667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7" name="フローチャート: 判断 106"/>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8" name="フローチャート: 判断 107"/>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09" name="フローチャート: 判断 108"/>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15" name="楕円 114"/>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73677</xdr:rowOff>
    </xdr:from>
    <xdr:ext cx="469744" cy="259045"/>
    <xdr:sp macro="" textlink="">
      <xdr:nvSpPr>
        <xdr:cNvPr id="116" name="【図書館】&#10;一人当たり面積該当値テキスト"/>
        <xdr:cNvSpPr txBox="1"/>
      </xdr:nvSpPr>
      <xdr:spPr>
        <a:xfrm>
          <a:off x="105156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17" name="楕円 116"/>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41910</xdr:rowOff>
    </xdr:to>
    <xdr:cxnSp macro="">
      <xdr:nvCxnSpPr>
        <xdr:cNvPr id="118" name="直線コネクタ 117"/>
        <xdr:cNvCxnSpPr/>
      </xdr:nvCxnSpPr>
      <xdr:spPr>
        <a:xfrm flipV="1">
          <a:off x="9639300" y="7067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63517</xdr:rowOff>
    </xdr:from>
    <xdr:ext cx="469744" cy="259045"/>
    <xdr:sp macro="" textlink="">
      <xdr:nvSpPr>
        <xdr:cNvPr id="119"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143527</xdr:rowOff>
    </xdr:from>
    <xdr:ext cx="469744" cy="259045"/>
    <xdr:sp macro="" textlink="">
      <xdr:nvSpPr>
        <xdr:cNvPr id="120"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21" name="n_1main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6" name="直線コネクタ 145"/>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7"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8" name="直線コネクタ 147"/>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40657</xdr:rowOff>
    </xdr:from>
    <xdr:ext cx="405111" cy="259045"/>
    <xdr:sp macro="" textlink="">
      <xdr:nvSpPr>
        <xdr:cNvPr id="151" name="【体育館・プール】&#10;有形固定資産減価償却率平均値テキスト"/>
        <xdr:cNvSpPr txBox="1"/>
      </xdr:nvSpPr>
      <xdr:spPr>
        <a:xfrm>
          <a:off x="4673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2" name="フローチャート: 判断 151"/>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3" name="フローチャート: 判断 152"/>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118745</xdr:rowOff>
    </xdr:from>
    <xdr:to>
      <xdr:col>15</xdr:col>
      <xdr:colOff>101600</xdr:colOff>
      <xdr:row>60</xdr:row>
      <xdr:rowOff>48895</xdr:rowOff>
    </xdr:to>
    <xdr:sp macro="" textlink="">
      <xdr:nvSpPr>
        <xdr:cNvPr id="154" name="フローチャート: 判断 153"/>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60" name="楕円 159"/>
        <xdr:cNvSpPr/>
      </xdr:nvSpPr>
      <xdr:spPr>
        <a:xfrm>
          <a:off x="4584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24782</xdr:rowOff>
    </xdr:from>
    <xdr:ext cx="405111" cy="259045"/>
    <xdr:sp macro="" textlink="">
      <xdr:nvSpPr>
        <xdr:cNvPr id="161" name="【体育館・プール】&#10;有形固定資産減価償却率該当値テキスト"/>
        <xdr:cNvSpPr txBox="1"/>
      </xdr:nvSpPr>
      <xdr:spPr>
        <a:xfrm>
          <a:off x="46736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59690</xdr:rowOff>
    </xdr:from>
    <xdr:to>
      <xdr:col>20</xdr:col>
      <xdr:colOff>38100</xdr:colOff>
      <xdr:row>58</xdr:row>
      <xdr:rowOff>161290</xdr:rowOff>
    </xdr:to>
    <xdr:sp macro="" textlink="">
      <xdr:nvSpPr>
        <xdr:cNvPr id="162" name="楕円 161"/>
        <xdr:cNvSpPr/>
      </xdr:nvSpPr>
      <xdr:spPr>
        <a:xfrm>
          <a:off x="3746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110490</xdr:rowOff>
    </xdr:from>
    <xdr:to>
      <xdr:col>24</xdr:col>
      <xdr:colOff>63500</xdr:colOff>
      <xdr:row>60</xdr:row>
      <xdr:rowOff>97155</xdr:rowOff>
    </xdr:to>
    <xdr:cxnSp macro="">
      <xdr:nvCxnSpPr>
        <xdr:cNvPr id="163" name="直線コネクタ 162"/>
        <xdr:cNvCxnSpPr/>
      </xdr:nvCxnSpPr>
      <xdr:spPr>
        <a:xfrm>
          <a:off x="3797300" y="10054590"/>
          <a:ext cx="8382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61595</xdr:rowOff>
    </xdr:from>
    <xdr:to>
      <xdr:col>15</xdr:col>
      <xdr:colOff>101600</xdr:colOff>
      <xdr:row>58</xdr:row>
      <xdr:rowOff>163195</xdr:rowOff>
    </xdr:to>
    <xdr:sp macro="" textlink="">
      <xdr:nvSpPr>
        <xdr:cNvPr id="164" name="楕円 163"/>
        <xdr:cNvSpPr/>
      </xdr:nvSpPr>
      <xdr:spPr>
        <a:xfrm>
          <a:off x="2857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110490</xdr:rowOff>
    </xdr:from>
    <xdr:to>
      <xdr:col>19</xdr:col>
      <xdr:colOff>177800</xdr:colOff>
      <xdr:row>58</xdr:row>
      <xdr:rowOff>112395</xdr:rowOff>
    </xdr:to>
    <xdr:cxnSp macro="">
      <xdr:nvCxnSpPr>
        <xdr:cNvPr id="165" name="直線コネクタ 164"/>
        <xdr:cNvCxnSpPr/>
      </xdr:nvCxnSpPr>
      <xdr:spPr>
        <a:xfrm flipV="1">
          <a:off x="2908300" y="10054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66"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40022</xdr:rowOff>
    </xdr:from>
    <xdr:ext cx="405111" cy="259045"/>
    <xdr:sp macro="" textlink="">
      <xdr:nvSpPr>
        <xdr:cNvPr id="167" name="n_2aveValue【体育館・プー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6367</xdr:rowOff>
    </xdr:from>
    <xdr:ext cx="405111" cy="259045"/>
    <xdr:sp macro="" textlink="">
      <xdr:nvSpPr>
        <xdr:cNvPr id="168" name="n_1mainValue【体育館・プール】&#10;有形固定資産減価償却率"/>
        <xdr:cNvSpPr txBox="1"/>
      </xdr:nvSpPr>
      <xdr:spPr>
        <a:xfrm>
          <a:off x="3582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8272</xdr:rowOff>
    </xdr:from>
    <xdr:ext cx="405111" cy="259045"/>
    <xdr:sp macro="" textlink="">
      <xdr:nvSpPr>
        <xdr:cNvPr id="169" name="n_2mainValue【体育館・プール】&#10;有形固定資産減価償却率"/>
        <xdr:cNvSpPr txBox="1"/>
      </xdr:nvSpPr>
      <xdr:spPr>
        <a:xfrm>
          <a:off x="2705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1" name="テキスト ボックス 18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3" name="テキスト ボックス 18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5" name="テキスト ボックス 18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7" name="テキスト ボックス 18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9" name="テキスト ボックス 18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3" name="直線コネクタ 192"/>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94"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95" name="直線コネクタ 194"/>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96"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97" name="直線コネクタ 196"/>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98"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99" name="フローチャート: 判断 198"/>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200" name="フローチャート: 判断 199"/>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40640</xdr:rowOff>
    </xdr:from>
    <xdr:to>
      <xdr:col>46</xdr:col>
      <xdr:colOff>38100</xdr:colOff>
      <xdr:row>60</xdr:row>
      <xdr:rowOff>142240</xdr:rowOff>
    </xdr:to>
    <xdr:sp macro="" textlink="">
      <xdr:nvSpPr>
        <xdr:cNvPr id="201" name="フローチャート: 判断 200"/>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42545</xdr:rowOff>
    </xdr:from>
    <xdr:to>
      <xdr:col>55</xdr:col>
      <xdr:colOff>50800</xdr:colOff>
      <xdr:row>56</xdr:row>
      <xdr:rowOff>144145</xdr:rowOff>
    </xdr:to>
    <xdr:sp macro="" textlink="">
      <xdr:nvSpPr>
        <xdr:cNvPr id="207" name="楕円 206"/>
        <xdr:cNvSpPr/>
      </xdr:nvSpPr>
      <xdr:spPr>
        <a:xfrm>
          <a:off x="104267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128922</xdr:rowOff>
    </xdr:from>
    <xdr:ext cx="469744" cy="259045"/>
    <xdr:sp macro="" textlink="">
      <xdr:nvSpPr>
        <xdr:cNvPr id="208" name="【体育館・プール】&#10;一人当たり面積該当値テキスト"/>
        <xdr:cNvSpPr txBox="1"/>
      </xdr:nvSpPr>
      <xdr:spPr>
        <a:xfrm>
          <a:off x="10515600" y="955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168275</xdr:rowOff>
    </xdr:from>
    <xdr:to>
      <xdr:col>50</xdr:col>
      <xdr:colOff>165100</xdr:colOff>
      <xdr:row>58</xdr:row>
      <xdr:rowOff>98425</xdr:rowOff>
    </xdr:to>
    <xdr:sp macro="" textlink="">
      <xdr:nvSpPr>
        <xdr:cNvPr id="209" name="楕円 208"/>
        <xdr:cNvSpPr/>
      </xdr:nvSpPr>
      <xdr:spPr>
        <a:xfrm>
          <a:off x="958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93345</xdr:rowOff>
    </xdr:from>
    <xdr:to>
      <xdr:col>55</xdr:col>
      <xdr:colOff>0</xdr:colOff>
      <xdr:row>58</xdr:row>
      <xdr:rowOff>47625</xdr:rowOff>
    </xdr:to>
    <xdr:cxnSp macro="">
      <xdr:nvCxnSpPr>
        <xdr:cNvPr id="210" name="直線コネクタ 209"/>
        <xdr:cNvCxnSpPr/>
      </xdr:nvCxnSpPr>
      <xdr:spPr>
        <a:xfrm flipV="1">
          <a:off x="9639300" y="9694545"/>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86360</xdr:rowOff>
    </xdr:from>
    <xdr:to>
      <xdr:col>46</xdr:col>
      <xdr:colOff>38100</xdr:colOff>
      <xdr:row>59</xdr:row>
      <xdr:rowOff>16510</xdr:rowOff>
    </xdr:to>
    <xdr:sp macro="" textlink="">
      <xdr:nvSpPr>
        <xdr:cNvPr id="211" name="楕円 210"/>
        <xdr:cNvSpPr/>
      </xdr:nvSpPr>
      <xdr:spPr>
        <a:xfrm>
          <a:off x="869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47625</xdr:rowOff>
    </xdr:from>
    <xdr:to>
      <xdr:col>50</xdr:col>
      <xdr:colOff>114300</xdr:colOff>
      <xdr:row>58</xdr:row>
      <xdr:rowOff>137160</xdr:rowOff>
    </xdr:to>
    <xdr:cxnSp macro="">
      <xdr:nvCxnSpPr>
        <xdr:cNvPr id="212" name="直線コネクタ 211"/>
        <xdr:cNvCxnSpPr/>
      </xdr:nvCxnSpPr>
      <xdr:spPr>
        <a:xfrm flipV="1">
          <a:off x="8750300" y="999172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32402</xdr:rowOff>
    </xdr:from>
    <xdr:ext cx="469744" cy="259045"/>
    <xdr:sp macro="" textlink="">
      <xdr:nvSpPr>
        <xdr:cNvPr id="213" name="n_1aveValue【体育館・プール】&#10;一人当たり面積"/>
        <xdr:cNvSpPr txBox="1"/>
      </xdr:nvSpPr>
      <xdr:spPr>
        <a:xfrm>
          <a:off x="9391727" y="103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133367</xdr:rowOff>
    </xdr:from>
    <xdr:ext cx="469744" cy="259045"/>
    <xdr:sp macro="" textlink="">
      <xdr:nvSpPr>
        <xdr:cNvPr id="214" name="n_2aveValue【体育館・プール】&#10;一人当たり面積"/>
        <xdr:cNvSpPr txBox="1"/>
      </xdr:nvSpPr>
      <xdr:spPr>
        <a:xfrm>
          <a:off x="8515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114952</xdr:rowOff>
    </xdr:from>
    <xdr:ext cx="469744" cy="259045"/>
    <xdr:sp macro="" textlink="">
      <xdr:nvSpPr>
        <xdr:cNvPr id="215" name="n_1mainValue【体育館・プール】&#10;一人当たり面積"/>
        <xdr:cNvSpPr txBox="1"/>
      </xdr:nvSpPr>
      <xdr:spPr>
        <a:xfrm>
          <a:off x="9391727" y="971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33037</xdr:rowOff>
    </xdr:from>
    <xdr:ext cx="469744" cy="259045"/>
    <xdr:sp macro="" textlink="">
      <xdr:nvSpPr>
        <xdr:cNvPr id="216" name="n_2mainValue【体育館・プール】&#10;一人当たり面積"/>
        <xdr:cNvSpPr txBox="1"/>
      </xdr:nvSpPr>
      <xdr:spPr>
        <a:xfrm>
          <a:off x="85154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41" name="直線コネクタ 240"/>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42"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43" name="直線コネクタ 242"/>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4"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5" name="直線コネクタ 244"/>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46" name="【福祉施設】&#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47" name="フローチャート: 判断 246"/>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48" name="フローチャート: 判断 247"/>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9" name="フローチャート: 判断 248"/>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55" name="楕円 254"/>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256" name="【福祉施設】&#10;有形固定資産減価償却率該当値テキスト"/>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257" name="楕円 256"/>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26670</xdr:rowOff>
    </xdr:to>
    <xdr:cxnSp macro="">
      <xdr:nvCxnSpPr>
        <xdr:cNvPr id="258" name="直線コネクタ 257"/>
        <xdr:cNvCxnSpPr/>
      </xdr:nvCxnSpPr>
      <xdr:spPr>
        <a:xfrm flipV="1">
          <a:off x="3797300" y="142170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164482</xdr:rowOff>
    </xdr:from>
    <xdr:ext cx="405111" cy="259045"/>
    <xdr:sp macro="" textlink="">
      <xdr:nvSpPr>
        <xdr:cNvPr id="259" name="n_1aveValue【福祉施設】&#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60" name="n_2aveValue【福祉施設】&#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261" name="n_1mainValue【福祉施設】&#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5" name="テキスト ボックス 27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9" name="テキスト ボックス 27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1" name="テキスト ボックス 28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85" name="直線コネクタ 284"/>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86"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87" name="直線コネクタ 286"/>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88"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9" name="直線コネクタ 288"/>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90"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91" name="フローチャート: 判断 290"/>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92" name="フローチャート: 判断 291"/>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53975</xdr:rowOff>
    </xdr:from>
    <xdr:to>
      <xdr:col>46</xdr:col>
      <xdr:colOff>38100</xdr:colOff>
      <xdr:row>84</xdr:row>
      <xdr:rowOff>155575</xdr:rowOff>
    </xdr:to>
    <xdr:sp macro="" textlink="">
      <xdr:nvSpPr>
        <xdr:cNvPr id="293" name="フローチャート: 判断 292"/>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27305</xdr:rowOff>
    </xdr:from>
    <xdr:to>
      <xdr:col>55</xdr:col>
      <xdr:colOff>50800</xdr:colOff>
      <xdr:row>82</xdr:row>
      <xdr:rowOff>128905</xdr:rowOff>
    </xdr:to>
    <xdr:sp macro="" textlink="">
      <xdr:nvSpPr>
        <xdr:cNvPr id="299" name="楕円 298"/>
        <xdr:cNvSpPr/>
      </xdr:nvSpPr>
      <xdr:spPr>
        <a:xfrm>
          <a:off x="10426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50182</xdr:rowOff>
    </xdr:from>
    <xdr:ext cx="469744" cy="259045"/>
    <xdr:sp macro="" textlink="">
      <xdr:nvSpPr>
        <xdr:cNvPr id="300" name="【福祉施設】&#10;一人当たり面積該当値テキスト"/>
        <xdr:cNvSpPr txBox="1"/>
      </xdr:nvSpPr>
      <xdr:spPr>
        <a:xfrm>
          <a:off x="10515600" y="139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42545</xdr:rowOff>
    </xdr:from>
    <xdr:to>
      <xdr:col>50</xdr:col>
      <xdr:colOff>165100</xdr:colOff>
      <xdr:row>82</xdr:row>
      <xdr:rowOff>144145</xdr:rowOff>
    </xdr:to>
    <xdr:sp macro="" textlink="">
      <xdr:nvSpPr>
        <xdr:cNvPr id="301" name="楕円 300"/>
        <xdr:cNvSpPr/>
      </xdr:nvSpPr>
      <xdr:spPr>
        <a:xfrm>
          <a:off x="9588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78105</xdr:rowOff>
    </xdr:from>
    <xdr:to>
      <xdr:col>55</xdr:col>
      <xdr:colOff>0</xdr:colOff>
      <xdr:row>82</xdr:row>
      <xdr:rowOff>93345</xdr:rowOff>
    </xdr:to>
    <xdr:cxnSp macro="">
      <xdr:nvCxnSpPr>
        <xdr:cNvPr id="302" name="直線コネクタ 301"/>
        <xdr:cNvCxnSpPr/>
      </xdr:nvCxnSpPr>
      <xdr:spPr>
        <a:xfrm flipV="1">
          <a:off x="9639300" y="141370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110507</xdr:rowOff>
    </xdr:from>
    <xdr:ext cx="469744" cy="259045"/>
    <xdr:sp macro="" textlink="">
      <xdr:nvSpPr>
        <xdr:cNvPr id="303" name="n_1aveValue【福祉施設】&#10;一人当たり面積"/>
        <xdr:cNvSpPr txBox="1"/>
      </xdr:nvSpPr>
      <xdr:spPr>
        <a:xfrm>
          <a:off x="9391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652</xdr:rowOff>
    </xdr:from>
    <xdr:ext cx="469744" cy="259045"/>
    <xdr:sp macro="" textlink="">
      <xdr:nvSpPr>
        <xdr:cNvPr id="304" name="n_2aveValue【福祉施設】&#10;一人当たり面積"/>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160672</xdr:rowOff>
    </xdr:from>
    <xdr:ext cx="469744" cy="259045"/>
    <xdr:sp macro="" textlink="">
      <xdr:nvSpPr>
        <xdr:cNvPr id="305" name="n_1mainValue【福祉施設】&#10;一人当たり面積"/>
        <xdr:cNvSpPr txBox="1"/>
      </xdr:nvSpPr>
      <xdr:spPr>
        <a:xfrm>
          <a:off x="9391727" y="1387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4" name="テキスト ボックス 3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6" name="テキスト ボックス 31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7" name="直線コネクタ 31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8" name="テキスト ボックス 31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9" name="直線コネクタ 31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0" name="テキスト ボックス 31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1" name="直線コネクタ 32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2" name="テキスト ボックス 32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3" name="直線コネクタ 32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4" name="テキスト ボックス 32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6" name="テキスト ボックス 32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328" name="直線コネクタ 327"/>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329"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330" name="直線コネクタ 329"/>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3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32" name="直線コネクタ 33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333"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334" name="フローチャート: 判断 333"/>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335" name="フローチャート: 判断 334"/>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43687</xdr:rowOff>
    </xdr:from>
    <xdr:to>
      <xdr:col>15</xdr:col>
      <xdr:colOff>101600</xdr:colOff>
      <xdr:row>104</xdr:row>
      <xdr:rowOff>145287</xdr:rowOff>
    </xdr:to>
    <xdr:sp macro="" textlink="">
      <xdr:nvSpPr>
        <xdr:cNvPr id="336" name="フローチャート: 判断 335"/>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151130</xdr:rowOff>
    </xdr:from>
    <xdr:to>
      <xdr:col>24</xdr:col>
      <xdr:colOff>114300</xdr:colOff>
      <xdr:row>102</xdr:row>
      <xdr:rowOff>81280</xdr:rowOff>
    </xdr:to>
    <xdr:sp macro="" textlink="">
      <xdr:nvSpPr>
        <xdr:cNvPr id="342" name="楕円 341"/>
        <xdr:cNvSpPr/>
      </xdr:nvSpPr>
      <xdr:spPr>
        <a:xfrm>
          <a:off x="4584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2557</xdr:rowOff>
    </xdr:from>
    <xdr:ext cx="405111" cy="259045"/>
    <xdr:sp macro="" textlink="">
      <xdr:nvSpPr>
        <xdr:cNvPr id="343" name="【市民会館】&#10;有形固定資産減価償却率該当値テキスト"/>
        <xdr:cNvSpPr txBox="1"/>
      </xdr:nvSpPr>
      <xdr:spPr>
        <a:xfrm>
          <a:off x="4673600"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23113</xdr:rowOff>
    </xdr:from>
    <xdr:to>
      <xdr:col>20</xdr:col>
      <xdr:colOff>38100</xdr:colOff>
      <xdr:row>102</xdr:row>
      <xdr:rowOff>124713</xdr:rowOff>
    </xdr:to>
    <xdr:sp macro="" textlink="">
      <xdr:nvSpPr>
        <xdr:cNvPr id="344" name="楕円 343"/>
        <xdr:cNvSpPr/>
      </xdr:nvSpPr>
      <xdr:spPr>
        <a:xfrm>
          <a:off x="3746500" y="175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30480</xdr:rowOff>
    </xdr:from>
    <xdr:to>
      <xdr:col>24</xdr:col>
      <xdr:colOff>63500</xdr:colOff>
      <xdr:row>102</xdr:row>
      <xdr:rowOff>73913</xdr:rowOff>
    </xdr:to>
    <xdr:cxnSp macro="">
      <xdr:nvCxnSpPr>
        <xdr:cNvPr id="345" name="直線コネクタ 344"/>
        <xdr:cNvCxnSpPr/>
      </xdr:nvCxnSpPr>
      <xdr:spPr>
        <a:xfrm flipV="1">
          <a:off x="3797300" y="1751838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77978</xdr:rowOff>
    </xdr:from>
    <xdr:to>
      <xdr:col>15</xdr:col>
      <xdr:colOff>101600</xdr:colOff>
      <xdr:row>100</xdr:row>
      <xdr:rowOff>8128</xdr:rowOff>
    </xdr:to>
    <xdr:sp macro="" textlink="">
      <xdr:nvSpPr>
        <xdr:cNvPr id="346" name="楕円 345"/>
        <xdr:cNvSpPr/>
      </xdr:nvSpPr>
      <xdr:spPr>
        <a:xfrm>
          <a:off x="2857500" y="170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128778</xdr:rowOff>
    </xdr:from>
    <xdr:to>
      <xdr:col>19</xdr:col>
      <xdr:colOff>177800</xdr:colOff>
      <xdr:row>102</xdr:row>
      <xdr:rowOff>73913</xdr:rowOff>
    </xdr:to>
    <xdr:cxnSp macro="">
      <xdr:nvCxnSpPr>
        <xdr:cNvPr id="347" name="直線コネクタ 346"/>
        <xdr:cNvCxnSpPr/>
      </xdr:nvCxnSpPr>
      <xdr:spPr>
        <a:xfrm>
          <a:off x="2908300" y="17102328"/>
          <a:ext cx="889000" cy="4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28973</xdr:rowOff>
    </xdr:from>
    <xdr:ext cx="405111" cy="259045"/>
    <xdr:sp macro="" textlink="">
      <xdr:nvSpPr>
        <xdr:cNvPr id="348"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136414</xdr:rowOff>
    </xdr:from>
    <xdr:ext cx="405111" cy="259045"/>
    <xdr:sp macro="" textlink="">
      <xdr:nvSpPr>
        <xdr:cNvPr id="349" name="n_2aveValue【市民会館】&#10;有形固定資産減価償却率"/>
        <xdr:cNvSpPr txBox="1"/>
      </xdr:nvSpPr>
      <xdr:spPr>
        <a:xfrm>
          <a:off x="27057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141240</xdr:rowOff>
    </xdr:from>
    <xdr:ext cx="405111" cy="259045"/>
    <xdr:sp macro="" textlink="">
      <xdr:nvSpPr>
        <xdr:cNvPr id="350" name="n_1mainValue【市民会館】&#10;有形固定資産減価償却率"/>
        <xdr:cNvSpPr txBox="1"/>
      </xdr:nvSpPr>
      <xdr:spPr>
        <a:xfrm>
          <a:off x="3582044" y="1728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24655</xdr:rowOff>
    </xdr:from>
    <xdr:ext cx="405111" cy="259045"/>
    <xdr:sp macro="" textlink="">
      <xdr:nvSpPr>
        <xdr:cNvPr id="351" name="n_2mainValue【市民会館】&#10;有形固定資産減価償却率"/>
        <xdr:cNvSpPr txBox="1"/>
      </xdr:nvSpPr>
      <xdr:spPr>
        <a:xfrm>
          <a:off x="2705744" y="1682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2" name="直線コネクタ 36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3" name="テキスト ボックス 36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4" name="直線コネクタ 36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5" name="テキスト ボックス 36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6" name="直線コネクタ 36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7" name="テキスト ボックス 36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8" name="直線コネクタ 36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9" name="テキスト ボックス 36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0" name="直線コネクタ 36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1" name="テキスト ボックス 37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3" name="テキスト ボックス 37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75" name="直線コネクタ 374"/>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76"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77" name="直線コネクタ 376"/>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78"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79" name="直線コネクタ 378"/>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380"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81" name="フローチャート: 判断 380"/>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82" name="フローチャート: 判断 381"/>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160655</xdr:rowOff>
    </xdr:from>
    <xdr:to>
      <xdr:col>46</xdr:col>
      <xdr:colOff>38100</xdr:colOff>
      <xdr:row>105</xdr:row>
      <xdr:rowOff>90805</xdr:rowOff>
    </xdr:to>
    <xdr:sp macro="" textlink="">
      <xdr:nvSpPr>
        <xdr:cNvPr id="383" name="フローチャート: 判断 382"/>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4" name="テキスト ボックス 3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5" name="テキスト ボックス 3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6" name="テキスト ボックス 3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7" name="テキスト ボックス 3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8" name="テキスト ボックス 3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65405</xdr:rowOff>
    </xdr:from>
    <xdr:to>
      <xdr:col>55</xdr:col>
      <xdr:colOff>50800</xdr:colOff>
      <xdr:row>102</xdr:row>
      <xdr:rowOff>167005</xdr:rowOff>
    </xdr:to>
    <xdr:sp macro="" textlink="">
      <xdr:nvSpPr>
        <xdr:cNvPr id="389" name="楕円 388"/>
        <xdr:cNvSpPr/>
      </xdr:nvSpPr>
      <xdr:spPr>
        <a:xfrm>
          <a:off x="104267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88282</xdr:rowOff>
    </xdr:from>
    <xdr:ext cx="469744" cy="259045"/>
    <xdr:sp macro="" textlink="">
      <xdr:nvSpPr>
        <xdr:cNvPr id="390" name="【市民会館】&#10;一人当たり面積該当値テキスト"/>
        <xdr:cNvSpPr txBox="1"/>
      </xdr:nvSpPr>
      <xdr:spPr>
        <a:xfrm>
          <a:off x="10515600" y="1740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88264</xdr:rowOff>
    </xdr:from>
    <xdr:to>
      <xdr:col>50</xdr:col>
      <xdr:colOff>165100</xdr:colOff>
      <xdr:row>103</xdr:row>
      <xdr:rowOff>18414</xdr:rowOff>
    </xdr:to>
    <xdr:sp macro="" textlink="">
      <xdr:nvSpPr>
        <xdr:cNvPr id="391" name="楕円 390"/>
        <xdr:cNvSpPr/>
      </xdr:nvSpPr>
      <xdr:spPr>
        <a:xfrm>
          <a:off x="9588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116205</xdr:rowOff>
    </xdr:from>
    <xdr:to>
      <xdr:col>55</xdr:col>
      <xdr:colOff>0</xdr:colOff>
      <xdr:row>102</xdr:row>
      <xdr:rowOff>139064</xdr:rowOff>
    </xdr:to>
    <xdr:cxnSp macro="">
      <xdr:nvCxnSpPr>
        <xdr:cNvPr id="392" name="直線コネクタ 391"/>
        <xdr:cNvCxnSpPr/>
      </xdr:nvCxnSpPr>
      <xdr:spPr>
        <a:xfrm flipV="1">
          <a:off x="9639300" y="176041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393" name="楕円 392"/>
        <xdr:cNvSpPr/>
      </xdr:nvSpPr>
      <xdr:spPr>
        <a:xfrm>
          <a:off x="8699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139064</xdr:rowOff>
    </xdr:from>
    <xdr:to>
      <xdr:col>50</xdr:col>
      <xdr:colOff>114300</xdr:colOff>
      <xdr:row>105</xdr:row>
      <xdr:rowOff>102870</xdr:rowOff>
    </xdr:to>
    <xdr:cxnSp macro="">
      <xdr:nvCxnSpPr>
        <xdr:cNvPr id="394" name="直線コネクタ 393"/>
        <xdr:cNvCxnSpPr/>
      </xdr:nvCxnSpPr>
      <xdr:spPr>
        <a:xfrm flipV="1">
          <a:off x="8750300" y="17626964"/>
          <a:ext cx="889000" cy="47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156227</xdr:rowOff>
    </xdr:from>
    <xdr:ext cx="469744" cy="259045"/>
    <xdr:sp macro="" textlink="">
      <xdr:nvSpPr>
        <xdr:cNvPr id="395" name="n_1aveValue【市民会館】&#10;一人当たり面積"/>
        <xdr:cNvSpPr txBox="1"/>
      </xdr:nvSpPr>
      <xdr:spPr>
        <a:xfrm>
          <a:off x="9391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107332</xdr:rowOff>
    </xdr:from>
    <xdr:ext cx="469744" cy="259045"/>
    <xdr:sp macro="" textlink="">
      <xdr:nvSpPr>
        <xdr:cNvPr id="396"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34941</xdr:rowOff>
    </xdr:from>
    <xdr:ext cx="469744" cy="259045"/>
    <xdr:sp macro="" textlink="">
      <xdr:nvSpPr>
        <xdr:cNvPr id="397" name="n_1mainValue【市民会館】&#10;一人当たり面積"/>
        <xdr:cNvSpPr txBox="1"/>
      </xdr:nvSpPr>
      <xdr:spPr>
        <a:xfrm>
          <a:off x="9391727" y="173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398" name="n_2main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9" name="テキスト ボックス 4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1" name="テキスト ボックス 4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9" name="テキスト ボックス 4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1" name="テキスト ボックス 4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423" name="直線コネクタ 422"/>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424"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425" name="直線コネクタ 424"/>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426"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427" name="直線コネクタ 426"/>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428"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29" name="フローチャート: 判断 428"/>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430" name="フローチャート: 判断 429"/>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431" name="フローチャート: 判断 430"/>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437" name="楕円 436"/>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438" name="【一般廃棄物処理施設】&#10;有形固定資産減価償却率該当値テキスト"/>
        <xdr:cNvSpPr txBox="1"/>
      </xdr:nvSpPr>
      <xdr:spPr>
        <a:xfrm>
          <a:off x="163576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84455</xdr:rowOff>
    </xdr:from>
    <xdr:to>
      <xdr:col>81</xdr:col>
      <xdr:colOff>101600</xdr:colOff>
      <xdr:row>37</xdr:row>
      <xdr:rowOff>14605</xdr:rowOff>
    </xdr:to>
    <xdr:sp macro="" textlink="">
      <xdr:nvSpPr>
        <xdr:cNvPr id="439" name="楕円 438"/>
        <xdr:cNvSpPr/>
      </xdr:nvSpPr>
      <xdr:spPr>
        <a:xfrm>
          <a:off x="15430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36</xdr:row>
      <xdr:rowOff>135255</xdr:rowOff>
    </xdr:to>
    <xdr:cxnSp macro="">
      <xdr:nvCxnSpPr>
        <xdr:cNvPr id="440" name="直線コネクタ 439"/>
        <xdr:cNvCxnSpPr/>
      </xdr:nvCxnSpPr>
      <xdr:spPr>
        <a:xfrm flipV="1">
          <a:off x="15481300" y="62560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72407</xdr:rowOff>
    </xdr:from>
    <xdr:ext cx="405111" cy="259045"/>
    <xdr:sp macro="" textlink="">
      <xdr:nvSpPr>
        <xdr:cNvPr id="441" name="n_1aveValue【一般廃棄物処理施設】&#10;有形固定資産減価償却率"/>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442"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31132</xdr:rowOff>
    </xdr:from>
    <xdr:ext cx="405111" cy="259045"/>
    <xdr:sp macro="" textlink="">
      <xdr:nvSpPr>
        <xdr:cNvPr id="443" name="n_1mainValue【一般廃棄物処理施設】&#10;有形固定資産減価償却率"/>
        <xdr:cNvSpPr txBox="1"/>
      </xdr:nvSpPr>
      <xdr:spPr>
        <a:xfrm>
          <a:off x="152660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5" name="テキスト ボックス 45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7" name="テキスト ボックス 45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9" name="テキスト ボックス 45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1" name="テキスト ボックス 46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3" name="テキスト ボックス 4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465" name="直線コネクタ 464"/>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466"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467" name="直線コネクタ 466"/>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468"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469" name="直線コネクタ 468"/>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107512</xdr:rowOff>
    </xdr:from>
    <xdr:ext cx="599010" cy="259045"/>
    <xdr:sp macro="" textlink="">
      <xdr:nvSpPr>
        <xdr:cNvPr id="470" name="【一般廃棄物処理施設】&#10;一人当たり有形固定資産（償却資産）額平均値テキスト"/>
        <xdr:cNvSpPr txBox="1"/>
      </xdr:nvSpPr>
      <xdr:spPr>
        <a:xfrm>
          <a:off x="22199600" y="6622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471" name="フローチャート: 判断 470"/>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472" name="フローチャート: 判断 471"/>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122607</xdr:rowOff>
    </xdr:from>
    <xdr:to>
      <xdr:col>107</xdr:col>
      <xdr:colOff>101600</xdr:colOff>
      <xdr:row>40</xdr:row>
      <xdr:rowOff>52757</xdr:rowOff>
    </xdr:to>
    <xdr:sp macro="" textlink="">
      <xdr:nvSpPr>
        <xdr:cNvPr id="473" name="フローチャート: 判断 472"/>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16450</xdr:rowOff>
    </xdr:from>
    <xdr:to>
      <xdr:col>116</xdr:col>
      <xdr:colOff>114300</xdr:colOff>
      <xdr:row>41</xdr:row>
      <xdr:rowOff>118050</xdr:rowOff>
    </xdr:to>
    <xdr:sp macro="" textlink="">
      <xdr:nvSpPr>
        <xdr:cNvPr id="479" name="楕円 478"/>
        <xdr:cNvSpPr/>
      </xdr:nvSpPr>
      <xdr:spPr>
        <a:xfrm>
          <a:off x="22110700" y="70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102827</xdr:rowOff>
    </xdr:from>
    <xdr:ext cx="534377" cy="259045"/>
    <xdr:sp macro="" textlink="">
      <xdr:nvSpPr>
        <xdr:cNvPr id="480" name="【一般廃棄物処理施設】&#10;一人当たり有形固定資産（償却資産）額該当値テキスト"/>
        <xdr:cNvSpPr txBox="1"/>
      </xdr:nvSpPr>
      <xdr:spPr>
        <a:xfrm>
          <a:off x="22199600" y="696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17957</xdr:rowOff>
    </xdr:from>
    <xdr:to>
      <xdr:col>112</xdr:col>
      <xdr:colOff>38100</xdr:colOff>
      <xdr:row>41</xdr:row>
      <xdr:rowOff>119557</xdr:rowOff>
    </xdr:to>
    <xdr:sp macro="" textlink="">
      <xdr:nvSpPr>
        <xdr:cNvPr id="481" name="楕円 480"/>
        <xdr:cNvSpPr/>
      </xdr:nvSpPr>
      <xdr:spPr>
        <a:xfrm>
          <a:off x="21272500" y="70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67250</xdr:rowOff>
    </xdr:from>
    <xdr:to>
      <xdr:col>116</xdr:col>
      <xdr:colOff>63500</xdr:colOff>
      <xdr:row>41</xdr:row>
      <xdr:rowOff>68757</xdr:rowOff>
    </xdr:to>
    <xdr:cxnSp macro="">
      <xdr:nvCxnSpPr>
        <xdr:cNvPr id="482" name="直線コネクタ 481"/>
        <xdr:cNvCxnSpPr/>
      </xdr:nvCxnSpPr>
      <xdr:spPr>
        <a:xfrm flipV="1">
          <a:off x="21323300" y="7096700"/>
          <a:ext cx="8382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12793</xdr:rowOff>
    </xdr:from>
    <xdr:ext cx="599010" cy="259045"/>
    <xdr:sp macro="" textlink="">
      <xdr:nvSpPr>
        <xdr:cNvPr id="483"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69284</xdr:rowOff>
    </xdr:from>
    <xdr:ext cx="599010" cy="259045"/>
    <xdr:sp macro="" textlink="">
      <xdr:nvSpPr>
        <xdr:cNvPr id="484"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110684</xdr:rowOff>
    </xdr:from>
    <xdr:ext cx="534377" cy="259045"/>
    <xdr:sp macro="" textlink="">
      <xdr:nvSpPr>
        <xdr:cNvPr id="485" name="n_1mainValue【一般廃棄物処理施設】&#10;一人当たり有形固定資産（償却資産）額"/>
        <xdr:cNvSpPr txBox="1"/>
      </xdr:nvSpPr>
      <xdr:spPr>
        <a:xfrm>
          <a:off x="21043411" y="71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6" name="テキスト ボックス 49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8" name="テキスト ボックス 4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6" name="テキスト ボックス 50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8" name="テキスト ボックス 50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510" name="直線コネクタ 509"/>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11"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12" name="直線コネクタ 511"/>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13"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14" name="直線コネクタ 51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21607</xdr:rowOff>
    </xdr:from>
    <xdr:ext cx="405111" cy="259045"/>
    <xdr:sp macro="" textlink="">
      <xdr:nvSpPr>
        <xdr:cNvPr id="515" name="【保健センター・保健所】&#10;有形固定資産減価償却率平均値テキスト"/>
        <xdr:cNvSpPr txBox="1"/>
      </xdr:nvSpPr>
      <xdr:spPr>
        <a:xfrm>
          <a:off x="16357600" y="10308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16" name="フローチャート: 判断 515"/>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517" name="フローチャート: 判断 516"/>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518" name="フローチャート: 判断 517"/>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24" name="楕円 523"/>
        <xdr:cNvSpPr/>
      </xdr:nvSpPr>
      <xdr:spPr>
        <a:xfrm>
          <a:off x="16268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102887</xdr:rowOff>
    </xdr:from>
    <xdr:ext cx="405111" cy="259045"/>
    <xdr:sp macro="" textlink="">
      <xdr:nvSpPr>
        <xdr:cNvPr id="525" name="【保健センター・保健所】&#10;有形固定資産減価償却率該当値テキスト"/>
        <xdr:cNvSpPr txBox="1"/>
      </xdr:nvSpPr>
      <xdr:spPr>
        <a:xfrm>
          <a:off x="16357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156845</xdr:rowOff>
    </xdr:from>
    <xdr:to>
      <xdr:col>81</xdr:col>
      <xdr:colOff>101600</xdr:colOff>
      <xdr:row>62</xdr:row>
      <xdr:rowOff>86995</xdr:rowOff>
    </xdr:to>
    <xdr:sp macro="" textlink="">
      <xdr:nvSpPr>
        <xdr:cNvPr id="526" name="楕円 525"/>
        <xdr:cNvSpPr/>
      </xdr:nvSpPr>
      <xdr:spPr>
        <a:xfrm>
          <a:off x="15430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36195</xdr:rowOff>
    </xdr:to>
    <xdr:cxnSp macro="">
      <xdr:nvCxnSpPr>
        <xdr:cNvPr id="527" name="直線コネクタ 526"/>
        <xdr:cNvCxnSpPr/>
      </xdr:nvCxnSpPr>
      <xdr:spPr>
        <a:xfrm flipV="1">
          <a:off x="15481300" y="106337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166370</xdr:rowOff>
    </xdr:from>
    <xdr:to>
      <xdr:col>76</xdr:col>
      <xdr:colOff>165100</xdr:colOff>
      <xdr:row>62</xdr:row>
      <xdr:rowOff>96520</xdr:rowOff>
    </xdr:to>
    <xdr:sp macro="" textlink="">
      <xdr:nvSpPr>
        <xdr:cNvPr id="528" name="楕円 527"/>
        <xdr:cNvSpPr/>
      </xdr:nvSpPr>
      <xdr:spPr>
        <a:xfrm>
          <a:off x="1454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36195</xdr:rowOff>
    </xdr:from>
    <xdr:to>
      <xdr:col>81</xdr:col>
      <xdr:colOff>50800</xdr:colOff>
      <xdr:row>62</xdr:row>
      <xdr:rowOff>45720</xdr:rowOff>
    </xdr:to>
    <xdr:cxnSp macro="">
      <xdr:nvCxnSpPr>
        <xdr:cNvPr id="529" name="直線コネクタ 528"/>
        <xdr:cNvCxnSpPr/>
      </xdr:nvCxnSpPr>
      <xdr:spPr>
        <a:xfrm flipV="1">
          <a:off x="14592300" y="106660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82567</xdr:rowOff>
    </xdr:from>
    <xdr:ext cx="405111" cy="259045"/>
    <xdr:sp macro="" textlink="">
      <xdr:nvSpPr>
        <xdr:cNvPr id="530" name="n_1aveValue【保健センター・保健所】&#10;有形固定資産減価償却率"/>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4462</xdr:rowOff>
    </xdr:from>
    <xdr:ext cx="405111" cy="259045"/>
    <xdr:sp macro="" textlink="">
      <xdr:nvSpPr>
        <xdr:cNvPr id="531"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78122</xdr:rowOff>
    </xdr:from>
    <xdr:ext cx="405111" cy="259045"/>
    <xdr:sp macro="" textlink="">
      <xdr:nvSpPr>
        <xdr:cNvPr id="532" name="n_1mainValue【保健センター・保健所】&#10;有形固定資産減価償却率"/>
        <xdr:cNvSpPr txBox="1"/>
      </xdr:nvSpPr>
      <xdr:spPr>
        <a:xfrm>
          <a:off x="15266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533" name="n_2mainValue【保健センター・保健所】&#10;有形固定資産減価償却率"/>
        <xdr:cNvSpPr txBox="1"/>
      </xdr:nvSpPr>
      <xdr:spPr>
        <a:xfrm>
          <a:off x="14389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4" name="直線コネクタ 5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5" name="テキスト ボックス 5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6" name="直線コネクタ 5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7" name="テキスト ボックス 5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8" name="直線コネクタ 5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9" name="テキスト ボックス 5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0" name="直線コネクタ 5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1" name="テキスト ボックス 5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2" name="直線コネクタ 5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3" name="テキスト ボックス 5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557" name="直線コネクタ 556"/>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58"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59" name="直線コネクタ 558"/>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60"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61" name="直線コネクタ 560"/>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562"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63" name="フローチャート: 判断 562"/>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564" name="フローチャート: 判断 563"/>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162560</xdr:rowOff>
    </xdr:from>
    <xdr:to>
      <xdr:col>107</xdr:col>
      <xdr:colOff>101600</xdr:colOff>
      <xdr:row>61</xdr:row>
      <xdr:rowOff>92710</xdr:rowOff>
    </xdr:to>
    <xdr:sp macro="" textlink="">
      <xdr:nvSpPr>
        <xdr:cNvPr id="565" name="フローチャート: 判断 564"/>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71" name="楕円 570"/>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572" name="【保健センター・保健所】&#10;一人当たり面積該当値テキスト"/>
        <xdr:cNvSpPr txBox="1"/>
      </xdr:nvSpPr>
      <xdr:spPr>
        <a:xfrm>
          <a:off x="221996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78740</xdr:rowOff>
    </xdr:from>
    <xdr:to>
      <xdr:col>112</xdr:col>
      <xdr:colOff>38100</xdr:colOff>
      <xdr:row>61</xdr:row>
      <xdr:rowOff>8890</xdr:rowOff>
    </xdr:to>
    <xdr:sp macro="" textlink="">
      <xdr:nvSpPr>
        <xdr:cNvPr id="573" name="楕円 572"/>
        <xdr:cNvSpPr/>
      </xdr:nvSpPr>
      <xdr:spPr>
        <a:xfrm>
          <a:off x="2127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114300</xdr:rowOff>
    </xdr:from>
    <xdr:to>
      <xdr:col>116</xdr:col>
      <xdr:colOff>63500</xdr:colOff>
      <xdr:row>60</xdr:row>
      <xdr:rowOff>129540</xdr:rowOff>
    </xdr:to>
    <xdr:cxnSp macro="">
      <xdr:nvCxnSpPr>
        <xdr:cNvPr id="574" name="直線コネクタ 573"/>
        <xdr:cNvCxnSpPr/>
      </xdr:nvCxnSpPr>
      <xdr:spPr>
        <a:xfrm flipV="1">
          <a:off x="21323300" y="10401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575" name="楕円 574"/>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129540</xdr:rowOff>
    </xdr:from>
    <xdr:to>
      <xdr:col>111</xdr:col>
      <xdr:colOff>177800</xdr:colOff>
      <xdr:row>62</xdr:row>
      <xdr:rowOff>68580</xdr:rowOff>
    </xdr:to>
    <xdr:cxnSp macro="">
      <xdr:nvCxnSpPr>
        <xdr:cNvPr id="576" name="直線コネクタ 575"/>
        <xdr:cNvCxnSpPr/>
      </xdr:nvCxnSpPr>
      <xdr:spPr>
        <a:xfrm flipV="1">
          <a:off x="20434300" y="104165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140987</xdr:rowOff>
    </xdr:from>
    <xdr:ext cx="469744" cy="259045"/>
    <xdr:sp macro="" textlink="">
      <xdr:nvSpPr>
        <xdr:cNvPr id="577" name="n_1aveValue【保健センター・保健所】&#10;一人当たり面積"/>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109237</xdr:rowOff>
    </xdr:from>
    <xdr:ext cx="469744" cy="259045"/>
    <xdr:sp macro="" textlink="">
      <xdr:nvSpPr>
        <xdr:cNvPr id="578"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25417</xdr:rowOff>
    </xdr:from>
    <xdr:ext cx="469744" cy="259045"/>
    <xdr:sp macro="" textlink="">
      <xdr:nvSpPr>
        <xdr:cNvPr id="579" name="n_1mainValue【保健センター・保健所】&#10;一人当たり面積"/>
        <xdr:cNvSpPr txBox="1"/>
      </xdr:nvSpPr>
      <xdr:spPr>
        <a:xfrm>
          <a:off x="21075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580" name="n_2mainValue【保健センター・保健所】&#10;一人当たり面積"/>
        <xdr:cNvSpPr txBox="1"/>
      </xdr:nvSpPr>
      <xdr:spPr>
        <a:xfrm>
          <a:off x="20199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1" name="直線コネクタ 5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2" name="テキスト ボックス 59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3" name="直線コネクタ 5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4" name="テキスト ボックス 5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5" name="直線コネクタ 5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6" name="テキスト ボックス 5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7" name="直線コネクタ 5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8" name="テキスト ボックス 5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9" name="直線コネクタ 5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0" name="テキスト ボックス 5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1" name="直線コネクタ 6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2" name="テキスト ボックス 60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4" name="テキスト ボックス 6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606" name="直線コネクタ 605"/>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07"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08" name="直線コネクタ 607"/>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09"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10" name="直線コネクタ 609"/>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611"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612" name="フローチャート: 判断 611"/>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613" name="フローチャート: 判断 612"/>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614" name="フローチャート: 判断 613"/>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5" name="テキスト ボックス 6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6" name="テキスト ボックス 6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7" name="テキスト ボックス 6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8" name="テキスト ボックス 6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9" name="テキスト ボックス 6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20" name="楕円 619"/>
        <xdr:cNvSpPr/>
      </xdr:nvSpPr>
      <xdr:spPr>
        <a:xfrm>
          <a:off x="16268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158766</xdr:rowOff>
    </xdr:from>
    <xdr:ext cx="405111" cy="259045"/>
    <xdr:sp macro="" textlink="">
      <xdr:nvSpPr>
        <xdr:cNvPr id="621" name="【消防施設】&#10;有形固定資産減価償却率該当値テキスト"/>
        <xdr:cNvSpPr txBox="1"/>
      </xdr:nvSpPr>
      <xdr:spPr>
        <a:xfrm>
          <a:off x="16357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157118</xdr:rowOff>
    </xdr:from>
    <xdr:to>
      <xdr:col>81</xdr:col>
      <xdr:colOff>101600</xdr:colOff>
      <xdr:row>81</xdr:row>
      <xdr:rowOff>87268</xdr:rowOff>
    </xdr:to>
    <xdr:sp macro="" textlink="">
      <xdr:nvSpPr>
        <xdr:cNvPr id="622" name="楕円 621"/>
        <xdr:cNvSpPr/>
      </xdr:nvSpPr>
      <xdr:spPr>
        <a:xfrm>
          <a:off x="15430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36468</xdr:rowOff>
    </xdr:to>
    <xdr:cxnSp macro="">
      <xdr:nvCxnSpPr>
        <xdr:cNvPr id="623" name="直線コネクタ 622"/>
        <xdr:cNvCxnSpPr/>
      </xdr:nvCxnSpPr>
      <xdr:spPr>
        <a:xfrm flipV="1">
          <a:off x="15481300" y="13902689"/>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138809</xdr:rowOff>
    </xdr:from>
    <xdr:ext cx="405111" cy="259045"/>
    <xdr:sp macro="" textlink="">
      <xdr:nvSpPr>
        <xdr:cNvPr id="624"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625"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103795</xdr:rowOff>
    </xdr:from>
    <xdr:ext cx="405111" cy="259045"/>
    <xdr:sp macro="" textlink="">
      <xdr:nvSpPr>
        <xdr:cNvPr id="626" name="n_1mainValue【消防施設】&#10;有形固定資産減価償却率"/>
        <xdr:cNvSpPr txBox="1"/>
      </xdr:nvSpPr>
      <xdr:spPr>
        <a:xfrm>
          <a:off x="152660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7" name="直線コネクタ 63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8" name="テキスト ボックス 63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9" name="直線コネクタ 63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0" name="テキスト ボックス 63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1" name="直線コネクタ 64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2" name="テキスト ボックス 64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3" name="直線コネクタ 64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4" name="テキスト ボックス 64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5" name="直線コネクタ 64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6" name="テキスト ボックス 64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7" name="直線コネクタ 64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8" name="テキスト ボックス 64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652" name="直線コネクタ 651"/>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653"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654" name="直線コネクタ 653"/>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655"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656" name="直線コネクタ 655"/>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657"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658" name="フローチャート: 判断 657"/>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9" name="フローチャート: 判断 65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49349</xdr:rowOff>
    </xdr:from>
    <xdr:to>
      <xdr:col>107</xdr:col>
      <xdr:colOff>101600</xdr:colOff>
      <xdr:row>84</xdr:row>
      <xdr:rowOff>150949</xdr:rowOff>
    </xdr:to>
    <xdr:sp macro="" textlink="">
      <xdr:nvSpPr>
        <xdr:cNvPr id="660" name="フローチャート: 判断 659"/>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62412</xdr:rowOff>
    </xdr:from>
    <xdr:to>
      <xdr:col>116</xdr:col>
      <xdr:colOff>114300</xdr:colOff>
      <xdr:row>80</xdr:row>
      <xdr:rowOff>164012</xdr:rowOff>
    </xdr:to>
    <xdr:sp macro="" textlink="">
      <xdr:nvSpPr>
        <xdr:cNvPr id="666" name="楕円 665"/>
        <xdr:cNvSpPr/>
      </xdr:nvSpPr>
      <xdr:spPr>
        <a:xfrm>
          <a:off x="221107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85289</xdr:rowOff>
    </xdr:from>
    <xdr:ext cx="469744" cy="259045"/>
    <xdr:sp macro="" textlink="">
      <xdr:nvSpPr>
        <xdr:cNvPr id="667" name="【消防施設】&#10;一人当たり面積該当値テキスト"/>
        <xdr:cNvSpPr txBox="1"/>
      </xdr:nvSpPr>
      <xdr:spPr>
        <a:xfrm>
          <a:off x="22199600" y="136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88537</xdr:rowOff>
    </xdr:from>
    <xdr:to>
      <xdr:col>112</xdr:col>
      <xdr:colOff>38100</xdr:colOff>
      <xdr:row>81</xdr:row>
      <xdr:rowOff>18687</xdr:rowOff>
    </xdr:to>
    <xdr:sp macro="" textlink="">
      <xdr:nvSpPr>
        <xdr:cNvPr id="668" name="楕円 667"/>
        <xdr:cNvSpPr/>
      </xdr:nvSpPr>
      <xdr:spPr>
        <a:xfrm>
          <a:off x="21272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113212</xdr:rowOff>
    </xdr:from>
    <xdr:to>
      <xdr:col>116</xdr:col>
      <xdr:colOff>63500</xdr:colOff>
      <xdr:row>80</xdr:row>
      <xdr:rowOff>139337</xdr:rowOff>
    </xdr:to>
    <xdr:cxnSp macro="">
      <xdr:nvCxnSpPr>
        <xdr:cNvPr id="669" name="直線コネクタ 668"/>
        <xdr:cNvCxnSpPr/>
      </xdr:nvCxnSpPr>
      <xdr:spPr>
        <a:xfrm flipV="1">
          <a:off x="21323300" y="138292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70"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167476</xdr:rowOff>
    </xdr:from>
    <xdr:ext cx="469744" cy="259045"/>
    <xdr:sp macro="" textlink="">
      <xdr:nvSpPr>
        <xdr:cNvPr id="671"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35214</xdr:rowOff>
    </xdr:from>
    <xdr:ext cx="469744" cy="259045"/>
    <xdr:sp macro="" textlink="">
      <xdr:nvSpPr>
        <xdr:cNvPr id="672" name="n_1mainValue【消防施設】&#10;一人当たり面積"/>
        <xdr:cNvSpPr txBox="1"/>
      </xdr:nvSpPr>
      <xdr:spPr>
        <a:xfrm>
          <a:off x="21075727" y="135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698" name="直線コネクタ 697"/>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99"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00" name="直線コネクタ 699"/>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701"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02" name="直線コネクタ 70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703"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704" name="フローチャート: 判断 703"/>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05" name="フローチャート: 判断 704"/>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06" name="フローチャート: 判断 705"/>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141332</xdr:rowOff>
    </xdr:from>
    <xdr:to>
      <xdr:col>85</xdr:col>
      <xdr:colOff>177800</xdr:colOff>
      <xdr:row>102</xdr:row>
      <xdr:rowOff>71482</xdr:rowOff>
    </xdr:to>
    <xdr:sp macro="" textlink="">
      <xdr:nvSpPr>
        <xdr:cNvPr id="712" name="楕円 711"/>
        <xdr:cNvSpPr/>
      </xdr:nvSpPr>
      <xdr:spPr>
        <a:xfrm>
          <a:off x="162687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164209</xdr:rowOff>
    </xdr:from>
    <xdr:ext cx="405111" cy="259045"/>
    <xdr:sp macro="" textlink="">
      <xdr:nvSpPr>
        <xdr:cNvPr id="713" name="【庁舎】&#10;有形固定資産減価償却率該当値テキスト"/>
        <xdr:cNvSpPr txBox="1"/>
      </xdr:nvSpPr>
      <xdr:spPr>
        <a:xfrm>
          <a:off x="16357600" y="173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113574</xdr:rowOff>
    </xdr:from>
    <xdr:to>
      <xdr:col>81</xdr:col>
      <xdr:colOff>101600</xdr:colOff>
      <xdr:row>102</xdr:row>
      <xdr:rowOff>43724</xdr:rowOff>
    </xdr:to>
    <xdr:sp macro="" textlink="">
      <xdr:nvSpPr>
        <xdr:cNvPr id="714" name="楕円 713"/>
        <xdr:cNvSpPr/>
      </xdr:nvSpPr>
      <xdr:spPr>
        <a:xfrm>
          <a:off x="15430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164374</xdr:rowOff>
    </xdr:from>
    <xdr:to>
      <xdr:col>85</xdr:col>
      <xdr:colOff>127000</xdr:colOff>
      <xdr:row>102</xdr:row>
      <xdr:rowOff>20682</xdr:rowOff>
    </xdr:to>
    <xdr:cxnSp macro="">
      <xdr:nvCxnSpPr>
        <xdr:cNvPr id="715" name="直線コネクタ 714"/>
        <xdr:cNvCxnSpPr/>
      </xdr:nvCxnSpPr>
      <xdr:spPr>
        <a:xfrm>
          <a:off x="15481300" y="1748082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162561</xdr:rowOff>
    </xdr:from>
    <xdr:to>
      <xdr:col>76</xdr:col>
      <xdr:colOff>165100</xdr:colOff>
      <xdr:row>101</xdr:row>
      <xdr:rowOff>92711</xdr:rowOff>
    </xdr:to>
    <xdr:sp macro="" textlink="">
      <xdr:nvSpPr>
        <xdr:cNvPr id="716" name="楕円 715"/>
        <xdr:cNvSpPr/>
      </xdr:nvSpPr>
      <xdr:spPr>
        <a:xfrm>
          <a:off x="14541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41911</xdr:rowOff>
    </xdr:from>
    <xdr:to>
      <xdr:col>81</xdr:col>
      <xdr:colOff>50800</xdr:colOff>
      <xdr:row>101</xdr:row>
      <xdr:rowOff>164374</xdr:rowOff>
    </xdr:to>
    <xdr:cxnSp macro="">
      <xdr:nvCxnSpPr>
        <xdr:cNvPr id="717" name="直線コネクタ 716"/>
        <xdr:cNvCxnSpPr/>
      </xdr:nvCxnSpPr>
      <xdr:spPr>
        <a:xfrm>
          <a:off x="14592300" y="17358361"/>
          <a:ext cx="8890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18"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719"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60251</xdr:rowOff>
    </xdr:from>
    <xdr:ext cx="405111" cy="259045"/>
    <xdr:sp macro="" textlink="">
      <xdr:nvSpPr>
        <xdr:cNvPr id="720" name="n_1mainValue【庁舎】&#10;有形固定資産減価償却率"/>
        <xdr:cNvSpPr txBox="1"/>
      </xdr:nvSpPr>
      <xdr:spPr>
        <a:xfrm>
          <a:off x="152660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109238</xdr:rowOff>
    </xdr:from>
    <xdr:ext cx="405111" cy="259045"/>
    <xdr:sp macro="" textlink="">
      <xdr:nvSpPr>
        <xdr:cNvPr id="721" name="n_2mainValue【庁舎】&#10;有形固定資産減価償却率"/>
        <xdr:cNvSpPr txBox="1"/>
      </xdr:nvSpPr>
      <xdr:spPr>
        <a:xfrm>
          <a:off x="14389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2" name="直線コネクタ 7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3" name="テキスト ボックス 7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4" name="直線コネクタ 7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5" name="テキスト ボックス 7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6" name="直線コネクタ 7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7" name="テキスト ボックス 7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8" name="直線コネクタ 7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9" name="テキスト ボックス 7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0" name="直線コネクタ 7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1" name="テキスト ボックス 7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2" name="直線コネクタ 7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3" name="テキスト ボックス 7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747" name="直線コネクタ 746"/>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748"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749" name="直線コネクタ 748"/>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750"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751" name="直線コネクタ 750"/>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752"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53" name="フローチャート: 判断 752"/>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754" name="フローチャート: 判断 753"/>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755" name="フローチャート: 判断 754"/>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19957</xdr:rowOff>
    </xdr:from>
    <xdr:to>
      <xdr:col>116</xdr:col>
      <xdr:colOff>114300</xdr:colOff>
      <xdr:row>104</xdr:row>
      <xdr:rowOff>121557</xdr:rowOff>
    </xdr:to>
    <xdr:sp macro="" textlink="">
      <xdr:nvSpPr>
        <xdr:cNvPr id="761" name="楕円 760"/>
        <xdr:cNvSpPr/>
      </xdr:nvSpPr>
      <xdr:spPr>
        <a:xfrm>
          <a:off x="22110700" y="178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42834</xdr:rowOff>
    </xdr:from>
    <xdr:ext cx="469744" cy="259045"/>
    <xdr:sp macro="" textlink="">
      <xdr:nvSpPr>
        <xdr:cNvPr id="762" name="【庁舎】&#10;一人当たり面積該当値テキスト"/>
        <xdr:cNvSpPr txBox="1"/>
      </xdr:nvSpPr>
      <xdr:spPr>
        <a:xfrm>
          <a:off x="22199600" y="1770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39551</xdr:rowOff>
    </xdr:from>
    <xdr:to>
      <xdr:col>112</xdr:col>
      <xdr:colOff>38100</xdr:colOff>
      <xdr:row>104</xdr:row>
      <xdr:rowOff>141151</xdr:rowOff>
    </xdr:to>
    <xdr:sp macro="" textlink="">
      <xdr:nvSpPr>
        <xdr:cNvPr id="763" name="楕円 762"/>
        <xdr:cNvSpPr/>
      </xdr:nvSpPr>
      <xdr:spPr>
        <a:xfrm>
          <a:off x="21272500" y="178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70757</xdr:rowOff>
    </xdr:from>
    <xdr:to>
      <xdr:col>116</xdr:col>
      <xdr:colOff>63500</xdr:colOff>
      <xdr:row>104</xdr:row>
      <xdr:rowOff>90351</xdr:rowOff>
    </xdr:to>
    <xdr:cxnSp macro="">
      <xdr:nvCxnSpPr>
        <xdr:cNvPr id="764" name="直線コネクタ 763"/>
        <xdr:cNvCxnSpPr/>
      </xdr:nvCxnSpPr>
      <xdr:spPr>
        <a:xfrm flipV="1">
          <a:off x="21323300" y="179015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68399</xdr:rowOff>
    </xdr:from>
    <xdr:to>
      <xdr:col>107</xdr:col>
      <xdr:colOff>101600</xdr:colOff>
      <xdr:row>105</xdr:row>
      <xdr:rowOff>169999</xdr:rowOff>
    </xdr:to>
    <xdr:sp macro="" textlink="">
      <xdr:nvSpPr>
        <xdr:cNvPr id="765" name="楕円 764"/>
        <xdr:cNvSpPr/>
      </xdr:nvSpPr>
      <xdr:spPr>
        <a:xfrm>
          <a:off x="20383500" y="180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90351</xdr:rowOff>
    </xdr:from>
    <xdr:to>
      <xdr:col>111</xdr:col>
      <xdr:colOff>177800</xdr:colOff>
      <xdr:row>105</xdr:row>
      <xdr:rowOff>119199</xdr:rowOff>
    </xdr:to>
    <xdr:cxnSp macro="">
      <xdr:nvCxnSpPr>
        <xdr:cNvPr id="766" name="直線コネクタ 765"/>
        <xdr:cNvCxnSpPr/>
      </xdr:nvCxnSpPr>
      <xdr:spPr>
        <a:xfrm flipV="1">
          <a:off x="20434300" y="17921151"/>
          <a:ext cx="889000" cy="20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162758</xdr:rowOff>
    </xdr:from>
    <xdr:ext cx="469744" cy="259045"/>
    <xdr:sp macro="" textlink="">
      <xdr:nvSpPr>
        <xdr:cNvPr id="767" name="n_1ave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768" name="n_2ave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157678</xdr:rowOff>
    </xdr:from>
    <xdr:ext cx="469744" cy="259045"/>
    <xdr:sp macro="" textlink="">
      <xdr:nvSpPr>
        <xdr:cNvPr id="769" name="n_1mainValue【庁舎】&#10;一人当たり面積"/>
        <xdr:cNvSpPr txBox="1"/>
      </xdr:nvSpPr>
      <xdr:spPr>
        <a:xfrm>
          <a:off x="21075727" y="176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15076</xdr:rowOff>
    </xdr:from>
    <xdr:ext cx="469744" cy="259045"/>
    <xdr:sp macro="" textlink="">
      <xdr:nvSpPr>
        <xdr:cNvPr id="770" name="n_2mainValue【庁舎】&#10;一人当たり面積"/>
        <xdr:cNvSpPr txBox="1"/>
      </xdr:nvSpPr>
      <xdr:spPr>
        <a:xfrm>
          <a:off x="20199427" y="178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体育館・プール、市民会館、庁舎の有形固定資産減価償却率が、類似団体と比較して高くなっている。市民会館については、平成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年度中に施設の建替えがあったため、次回分析では数値の向上が予想される。庁舎についても、</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年を目途に建替え</a:t>
          </a:r>
          <a:r>
            <a:rPr kumimoji="1" lang="ja-JP" altLang="en-US" sz="1100">
              <a:solidFill>
                <a:schemeClr val="dk1"/>
              </a:solidFill>
              <a:effectLst/>
              <a:latin typeface="+mn-lt"/>
              <a:ea typeface="+mn-ea"/>
              <a:cs typeface="+mn-cs"/>
            </a:rPr>
            <a:t>を進めている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体育館・プール、庁舎の一人当たり面積が、</a:t>
          </a:r>
          <a:r>
            <a:rPr kumimoji="1" lang="ja-JP" altLang="ja-JP" sz="1100" b="0" i="0" baseline="0">
              <a:solidFill>
                <a:schemeClr val="dk1"/>
              </a:solidFill>
              <a:effectLst/>
              <a:latin typeface="+mn-lt"/>
              <a:ea typeface="+mn-ea"/>
              <a:cs typeface="+mn-cs"/>
            </a:rPr>
            <a:t>類似団体と比較して高くなっている。これは町村合併により、管理する施設が大きく増えたことが影響していると考えられる。これについても公共施設等総合管理計画に基づいて、対応を進めていく</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11,415
11,271
476.03
11,773,599
11,332,505
309,483
6,762,339
13,473,849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人口減少や平均を超える高齢化率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月現在</a:t>
          </a:r>
          <a:r>
            <a:rPr kumimoji="1" lang="en-US" altLang="ja-JP" sz="1100">
              <a:solidFill>
                <a:schemeClr val="dk1"/>
              </a:solidFill>
              <a:effectLst/>
              <a:latin typeface="+mn-lt"/>
              <a:ea typeface="+mn-ea"/>
              <a:cs typeface="+mn-cs"/>
            </a:rPr>
            <a:t>40.67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に加え、基幹産業である観光業が低迷しているため、財政基盤が弱く、類似団体と比べ低くなっている。</a:t>
          </a:r>
          <a:endParaRPr lang="ja-JP" altLang="ja-JP" sz="1400">
            <a:effectLst/>
          </a:endParaRPr>
        </a:p>
        <a:p>
          <a:r>
            <a:rPr kumimoji="1" lang="ja-JP" altLang="ja-JP" sz="1100">
              <a:solidFill>
                <a:schemeClr val="dk1"/>
              </a:solidFill>
              <a:effectLst/>
              <a:latin typeface="+mn-lt"/>
              <a:ea typeface="+mn-ea"/>
              <a:cs typeface="+mn-cs"/>
            </a:rPr>
            <a:t>　財政健全化に向け、平成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年度から繰上償還を実施し、後年度の公債費負担の軽減を図っており、今後も積極的な繰上償還を実施し、財政健全化に努める。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xdr:cNvCxnSpPr/>
      </xdr:nvCxnSpPr>
      <xdr:spPr>
        <a:xfrm>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類似団体と比較し低い水準にあるが、今後も人件費や物件費、補助費の削減のほか、繰上償還や地方債の新規発行抑制による公債費の減等、経費の削減に努め、現在の水準を維持していくことを目指す。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8382</xdr:rowOff>
    </xdr:from>
    <xdr:to>
      <xdr:col>23</xdr:col>
      <xdr:colOff>133350</xdr:colOff>
      <xdr:row>61</xdr:row>
      <xdr:rowOff>100076</xdr:rowOff>
    </xdr:to>
    <xdr:cxnSp macro="">
      <xdr:nvCxnSpPr>
        <xdr:cNvPr id="131" name="直線コネクタ 130"/>
        <xdr:cNvCxnSpPr/>
      </xdr:nvCxnSpPr>
      <xdr:spPr>
        <a:xfrm>
          <a:off x="4114800" y="1046683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131572</xdr:rowOff>
    </xdr:from>
    <xdr:to>
      <xdr:col>19</xdr:col>
      <xdr:colOff>133350</xdr:colOff>
      <xdr:row>61</xdr:row>
      <xdr:rowOff>8382</xdr:rowOff>
    </xdr:to>
    <xdr:cxnSp macro="">
      <xdr:nvCxnSpPr>
        <xdr:cNvPr id="134" name="直線コネクタ 133"/>
        <xdr:cNvCxnSpPr/>
      </xdr:nvCxnSpPr>
      <xdr:spPr>
        <a:xfrm>
          <a:off x="3225800" y="104185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131572</xdr:rowOff>
    </xdr:from>
    <xdr:to>
      <xdr:col>15</xdr:col>
      <xdr:colOff>82550</xdr:colOff>
      <xdr:row>61</xdr:row>
      <xdr:rowOff>85598</xdr:rowOff>
    </xdr:to>
    <xdr:cxnSp macro="">
      <xdr:nvCxnSpPr>
        <xdr:cNvPr id="137" name="直線コネクタ 136"/>
        <xdr:cNvCxnSpPr/>
      </xdr:nvCxnSpPr>
      <xdr:spPr>
        <a:xfrm flipV="1">
          <a:off x="2336800" y="104185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61</xdr:row>
      <xdr:rowOff>85598</xdr:rowOff>
    </xdr:to>
    <xdr:cxnSp macro="">
      <xdr:nvCxnSpPr>
        <xdr:cNvPr id="140" name="直線コネクタ 139"/>
        <xdr:cNvCxnSpPr/>
      </xdr:nvCxnSpPr>
      <xdr:spPr>
        <a:xfrm>
          <a:off x="1447800" y="104282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50" name="楕円 149"/>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1"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129032</xdr:rowOff>
    </xdr:from>
    <xdr:to>
      <xdr:col>19</xdr:col>
      <xdr:colOff>184150</xdr:colOff>
      <xdr:row>61</xdr:row>
      <xdr:rowOff>59182</xdr:rowOff>
    </xdr:to>
    <xdr:sp macro="" textlink="">
      <xdr:nvSpPr>
        <xdr:cNvPr id="152" name="楕円 151"/>
        <xdr:cNvSpPr/>
      </xdr:nvSpPr>
      <xdr:spPr>
        <a:xfrm>
          <a:off x="4064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69359</xdr:rowOff>
    </xdr:from>
    <xdr:ext cx="736600" cy="259045"/>
    <xdr:sp macro="" textlink="">
      <xdr:nvSpPr>
        <xdr:cNvPr id="153" name="テキスト ボックス 152"/>
        <xdr:cNvSpPr txBox="1"/>
      </xdr:nvSpPr>
      <xdr:spPr>
        <a:xfrm>
          <a:off x="3733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80772</xdr:rowOff>
    </xdr:from>
    <xdr:to>
      <xdr:col>15</xdr:col>
      <xdr:colOff>133350</xdr:colOff>
      <xdr:row>61</xdr:row>
      <xdr:rowOff>10922</xdr:rowOff>
    </xdr:to>
    <xdr:sp macro="" textlink="">
      <xdr:nvSpPr>
        <xdr:cNvPr id="154" name="楕円 153"/>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21099</xdr:rowOff>
    </xdr:from>
    <xdr:ext cx="762000" cy="259045"/>
    <xdr:sp macro="" textlink="">
      <xdr:nvSpPr>
        <xdr:cNvPr id="155" name="テキスト ボックス 154"/>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6" name="楕円 155"/>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7" name="テキスト ボックス 156"/>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58" name="楕円 157"/>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59" name="テキスト ボックス 158"/>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町村合併後の総合支所方式により支所機能を充実していることや、公共交通システム運行経費</a:t>
          </a:r>
          <a:r>
            <a:rPr kumimoji="1" lang="ja-JP" altLang="en-US" sz="1100" b="0" i="0" baseline="0">
              <a:solidFill>
                <a:schemeClr val="dk1"/>
              </a:solidFill>
              <a:effectLst/>
              <a:latin typeface="+mn-lt"/>
              <a:ea typeface="+mn-ea"/>
              <a:cs typeface="+mn-cs"/>
            </a:rPr>
            <a:t>、学校の管理経費等で</a:t>
          </a:r>
          <a:r>
            <a:rPr kumimoji="1" lang="ja-JP" altLang="ja-JP" sz="1100" b="0" i="0" baseline="0">
              <a:solidFill>
                <a:schemeClr val="dk1"/>
              </a:solidFill>
              <a:effectLst/>
              <a:latin typeface="+mn-lt"/>
              <a:ea typeface="+mn-ea"/>
              <a:cs typeface="+mn-cs"/>
            </a:rPr>
            <a:t>人件費や物件費の支出が多額となっているため、類似団体の平均を上回っている。財政健全化に向け、今後は一層の経常経費の削減に努める。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44070</xdr:rowOff>
    </xdr:from>
    <xdr:to>
      <xdr:col>23</xdr:col>
      <xdr:colOff>133350</xdr:colOff>
      <xdr:row>84</xdr:row>
      <xdr:rowOff>86528</xdr:rowOff>
    </xdr:to>
    <xdr:cxnSp macro="">
      <xdr:nvCxnSpPr>
        <xdr:cNvPr id="194" name="直線コネクタ 193"/>
        <xdr:cNvCxnSpPr/>
      </xdr:nvCxnSpPr>
      <xdr:spPr>
        <a:xfrm>
          <a:off x="4114800" y="14445870"/>
          <a:ext cx="838200" cy="4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14379</xdr:rowOff>
    </xdr:from>
    <xdr:to>
      <xdr:col>19</xdr:col>
      <xdr:colOff>133350</xdr:colOff>
      <xdr:row>84</xdr:row>
      <xdr:rowOff>44070</xdr:rowOff>
    </xdr:to>
    <xdr:cxnSp macro="">
      <xdr:nvCxnSpPr>
        <xdr:cNvPr id="197" name="直線コネクタ 196"/>
        <xdr:cNvCxnSpPr/>
      </xdr:nvCxnSpPr>
      <xdr:spPr>
        <a:xfrm>
          <a:off x="3225800" y="14416179"/>
          <a:ext cx="889000" cy="2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14379</xdr:rowOff>
    </xdr:from>
    <xdr:to>
      <xdr:col>15</xdr:col>
      <xdr:colOff>82550</xdr:colOff>
      <xdr:row>84</xdr:row>
      <xdr:rowOff>18380</xdr:rowOff>
    </xdr:to>
    <xdr:cxnSp macro="">
      <xdr:nvCxnSpPr>
        <xdr:cNvPr id="200" name="直線コネクタ 199"/>
        <xdr:cNvCxnSpPr/>
      </xdr:nvCxnSpPr>
      <xdr:spPr>
        <a:xfrm flipV="1">
          <a:off x="2336800" y="1441617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131443</xdr:rowOff>
    </xdr:from>
    <xdr:to>
      <xdr:col>11</xdr:col>
      <xdr:colOff>31750</xdr:colOff>
      <xdr:row>84</xdr:row>
      <xdr:rowOff>18380</xdr:rowOff>
    </xdr:to>
    <xdr:cxnSp macro="">
      <xdr:nvCxnSpPr>
        <xdr:cNvPr id="203" name="直線コネクタ 202"/>
        <xdr:cNvCxnSpPr/>
      </xdr:nvCxnSpPr>
      <xdr:spPr>
        <a:xfrm>
          <a:off x="1447800" y="14361793"/>
          <a:ext cx="889000" cy="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5" name="テキスト ボックス 204"/>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35728</xdr:rowOff>
    </xdr:from>
    <xdr:to>
      <xdr:col>23</xdr:col>
      <xdr:colOff>184150</xdr:colOff>
      <xdr:row>84</xdr:row>
      <xdr:rowOff>137328</xdr:rowOff>
    </xdr:to>
    <xdr:sp macro="" textlink="">
      <xdr:nvSpPr>
        <xdr:cNvPr id="213" name="楕円 212"/>
        <xdr:cNvSpPr/>
      </xdr:nvSpPr>
      <xdr:spPr>
        <a:xfrm>
          <a:off x="4902200" y="144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7805</xdr:rowOff>
    </xdr:from>
    <xdr:ext cx="762000" cy="259045"/>
    <xdr:sp macro="" textlink="">
      <xdr:nvSpPr>
        <xdr:cNvPr id="214" name="人件費・物件費等の状況該当値テキスト"/>
        <xdr:cNvSpPr txBox="1"/>
      </xdr:nvSpPr>
      <xdr:spPr>
        <a:xfrm>
          <a:off x="5041900" y="1440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164720</xdr:rowOff>
    </xdr:from>
    <xdr:to>
      <xdr:col>19</xdr:col>
      <xdr:colOff>184150</xdr:colOff>
      <xdr:row>84</xdr:row>
      <xdr:rowOff>94870</xdr:rowOff>
    </xdr:to>
    <xdr:sp macro="" textlink="">
      <xdr:nvSpPr>
        <xdr:cNvPr id="215" name="楕円 214"/>
        <xdr:cNvSpPr/>
      </xdr:nvSpPr>
      <xdr:spPr>
        <a:xfrm>
          <a:off x="4064000" y="143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79647</xdr:rowOff>
    </xdr:from>
    <xdr:ext cx="736600" cy="259045"/>
    <xdr:sp macro="" textlink="">
      <xdr:nvSpPr>
        <xdr:cNvPr id="216" name="テキスト ボックス 215"/>
        <xdr:cNvSpPr txBox="1"/>
      </xdr:nvSpPr>
      <xdr:spPr>
        <a:xfrm>
          <a:off x="3733800" y="1448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135029</xdr:rowOff>
    </xdr:from>
    <xdr:to>
      <xdr:col>15</xdr:col>
      <xdr:colOff>133350</xdr:colOff>
      <xdr:row>84</xdr:row>
      <xdr:rowOff>65179</xdr:rowOff>
    </xdr:to>
    <xdr:sp macro="" textlink="">
      <xdr:nvSpPr>
        <xdr:cNvPr id="217" name="楕円 216"/>
        <xdr:cNvSpPr/>
      </xdr:nvSpPr>
      <xdr:spPr>
        <a:xfrm>
          <a:off x="3175000" y="143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49956</xdr:rowOff>
    </xdr:from>
    <xdr:ext cx="762000" cy="259045"/>
    <xdr:sp macro="" textlink="">
      <xdr:nvSpPr>
        <xdr:cNvPr id="218" name="テキスト ボックス 217"/>
        <xdr:cNvSpPr txBox="1"/>
      </xdr:nvSpPr>
      <xdr:spPr>
        <a:xfrm>
          <a:off x="2844800" y="1445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139030</xdr:rowOff>
    </xdr:from>
    <xdr:to>
      <xdr:col>11</xdr:col>
      <xdr:colOff>82550</xdr:colOff>
      <xdr:row>84</xdr:row>
      <xdr:rowOff>69180</xdr:rowOff>
    </xdr:to>
    <xdr:sp macro="" textlink="">
      <xdr:nvSpPr>
        <xdr:cNvPr id="219" name="楕円 218"/>
        <xdr:cNvSpPr/>
      </xdr:nvSpPr>
      <xdr:spPr>
        <a:xfrm>
          <a:off x="2286000" y="143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53957</xdr:rowOff>
    </xdr:from>
    <xdr:ext cx="762000" cy="259045"/>
    <xdr:sp macro="" textlink="">
      <xdr:nvSpPr>
        <xdr:cNvPr id="220" name="テキスト ボックス 219"/>
        <xdr:cNvSpPr txBox="1"/>
      </xdr:nvSpPr>
      <xdr:spPr>
        <a:xfrm>
          <a:off x="1955800" y="144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80643</xdr:rowOff>
    </xdr:from>
    <xdr:to>
      <xdr:col>7</xdr:col>
      <xdr:colOff>31750</xdr:colOff>
      <xdr:row>84</xdr:row>
      <xdr:rowOff>10793</xdr:rowOff>
    </xdr:to>
    <xdr:sp macro="" textlink="">
      <xdr:nvSpPr>
        <xdr:cNvPr id="221" name="楕円 220"/>
        <xdr:cNvSpPr/>
      </xdr:nvSpPr>
      <xdr:spPr>
        <a:xfrm>
          <a:off x="1397000" y="143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167020</xdr:rowOff>
    </xdr:from>
    <xdr:ext cx="762000" cy="259045"/>
    <xdr:sp macro="" textlink="">
      <xdr:nvSpPr>
        <xdr:cNvPr id="222" name="テキスト ボックス 221"/>
        <xdr:cNvSpPr txBox="1"/>
      </xdr:nvSpPr>
      <xdr:spPr>
        <a:xfrm>
          <a:off x="1066800" y="1439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町村合併時から給与引下げ等は行っているが、若年齢層の職員の採用を抑制しているため、全国町村平均を上回っている。今後も引き続き新規採用職員の抑制により、木曽町職員適正化計画（平成</a:t>
          </a:r>
          <a:r>
            <a:rPr kumimoji="1" lang="en-US" altLang="ja-JP" sz="1100" b="0" i="0" baseline="0">
              <a:solidFill>
                <a:schemeClr val="dk1"/>
              </a:solidFill>
              <a:effectLst/>
              <a:latin typeface="+mn-lt"/>
              <a:ea typeface="+mn-ea"/>
              <a:cs typeface="+mn-cs"/>
            </a:rPr>
            <a:t>37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165</a:t>
          </a:r>
          <a:r>
            <a:rPr kumimoji="1" lang="ja-JP" altLang="ja-JP" sz="1100" b="0" i="0" baseline="0">
              <a:solidFill>
                <a:schemeClr val="dk1"/>
              </a:solidFill>
              <a:effectLst/>
              <a:latin typeface="+mn-lt"/>
              <a:ea typeface="+mn-ea"/>
              <a:cs typeface="+mn-cs"/>
            </a:rPr>
            <a:t>人）に沿った職員数の削減を図ることにより、ラスパイレス指数の低下に努める。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8" name="直線コネクタ 257"/>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56545</xdr:rowOff>
    </xdr:to>
    <xdr:cxnSp macro="">
      <xdr:nvCxnSpPr>
        <xdr:cNvPr id="261" name="直線コネクタ 260"/>
        <xdr:cNvCxnSpPr/>
      </xdr:nvCxnSpPr>
      <xdr:spPr>
        <a:xfrm flipV="1">
          <a:off x="15290800" y="149267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56545</xdr:rowOff>
    </xdr:to>
    <xdr:cxnSp macro="">
      <xdr:nvCxnSpPr>
        <xdr:cNvPr id="264" name="直線コネクタ 263"/>
        <xdr:cNvCxnSpPr/>
      </xdr:nvCxnSpPr>
      <xdr:spPr>
        <a:xfrm>
          <a:off x="14401800" y="148577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113091</xdr:rowOff>
    </xdr:to>
    <xdr:cxnSp macro="">
      <xdr:nvCxnSpPr>
        <xdr:cNvPr id="267" name="直線コネクタ 266"/>
        <xdr:cNvCxnSpPr/>
      </xdr:nvCxnSpPr>
      <xdr:spPr>
        <a:xfrm>
          <a:off x="13512800" y="1485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7" name="楕円 276"/>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8"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9" name="楕円 278"/>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0" name="テキスト ボックス 279"/>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1" name="楕円 280"/>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2" name="テキスト ボックス 281"/>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3" name="楕円 282"/>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4" name="テキスト ボックス 283"/>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5" name="楕円 284"/>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6" name="テキスト ボックス 285"/>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町村合併後の地域間格差を解消させるため、総合支所方式を採用し、支所機能を充実させているため、類似団体平均を上回っている。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今後は事務の統合等により組織のスリム化を図り、木曽町職員適正化計画を基本とし、適正な定員管理に努める。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131318</xdr:rowOff>
    </xdr:from>
    <xdr:to>
      <xdr:col>81</xdr:col>
      <xdr:colOff>44450</xdr:colOff>
      <xdr:row>62</xdr:row>
      <xdr:rowOff>147244</xdr:rowOff>
    </xdr:to>
    <xdr:cxnSp macro="">
      <xdr:nvCxnSpPr>
        <xdr:cNvPr id="318" name="直線コネクタ 317"/>
        <xdr:cNvCxnSpPr/>
      </xdr:nvCxnSpPr>
      <xdr:spPr>
        <a:xfrm>
          <a:off x="16179800" y="10761218"/>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120701</xdr:rowOff>
    </xdr:from>
    <xdr:to>
      <xdr:col>77</xdr:col>
      <xdr:colOff>44450</xdr:colOff>
      <xdr:row>62</xdr:row>
      <xdr:rowOff>131318</xdr:rowOff>
    </xdr:to>
    <xdr:cxnSp macro="">
      <xdr:nvCxnSpPr>
        <xdr:cNvPr id="321" name="直線コネクタ 320"/>
        <xdr:cNvCxnSpPr/>
      </xdr:nvCxnSpPr>
      <xdr:spPr>
        <a:xfrm>
          <a:off x="15290800" y="10750601"/>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120701</xdr:rowOff>
    </xdr:from>
    <xdr:to>
      <xdr:col>72</xdr:col>
      <xdr:colOff>203200</xdr:colOff>
      <xdr:row>62</xdr:row>
      <xdr:rowOff>126492</xdr:rowOff>
    </xdr:to>
    <xdr:cxnSp macro="">
      <xdr:nvCxnSpPr>
        <xdr:cNvPr id="324" name="直線コネクタ 323"/>
        <xdr:cNvCxnSpPr/>
      </xdr:nvCxnSpPr>
      <xdr:spPr>
        <a:xfrm flipV="1">
          <a:off x="14401800" y="1075060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6" name="テキスト ボックス 325"/>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126492</xdr:rowOff>
    </xdr:from>
    <xdr:to>
      <xdr:col>68</xdr:col>
      <xdr:colOff>152400</xdr:colOff>
      <xdr:row>62</xdr:row>
      <xdr:rowOff>142901</xdr:rowOff>
    </xdr:to>
    <xdr:cxnSp macro="">
      <xdr:nvCxnSpPr>
        <xdr:cNvPr id="327" name="直線コネクタ 326"/>
        <xdr:cNvCxnSpPr/>
      </xdr:nvCxnSpPr>
      <xdr:spPr>
        <a:xfrm flipV="1">
          <a:off x="13512800" y="10756392"/>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96444</xdr:rowOff>
    </xdr:from>
    <xdr:to>
      <xdr:col>81</xdr:col>
      <xdr:colOff>95250</xdr:colOff>
      <xdr:row>63</xdr:row>
      <xdr:rowOff>26594</xdr:rowOff>
    </xdr:to>
    <xdr:sp macro="" textlink="">
      <xdr:nvSpPr>
        <xdr:cNvPr id="337" name="楕円 336"/>
        <xdr:cNvSpPr/>
      </xdr:nvSpPr>
      <xdr:spPr>
        <a:xfrm>
          <a:off x="16967200" y="107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68521</xdr:rowOff>
    </xdr:from>
    <xdr:ext cx="762000" cy="259045"/>
    <xdr:sp macro="" textlink="">
      <xdr:nvSpPr>
        <xdr:cNvPr id="338" name="定員管理の状況該当値テキスト"/>
        <xdr:cNvSpPr txBox="1"/>
      </xdr:nvSpPr>
      <xdr:spPr>
        <a:xfrm>
          <a:off x="17106900" y="1069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80518</xdr:rowOff>
    </xdr:from>
    <xdr:to>
      <xdr:col>77</xdr:col>
      <xdr:colOff>95250</xdr:colOff>
      <xdr:row>63</xdr:row>
      <xdr:rowOff>10668</xdr:rowOff>
    </xdr:to>
    <xdr:sp macro="" textlink="">
      <xdr:nvSpPr>
        <xdr:cNvPr id="339" name="楕円 338"/>
        <xdr:cNvSpPr/>
      </xdr:nvSpPr>
      <xdr:spPr>
        <a:xfrm>
          <a:off x="16129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166895</xdr:rowOff>
    </xdr:from>
    <xdr:ext cx="736600" cy="259045"/>
    <xdr:sp macro="" textlink="">
      <xdr:nvSpPr>
        <xdr:cNvPr id="340" name="テキスト ボックス 339"/>
        <xdr:cNvSpPr txBox="1"/>
      </xdr:nvSpPr>
      <xdr:spPr>
        <a:xfrm>
          <a:off x="15798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69901</xdr:rowOff>
    </xdr:from>
    <xdr:to>
      <xdr:col>73</xdr:col>
      <xdr:colOff>44450</xdr:colOff>
      <xdr:row>63</xdr:row>
      <xdr:rowOff>51</xdr:rowOff>
    </xdr:to>
    <xdr:sp macro="" textlink="">
      <xdr:nvSpPr>
        <xdr:cNvPr id="341" name="楕円 340"/>
        <xdr:cNvSpPr/>
      </xdr:nvSpPr>
      <xdr:spPr>
        <a:xfrm>
          <a:off x="15240000" y="106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156278</xdr:rowOff>
    </xdr:from>
    <xdr:ext cx="762000" cy="259045"/>
    <xdr:sp macro="" textlink="">
      <xdr:nvSpPr>
        <xdr:cNvPr id="342" name="テキスト ボックス 341"/>
        <xdr:cNvSpPr txBox="1"/>
      </xdr:nvSpPr>
      <xdr:spPr>
        <a:xfrm>
          <a:off x="14909800" y="1078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75692</xdr:rowOff>
    </xdr:from>
    <xdr:to>
      <xdr:col>68</xdr:col>
      <xdr:colOff>203200</xdr:colOff>
      <xdr:row>63</xdr:row>
      <xdr:rowOff>5842</xdr:rowOff>
    </xdr:to>
    <xdr:sp macro="" textlink="">
      <xdr:nvSpPr>
        <xdr:cNvPr id="343" name="楕円 342"/>
        <xdr:cNvSpPr/>
      </xdr:nvSpPr>
      <xdr:spPr>
        <a:xfrm>
          <a:off x="14351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162069</xdr:rowOff>
    </xdr:from>
    <xdr:ext cx="762000" cy="259045"/>
    <xdr:sp macro="" textlink="">
      <xdr:nvSpPr>
        <xdr:cNvPr id="344" name="テキスト ボックス 343"/>
        <xdr:cNvSpPr txBox="1"/>
      </xdr:nvSpPr>
      <xdr:spPr>
        <a:xfrm>
          <a:off x="14020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92101</xdr:rowOff>
    </xdr:from>
    <xdr:to>
      <xdr:col>64</xdr:col>
      <xdr:colOff>152400</xdr:colOff>
      <xdr:row>63</xdr:row>
      <xdr:rowOff>22251</xdr:rowOff>
    </xdr:to>
    <xdr:sp macro="" textlink="">
      <xdr:nvSpPr>
        <xdr:cNvPr id="345" name="楕円 344"/>
        <xdr:cNvSpPr/>
      </xdr:nvSpPr>
      <xdr:spPr>
        <a:xfrm>
          <a:off x="13462000" y="107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7028</xdr:rowOff>
    </xdr:from>
    <xdr:ext cx="762000" cy="259045"/>
    <xdr:sp macro="" textlink="">
      <xdr:nvSpPr>
        <xdr:cNvPr id="346" name="テキスト ボックス 345"/>
        <xdr:cNvSpPr txBox="1"/>
      </xdr:nvSpPr>
      <xdr:spPr>
        <a:xfrm>
          <a:off x="13131800" y="1080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年度から繰上償還を行っ</a:t>
          </a:r>
          <a:r>
            <a:rPr kumimoji="1" lang="ja-JP" altLang="en-US" sz="1100" b="0" i="0" baseline="0">
              <a:solidFill>
                <a:schemeClr val="dk1"/>
              </a:solidFill>
              <a:effectLst/>
              <a:latin typeface="+mn-lt"/>
              <a:ea typeface="+mn-ea"/>
              <a:cs typeface="+mn-cs"/>
            </a:rPr>
            <a:t>てきたため、</a:t>
          </a:r>
          <a:r>
            <a:rPr kumimoji="1" lang="ja-JP" altLang="ja-JP" sz="1100" b="0" i="0" baseline="0">
              <a:solidFill>
                <a:schemeClr val="dk1"/>
              </a:solidFill>
              <a:effectLst/>
              <a:latin typeface="+mn-lt"/>
              <a:ea typeface="+mn-ea"/>
              <a:cs typeface="+mn-cs"/>
            </a:rPr>
            <a:t>平均を下回っ</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本</a:t>
          </a:r>
          <a:r>
            <a:rPr kumimoji="1" lang="ja-JP" altLang="ja-JP" sz="1100" b="0" i="0" baseline="0">
              <a:solidFill>
                <a:schemeClr val="dk1"/>
              </a:solidFill>
              <a:effectLst/>
              <a:latin typeface="+mn-lt"/>
              <a:ea typeface="+mn-ea"/>
              <a:cs typeface="+mn-cs"/>
            </a:rPr>
            <a:t>庁舎・防災センター建設事業が</a:t>
          </a:r>
          <a:r>
            <a:rPr kumimoji="1" lang="ja-JP" altLang="en-US" sz="1100" b="0" i="0" baseline="0">
              <a:solidFill>
                <a:schemeClr val="dk1"/>
              </a:solidFill>
              <a:effectLst/>
              <a:latin typeface="+mn-lt"/>
              <a:ea typeface="+mn-ea"/>
              <a:cs typeface="+mn-cs"/>
            </a:rPr>
            <a:t>始まる</a:t>
          </a:r>
          <a:r>
            <a:rPr kumimoji="1" lang="ja-JP" altLang="ja-JP" sz="1100" b="0" i="0" baseline="0">
              <a:solidFill>
                <a:schemeClr val="dk1"/>
              </a:solidFill>
              <a:effectLst/>
              <a:latin typeface="+mn-lt"/>
              <a:ea typeface="+mn-ea"/>
              <a:cs typeface="+mn-cs"/>
            </a:rPr>
            <a:t>ため、地方債の発行額が増加する見込みだが、繰上償還を計画的に実施して町債残高を減少させ、将来の公債費負担を少しでも軽減していく。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47498</xdr:rowOff>
    </xdr:to>
    <xdr:cxnSp macro="">
      <xdr:nvCxnSpPr>
        <xdr:cNvPr id="378" name="直線コネクタ 377"/>
        <xdr:cNvCxnSpPr/>
      </xdr:nvCxnSpPr>
      <xdr:spPr>
        <a:xfrm>
          <a:off x="16179800" y="67147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86106</xdr:rowOff>
    </xdr:to>
    <xdr:cxnSp macro="">
      <xdr:nvCxnSpPr>
        <xdr:cNvPr id="381" name="直線コネクタ 380"/>
        <xdr:cNvCxnSpPr/>
      </xdr:nvCxnSpPr>
      <xdr:spPr>
        <a:xfrm flipV="1">
          <a:off x="15290800" y="67147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134366</xdr:rowOff>
    </xdr:to>
    <xdr:cxnSp macro="">
      <xdr:nvCxnSpPr>
        <xdr:cNvPr id="384" name="直線コネクタ 383"/>
        <xdr:cNvCxnSpPr/>
      </xdr:nvCxnSpPr>
      <xdr:spPr>
        <a:xfrm flipV="1">
          <a:off x="14401800" y="67726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40</xdr:row>
      <xdr:rowOff>49784</xdr:rowOff>
    </xdr:to>
    <xdr:cxnSp macro="">
      <xdr:nvCxnSpPr>
        <xdr:cNvPr id="387" name="直線コネクタ 386"/>
        <xdr:cNvCxnSpPr/>
      </xdr:nvCxnSpPr>
      <xdr:spPr>
        <a:xfrm flipV="1">
          <a:off x="13512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7" name="楕円 396"/>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398"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399" name="楕円 398"/>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0" name="テキスト ボックス 399"/>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1" name="楕円 400"/>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2" name="テキスト ボックス 401"/>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3" name="楕円 402"/>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4" name="テキスト ボックス 403"/>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5" name="楕円 404"/>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06" name="テキスト ボックス 405"/>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繰上償還による地方債残高の減少と、歳出削減等による財政調整基金への積立により充当可能基金が増加したことが要因と考えられるが、町債残高は依然多額であるため、新規大型事業を精査するとともに、繰上償還を積極的に実施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24934</xdr:rowOff>
    </xdr:from>
    <xdr:to>
      <xdr:col>73</xdr:col>
      <xdr:colOff>44450</xdr:colOff>
      <xdr:row>14</xdr:row>
      <xdr:rowOff>126534</xdr:rowOff>
    </xdr:to>
    <xdr:sp macro="" textlink="">
      <xdr:nvSpPr>
        <xdr:cNvPr id="444" name="フローチャート: 判断 443"/>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5" name="テキスト ボックス 444"/>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157963</xdr:rowOff>
    </xdr:from>
    <xdr:ext cx="762000" cy="259045"/>
    <xdr:sp macro="" textlink="">
      <xdr:nvSpPr>
        <xdr:cNvPr id="449" name="テキスト ボックス 448"/>
        <xdr:cNvSpPr txBox="1"/>
      </xdr:nvSpPr>
      <xdr:spPr>
        <a:xfrm>
          <a:off x="13131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107908</xdr:rowOff>
    </xdr:from>
    <xdr:to>
      <xdr:col>64</xdr:col>
      <xdr:colOff>152400</xdr:colOff>
      <xdr:row>14</xdr:row>
      <xdr:rowOff>38058</xdr:rowOff>
    </xdr:to>
    <xdr:sp macro="" textlink="">
      <xdr:nvSpPr>
        <xdr:cNvPr id="455" name="楕円 454"/>
        <xdr:cNvSpPr/>
      </xdr:nvSpPr>
      <xdr:spPr>
        <a:xfrm>
          <a:off x="13462000" y="23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48235</xdr:rowOff>
    </xdr:from>
    <xdr:ext cx="762000" cy="259045"/>
    <xdr:sp macro="" textlink="">
      <xdr:nvSpPr>
        <xdr:cNvPr id="456" name="テキスト ボックス 455"/>
        <xdr:cNvSpPr txBox="1"/>
      </xdr:nvSpPr>
      <xdr:spPr>
        <a:xfrm>
          <a:off x="13131800" y="210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11,415
11,271
476.03
11,773,599
11,332,505
309,483
6,762,339
13,473,849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人件費に係る経常収支比率は低くなっているが、要因としてゴミ処理業務や消防業務を広域連合で行っていることがあげられる。しかし、町村合併後のまちづくりを推進するため総合支所方式を採用し、支所機能を充実させているため、類似団体と比較し多めの配置となっている。木曽町職員適正化計画を基本として、今後も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5842</xdr:rowOff>
    </xdr:from>
    <xdr:to>
      <xdr:col>24</xdr:col>
      <xdr:colOff>25400</xdr:colOff>
      <xdr:row>35</xdr:row>
      <xdr:rowOff>24130</xdr:rowOff>
    </xdr:to>
    <xdr:cxnSp macro="">
      <xdr:nvCxnSpPr>
        <xdr:cNvPr id="64" name="直線コネクタ 63"/>
        <xdr:cNvCxnSpPr/>
      </xdr:nvCxnSpPr>
      <xdr:spPr>
        <a:xfrm>
          <a:off x="3987800" y="60065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xdr:rowOff>
    </xdr:from>
    <xdr:to>
      <xdr:col>19</xdr:col>
      <xdr:colOff>187325</xdr:colOff>
      <xdr:row>35</xdr:row>
      <xdr:rowOff>19558</xdr:rowOff>
    </xdr:to>
    <xdr:cxnSp macro="">
      <xdr:nvCxnSpPr>
        <xdr:cNvPr id="67" name="直線コネクタ 66"/>
        <xdr:cNvCxnSpPr/>
      </xdr:nvCxnSpPr>
      <xdr:spPr>
        <a:xfrm flipV="1">
          <a:off x="3098800" y="6006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35</xdr:row>
      <xdr:rowOff>60706</xdr:rowOff>
    </xdr:to>
    <xdr:cxnSp macro="">
      <xdr:nvCxnSpPr>
        <xdr:cNvPr id="70" name="直線コネクタ 69"/>
        <xdr:cNvCxnSpPr/>
      </xdr:nvCxnSpPr>
      <xdr:spPr>
        <a:xfrm flipV="1">
          <a:off x="2209800" y="60203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42418</xdr:rowOff>
    </xdr:from>
    <xdr:to>
      <xdr:col>11</xdr:col>
      <xdr:colOff>9525</xdr:colOff>
      <xdr:row>35</xdr:row>
      <xdr:rowOff>60706</xdr:rowOff>
    </xdr:to>
    <xdr:cxnSp macro="">
      <xdr:nvCxnSpPr>
        <xdr:cNvPr id="73" name="直線コネクタ 72"/>
        <xdr:cNvCxnSpPr/>
      </xdr:nvCxnSpPr>
      <xdr:spPr>
        <a:xfrm>
          <a:off x="1320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3" name="楕円 82"/>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53357</xdr:rowOff>
    </xdr:from>
    <xdr:ext cx="762000" cy="259045"/>
    <xdr:sp macro="" textlink="">
      <xdr:nvSpPr>
        <xdr:cNvPr id="84" name="人件費該当値テキスト"/>
        <xdr:cNvSpPr txBox="1"/>
      </xdr:nvSpPr>
      <xdr:spPr>
        <a:xfrm>
          <a:off x="49149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126492</xdr:rowOff>
    </xdr:from>
    <xdr:to>
      <xdr:col>20</xdr:col>
      <xdr:colOff>38100</xdr:colOff>
      <xdr:row>35</xdr:row>
      <xdr:rowOff>56642</xdr:rowOff>
    </xdr:to>
    <xdr:sp macro="" textlink="">
      <xdr:nvSpPr>
        <xdr:cNvPr id="85" name="楕円 84"/>
        <xdr:cNvSpPr/>
      </xdr:nvSpPr>
      <xdr:spPr>
        <a:xfrm>
          <a:off x="3937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66819</xdr:rowOff>
    </xdr:from>
    <xdr:ext cx="736600" cy="259045"/>
    <xdr:sp macro="" textlink="">
      <xdr:nvSpPr>
        <xdr:cNvPr id="86" name="テキスト ボックス 85"/>
        <xdr:cNvSpPr txBox="1"/>
      </xdr:nvSpPr>
      <xdr:spPr>
        <a:xfrm>
          <a:off x="3606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140208</xdr:rowOff>
    </xdr:from>
    <xdr:to>
      <xdr:col>15</xdr:col>
      <xdr:colOff>149225</xdr:colOff>
      <xdr:row>35</xdr:row>
      <xdr:rowOff>70358</xdr:rowOff>
    </xdr:to>
    <xdr:sp macro="" textlink="">
      <xdr:nvSpPr>
        <xdr:cNvPr id="87" name="楕円 86"/>
        <xdr:cNvSpPr/>
      </xdr:nvSpPr>
      <xdr:spPr>
        <a:xfrm>
          <a:off x="3048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80535</xdr:rowOff>
    </xdr:from>
    <xdr:ext cx="762000" cy="259045"/>
    <xdr:sp macro="" textlink="">
      <xdr:nvSpPr>
        <xdr:cNvPr id="88" name="テキスト ボックス 87"/>
        <xdr:cNvSpPr txBox="1"/>
      </xdr:nvSpPr>
      <xdr:spPr>
        <a:xfrm>
          <a:off x="2717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xdr:rowOff>
    </xdr:from>
    <xdr:to>
      <xdr:col>11</xdr:col>
      <xdr:colOff>60325</xdr:colOff>
      <xdr:row>35</xdr:row>
      <xdr:rowOff>111506</xdr:rowOff>
    </xdr:to>
    <xdr:sp macro="" textlink="">
      <xdr:nvSpPr>
        <xdr:cNvPr id="89" name="楕円 88"/>
        <xdr:cNvSpPr/>
      </xdr:nvSpPr>
      <xdr:spPr>
        <a:xfrm>
          <a:off x="2159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121683</xdr:rowOff>
    </xdr:from>
    <xdr:ext cx="762000" cy="259045"/>
    <xdr:sp macro="" textlink="">
      <xdr:nvSpPr>
        <xdr:cNvPr id="90" name="テキスト ボックス 89"/>
        <xdr:cNvSpPr txBox="1"/>
      </xdr:nvSpPr>
      <xdr:spPr>
        <a:xfrm>
          <a:off x="1828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163068</xdr:rowOff>
    </xdr:from>
    <xdr:to>
      <xdr:col>6</xdr:col>
      <xdr:colOff>171450</xdr:colOff>
      <xdr:row>35</xdr:row>
      <xdr:rowOff>93218</xdr:rowOff>
    </xdr:to>
    <xdr:sp macro="" textlink="">
      <xdr:nvSpPr>
        <xdr:cNvPr id="91" name="楕円 90"/>
        <xdr:cNvSpPr/>
      </xdr:nvSpPr>
      <xdr:spPr>
        <a:xfrm>
          <a:off x="1270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103395</xdr:rowOff>
    </xdr:from>
    <xdr:ext cx="762000" cy="259045"/>
    <xdr:sp macro="" textlink="">
      <xdr:nvSpPr>
        <xdr:cNvPr id="92" name="テキスト ボックス 91"/>
        <xdr:cNvSpPr txBox="1"/>
      </xdr:nvSpPr>
      <xdr:spPr>
        <a:xfrm>
          <a:off x="939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類似団体と比較し、物件費にかかる比率は低くなっているが、合併により管理する施設が多くなり、管理経費の割合は高くなっている。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のため指定管理制度導入が可能な施設については積極的に民間への管理委託を行い、老朽化に伴い多額の改修費等がかかる施設については、公共施設管理計画を策定し類似施設の統合も含め経費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98425</xdr:rowOff>
    </xdr:from>
    <xdr:to>
      <xdr:col>82</xdr:col>
      <xdr:colOff>107950</xdr:colOff>
      <xdr:row>15</xdr:row>
      <xdr:rowOff>127000</xdr:rowOff>
    </xdr:to>
    <xdr:cxnSp macro="">
      <xdr:nvCxnSpPr>
        <xdr:cNvPr id="129" name="直線コネクタ 128"/>
        <xdr:cNvCxnSpPr/>
      </xdr:nvCxnSpPr>
      <xdr:spPr>
        <a:xfrm flipV="1">
          <a:off x="15671800" y="2670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50800</xdr:rowOff>
    </xdr:from>
    <xdr:to>
      <xdr:col>78</xdr:col>
      <xdr:colOff>69850</xdr:colOff>
      <xdr:row>15</xdr:row>
      <xdr:rowOff>127000</xdr:rowOff>
    </xdr:to>
    <xdr:cxnSp macro="">
      <xdr:nvCxnSpPr>
        <xdr:cNvPr id="132" name="直線コネクタ 131"/>
        <xdr:cNvCxnSpPr/>
      </xdr:nvCxnSpPr>
      <xdr:spPr>
        <a:xfrm>
          <a:off x="14782800" y="262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50800</xdr:rowOff>
    </xdr:from>
    <xdr:to>
      <xdr:col>73</xdr:col>
      <xdr:colOff>180975</xdr:colOff>
      <xdr:row>15</xdr:row>
      <xdr:rowOff>88900</xdr:rowOff>
    </xdr:to>
    <xdr:cxnSp macro="">
      <xdr:nvCxnSpPr>
        <xdr:cNvPr id="135" name="直線コネクタ 134"/>
        <xdr:cNvCxnSpPr/>
      </xdr:nvCxnSpPr>
      <xdr:spPr>
        <a:xfrm flipV="1">
          <a:off x="13893800" y="2622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88900</xdr:rowOff>
    </xdr:to>
    <xdr:cxnSp macro="">
      <xdr:nvCxnSpPr>
        <xdr:cNvPr id="138" name="直線コネクタ 137"/>
        <xdr:cNvCxnSpPr/>
      </xdr:nvCxnSpPr>
      <xdr:spPr>
        <a:xfrm>
          <a:off x="13004800" y="260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48" name="楕円 147"/>
        <xdr:cNvSpPr/>
      </xdr:nvSpPr>
      <xdr:spPr>
        <a:xfrm>
          <a:off x="164592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64152</xdr:rowOff>
    </xdr:from>
    <xdr:ext cx="762000" cy="259045"/>
    <xdr:sp macro="" textlink="">
      <xdr:nvSpPr>
        <xdr:cNvPr id="149" name="物件費該当値テキスト"/>
        <xdr:cNvSpPr txBox="1"/>
      </xdr:nvSpPr>
      <xdr:spPr>
        <a:xfrm>
          <a:off x="16598900" y="246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76200</xdr:rowOff>
    </xdr:from>
    <xdr:to>
      <xdr:col>78</xdr:col>
      <xdr:colOff>120650</xdr:colOff>
      <xdr:row>16</xdr:row>
      <xdr:rowOff>6350</xdr:rowOff>
    </xdr:to>
    <xdr:sp macro="" textlink="">
      <xdr:nvSpPr>
        <xdr:cNvPr id="150" name="楕円 149"/>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51" name="テキスト ボックス 150"/>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0</xdr:rowOff>
    </xdr:from>
    <xdr:to>
      <xdr:col>74</xdr:col>
      <xdr:colOff>31750</xdr:colOff>
      <xdr:row>15</xdr:row>
      <xdr:rowOff>101600</xdr:rowOff>
    </xdr:to>
    <xdr:sp macro="" textlink="">
      <xdr:nvSpPr>
        <xdr:cNvPr id="152" name="楕円 151"/>
        <xdr:cNvSpPr/>
      </xdr:nvSpPr>
      <xdr:spPr>
        <a:xfrm>
          <a:off x="14732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111777</xdr:rowOff>
    </xdr:from>
    <xdr:ext cx="762000" cy="259045"/>
    <xdr:sp macro="" textlink="">
      <xdr:nvSpPr>
        <xdr:cNvPr id="153" name="テキスト ボックス 152"/>
        <xdr:cNvSpPr txBox="1"/>
      </xdr:nvSpPr>
      <xdr:spPr>
        <a:xfrm>
          <a:off x="14401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54" name="楕円 153"/>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149877</xdr:rowOff>
    </xdr:from>
    <xdr:ext cx="762000" cy="259045"/>
    <xdr:sp macro="" textlink="">
      <xdr:nvSpPr>
        <xdr:cNvPr id="155" name="テキスト ボックス 154"/>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扶助費に係る経常収支比率は低く抑えられているため、引き続き適正な管理を行い、現在の水準維持に努める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78015</xdr:rowOff>
    </xdr:from>
    <xdr:to>
      <xdr:col>24</xdr:col>
      <xdr:colOff>25400</xdr:colOff>
      <xdr:row>53</xdr:row>
      <xdr:rowOff>53522</xdr:rowOff>
    </xdr:to>
    <xdr:cxnSp macro="">
      <xdr:nvCxnSpPr>
        <xdr:cNvPr id="192" name="直線コネクタ 191"/>
        <xdr:cNvCxnSpPr/>
      </xdr:nvCxnSpPr>
      <xdr:spPr>
        <a:xfrm flipV="1">
          <a:off x="3987800" y="89934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20865</xdr:rowOff>
    </xdr:from>
    <xdr:to>
      <xdr:col>19</xdr:col>
      <xdr:colOff>187325</xdr:colOff>
      <xdr:row>53</xdr:row>
      <xdr:rowOff>53522</xdr:rowOff>
    </xdr:to>
    <xdr:cxnSp macro="">
      <xdr:nvCxnSpPr>
        <xdr:cNvPr id="195" name="直線コネクタ 194"/>
        <xdr:cNvCxnSpPr/>
      </xdr:nvCxnSpPr>
      <xdr:spPr>
        <a:xfrm>
          <a:off x="3098800" y="9107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20865</xdr:rowOff>
    </xdr:from>
    <xdr:to>
      <xdr:col>15</xdr:col>
      <xdr:colOff>98425</xdr:colOff>
      <xdr:row>53</xdr:row>
      <xdr:rowOff>53522</xdr:rowOff>
    </xdr:to>
    <xdr:cxnSp macro="">
      <xdr:nvCxnSpPr>
        <xdr:cNvPr id="198" name="直線コネクタ 197"/>
        <xdr:cNvCxnSpPr/>
      </xdr:nvCxnSpPr>
      <xdr:spPr>
        <a:xfrm flipV="1">
          <a:off x="2209800" y="9107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53522</xdr:rowOff>
    </xdr:to>
    <xdr:cxnSp macro="">
      <xdr:nvCxnSpPr>
        <xdr:cNvPr id="201" name="直線コネクタ 200"/>
        <xdr:cNvCxnSpPr/>
      </xdr:nvCxnSpPr>
      <xdr:spPr>
        <a:xfrm>
          <a:off x="1320800" y="9107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27215</xdr:rowOff>
    </xdr:from>
    <xdr:to>
      <xdr:col>24</xdr:col>
      <xdr:colOff>76200</xdr:colOff>
      <xdr:row>52</xdr:row>
      <xdr:rowOff>128815</xdr:rowOff>
    </xdr:to>
    <xdr:sp macro="" textlink="">
      <xdr:nvSpPr>
        <xdr:cNvPr id="211" name="楕円 210"/>
        <xdr:cNvSpPr/>
      </xdr:nvSpPr>
      <xdr:spPr>
        <a:xfrm>
          <a:off x="47752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107242</xdr:rowOff>
    </xdr:from>
    <xdr:ext cx="762000" cy="259045"/>
    <xdr:sp macro="" textlink="">
      <xdr:nvSpPr>
        <xdr:cNvPr id="212" name="扶助費該当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2722</xdr:rowOff>
    </xdr:from>
    <xdr:to>
      <xdr:col>20</xdr:col>
      <xdr:colOff>38100</xdr:colOff>
      <xdr:row>53</xdr:row>
      <xdr:rowOff>104322</xdr:rowOff>
    </xdr:to>
    <xdr:sp macro="" textlink="">
      <xdr:nvSpPr>
        <xdr:cNvPr id="213" name="楕円 212"/>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114499</xdr:rowOff>
    </xdr:from>
    <xdr:ext cx="736600" cy="259045"/>
    <xdr:sp macro="" textlink="">
      <xdr:nvSpPr>
        <xdr:cNvPr id="214" name="テキスト ボックス 213"/>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141515</xdr:rowOff>
    </xdr:from>
    <xdr:to>
      <xdr:col>15</xdr:col>
      <xdr:colOff>149225</xdr:colOff>
      <xdr:row>53</xdr:row>
      <xdr:rowOff>71665</xdr:rowOff>
    </xdr:to>
    <xdr:sp macro="" textlink="">
      <xdr:nvSpPr>
        <xdr:cNvPr id="215" name="楕円 214"/>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81842</xdr:rowOff>
    </xdr:from>
    <xdr:ext cx="762000" cy="259045"/>
    <xdr:sp macro="" textlink="">
      <xdr:nvSpPr>
        <xdr:cNvPr id="216" name="テキスト ボックス 215"/>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2722</xdr:rowOff>
    </xdr:from>
    <xdr:to>
      <xdr:col>11</xdr:col>
      <xdr:colOff>60325</xdr:colOff>
      <xdr:row>53</xdr:row>
      <xdr:rowOff>104322</xdr:rowOff>
    </xdr:to>
    <xdr:sp macro="" textlink="">
      <xdr:nvSpPr>
        <xdr:cNvPr id="217" name="楕円 216"/>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114499</xdr:rowOff>
    </xdr:from>
    <xdr:ext cx="762000" cy="259045"/>
    <xdr:sp macro="" textlink="">
      <xdr:nvSpPr>
        <xdr:cNvPr id="218" name="テキスト ボックス 217"/>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9" name="楕円 218"/>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20" name="テキスト ボックス 219"/>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その他分にかかる比率がやや高めにあるのは、他会計への繰出金が主な要因であり、これまでに整備した上下水道施設の維持管理として公営企業会計への多額の繰出が必要となっている。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今後、経費削減を進めるとともに、独立採算の原則に立った料金見直し等による健全化を図り、普通会計の負担を減らしていくように努める。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99568</xdr:rowOff>
    </xdr:from>
    <xdr:to>
      <xdr:col>82</xdr:col>
      <xdr:colOff>107950</xdr:colOff>
      <xdr:row>57</xdr:row>
      <xdr:rowOff>51562</xdr:rowOff>
    </xdr:to>
    <xdr:cxnSp macro="">
      <xdr:nvCxnSpPr>
        <xdr:cNvPr id="250" name="直線コネクタ 249"/>
        <xdr:cNvCxnSpPr/>
      </xdr:nvCxnSpPr>
      <xdr:spPr>
        <a:xfrm>
          <a:off x="15671800" y="970076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99568</xdr:rowOff>
    </xdr:from>
    <xdr:to>
      <xdr:col>78</xdr:col>
      <xdr:colOff>69850</xdr:colOff>
      <xdr:row>56</xdr:row>
      <xdr:rowOff>131572</xdr:rowOff>
    </xdr:to>
    <xdr:cxnSp macro="">
      <xdr:nvCxnSpPr>
        <xdr:cNvPr id="253" name="直線コネクタ 252"/>
        <xdr:cNvCxnSpPr/>
      </xdr:nvCxnSpPr>
      <xdr:spPr>
        <a:xfrm flipV="1">
          <a:off x="14782800" y="9700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131572</xdr:rowOff>
    </xdr:from>
    <xdr:to>
      <xdr:col>73</xdr:col>
      <xdr:colOff>180975</xdr:colOff>
      <xdr:row>57</xdr:row>
      <xdr:rowOff>33274</xdr:rowOff>
    </xdr:to>
    <xdr:cxnSp macro="">
      <xdr:nvCxnSpPr>
        <xdr:cNvPr id="256" name="直線コネクタ 255"/>
        <xdr:cNvCxnSpPr/>
      </xdr:nvCxnSpPr>
      <xdr:spPr>
        <a:xfrm flipV="1">
          <a:off x="13893800" y="9732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33274</xdr:rowOff>
    </xdr:to>
    <xdr:cxnSp macro="">
      <xdr:nvCxnSpPr>
        <xdr:cNvPr id="259" name="直線コネクタ 258"/>
        <xdr:cNvCxnSpPr/>
      </xdr:nvCxnSpPr>
      <xdr:spPr>
        <a:xfrm>
          <a:off x="13004800" y="9773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69" name="楕円 268"/>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144289</xdr:rowOff>
    </xdr:from>
    <xdr:ext cx="762000" cy="259045"/>
    <xdr:sp macro="" textlink="">
      <xdr:nvSpPr>
        <xdr:cNvPr id="270"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48768</xdr:rowOff>
    </xdr:from>
    <xdr:to>
      <xdr:col>78</xdr:col>
      <xdr:colOff>120650</xdr:colOff>
      <xdr:row>56</xdr:row>
      <xdr:rowOff>150368</xdr:rowOff>
    </xdr:to>
    <xdr:sp macro="" textlink="">
      <xdr:nvSpPr>
        <xdr:cNvPr id="271" name="楕円 270"/>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160545</xdr:rowOff>
    </xdr:from>
    <xdr:ext cx="736600" cy="259045"/>
    <xdr:sp macro="" textlink="">
      <xdr:nvSpPr>
        <xdr:cNvPr id="272" name="テキスト ボックス 271"/>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80772</xdr:rowOff>
    </xdr:from>
    <xdr:to>
      <xdr:col>74</xdr:col>
      <xdr:colOff>31750</xdr:colOff>
      <xdr:row>57</xdr:row>
      <xdr:rowOff>10922</xdr:rowOff>
    </xdr:to>
    <xdr:sp macro="" textlink="">
      <xdr:nvSpPr>
        <xdr:cNvPr id="273" name="楕円 272"/>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21099</xdr:rowOff>
    </xdr:from>
    <xdr:ext cx="762000" cy="259045"/>
    <xdr:sp macro="" textlink="">
      <xdr:nvSpPr>
        <xdr:cNvPr id="274" name="テキスト ボックス 273"/>
        <xdr:cNvSpPr txBox="1"/>
      </xdr:nvSpPr>
      <xdr:spPr>
        <a:xfrm>
          <a:off x="14401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75" name="楕円 274"/>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76" name="テキスト ボックス 275"/>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7" name="楕円 276"/>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8" name="テキスト ボックス 277"/>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類似団体と比較し補助費等にかかる比率は低くなっているが、各種団体等への補助金は多額である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今後は特色ある活動は積極的に推進</a:t>
          </a:r>
          <a:r>
            <a:rPr kumimoji="1" lang="ja-JP" altLang="en-US" sz="1100" b="0" i="0" baseline="0">
              <a:solidFill>
                <a:schemeClr val="dk1"/>
              </a:solidFill>
              <a:effectLst/>
              <a:latin typeface="+mn-lt"/>
              <a:ea typeface="+mn-ea"/>
              <a:cs typeface="+mn-cs"/>
            </a:rPr>
            <a:t>・補助を</a:t>
          </a:r>
          <a:r>
            <a:rPr kumimoji="1" lang="ja-JP" altLang="ja-JP" sz="1100" b="0" i="0" baseline="0">
              <a:solidFill>
                <a:schemeClr val="dk1"/>
              </a:solidFill>
              <a:effectLst/>
              <a:latin typeface="+mn-lt"/>
              <a:ea typeface="+mn-ea"/>
              <a:cs typeface="+mn-cs"/>
            </a:rPr>
            <a:t>していくが、事業内容の精査を行い、見直しや廃止</a:t>
          </a:r>
          <a:r>
            <a:rPr kumimoji="1" lang="ja-JP" altLang="en-US" sz="1100" b="0" i="0" baseline="0">
              <a:solidFill>
                <a:schemeClr val="dk1"/>
              </a:solidFill>
              <a:effectLst/>
              <a:latin typeface="+mn-lt"/>
              <a:ea typeface="+mn-ea"/>
              <a:cs typeface="+mn-cs"/>
            </a:rPr>
            <a:t>についても</a:t>
          </a:r>
          <a:r>
            <a:rPr kumimoji="1" lang="ja-JP" altLang="ja-JP" sz="1100" b="0" i="0" baseline="0">
              <a:solidFill>
                <a:schemeClr val="dk1"/>
              </a:solidFill>
              <a:effectLst/>
              <a:latin typeface="+mn-lt"/>
              <a:ea typeface="+mn-ea"/>
              <a:cs typeface="+mn-cs"/>
            </a:rPr>
            <a:t>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42418</xdr:rowOff>
    </xdr:to>
    <xdr:cxnSp macro="">
      <xdr:nvCxnSpPr>
        <xdr:cNvPr id="308" name="直線コネクタ 307"/>
        <xdr:cNvCxnSpPr/>
      </xdr:nvCxnSpPr>
      <xdr:spPr>
        <a:xfrm>
          <a:off x="15671800" y="6386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42418</xdr:rowOff>
    </xdr:to>
    <xdr:cxnSp macro="">
      <xdr:nvCxnSpPr>
        <xdr:cNvPr id="311" name="直線コネクタ 310"/>
        <xdr:cNvCxnSpPr/>
      </xdr:nvCxnSpPr>
      <xdr:spPr>
        <a:xfrm>
          <a:off x="14782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163576</xdr:rowOff>
    </xdr:to>
    <xdr:cxnSp macro="">
      <xdr:nvCxnSpPr>
        <xdr:cNvPr id="314" name="直線コネクタ 313"/>
        <xdr:cNvCxnSpPr/>
      </xdr:nvCxnSpPr>
      <xdr:spPr>
        <a:xfrm>
          <a:off x="13893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145288</xdr:rowOff>
    </xdr:to>
    <xdr:cxnSp macro="">
      <xdr:nvCxnSpPr>
        <xdr:cNvPr id="317" name="直線コネクタ 316"/>
        <xdr:cNvCxnSpPr/>
      </xdr:nvCxnSpPr>
      <xdr:spPr>
        <a:xfrm>
          <a:off x="13004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7" name="楕円 326"/>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8145</xdr:rowOff>
    </xdr:from>
    <xdr:ext cx="762000" cy="259045"/>
    <xdr:sp macro="" textlink="">
      <xdr:nvSpPr>
        <xdr:cNvPr id="328" name="補助費等該当値テキスト"/>
        <xdr:cNvSpPr txBox="1"/>
      </xdr:nvSpPr>
      <xdr:spPr>
        <a:xfrm>
          <a:off x="16598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9" name="楕円 328"/>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30" name="テキスト ボックス 32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1" name="楕円 330"/>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32" name="テキスト ボックス 331"/>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3" name="楕円 332"/>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4" name="テキスト ボックス 33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5" name="楕円 334"/>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6" name="テキスト ボックス 335"/>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経常収支比率に占める公債費の割合が大きくなっている。</a:t>
          </a:r>
          <a:r>
            <a:rPr kumimoji="1" lang="ja-JP" altLang="en-US" sz="1100" b="0" i="0" baseline="0">
              <a:solidFill>
                <a:schemeClr val="dk1"/>
              </a:solidFill>
              <a:effectLst/>
              <a:latin typeface="+mn-lt"/>
              <a:ea typeface="+mn-ea"/>
              <a:cs typeface="+mn-cs"/>
            </a:rPr>
            <a:t>臨時財政対策債の償還等</a:t>
          </a:r>
          <a:r>
            <a:rPr kumimoji="1" lang="ja-JP" altLang="ja-JP" sz="1100" b="0" i="0" baseline="0">
              <a:solidFill>
                <a:schemeClr val="dk1"/>
              </a:solidFill>
              <a:effectLst/>
              <a:latin typeface="+mn-lt"/>
              <a:ea typeface="+mn-ea"/>
              <a:cs typeface="+mn-cs"/>
            </a:rPr>
            <a:t>が要因となっている。過疎対策事業のうち元利償還金の</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割が交付税措置されるが、今後も同様に事業を進めると公債費が増加し、経常収支比率も悪化することから、債務削減計画により新規事業を精査することにより、今後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年間で地方債残高を減少させる予定である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5842</xdr:rowOff>
    </xdr:from>
    <xdr:to>
      <xdr:col>24</xdr:col>
      <xdr:colOff>25400</xdr:colOff>
      <xdr:row>79</xdr:row>
      <xdr:rowOff>5842</xdr:rowOff>
    </xdr:to>
    <xdr:cxnSp macro="">
      <xdr:nvCxnSpPr>
        <xdr:cNvPr id="366" name="直線コネクタ 365"/>
        <xdr:cNvCxnSpPr/>
      </xdr:nvCxnSpPr>
      <xdr:spPr>
        <a:xfrm>
          <a:off x="3987800" y="135503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10413</xdr:rowOff>
    </xdr:to>
    <xdr:cxnSp macro="">
      <xdr:nvCxnSpPr>
        <xdr:cNvPr id="369" name="直線コネクタ 368"/>
        <xdr:cNvCxnSpPr/>
      </xdr:nvCxnSpPr>
      <xdr:spPr>
        <a:xfrm flipV="1">
          <a:off x="3098800" y="135503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10413</xdr:rowOff>
    </xdr:to>
    <xdr:cxnSp macro="">
      <xdr:nvCxnSpPr>
        <xdr:cNvPr id="372" name="直線コネクタ 371"/>
        <xdr:cNvCxnSpPr/>
      </xdr:nvCxnSpPr>
      <xdr:spPr>
        <a:xfrm>
          <a:off x="2209800" y="135503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37846</xdr:rowOff>
    </xdr:to>
    <xdr:cxnSp macro="">
      <xdr:nvCxnSpPr>
        <xdr:cNvPr id="375" name="直線コネクタ 374"/>
        <xdr:cNvCxnSpPr/>
      </xdr:nvCxnSpPr>
      <xdr:spPr>
        <a:xfrm flipV="1">
          <a:off x="1320800" y="13550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85" name="楕円 384"/>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98569</xdr:rowOff>
    </xdr:from>
    <xdr:ext cx="762000" cy="259045"/>
    <xdr:sp macro="" textlink="">
      <xdr:nvSpPr>
        <xdr:cNvPr id="386"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87" name="楕円 386"/>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88" name="テキスト ボックス 387"/>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131063</xdr:rowOff>
    </xdr:from>
    <xdr:to>
      <xdr:col>15</xdr:col>
      <xdr:colOff>149225</xdr:colOff>
      <xdr:row>79</xdr:row>
      <xdr:rowOff>61213</xdr:rowOff>
    </xdr:to>
    <xdr:sp macro="" textlink="">
      <xdr:nvSpPr>
        <xdr:cNvPr id="389" name="楕円 388"/>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45990</xdr:rowOff>
    </xdr:from>
    <xdr:ext cx="762000" cy="259045"/>
    <xdr:sp macro="" textlink="">
      <xdr:nvSpPr>
        <xdr:cNvPr id="390" name="テキスト ボックス 389"/>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91" name="楕円 390"/>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92" name="テキスト ボックス 391"/>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93" name="楕円 392"/>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94" name="テキスト ボックス 393"/>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公債費以外にかかる比率は低い水準にあるため、引き続き行財政改革等の取り組みを通じて義務的経費の削減を行い、現在の水準維持に努める。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165100</xdr:rowOff>
    </xdr:from>
    <xdr:to>
      <xdr:col>82</xdr:col>
      <xdr:colOff>107950</xdr:colOff>
      <xdr:row>81</xdr:row>
      <xdr:rowOff>1270</xdr:rowOff>
    </xdr:to>
    <xdr:cxnSp macro="">
      <xdr:nvCxnSpPr>
        <xdr:cNvPr id="422" name="直線コネクタ 421"/>
        <xdr:cNvCxnSpPr/>
      </xdr:nvCxnSpPr>
      <xdr:spPr>
        <a:xfrm flipV="1">
          <a:off x="16510000" y="1285240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23"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24" name="直線コネクタ 423"/>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80027</xdr:rowOff>
    </xdr:from>
    <xdr:ext cx="762000" cy="259045"/>
    <xdr:sp macro="" textlink="">
      <xdr:nvSpPr>
        <xdr:cNvPr id="425" name="公債費以外最大値テキスト"/>
        <xdr:cNvSpPr txBox="1"/>
      </xdr:nvSpPr>
      <xdr:spPr>
        <a:xfrm>
          <a:off x="16598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165100</xdr:rowOff>
    </xdr:from>
    <xdr:to>
      <xdr:col>82</xdr:col>
      <xdr:colOff>196850</xdr:colOff>
      <xdr:row>74</xdr:row>
      <xdr:rowOff>165100</xdr:rowOff>
    </xdr:to>
    <xdr:cxnSp macro="">
      <xdr:nvCxnSpPr>
        <xdr:cNvPr id="426" name="直線コネクタ 425"/>
        <xdr:cNvCxnSpPr/>
      </xdr:nvCxnSpPr>
      <xdr:spPr>
        <a:xfrm>
          <a:off x="16421100" y="1285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92710</xdr:rowOff>
    </xdr:from>
    <xdr:to>
      <xdr:col>82</xdr:col>
      <xdr:colOff>107950</xdr:colOff>
      <xdr:row>74</xdr:row>
      <xdr:rowOff>165100</xdr:rowOff>
    </xdr:to>
    <xdr:cxnSp macro="">
      <xdr:nvCxnSpPr>
        <xdr:cNvPr id="427" name="直線コネクタ 426"/>
        <xdr:cNvCxnSpPr/>
      </xdr:nvCxnSpPr>
      <xdr:spPr>
        <a:xfrm>
          <a:off x="15671800" y="127800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28"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29" name="フローチャート: 判断 428"/>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50800</xdr:rowOff>
    </xdr:from>
    <xdr:to>
      <xdr:col>78</xdr:col>
      <xdr:colOff>69850</xdr:colOff>
      <xdr:row>74</xdr:row>
      <xdr:rowOff>92710</xdr:rowOff>
    </xdr:to>
    <xdr:cxnSp macro="">
      <xdr:nvCxnSpPr>
        <xdr:cNvPr id="430" name="直線コネクタ 429"/>
        <xdr:cNvCxnSpPr/>
      </xdr:nvCxnSpPr>
      <xdr:spPr>
        <a:xfrm>
          <a:off x="14782800" y="12738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114300</xdr:rowOff>
    </xdr:from>
    <xdr:to>
      <xdr:col>78</xdr:col>
      <xdr:colOff>120650</xdr:colOff>
      <xdr:row>78</xdr:row>
      <xdr:rowOff>44450</xdr:rowOff>
    </xdr:to>
    <xdr:sp macro="" textlink="">
      <xdr:nvSpPr>
        <xdr:cNvPr id="431" name="フローチャート: 判断 430"/>
        <xdr:cNvSpPr/>
      </xdr:nvSpPr>
      <xdr:spPr>
        <a:xfrm>
          <a:off x="15621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29227</xdr:rowOff>
    </xdr:from>
    <xdr:ext cx="736600" cy="259045"/>
    <xdr:sp macro="" textlink="">
      <xdr:nvSpPr>
        <xdr:cNvPr id="432" name="テキスト ボックス 431"/>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50800</xdr:rowOff>
    </xdr:from>
    <xdr:to>
      <xdr:col>73</xdr:col>
      <xdr:colOff>180975</xdr:colOff>
      <xdr:row>74</xdr:row>
      <xdr:rowOff>153670</xdr:rowOff>
    </xdr:to>
    <xdr:cxnSp macro="">
      <xdr:nvCxnSpPr>
        <xdr:cNvPr id="433" name="直線コネクタ 432"/>
        <xdr:cNvCxnSpPr/>
      </xdr:nvCxnSpPr>
      <xdr:spPr>
        <a:xfrm flipV="1">
          <a:off x="13893800" y="127381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38100</xdr:rowOff>
    </xdr:from>
    <xdr:to>
      <xdr:col>74</xdr:col>
      <xdr:colOff>31750</xdr:colOff>
      <xdr:row>77</xdr:row>
      <xdr:rowOff>139700</xdr:rowOff>
    </xdr:to>
    <xdr:sp macro="" textlink="">
      <xdr:nvSpPr>
        <xdr:cNvPr id="434" name="フローチャート: 判断 433"/>
        <xdr:cNvSpPr/>
      </xdr:nvSpPr>
      <xdr:spPr>
        <a:xfrm>
          <a:off x="14732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124477</xdr:rowOff>
    </xdr:from>
    <xdr:ext cx="762000" cy="259045"/>
    <xdr:sp macro="" textlink="">
      <xdr:nvSpPr>
        <xdr:cNvPr id="435" name="テキスト ボックス 434"/>
        <xdr:cNvSpPr txBox="1"/>
      </xdr:nvSpPr>
      <xdr:spPr>
        <a:xfrm>
          <a:off x="14401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153670</xdr:rowOff>
    </xdr:to>
    <xdr:cxnSp macro="">
      <xdr:nvCxnSpPr>
        <xdr:cNvPr id="436" name="直線コネクタ 435"/>
        <xdr:cNvCxnSpPr/>
      </xdr:nvCxnSpPr>
      <xdr:spPr>
        <a:xfrm>
          <a:off x="13004800" y="1272286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39" name="フローチャート: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114300</xdr:rowOff>
    </xdr:from>
    <xdr:to>
      <xdr:col>82</xdr:col>
      <xdr:colOff>158750</xdr:colOff>
      <xdr:row>75</xdr:row>
      <xdr:rowOff>44450</xdr:rowOff>
    </xdr:to>
    <xdr:sp macro="" textlink="">
      <xdr:nvSpPr>
        <xdr:cNvPr id="446" name="楕円 445"/>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22877</xdr:rowOff>
    </xdr:from>
    <xdr:ext cx="762000" cy="259045"/>
    <xdr:sp macro="" textlink="">
      <xdr:nvSpPr>
        <xdr:cNvPr id="447" name="公債費以外該当値テキスト"/>
        <xdr:cNvSpPr txBox="1"/>
      </xdr:nvSpPr>
      <xdr:spPr>
        <a:xfrm>
          <a:off x="16598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41910</xdr:rowOff>
    </xdr:from>
    <xdr:to>
      <xdr:col>78</xdr:col>
      <xdr:colOff>120650</xdr:colOff>
      <xdr:row>74</xdr:row>
      <xdr:rowOff>143510</xdr:rowOff>
    </xdr:to>
    <xdr:sp macro="" textlink="">
      <xdr:nvSpPr>
        <xdr:cNvPr id="448" name="楕円 447"/>
        <xdr:cNvSpPr/>
      </xdr:nvSpPr>
      <xdr:spPr>
        <a:xfrm>
          <a:off x="15621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153687</xdr:rowOff>
    </xdr:from>
    <xdr:ext cx="736600" cy="259045"/>
    <xdr:sp macro="" textlink="">
      <xdr:nvSpPr>
        <xdr:cNvPr id="449" name="テキスト ボックス 448"/>
        <xdr:cNvSpPr txBox="1"/>
      </xdr:nvSpPr>
      <xdr:spPr>
        <a:xfrm>
          <a:off x="15290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0</xdr:rowOff>
    </xdr:from>
    <xdr:to>
      <xdr:col>74</xdr:col>
      <xdr:colOff>31750</xdr:colOff>
      <xdr:row>74</xdr:row>
      <xdr:rowOff>101600</xdr:rowOff>
    </xdr:to>
    <xdr:sp macro="" textlink="">
      <xdr:nvSpPr>
        <xdr:cNvPr id="450" name="楕円 449"/>
        <xdr:cNvSpPr/>
      </xdr:nvSpPr>
      <xdr:spPr>
        <a:xfrm>
          <a:off x="14732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111777</xdr:rowOff>
    </xdr:from>
    <xdr:ext cx="762000" cy="259045"/>
    <xdr:sp macro="" textlink="">
      <xdr:nvSpPr>
        <xdr:cNvPr id="451" name="テキスト ボックス 450"/>
        <xdr:cNvSpPr txBox="1"/>
      </xdr:nvSpPr>
      <xdr:spPr>
        <a:xfrm>
          <a:off x="14401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102870</xdr:rowOff>
    </xdr:from>
    <xdr:to>
      <xdr:col>69</xdr:col>
      <xdr:colOff>142875</xdr:colOff>
      <xdr:row>75</xdr:row>
      <xdr:rowOff>33020</xdr:rowOff>
    </xdr:to>
    <xdr:sp macro="" textlink="">
      <xdr:nvSpPr>
        <xdr:cNvPr id="452" name="楕円 451"/>
        <xdr:cNvSpPr/>
      </xdr:nvSpPr>
      <xdr:spPr>
        <a:xfrm>
          <a:off x="13843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43197</xdr:rowOff>
    </xdr:from>
    <xdr:ext cx="762000" cy="259045"/>
    <xdr:sp macro="" textlink="">
      <xdr:nvSpPr>
        <xdr:cNvPr id="453" name="テキスト ボックス 452"/>
        <xdr:cNvSpPr txBox="1"/>
      </xdr:nvSpPr>
      <xdr:spPr>
        <a:xfrm>
          <a:off x="13512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54" name="楕円 453"/>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55" name="テキスト ボックス 454"/>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43325</xdr:rowOff>
    </xdr:from>
    <xdr:to>
      <xdr:col>29</xdr:col>
      <xdr:colOff>127000</xdr:colOff>
      <xdr:row>15</xdr:row>
      <xdr:rowOff>67015</xdr:rowOff>
    </xdr:to>
    <xdr:cxnSp macro="">
      <xdr:nvCxnSpPr>
        <xdr:cNvPr id="50" name="直線コネクタ 49"/>
        <xdr:cNvCxnSpPr/>
      </xdr:nvCxnSpPr>
      <xdr:spPr bwMode="auto">
        <a:xfrm flipV="1">
          <a:off x="5003800" y="2662700"/>
          <a:ext cx="647700" cy="2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45161</xdr:rowOff>
    </xdr:from>
    <xdr:to>
      <xdr:col>26</xdr:col>
      <xdr:colOff>50800</xdr:colOff>
      <xdr:row>15</xdr:row>
      <xdr:rowOff>67015</xdr:rowOff>
    </xdr:to>
    <xdr:cxnSp macro="">
      <xdr:nvCxnSpPr>
        <xdr:cNvPr id="53" name="直線コネクタ 52"/>
        <xdr:cNvCxnSpPr/>
      </xdr:nvCxnSpPr>
      <xdr:spPr bwMode="auto">
        <a:xfrm>
          <a:off x="4305300" y="2664536"/>
          <a:ext cx="6985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45161</xdr:rowOff>
    </xdr:from>
    <xdr:to>
      <xdr:col>22</xdr:col>
      <xdr:colOff>114300</xdr:colOff>
      <xdr:row>15</xdr:row>
      <xdr:rowOff>52964</xdr:rowOff>
    </xdr:to>
    <xdr:cxnSp macro="">
      <xdr:nvCxnSpPr>
        <xdr:cNvPr id="56" name="直線コネクタ 55"/>
        <xdr:cNvCxnSpPr/>
      </xdr:nvCxnSpPr>
      <xdr:spPr bwMode="auto">
        <a:xfrm flipV="1">
          <a:off x="3606800" y="2664536"/>
          <a:ext cx="698500" cy="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52964</xdr:rowOff>
    </xdr:from>
    <xdr:to>
      <xdr:col>18</xdr:col>
      <xdr:colOff>177800</xdr:colOff>
      <xdr:row>15</xdr:row>
      <xdr:rowOff>145006</xdr:rowOff>
    </xdr:to>
    <xdr:cxnSp macro="">
      <xdr:nvCxnSpPr>
        <xdr:cNvPr id="59" name="直線コネクタ 58"/>
        <xdr:cNvCxnSpPr/>
      </xdr:nvCxnSpPr>
      <xdr:spPr bwMode="auto">
        <a:xfrm flipV="1">
          <a:off x="2908300" y="2672339"/>
          <a:ext cx="698500" cy="9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163975</xdr:rowOff>
    </xdr:from>
    <xdr:to>
      <xdr:col>29</xdr:col>
      <xdr:colOff>177800</xdr:colOff>
      <xdr:row>15</xdr:row>
      <xdr:rowOff>94125</xdr:rowOff>
    </xdr:to>
    <xdr:sp macro="" textlink="">
      <xdr:nvSpPr>
        <xdr:cNvPr id="69" name="楕円 68"/>
        <xdr:cNvSpPr/>
      </xdr:nvSpPr>
      <xdr:spPr bwMode="auto">
        <a:xfrm>
          <a:off x="5600700" y="261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9052</xdr:rowOff>
    </xdr:from>
    <xdr:ext cx="762000" cy="259045"/>
    <xdr:sp macro="" textlink="">
      <xdr:nvSpPr>
        <xdr:cNvPr id="70" name="人口1人当たり決算額の推移該当値テキスト130"/>
        <xdr:cNvSpPr txBox="1"/>
      </xdr:nvSpPr>
      <xdr:spPr>
        <a:xfrm>
          <a:off x="5740400" y="24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16215</xdr:rowOff>
    </xdr:from>
    <xdr:to>
      <xdr:col>26</xdr:col>
      <xdr:colOff>101600</xdr:colOff>
      <xdr:row>15</xdr:row>
      <xdr:rowOff>117815</xdr:rowOff>
    </xdr:to>
    <xdr:sp macro="" textlink="">
      <xdr:nvSpPr>
        <xdr:cNvPr id="71" name="楕円 70"/>
        <xdr:cNvSpPr/>
      </xdr:nvSpPr>
      <xdr:spPr bwMode="auto">
        <a:xfrm>
          <a:off x="4953000" y="263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127992</xdr:rowOff>
    </xdr:from>
    <xdr:ext cx="736600" cy="259045"/>
    <xdr:sp macro="" textlink="">
      <xdr:nvSpPr>
        <xdr:cNvPr id="72" name="テキスト ボックス 71"/>
        <xdr:cNvSpPr txBox="1"/>
      </xdr:nvSpPr>
      <xdr:spPr>
        <a:xfrm>
          <a:off x="4622800" y="2404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165811</xdr:rowOff>
    </xdr:from>
    <xdr:to>
      <xdr:col>22</xdr:col>
      <xdr:colOff>165100</xdr:colOff>
      <xdr:row>15</xdr:row>
      <xdr:rowOff>95961</xdr:rowOff>
    </xdr:to>
    <xdr:sp macro="" textlink="">
      <xdr:nvSpPr>
        <xdr:cNvPr id="73" name="楕円 72"/>
        <xdr:cNvSpPr/>
      </xdr:nvSpPr>
      <xdr:spPr bwMode="auto">
        <a:xfrm>
          <a:off x="4254500" y="261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106138</xdr:rowOff>
    </xdr:from>
    <xdr:ext cx="762000" cy="259045"/>
    <xdr:sp macro="" textlink="">
      <xdr:nvSpPr>
        <xdr:cNvPr id="74" name="テキスト ボックス 73"/>
        <xdr:cNvSpPr txBox="1"/>
      </xdr:nvSpPr>
      <xdr:spPr>
        <a:xfrm>
          <a:off x="3924300" y="23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2164</xdr:rowOff>
    </xdr:from>
    <xdr:to>
      <xdr:col>19</xdr:col>
      <xdr:colOff>38100</xdr:colOff>
      <xdr:row>15</xdr:row>
      <xdr:rowOff>103764</xdr:rowOff>
    </xdr:to>
    <xdr:sp macro="" textlink="">
      <xdr:nvSpPr>
        <xdr:cNvPr id="75" name="楕円 74"/>
        <xdr:cNvSpPr/>
      </xdr:nvSpPr>
      <xdr:spPr bwMode="auto">
        <a:xfrm>
          <a:off x="3556000" y="2621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113941</xdr:rowOff>
    </xdr:from>
    <xdr:ext cx="762000" cy="259045"/>
    <xdr:sp macro="" textlink="">
      <xdr:nvSpPr>
        <xdr:cNvPr id="76" name="テキスト ボックス 75"/>
        <xdr:cNvSpPr txBox="1"/>
      </xdr:nvSpPr>
      <xdr:spPr>
        <a:xfrm>
          <a:off x="3225800" y="2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94206</xdr:rowOff>
    </xdr:from>
    <xdr:to>
      <xdr:col>15</xdr:col>
      <xdr:colOff>101600</xdr:colOff>
      <xdr:row>16</xdr:row>
      <xdr:rowOff>24356</xdr:rowOff>
    </xdr:to>
    <xdr:sp macro="" textlink="">
      <xdr:nvSpPr>
        <xdr:cNvPr id="77" name="楕円 76"/>
        <xdr:cNvSpPr/>
      </xdr:nvSpPr>
      <xdr:spPr bwMode="auto">
        <a:xfrm>
          <a:off x="2857500" y="271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34533</xdr:rowOff>
    </xdr:from>
    <xdr:ext cx="762000" cy="259045"/>
    <xdr:sp macro="" textlink="">
      <xdr:nvSpPr>
        <xdr:cNvPr id="78" name="テキスト ボックス 77"/>
        <xdr:cNvSpPr txBox="1"/>
      </xdr:nvSpPr>
      <xdr:spPr>
        <a:xfrm>
          <a:off x="2527300" y="248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116180</xdr:rowOff>
    </xdr:from>
    <xdr:to>
      <xdr:col>29</xdr:col>
      <xdr:colOff>127000</xdr:colOff>
      <xdr:row>35</xdr:row>
      <xdr:rowOff>206267</xdr:rowOff>
    </xdr:to>
    <xdr:cxnSp macro="">
      <xdr:nvCxnSpPr>
        <xdr:cNvPr id="111" name="直線コネクタ 110"/>
        <xdr:cNvCxnSpPr/>
      </xdr:nvCxnSpPr>
      <xdr:spPr bwMode="auto">
        <a:xfrm flipV="1">
          <a:off x="5003800" y="6726530"/>
          <a:ext cx="647700" cy="9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100957</xdr:rowOff>
    </xdr:from>
    <xdr:ext cx="762000" cy="259045"/>
    <xdr:sp macro="" textlink="">
      <xdr:nvSpPr>
        <xdr:cNvPr id="112" name="人口1人当たり決算額の推移平均値テキスト445"/>
        <xdr:cNvSpPr txBox="1"/>
      </xdr:nvSpPr>
      <xdr:spPr>
        <a:xfrm>
          <a:off x="5740400" y="671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105759</xdr:rowOff>
    </xdr:from>
    <xdr:to>
      <xdr:col>26</xdr:col>
      <xdr:colOff>50800</xdr:colOff>
      <xdr:row>35</xdr:row>
      <xdr:rowOff>206267</xdr:rowOff>
    </xdr:to>
    <xdr:cxnSp macro="">
      <xdr:nvCxnSpPr>
        <xdr:cNvPr id="114" name="直線コネクタ 113"/>
        <xdr:cNvCxnSpPr/>
      </xdr:nvCxnSpPr>
      <xdr:spPr bwMode="auto">
        <a:xfrm>
          <a:off x="4305300" y="6716109"/>
          <a:ext cx="698500" cy="10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105759</xdr:rowOff>
    </xdr:from>
    <xdr:to>
      <xdr:col>22</xdr:col>
      <xdr:colOff>114300</xdr:colOff>
      <xdr:row>35</xdr:row>
      <xdr:rowOff>141001</xdr:rowOff>
    </xdr:to>
    <xdr:cxnSp macro="">
      <xdr:nvCxnSpPr>
        <xdr:cNvPr id="117" name="直線コネクタ 116"/>
        <xdr:cNvCxnSpPr/>
      </xdr:nvCxnSpPr>
      <xdr:spPr bwMode="auto">
        <a:xfrm flipV="1">
          <a:off x="3606800" y="6716109"/>
          <a:ext cx="698500" cy="3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65659</xdr:rowOff>
    </xdr:from>
    <xdr:to>
      <xdr:col>18</xdr:col>
      <xdr:colOff>177800</xdr:colOff>
      <xdr:row>35</xdr:row>
      <xdr:rowOff>141001</xdr:rowOff>
    </xdr:to>
    <xdr:cxnSp macro="">
      <xdr:nvCxnSpPr>
        <xdr:cNvPr id="120" name="直線コネクタ 119"/>
        <xdr:cNvCxnSpPr/>
      </xdr:nvCxnSpPr>
      <xdr:spPr bwMode="auto">
        <a:xfrm>
          <a:off x="2908300" y="6676009"/>
          <a:ext cx="698500" cy="75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65380</xdr:rowOff>
    </xdr:from>
    <xdr:to>
      <xdr:col>29</xdr:col>
      <xdr:colOff>177800</xdr:colOff>
      <xdr:row>35</xdr:row>
      <xdr:rowOff>166980</xdr:rowOff>
    </xdr:to>
    <xdr:sp macro="" textlink="">
      <xdr:nvSpPr>
        <xdr:cNvPr id="130" name="楕円 129"/>
        <xdr:cNvSpPr/>
      </xdr:nvSpPr>
      <xdr:spPr bwMode="auto">
        <a:xfrm>
          <a:off x="5600700" y="667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253357</xdr:rowOff>
    </xdr:from>
    <xdr:ext cx="762000" cy="259045"/>
    <xdr:sp macro="" textlink="">
      <xdr:nvSpPr>
        <xdr:cNvPr id="131" name="人口1人当たり決算額の推移該当値テキスト445"/>
        <xdr:cNvSpPr txBox="1"/>
      </xdr:nvSpPr>
      <xdr:spPr>
        <a:xfrm>
          <a:off x="5740400" y="65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155467</xdr:rowOff>
    </xdr:from>
    <xdr:to>
      <xdr:col>26</xdr:col>
      <xdr:colOff>101600</xdr:colOff>
      <xdr:row>35</xdr:row>
      <xdr:rowOff>257067</xdr:rowOff>
    </xdr:to>
    <xdr:sp macro="" textlink="">
      <xdr:nvSpPr>
        <xdr:cNvPr id="132" name="楕円 131"/>
        <xdr:cNvSpPr/>
      </xdr:nvSpPr>
      <xdr:spPr bwMode="auto">
        <a:xfrm>
          <a:off x="4953000" y="6765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241844</xdr:rowOff>
    </xdr:from>
    <xdr:ext cx="736600" cy="259045"/>
    <xdr:sp macro="" textlink="">
      <xdr:nvSpPr>
        <xdr:cNvPr id="133" name="テキスト ボックス 132"/>
        <xdr:cNvSpPr txBox="1"/>
      </xdr:nvSpPr>
      <xdr:spPr>
        <a:xfrm>
          <a:off x="4622800" y="685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54959</xdr:rowOff>
    </xdr:from>
    <xdr:to>
      <xdr:col>22</xdr:col>
      <xdr:colOff>165100</xdr:colOff>
      <xdr:row>35</xdr:row>
      <xdr:rowOff>156559</xdr:rowOff>
    </xdr:to>
    <xdr:sp macro="" textlink="">
      <xdr:nvSpPr>
        <xdr:cNvPr id="134" name="楕円 133"/>
        <xdr:cNvSpPr/>
      </xdr:nvSpPr>
      <xdr:spPr bwMode="auto">
        <a:xfrm>
          <a:off x="4254500" y="6665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166736</xdr:rowOff>
    </xdr:from>
    <xdr:ext cx="762000" cy="259045"/>
    <xdr:sp macro="" textlink="">
      <xdr:nvSpPr>
        <xdr:cNvPr id="135" name="テキスト ボックス 134"/>
        <xdr:cNvSpPr txBox="1"/>
      </xdr:nvSpPr>
      <xdr:spPr>
        <a:xfrm>
          <a:off x="3924300" y="643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90201</xdr:rowOff>
    </xdr:from>
    <xdr:to>
      <xdr:col>19</xdr:col>
      <xdr:colOff>38100</xdr:colOff>
      <xdr:row>35</xdr:row>
      <xdr:rowOff>191801</xdr:rowOff>
    </xdr:to>
    <xdr:sp macro="" textlink="">
      <xdr:nvSpPr>
        <xdr:cNvPr id="136" name="楕円 135"/>
        <xdr:cNvSpPr/>
      </xdr:nvSpPr>
      <xdr:spPr bwMode="auto">
        <a:xfrm>
          <a:off x="3556000" y="670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176578</xdr:rowOff>
    </xdr:from>
    <xdr:ext cx="762000" cy="259045"/>
    <xdr:sp macro="" textlink="">
      <xdr:nvSpPr>
        <xdr:cNvPr id="137" name="テキスト ボックス 136"/>
        <xdr:cNvSpPr txBox="1"/>
      </xdr:nvSpPr>
      <xdr:spPr>
        <a:xfrm>
          <a:off x="3225800" y="67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14859</xdr:rowOff>
    </xdr:from>
    <xdr:to>
      <xdr:col>15</xdr:col>
      <xdr:colOff>101600</xdr:colOff>
      <xdr:row>35</xdr:row>
      <xdr:rowOff>116459</xdr:rowOff>
    </xdr:to>
    <xdr:sp macro="" textlink="">
      <xdr:nvSpPr>
        <xdr:cNvPr id="138" name="楕円 137"/>
        <xdr:cNvSpPr/>
      </xdr:nvSpPr>
      <xdr:spPr bwMode="auto">
        <a:xfrm>
          <a:off x="2857500" y="662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126636</xdr:rowOff>
    </xdr:from>
    <xdr:ext cx="762000" cy="259045"/>
    <xdr:sp macro="" textlink="">
      <xdr:nvSpPr>
        <xdr:cNvPr id="139" name="テキスト ボックス 138"/>
        <xdr:cNvSpPr txBox="1"/>
      </xdr:nvSpPr>
      <xdr:spPr>
        <a:xfrm>
          <a:off x="2527300" y="639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11,415
11,271
476.03
11,773,599
11,332,505
309,483
6,762,339
13,473,849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47506</xdr:rowOff>
    </xdr:from>
    <xdr:to>
      <xdr:col>24</xdr:col>
      <xdr:colOff>63500</xdr:colOff>
      <xdr:row>36</xdr:row>
      <xdr:rowOff>74953</xdr:rowOff>
    </xdr:to>
    <xdr:cxnSp macro="">
      <xdr:nvCxnSpPr>
        <xdr:cNvPr id="61" name="直線コネクタ 60"/>
        <xdr:cNvCxnSpPr/>
      </xdr:nvCxnSpPr>
      <xdr:spPr>
        <a:xfrm flipV="1">
          <a:off x="3797300" y="6219706"/>
          <a:ext cx="838200" cy="2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23381</xdr:rowOff>
    </xdr:from>
    <xdr:to>
      <xdr:col>19</xdr:col>
      <xdr:colOff>177800</xdr:colOff>
      <xdr:row>36</xdr:row>
      <xdr:rowOff>74953</xdr:rowOff>
    </xdr:to>
    <xdr:cxnSp macro="">
      <xdr:nvCxnSpPr>
        <xdr:cNvPr id="64" name="直線コネクタ 63"/>
        <xdr:cNvCxnSpPr/>
      </xdr:nvCxnSpPr>
      <xdr:spPr>
        <a:xfrm>
          <a:off x="2908300" y="6195581"/>
          <a:ext cx="889000" cy="5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157516</xdr:rowOff>
    </xdr:from>
    <xdr:to>
      <xdr:col>15</xdr:col>
      <xdr:colOff>50800</xdr:colOff>
      <xdr:row>36</xdr:row>
      <xdr:rowOff>23381</xdr:rowOff>
    </xdr:to>
    <xdr:cxnSp macro="">
      <xdr:nvCxnSpPr>
        <xdr:cNvPr id="67" name="直線コネクタ 66"/>
        <xdr:cNvCxnSpPr/>
      </xdr:nvCxnSpPr>
      <xdr:spPr>
        <a:xfrm>
          <a:off x="2019300" y="6158266"/>
          <a:ext cx="889000" cy="3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157516</xdr:rowOff>
    </xdr:from>
    <xdr:to>
      <xdr:col>10</xdr:col>
      <xdr:colOff>114300</xdr:colOff>
      <xdr:row>36</xdr:row>
      <xdr:rowOff>30345</xdr:rowOff>
    </xdr:to>
    <xdr:cxnSp macro="">
      <xdr:nvCxnSpPr>
        <xdr:cNvPr id="70" name="直線コネクタ 69"/>
        <xdr:cNvCxnSpPr/>
      </xdr:nvCxnSpPr>
      <xdr:spPr>
        <a:xfrm flipV="1">
          <a:off x="1130300" y="6158266"/>
          <a:ext cx="889000" cy="4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168156</xdr:rowOff>
    </xdr:from>
    <xdr:to>
      <xdr:col>24</xdr:col>
      <xdr:colOff>114300</xdr:colOff>
      <xdr:row>36</xdr:row>
      <xdr:rowOff>98306</xdr:rowOff>
    </xdr:to>
    <xdr:sp macro="" textlink="">
      <xdr:nvSpPr>
        <xdr:cNvPr id="80" name="楕円 79"/>
        <xdr:cNvSpPr/>
      </xdr:nvSpPr>
      <xdr:spPr>
        <a:xfrm>
          <a:off x="4584700" y="61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19583</xdr:rowOff>
    </xdr:from>
    <xdr:ext cx="599010" cy="259045"/>
    <xdr:sp macro="" textlink="">
      <xdr:nvSpPr>
        <xdr:cNvPr id="81" name="人件費該当値テキスト"/>
        <xdr:cNvSpPr txBox="1"/>
      </xdr:nvSpPr>
      <xdr:spPr>
        <a:xfrm>
          <a:off x="4686300" y="602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24153</xdr:rowOff>
    </xdr:from>
    <xdr:to>
      <xdr:col>20</xdr:col>
      <xdr:colOff>38100</xdr:colOff>
      <xdr:row>36</xdr:row>
      <xdr:rowOff>125753</xdr:rowOff>
    </xdr:to>
    <xdr:sp macro="" textlink="">
      <xdr:nvSpPr>
        <xdr:cNvPr id="82" name="楕円 81"/>
        <xdr:cNvSpPr/>
      </xdr:nvSpPr>
      <xdr:spPr>
        <a:xfrm>
          <a:off x="3746500" y="619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142280</xdr:rowOff>
    </xdr:from>
    <xdr:ext cx="599010" cy="259045"/>
    <xdr:sp macro="" textlink="">
      <xdr:nvSpPr>
        <xdr:cNvPr id="83" name="テキスト ボックス 82"/>
        <xdr:cNvSpPr txBox="1"/>
      </xdr:nvSpPr>
      <xdr:spPr>
        <a:xfrm>
          <a:off x="3497795" y="597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144031</xdr:rowOff>
    </xdr:from>
    <xdr:to>
      <xdr:col>15</xdr:col>
      <xdr:colOff>101600</xdr:colOff>
      <xdr:row>36</xdr:row>
      <xdr:rowOff>74181</xdr:rowOff>
    </xdr:to>
    <xdr:sp macro="" textlink="">
      <xdr:nvSpPr>
        <xdr:cNvPr id="84" name="楕円 83"/>
        <xdr:cNvSpPr/>
      </xdr:nvSpPr>
      <xdr:spPr>
        <a:xfrm>
          <a:off x="2857500" y="61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90708</xdr:rowOff>
    </xdr:from>
    <xdr:ext cx="599010" cy="259045"/>
    <xdr:sp macro="" textlink="">
      <xdr:nvSpPr>
        <xdr:cNvPr id="85" name="テキスト ボックス 84"/>
        <xdr:cNvSpPr txBox="1"/>
      </xdr:nvSpPr>
      <xdr:spPr>
        <a:xfrm>
          <a:off x="2608795" y="592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106716</xdr:rowOff>
    </xdr:from>
    <xdr:to>
      <xdr:col>10</xdr:col>
      <xdr:colOff>165100</xdr:colOff>
      <xdr:row>36</xdr:row>
      <xdr:rowOff>36866</xdr:rowOff>
    </xdr:to>
    <xdr:sp macro="" textlink="">
      <xdr:nvSpPr>
        <xdr:cNvPr id="86" name="楕円 85"/>
        <xdr:cNvSpPr/>
      </xdr:nvSpPr>
      <xdr:spPr>
        <a:xfrm>
          <a:off x="1968500" y="610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53393</xdr:rowOff>
    </xdr:from>
    <xdr:ext cx="599010" cy="259045"/>
    <xdr:sp macro="" textlink="">
      <xdr:nvSpPr>
        <xdr:cNvPr id="87" name="テキスト ボックス 86"/>
        <xdr:cNvSpPr txBox="1"/>
      </xdr:nvSpPr>
      <xdr:spPr>
        <a:xfrm>
          <a:off x="1719795" y="58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150995</xdr:rowOff>
    </xdr:from>
    <xdr:to>
      <xdr:col>6</xdr:col>
      <xdr:colOff>38100</xdr:colOff>
      <xdr:row>36</xdr:row>
      <xdr:rowOff>81145</xdr:rowOff>
    </xdr:to>
    <xdr:sp macro="" textlink="">
      <xdr:nvSpPr>
        <xdr:cNvPr id="88" name="楕円 87"/>
        <xdr:cNvSpPr/>
      </xdr:nvSpPr>
      <xdr:spPr>
        <a:xfrm>
          <a:off x="1079500" y="6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97672</xdr:rowOff>
    </xdr:from>
    <xdr:ext cx="599010" cy="259045"/>
    <xdr:sp macro="" textlink="">
      <xdr:nvSpPr>
        <xdr:cNvPr id="89" name="テキスト ボックス 88"/>
        <xdr:cNvSpPr txBox="1"/>
      </xdr:nvSpPr>
      <xdr:spPr>
        <a:xfrm>
          <a:off x="830795" y="592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168737</xdr:rowOff>
    </xdr:from>
    <xdr:to>
      <xdr:col>24</xdr:col>
      <xdr:colOff>63500</xdr:colOff>
      <xdr:row>55</xdr:row>
      <xdr:rowOff>29003</xdr:rowOff>
    </xdr:to>
    <xdr:cxnSp macro="">
      <xdr:nvCxnSpPr>
        <xdr:cNvPr id="116" name="直線コネクタ 115"/>
        <xdr:cNvCxnSpPr/>
      </xdr:nvCxnSpPr>
      <xdr:spPr>
        <a:xfrm flipV="1">
          <a:off x="3797300" y="9427037"/>
          <a:ext cx="838200" cy="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29003</xdr:rowOff>
    </xdr:from>
    <xdr:to>
      <xdr:col>19</xdr:col>
      <xdr:colOff>177800</xdr:colOff>
      <xdr:row>55</xdr:row>
      <xdr:rowOff>68583</xdr:rowOff>
    </xdr:to>
    <xdr:cxnSp macro="">
      <xdr:nvCxnSpPr>
        <xdr:cNvPr id="119" name="直線コネクタ 118"/>
        <xdr:cNvCxnSpPr/>
      </xdr:nvCxnSpPr>
      <xdr:spPr>
        <a:xfrm flipV="1">
          <a:off x="2908300" y="9458753"/>
          <a:ext cx="889000" cy="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68583</xdr:rowOff>
    </xdr:from>
    <xdr:to>
      <xdr:col>15</xdr:col>
      <xdr:colOff>50800</xdr:colOff>
      <xdr:row>55</xdr:row>
      <xdr:rowOff>103353</xdr:rowOff>
    </xdr:to>
    <xdr:cxnSp macro="">
      <xdr:nvCxnSpPr>
        <xdr:cNvPr id="122" name="直線コネクタ 121"/>
        <xdr:cNvCxnSpPr/>
      </xdr:nvCxnSpPr>
      <xdr:spPr>
        <a:xfrm flipV="1">
          <a:off x="2019300" y="9498333"/>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103353</xdr:rowOff>
    </xdr:from>
    <xdr:to>
      <xdr:col>10</xdr:col>
      <xdr:colOff>114300</xdr:colOff>
      <xdr:row>55</xdr:row>
      <xdr:rowOff>129729</xdr:rowOff>
    </xdr:to>
    <xdr:cxnSp macro="">
      <xdr:nvCxnSpPr>
        <xdr:cNvPr id="125" name="直線コネクタ 124"/>
        <xdr:cNvCxnSpPr/>
      </xdr:nvCxnSpPr>
      <xdr:spPr>
        <a:xfrm flipV="1">
          <a:off x="1130300" y="9533103"/>
          <a:ext cx="8890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117937</xdr:rowOff>
    </xdr:from>
    <xdr:to>
      <xdr:col>24</xdr:col>
      <xdr:colOff>114300</xdr:colOff>
      <xdr:row>55</xdr:row>
      <xdr:rowOff>48087</xdr:rowOff>
    </xdr:to>
    <xdr:sp macro="" textlink="">
      <xdr:nvSpPr>
        <xdr:cNvPr id="135" name="楕円 134"/>
        <xdr:cNvSpPr/>
      </xdr:nvSpPr>
      <xdr:spPr>
        <a:xfrm>
          <a:off x="4584700" y="93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140814</xdr:rowOff>
    </xdr:from>
    <xdr:ext cx="599010" cy="259045"/>
    <xdr:sp macro="" textlink="">
      <xdr:nvSpPr>
        <xdr:cNvPr id="136" name="物件費該当値テキスト"/>
        <xdr:cNvSpPr txBox="1"/>
      </xdr:nvSpPr>
      <xdr:spPr>
        <a:xfrm>
          <a:off x="4686300" y="922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149653</xdr:rowOff>
    </xdr:from>
    <xdr:to>
      <xdr:col>20</xdr:col>
      <xdr:colOff>38100</xdr:colOff>
      <xdr:row>55</xdr:row>
      <xdr:rowOff>79803</xdr:rowOff>
    </xdr:to>
    <xdr:sp macro="" textlink="">
      <xdr:nvSpPr>
        <xdr:cNvPr id="137" name="楕円 136"/>
        <xdr:cNvSpPr/>
      </xdr:nvSpPr>
      <xdr:spPr>
        <a:xfrm>
          <a:off x="3746500" y="940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96330</xdr:rowOff>
    </xdr:from>
    <xdr:ext cx="599010" cy="259045"/>
    <xdr:sp macro="" textlink="">
      <xdr:nvSpPr>
        <xdr:cNvPr id="138" name="テキスト ボックス 137"/>
        <xdr:cNvSpPr txBox="1"/>
      </xdr:nvSpPr>
      <xdr:spPr>
        <a:xfrm>
          <a:off x="3497795" y="918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17783</xdr:rowOff>
    </xdr:from>
    <xdr:to>
      <xdr:col>15</xdr:col>
      <xdr:colOff>101600</xdr:colOff>
      <xdr:row>55</xdr:row>
      <xdr:rowOff>119383</xdr:rowOff>
    </xdr:to>
    <xdr:sp macro="" textlink="">
      <xdr:nvSpPr>
        <xdr:cNvPr id="139" name="楕円 138"/>
        <xdr:cNvSpPr/>
      </xdr:nvSpPr>
      <xdr:spPr>
        <a:xfrm>
          <a:off x="2857500" y="94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135910</xdr:rowOff>
    </xdr:from>
    <xdr:ext cx="599010" cy="259045"/>
    <xdr:sp macro="" textlink="">
      <xdr:nvSpPr>
        <xdr:cNvPr id="140" name="テキスト ボックス 139"/>
        <xdr:cNvSpPr txBox="1"/>
      </xdr:nvSpPr>
      <xdr:spPr>
        <a:xfrm>
          <a:off x="2608795" y="922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52553</xdr:rowOff>
    </xdr:from>
    <xdr:to>
      <xdr:col>10</xdr:col>
      <xdr:colOff>165100</xdr:colOff>
      <xdr:row>55</xdr:row>
      <xdr:rowOff>154153</xdr:rowOff>
    </xdr:to>
    <xdr:sp macro="" textlink="">
      <xdr:nvSpPr>
        <xdr:cNvPr id="141" name="楕円 140"/>
        <xdr:cNvSpPr/>
      </xdr:nvSpPr>
      <xdr:spPr>
        <a:xfrm>
          <a:off x="1968500" y="94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170680</xdr:rowOff>
    </xdr:from>
    <xdr:ext cx="599010" cy="259045"/>
    <xdr:sp macro="" textlink="">
      <xdr:nvSpPr>
        <xdr:cNvPr id="142" name="テキスト ボックス 141"/>
        <xdr:cNvSpPr txBox="1"/>
      </xdr:nvSpPr>
      <xdr:spPr>
        <a:xfrm>
          <a:off x="1719795" y="925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78929</xdr:rowOff>
    </xdr:from>
    <xdr:to>
      <xdr:col>6</xdr:col>
      <xdr:colOff>38100</xdr:colOff>
      <xdr:row>56</xdr:row>
      <xdr:rowOff>9079</xdr:rowOff>
    </xdr:to>
    <xdr:sp macro="" textlink="">
      <xdr:nvSpPr>
        <xdr:cNvPr id="143" name="楕円 142"/>
        <xdr:cNvSpPr/>
      </xdr:nvSpPr>
      <xdr:spPr>
        <a:xfrm>
          <a:off x="1079500" y="95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25606</xdr:rowOff>
    </xdr:from>
    <xdr:ext cx="599010" cy="259045"/>
    <xdr:sp macro="" textlink="">
      <xdr:nvSpPr>
        <xdr:cNvPr id="144" name="テキスト ボックス 143"/>
        <xdr:cNvSpPr txBox="1"/>
      </xdr:nvSpPr>
      <xdr:spPr>
        <a:xfrm>
          <a:off x="830795" y="928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26589</xdr:rowOff>
    </xdr:from>
    <xdr:to>
      <xdr:col>24</xdr:col>
      <xdr:colOff>63500</xdr:colOff>
      <xdr:row>75</xdr:row>
      <xdr:rowOff>54524</xdr:rowOff>
    </xdr:to>
    <xdr:cxnSp macro="">
      <xdr:nvCxnSpPr>
        <xdr:cNvPr id="171" name="直線コネクタ 170"/>
        <xdr:cNvCxnSpPr/>
      </xdr:nvCxnSpPr>
      <xdr:spPr>
        <a:xfrm flipV="1">
          <a:off x="3797300" y="12885339"/>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12738</xdr:rowOff>
    </xdr:from>
    <xdr:ext cx="469744" cy="259045"/>
    <xdr:sp macro="" textlink="">
      <xdr:nvSpPr>
        <xdr:cNvPr id="172" name="維持補修費平均値テキスト"/>
        <xdr:cNvSpPr txBox="1"/>
      </xdr:nvSpPr>
      <xdr:spPr>
        <a:xfrm>
          <a:off x="4686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54524</xdr:rowOff>
    </xdr:from>
    <xdr:to>
      <xdr:col>19</xdr:col>
      <xdr:colOff>177800</xdr:colOff>
      <xdr:row>75</xdr:row>
      <xdr:rowOff>159497</xdr:rowOff>
    </xdr:to>
    <xdr:cxnSp macro="">
      <xdr:nvCxnSpPr>
        <xdr:cNvPr id="174" name="直線コネクタ 173"/>
        <xdr:cNvCxnSpPr/>
      </xdr:nvCxnSpPr>
      <xdr:spPr>
        <a:xfrm flipV="1">
          <a:off x="2908300" y="12913274"/>
          <a:ext cx="889000" cy="10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140936</xdr:rowOff>
    </xdr:from>
    <xdr:ext cx="469744" cy="259045"/>
    <xdr:sp macro="" textlink="">
      <xdr:nvSpPr>
        <xdr:cNvPr id="176" name="テキスト ボックス 175"/>
        <xdr:cNvSpPr txBox="1"/>
      </xdr:nvSpPr>
      <xdr:spPr>
        <a:xfrm>
          <a:off x="3562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125070</xdr:rowOff>
    </xdr:from>
    <xdr:to>
      <xdr:col>15</xdr:col>
      <xdr:colOff>50800</xdr:colOff>
      <xdr:row>75</xdr:row>
      <xdr:rowOff>159497</xdr:rowOff>
    </xdr:to>
    <xdr:cxnSp macro="">
      <xdr:nvCxnSpPr>
        <xdr:cNvPr id="177" name="直線コネクタ 176"/>
        <xdr:cNvCxnSpPr/>
      </xdr:nvCxnSpPr>
      <xdr:spPr>
        <a:xfrm>
          <a:off x="2019300" y="12812370"/>
          <a:ext cx="889000" cy="2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134033</xdr:rowOff>
    </xdr:from>
    <xdr:ext cx="469744" cy="259045"/>
    <xdr:sp macro="" textlink="">
      <xdr:nvSpPr>
        <xdr:cNvPr id="179" name="テキスト ボックス 178"/>
        <xdr:cNvSpPr txBox="1"/>
      </xdr:nvSpPr>
      <xdr:spPr>
        <a:xfrm>
          <a:off x="2673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125070</xdr:rowOff>
    </xdr:from>
    <xdr:to>
      <xdr:col>10</xdr:col>
      <xdr:colOff>114300</xdr:colOff>
      <xdr:row>75</xdr:row>
      <xdr:rowOff>99466</xdr:rowOff>
    </xdr:to>
    <xdr:cxnSp macro="">
      <xdr:nvCxnSpPr>
        <xdr:cNvPr id="180" name="直線コネクタ 179"/>
        <xdr:cNvCxnSpPr/>
      </xdr:nvCxnSpPr>
      <xdr:spPr>
        <a:xfrm flipV="1">
          <a:off x="1130300" y="12812370"/>
          <a:ext cx="889000" cy="1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77523</xdr:rowOff>
    </xdr:from>
    <xdr:ext cx="469744" cy="259045"/>
    <xdr:sp macro="" textlink="">
      <xdr:nvSpPr>
        <xdr:cNvPr id="182" name="テキスト ボックス 181"/>
        <xdr:cNvSpPr txBox="1"/>
      </xdr:nvSpPr>
      <xdr:spPr>
        <a:xfrm>
          <a:off x="1784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103401</xdr:rowOff>
    </xdr:from>
    <xdr:ext cx="469744" cy="259045"/>
    <xdr:sp macro="" textlink="">
      <xdr:nvSpPr>
        <xdr:cNvPr id="184" name="テキスト ボックス 183"/>
        <xdr:cNvSpPr txBox="1"/>
      </xdr:nvSpPr>
      <xdr:spPr>
        <a:xfrm>
          <a:off x="895428"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147239</xdr:rowOff>
    </xdr:from>
    <xdr:to>
      <xdr:col>24</xdr:col>
      <xdr:colOff>114300</xdr:colOff>
      <xdr:row>75</xdr:row>
      <xdr:rowOff>77389</xdr:rowOff>
    </xdr:to>
    <xdr:sp macro="" textlink="">
      <xdr:nvSpPr>
        <xdr:cNvPr id="190" name="楕円 189"/>
        <xdr:cNvSpPr/>
      </xdr:nvSpPr>
      <xdr:spPr>
        <a:xfrm>
          <a:off x="4584700" y="128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170116</xdr:rowOff>
    </xdr:from>
    <xdr:ext cx="534377" cy="259045"/>
    <xdr:sp macro="" textlink="">
      <xdr:nvSpPr>
        <xdr:cNvPr id="191" name="維持補修費該当値テキスト"/>
        <xdr:cNvSpPr txBox="1"/>
      </xdr:nvSpPr>
      <xdr:spPr>
        <a:xfrm>
          <a:off x="4686300" y="126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3724</xdr:rowOff>
    </xdr:from>
    <xdr:to>
      <xdr:col>20</xdr:col>
      <xdr:colOff>38100</xdr:colOff>
      <xdr:row>75</xdr:row>
      <xdr:rowOff>105324</xdr:rowOff>
    </xdr:to>
    <xdr:sp macro="" textlink="">
      <xdr:nvSpPr>
        <xdr:cNvPr id="192" name="楕円 191"/>
        <xdr:cNvSpPr/>
      </xdr:nvSpPr>
      <xdr:spPr>
        <a:xfrm>
          <a:off x="3746500" y="128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121851</xdr:rowOff>
    </xdr:from>
    <xdr:ext cx="534377" cy="259045"/>
    <xdr:sp macro="" textlink="">
      <xdr:nvSpPr>
        <xdr:cNvPr id="193" name="テキスト ボックス 192"/>
        <xdr:cNvSpPr txBox="1"/>
      </xdr:nvSpPr>
      <xdr:spPr>
        <a:xfrm>
          <a:off x="3530111" y="1263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108696</xdr:rowOff>
    </xdr:from>
    <xdr:to>
      <xdr:col>15</xdr:col>
      <xdr:colOff>101600</xdr:colOff>
      <xdr:row>76</xdr:row>
      <xdr:rowOff>38847</xdr:rowOff>
    </xdr:to>
    <xdr:sp macro="" textlink="">
      <xdr:nvSpPr>
        <xdr:cNvPr id="194" name="楕円 193"/>
        <xdr:cNvSpPr/>
      </xdr:nvSpPr>
      <xdr:spPr>
        <a:xfrm>
          <a:off x="2857500" y="12967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55373</xdr:rowOff>
    </xdr:from>
    <xdr:ext cx="534377" cy="259045"/>
    <xdr:sp macro="" textlink="">
      <xdr:nvSpPr>
        <xdr:cNvPr id="195" name="テキスト ボックス 194"/>
        <xdr:cNvSpPr txBox="1"/>
      </xdr:nvSpPr>
      <xdr:spPr>
        <a:xfrm>
          <a:off x="2641111" y="1274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74270</xdr:rowOff>
    </xdr:from>
    <xdr:to>
      <xdr:col>10</xdr:col>
      <xdr:colOff>165100</xdr:colOff>
      <xdr:row>75</xdr:row>
      <xdr:rowOff>4420</xdr:rowOff>
    </xdr:to>
    <xdr:sp macro="" textlink="">
      <xdr:nvSpPr>
        <xdr:cNvPr id="196" name="楕円 195"/>
        <xdr:cNvSpPr/>
      </xdr:nvSpPr>
      <xdr:spPr>
        <a:xfrm>
          <a:off x="1968500" y="127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20947</xdr:rowOff>
    </xdr:from>
    <xdr:ext cx="534377" cy="259045"/>
    <xdr:sp macro="" textlink="">
      <xdr:nvSpPr>
        <xdr:cNvPr id="197" name="テキスト ボックス 196"/>
        <xdr:cNvSpPr txBox="1"/>
      </xdr:nvSpPr>
      <xdr:spPr>
        <a:xfrm>
          <a:off x="1752111" y="125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48666</xdr:rowOff>
    </xdr:from>
    <xdr:to>
      <xdr:col>6</xdr:col>
      <xdr:colOff>38100</xdr:colOff>
      <xdr:row>75</xdr:row>
      <xdr:rowOff>150267</xdr:rowOff>
    </xdr:to>
    <xdr:sp macro="" textlink="">
      <xdr:nvSpPr>
        <xdr:cNvPr id="198" name="楕円 197"/>
        <xdr:cNvSpPr/>
      </xdr:nvSpPr>
      <xdr:spPr>
        <a:xfrm>
          <a:off x="1079500" y="12907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166793</xdr:rowOff>
    </xdr:from>
    <xdr:ext cx="534377" cy="259045"/>
    <xdr:sp macro="" textlink="">
      <xdr:nvSpPr>
        <xdr:cNvPr id="199" name="テキスト ボックス 198"/>
        <xdr:cNvSpPr txBox="1"/>
      </xdr:nvSpPr>
      <xdr:spPr>
        <a:xfrm>
          <a:off x="863111" y="126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102825</xdr:rowOff>
    </xdr:from>
    <xdr:to>
      <xdr:col>24</xdr:col>
      <xdr:colOff>63500</xdr:colOff>
      <xdr:row>98</xdr:row>
      <xdr:rowOff>123298</xdr:rowOff>
    </xdr:to>
    <xdr:cxnSp macro="">
      <xdr:nvCxnSpPr>
        <xdr:cNvPr id="233" name="直線コネクタ 232"/>
        <xdr:cNvCxnSpPr/>
      </xdr:nvCxnSpPr>
      <xdr:spPr>
        <a:xfrm>
          <a:off x="3797300" y="16904925"/>
          <a:ext cx="838200" cy="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102825</xdr:rowOff>
    </xdr:from>
    <xdr:to>
      <xdr:col>19</xdr:col>
      <xdr:colOff>177800</xdr:colOff>
      <xdr:row>98</xdr:row>
      <xdr:rowOff>165374</xdr:rowOff>
    </xdr:to>
    <xdr:cxnSp macro="">
      <xdr:nvCxnSpPr>
        <xdr:cNvPr id="236" name="直線コネクタ 235"/>
        <xdr:cNvCxnSpPr/>
      </xdr:nvCxnSpPr>
      <xdr:spPr>
        <a:xfrm flipV="1">
          <a:off x="2908300" y="16904925"/>
          <a:ext cx="889000" cy="6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122941</xdr:rowOff>
    </xdr:from>
    <xdr:to>
      <xdr:col>15</xdr:col>
      <xdr:colOff>50800</xdr:colOff>
      <xdr:row>98</xdr:row>
      <xdr:rowOff>165374</xdr:rowOff>
    </xdr:to>
    <xdr:cxnSp macro="">
      <xdr:nvCxnSpPr>
        <xdr:cNvPr id="239" name="直線コネクタ 238"/>
        <xdr:cNvCxnSpPr/>
      </xdr:nvCxnSpPr>
      <xdr:spPr>
        <a:xfrm>
          <a:off x="2019300" y="16925041"/>
          <a:ext cx="889000" cy="4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122941</xdr:rowOff>
    </xdr:from>
    <xdr:to>
      <xdr:col>10</xdr:col>
      <xdr:colOff>114300</xdr:colOff>
      <xdr:row>99</xdr:row>
      <xdr:rowOff>12956</xdr:rowOff>
    </xdr:to>
    <xdr:cxnSp macro="">
      <xdr:nvCxnSpPr>
        <xdr:cNvPr id="242" name="直線コネクタ 241"/>
        <xdr:cNvCxnSpPr/>
      </xdr:nvCxnSpPr>
      <xdr:spPr>
        <a:xfrm flipV="1">
          <a:off x="1130300" y="16925041"/>
          <a:ext cx="889000" cy="6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72498</xdr:rowOff>
    </xdr:from>
    <xdr:to>
      <xdr:col>24</xdr:col>
      <xdr:colOff>114300</xdr:colOff>
      <xdr:row>99</xdr:row>
      <xdr:rowOff>2648</xdr:rowOff>
    </xdr:to>
    <xdr:sp macro="" textlink="">
      <xdr:nvSpPr>
        <xdr:cNvPr id="252" name="楕円 251"/>
        <xdr:cNvSpPr/>
      </xdr:nvSpPr>
      <xdr:spPr>
        <a:xfrm>
          <a:off x="4584700" y="168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158875</xdr:rowOff>
    </xdr:from>
    <xdr:ext cx="534377" cy="259045"/>
    <xdr:sp macro="" textlink="">
      <xdr:nvSpPr>
        <xdr:cNvPr id="253" name="扶助費該当値テキスト"/>
        <xdr:cNvSpPr txBox="1"/>
      </xdr:nvSpPr>
      <xdr:spPr>
        <a:xfrm>
          <a:off x="4686300" y="167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52025</xdr:rowOff>
    </xdr:from>
    <xdr:to>
      <xdr:col>20</xdr:col>
      <xdr:colOff>38100</xdr:colOff>
      <xdr:row>98</xdr:row>
      <xdr:rowOff>153625</xdr:rowOff>
    </xdr:to>
    <xdr:sp macro="" textlink="">
      <xdr:nvSpPr>
        <xdr:cNvPr id="254" name="楕円 253"/>
        <xdr:cNvSpPr/>
      </xdr:nvSpPr>
      <xdr:spPr>
        <a:xfrm>
          <a:off x="3746500" y="168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144752</xdr:rowOff>
    </xdr:from>
    <xdr:ext cx="534377" cy="259045"/>
    <xdr:sp macro="" textlink="">
      <xdr:nvSpPr>
        <xdr:cNvPr id="255" name="テキスト ボックス 254"/>
        <xdr:cNvSpPr txBox="1"/>
      </xdr:nvSpPr>
      <xdr:spPr>
        <a:xfrm>
          <a:off x="3530111" y="169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114574</xdr:rowOff>
    </xdr:from>
    <xdr:to>
      <xdr:col>15</xdr:col>
      <xdr:colOff>101600</xdr:colOff>
      <xdr:row>99</xdr:row>
      <xdr:rowOff>44724</xdr:rowOff>
    </xdr:to>
    <xdr:sp macro="" textlink="">
      <xdr:nvSpPr>
        <xdr:cNvPr id="256" name="楕円 255"/>
        <xdr:cNvSpPr/>
      </xdr:nvSpPr>
      <xdr:spPr>
        <a:xfrm>
          <a:off x="2857500" y="169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35851</xdr:rowOff>
    </xdr:from>
    <xdr:ext cx="534377" cy="259045"/>
    <xdr:sp macro="" textlink="">
      <xdr:nvSpPr>
        <xdr:cNvPr id="257" name="テキスト ボックス 256"/>
        <xdr:cNvSpPr txBox="1"/>
      </xdr:nvSpPr>
      <xdr:spPr>
        <a:xfrm>
          <a:off x="2641111" y="170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72141</xdr:rowOff>
    </xdr:from>
    <xdr:to>
      <xdr:col>10</xdr:col>
      <xdr:colOff>165100</xdr:colOff>
      <xdr:row>99</xdr:row>
      <xdr:rowOff>2291</xdr:rowOff>
    </xdr:to>
    <xdr:sp macro="" textlink="">
      <xdr:nvSpPr>
        <xdr:cNvPr id="258" name="楕円 257"/>
        <xdr:cNvSpPr/>
      </xdr:nvSpPr>
      <xdr:spPr>
        <a:xfrm>
          <a:off x="1968500" y="1687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164868</xdr:rowOff>
    </xdr:from>
    <xdr:ext cx="534377" cy="259045"/>
    <xdr:sp macro="" textlink="">
      <xdr:nvSpPr>
        <xdr:cNvPr id="259" name="テキスト ボックス 258"/>
        <xdr:cNvSpPr txBox="1"/>
      </xdr:nvSpPr>
      <xdr:spPr>
        <a:xfrm>
          <a:off x="1752111" y="169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133606</xdr:rowOff>
    </xdr:from>
    <xdr:to>
      <xdr:col>6</xdr:col>
      <xdr:colOff>38100</xdr:colOff>
      <xdr:row>99</xdr:row>
      <xdr:rowOff>63756</xdr:rowOff>
    </xdr:to>
    <xdr:sp macro="" textlink="">
      <xdr:nvSpPr>
        <xdr:cNvPr id="260" name="楕円 259"/>
        <xdr:cNvSpPr/>
      </xdr:nvSpPr>
      <xdr:spPr>
        <a:xfrm>
          <a:off x="1079500" y="169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54883</xdr:rowOff>
    </xdr:from>
    <xdr:ext cx="534377" cy="259045"/>
    <xdr:sp macro="" textlink="">
      <xdr:nvSpPr>
        <xdr:cNvPr id="261" name="テキスト ボックス 260"/>
        <xdr:cNvSpPr txBox="1"/>
      </xdr:nvSpPr>
      <xdr:spPr>
        <a:xfrm>
          <a:off x="863111" y="1702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74961</xdr:rowOff>
    </xdr:from>
    <xdr:to>
      <xdr:col>55</xdr:col>
      <xdr:colOff>0</xdr:colOff>
      <xdr:row>34</xdr:row>
      <xdr:rowOff>43615</xdr:rowOff>
    </xdr:to>
    <xdr:cxnSp macro="">
      <xdr:nvCxnSpPr>
        <xdr:cNvPr id="288" name="直線コネクタ 287"/>
        <xdr:cNvCxnSpPr/>
      </xdr:nvCxnSpPr>
      <xdr:spPr>
        <a:xfrm flipV="1">
          <a:off x="9639300" y="5732811"/>
          <a:ext cx="838200" cy="1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43615</xdr:rowOff>
    </xdr:from>
    <xdr:to>
      <xdr:col>50</xdr:col>
      <xdr:colOff>114300</xdr:colOff>
      <xdr:row>35</xdr:row>
      <xdr:rowOff>18565</xdr:rowOff>
    </xdr:to>
    <xdr:cxnSp macro="">
      <xdr:nvCxnSpPr>
        <xdr:cNvPr id="291" name="直線コネクタ 290"/>
        <xdr:cNvCxnSpPr/>
      </xdr:nvCxnSpPr>
      <xdr:spPr>
        <a:xfrm flipV="1">
          <a:off x="8750300" y="5872915"/>
          <a:ext cx="889000" cy="14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18565</xdr:rowOff>
    </xdr:from>
    <xdr:to>
      <xdr:col>45</xdr:col>
      <xdr:colOff>177800</xdr:colOff>
      <xdr:row>35</xdr:row>
      <xdr:rowOff>82674</xdr:rowOff>
    </xdr:to>
    <xdr:cxnSp macro="">
      <xdr:nvCxnSpPr>
        <xdr:cNvPr id="294" name="直線コネクタ 293"/>
        <xdr:cNvCxnSpPr/>
      </xdr:nvCxnSpPr>
      <xdr:spPr>
        <a:xfrm flipV="1">
          <a:off x="7861300" y="6019315"/>
          <a:ext cx="889000" cy="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82674</xdr:rowOff>
    </xdr:from>
    <xdr:to>
      <xdr:col>41</xdr:col>
      <xdr:colOff>50800</xdr:colOff>
      <xdr:row>35</xdr:row>
      <xdr:rowOff>139494</xdr:rowOff>
    </xdr:to>
    <xdr:cxnSp macro="">
      <xdr:nvCxnSpPr>
        <xdr:cNvPr id="297" name="直線コネクタ 296"/>
        <xdr:cNvCxnSpPr/>
      </xdr:nvCxnSpPr>
      <xdr:spPr>
        <a:xfrm flipV="1">
          <a:off x="6972300" y="6083424"/>
          <a:ext cx="889000" cy="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24161</xdr:rowOff>
    </xdr:from>
    <xdr:to>
      <xdr:col>55</xdr:col>
      <xdr:colOff>50800</xdr:colOff>
      <xdr:row>33</xdr:row>
      <xdr:rowOff>125761</xdr:rowOff>
    </xdr:to>
    <xdr:sp macro="" textlink="">
      <xdr:nvSpPr>
        <xdr:cNvPr id="307" name="楕円 306"/>
        <xdr:cNvSpPr/>
      </xdr:nvSpPr>
      <xdr:spPr>
        <a:xfrm>
          <a:off x="10426700" y="56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47038</xdr:rowOff>
    </xdr:from>
    <xdr:ext cx="599010" cy="259045"/>
    <xdr:sp macro="" textlink="">
      <xdr:nvSpPr>
        <xdr:cNvPr id="308" name="補助費等該当値テキスト"/>
        <xdr:cNvSpPr txBox="1"/>
      </xdr:nvSpPr>
      <xdr:spPr>
        <a:xfrm>
          <a:off x="10528300" y="553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164265</xdr:rowOff>
    </xdr:from>
    <xdr:to>
      <xdr:col>50</xdr:col>
      <xdr:colOff>165100</xdr:colOff>
      <xdr:row>34</xdr:row>
      <xdr:rowOff>94415</xdr:rowOff>
    </xdr:to>
    <xdr:sp macro="" textlink="">
      <xdr:nvSpPr>
        <xdr:cNvPr id="309" name="楕円 308"/>
        <xdr:cNvSpPr/>
      </xdr:nvSpPr>
      <xdr:spPr>
        <a:xfrm>
          <a:off x="9588500" y="582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110942</xdr:rowOff>
    </xdr:from>
    <xdr:ext cx="599010" cy="259045"/>
    <xdr:sp macro="" textlink="">
      <xdr:nvSpPr>
        <xdr:cNvPr id="310" name="テキスト ボックス 309"/>
        <xdr:cNvSpPr txBox="1"/>
      </xdr:nvSpPr>
      <xdr:spPr>
        <a:xfrm>
          <a:off x="9339795" y="559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139215</xdr:rowOff>
    </xdr:from>
    <xdr:to>
      <xdr:col>46</xdr:col>
      <xdr:colOff>38100</xdr:colOff>
      <xdr:row>35</xdr:row>
      <xdr:rowOff>69365</xdr:rowOff>
    </xdr:to>
    <xdr:sp macro="" textlink="">
      <xdr:nvSpPr>
        <xdr:cNvPr id="311" name="楕円 310"/>
        <xdr:cNvSpPr/>
      </xdr:nvSpPr>
      <xdr:spPr>
        <a:xfrm>
          <a:off x="8699500" y="59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85892</xdr:rowOff>
    </xdr:from>
    <xdr:ext cx="599010" cy="259045"/>
    <xdr:sp macro="" textlink="">
      <xdr:nvSpPr>
        <xdr:cNvPr id="312" name="テキスト ボックス 311"/>
        <xdr:cNvSpPr txBox="1"/>
      </xdr:nvSpPr>
      <xdr:spPr>
        <a:xfrm>
          <a:off x="8450795" y="574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31874</xdr:rowOff>
    </xdr:from>
    <xdr:to>
      <xdr:col>41</xdr:col>
      <xdr:colOff>101600</xdr:colOff>
      <xdr:row>35</xdr:row>
      <xdr:rowOff>133474</xdr:rowOff>
    </xdr:to>
    <xdr:sp macro="" textlink="">
      <xdr:nvSpPr>
        <xdr:cNvPr id="313" name="楕円 312"/>
        <xdr:cNvSpPr/>
      </xdr:nvSpPr>
      <xdr:spPr>
        <a:xfrm>
          <a:off x="7810500" y="60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150001</xdr:rowOff>
    </xdr:from>
    <xdr:ext cx="599010" cy="259045"/>
    <xdr:sp macro="" textlink="">
      <xdr:nvSpPr>
        <xdr:cNvPr id="314" name="テキスト ボックス 313"/>
        <xdr:cNvSpPr txBox="1"/>
      </xdr:nvSpPr>
      <xdr:spPr>
        <a:xfrm>
          <a:off x="7561795" y="580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88694</xdr:rowOff>
    </xdr:from>
    <xdr:to>
      <xdr:col>36</xdr:col>
      <xdr:colOff>165100</xdr:colOff>
      <xdr:row>36</xdr:row>
      <xdr:rowOff>18844</xdr:rowOff>
    </xdr:to>
    <xdr:sp macro="" textlink="">
      <xdr:nvSpPr>
        <xdr:cNvPr id="315" name="楕円 314"/>
        <xdr:cNvSpPr/>
      </xdr:nvSpPr>
      <xdr:spPr>
        <a:xfrm>
          <a:off x="6921500" y="60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35371</xdr:rowOff>
    </xdr:from>
    <xdr:ext cx="599010" cy="259045"/>
    <xdr:sp macro="" textlink="">
      <xdr:nvSpPr>
        <xdr:cNvPr id="316" name="テキスト ボックス 315"/>
        <xdr:cNvSpPr txBox="1"/>
      </xdr:nvSpPr>
      <xdr:spPr>
        <a:xfrm>
          <a:off x="6672795" y="586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45616</xdr:rowOff>
    </xdr:from>
    <xdr:to>
      <xdr:col>55</xdr:col>
      <xdr:colOff>0</xdr:colOff>
      <xdr:row>54</xdr:row>
      <xdr:rowOff>59424</xdr:rowOff>
    </xdr:to>
    <xdr:cxnSp macro="">
      <xdr:nvCxnSpPr>
        <xdr:cNvPr id="345" name="直線コネクタ 344"/>
        <xdr:cNvCxnSpPr/>
      </xdr:nvCxnSpPr>
      <xdr:spPr>
        <a:xfrm>
          <a:off x="9639300" y="9303916"/>
          <a:ext cx="8382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45616</xdr:rowOff>
    </xdr:from>
    <xdr:to>
      <xdr:col>50</xdr:col>
      <xdr:colOff>114300</xdr:colOff>
      <xdr:row>56</xdr:row>
      <xdr:rowOff>20713</xdr:rowOff>
    </xdr:to>
    <xdr:cxnSp macro="">
      <xdr:nvCxnSpPr>
        <xdr:cNvPr id="348" name="直線コネクタ 347"/>
        <xdr:cNvCxnSpPr/>
      </xdr:nvCxnSpPr>
      <xdr:spPr>
        <a:xfrm flipV="1">
          <a:off x="8750300" y="9303916"/>
          <a:ext cx="889000" cy="31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20713</xdr:rowOff>
    </xdr:from>
    <xdr:to>
      <xdr:col>45</xdr:col>
      <xdr:colOff>177800</xdr:colOff>
      <xdr:row>56</xdr:row>
      <xdr:rowOff>115850</xdr:rowOff>
    </xdr:to>
    <xdr:cxnSp macro="">
      <xdr:nvCxnSpPr>
        <xdr:cNvPr id="351" name="直線コネクタ 350"/>
        <xdr:cNvCxnSpPr/>
      </xdr:nvCxnSpPr>
      <xdr:spPr>
        <a:xfrm flipV="1">
          <a:off x="7861300" y="9621913"/>
          <a:ext cx="889000" cy="9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115850</xdr:rowOff>
    </xdr:from>
    <xdr:to>
      <xdr:col>41</xdr:col>
      <xdr:colOff>50800</xdr:colOff>
      <xdr:row>56</xdr:row>
      <xdr:rowOff>132053</xdr:rowOff>
    </xdr:to>
    <xdr:cxnSp macro="">
      <xdr:nvCxnSpPr>
        <xdr:cNvPr id="354" name="直線コネクタ 353"/>
        <xdr:cNvCxnSpPr/>
      </xdr:nvCxnSpPr>
      <xdr:spPr>
        <a:xfrm flipV="1">
          <a:off x="6972300" y="9717050"/>
          <a:ext cx="889000" cy="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8624</xdr:rowOff>
    </xdr:from>
    <xdr:to>
      <xdr:col>55</xdr:col>
      <xdr:colOff>50800</xdr:colOff>
      <xdr:row>54</xdr:row>
      <xdr:rowOff>110224</xdr:rowOff>
    </xdr:to>
    <xdr:sp macro="" textlink="">
      <xdr:nvSpPr>
        <xdr:cNvPr id="364" name="楕円 363"/>
        <xdr:cNvSpPr/>
      </xdr:nvSpPr>
      <xdr:spPr>
        <a:xfrm>
          <a:off x="10426700" y="926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31501</xdr:rowOff>
    </xdr:from>
    <xdr:ext cx="599010" cy="259045"/>
    <xdr:sp macro="" textlink="">
      <xdr:nvSpPr>
        <xdr:cNvPr id="365" name="普通建設事業費該当値テキスト"/>
        <xdr:cNvSpPr txBox="1"/>
      </xdr:nvSpPr>
      <xdr:spPr>
        <a:xfrm>
          <a:off x="10528300" y="911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166266</xdr:rowOff>
    </xdr:from>
    <xdr:to>
      <xdr:col>50</xdr:col>
      <xdr:colOff>165100</xdr:colOff>
      <xdr:row>54</xdr:row>
      <xdr:rowOff>96416</xdr:rowOff>
    </xdr:to>
    <xdr:sp macro="" textlink="">
      <xdr:nvSpPr>
        <xdr:cNvPr id="366" name="楕円 365"/>
        <xdr:cNvSpPr/>
      </xdr:nvSpPr>
      <xdr:spPr>
        <a:xfrm>
          <a:off x="9588500" y="92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112943</xdr:rowOff>
    </xdr:from>
    <xdr:ext cx="599010" cy="259045"/>
    <xdr:sp macro="" textlink="">
      <xdr:nvSpPr>
        <xdr:cNvPr id="367" name="テキスト ボックス 366"/>
        <xdr:cNvSpPr txBox="1"/>
      </xdr:nvSpPr>
      <xdr:spPr>
        <a:xfrm>
          <a:off x="9339795" y="902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141363</xdr:rowOff>
    </xdr:from>
    <xdr:to>
      <xdr:col>46</xdr:col>
      <xdr:colOff>38100</xdr:colOff>
      <xdr:row>56</xdr:row>
      <xdr:rowOff>71513</xdr:rowOff>
    </xdr:to>
    <xdr:sp macro="" textlink="">
      <xdr:nvSpPr>
        <xdr:cNvPr id="368" name="楕円 367"/>
        <xdr:cNvSpPr/>
      </xdr:nvSpPr>
      <xdr:spPr>
        <a:xfrm>
          <a:off x="8699500" y="9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88040</xdr:rowOff>
    </xdr:from>
    <xdr:ext cx="599010" cy="259045"/>
    <xdr:sp macro="" textlink="">
      <xdr:nvSpPr>
        <xdr:cNvPr id="369" name="テキスト ボックス 368"/>
        <xdr:cNvSpPr txBox="1"/>
      </xdr:nvSpPr>
      <xdr:spPr>
        <a:xfrm>
          <a:off x="8450795" y="93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65050</xdr:rowOff>
    </xdr:from>
    <xdr:to>
      <xdr:col>41</xdr:col>
      <xdr:colOff>101600</xdr:colOff>
      <xdr:row>56</xdr:row>
      <xdr:rowOff>166650</xdr:rowOff>
    </xdr:to>
    <xdr:sp macro="" textlink="">
      <xdr:nvSpPr>
        <xdr:cNvPr id="370" name="楕円 369"/>
        <xdr:cNvSpPr/>
      </xdr:nvSpPr>
      <xdr:spPr>
        <a:xfrm>
          <a:off x="7810500" y="96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11727</xdr:rowOff>
    </xdr:from>
    <xdr:ext cx="599010" cy="259045"/>
    <xdr:sp macro="" textlink="">
      <xdr:nvSpPr>
        <xdr:cNvPr id="371" name="テキスト ボックス 370"/>
        <xdr:cNvSpPr txBox="1"/>
      </xdr:nvSpPr>
      <xdr:spPr>
        <a:xfrm>
          <a:off x="7561795" y="944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81253</xdr:rowOff>
    </xdr:from>
    <xdr:to>
      <xdr:col>36</xdr:col>
      <xdr:colOff>165100</xdr:colOff>
      <xdr:row>57</xdr:row>
      <xdr:rowOff>11403</xdr:rowOff>
    </xdr:to>
    <xdr:sp macro="" textlink="">
      <xdr:nvSpPr>
        <xdr:cNvPr id="372" name="楕円 371"/>
        <xdr:cNvSpPr/>
      </xdr:nvSpPr>
      <xdr:spPr>
        <a:xfrm>
          <a:off x="6921500" y="96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27930</xdr:rowOff>
    </xdr:from>
    <xdr:ext cx="599010" cy="259045"/>
    <xdr:sp macro="" textlink="">
      <xdr:nvSpPr>
        <xdr:cNvPr id="373" name="テキスト ボックス 372"/>
        <xdr:cNvSpPr txBox="1"/>
      </xdr:nvSpPr>
      <xdr:spPr>
        <a:xfrm>
          <a:off x="6672795" y="945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125458</xdr:rowOff>
    </xdr:from>
    <xdr:to>
      <xdr:col>55</xdr:col>
      <xdr:colOff>0</xdr:colOff>
      <xdr:row>76</xdr:row>
      <xdr:rowOff>75158</xdr:rowOff>
    </xdr:to>
    <xdr:cxnSp macro="">
      <xdr:nvCxnSpPr>
        <xdr:cNvPr id="402" name="直線コネクタ 401"/>
        <xdr:cNvCxnSpPr/>
      </xdr:nvCxnSpPr>
      <xdr:spPr>
        <a:xfrm>
          <a:off x="9639300" y="12298408"/>
          <a:ext cx="838200" cy="80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125458</xdr:rowOff>
    </xdr:from>
    <xdr:to>
      <xdr:col>50</xdr:col>
      <xdr:colOff>114300</xdr:colOff>
      <xdr:row>74</xdr:row>
      <xdr:rowOff>150627</xdr:rowOff>
    </xdr:to>
    <xdr:cxnSp macro="">
      <xdr:nvCxnSpPr>
        <xdr:cNvPr id="405" name="直線コネクタ 404"/>
        <xdr:cNvCxnSpPr/>
      </xdr:nvCxnSpPr>
      <xdr:spPr>
        <a:xfrm flipV="1">
          <a:off x="8750300" y="12298408"/>
          <a:ext cx="889000" cy="53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84176</xdr:rowOff>
    </xdr:from>
    <xdr:ext cx="534377" cy="259045"/>
    <xdr:sp macro="" textlink="">
      <xdr:nvSpPr>
        <xdr:cNvPr id="407" name="テキスト ボックス 406"/>
        <xdr:cNvSpPr txBox="1"/>
      </xdr:nvSpPr>
      <xdr:spPr>
        <a:xfrm>
          <a:off x="9372111" y="134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150627</xdr:rowOff>
    </xdr:from>
    <xdr:to>
      <xdr:col>45</xdr:col>
      <xdr:colOff>177800</xdr:colOff>
      <xdr:row>76</xdr:row>
      <xdr:rowOff>29211</xdr:rowOff>
    </xdr:to>
    <xdr:cxnSp macro="">
      <xdr:nvCxnSpPr>
        <xdr:cNvPr id="408" name="直線コネクタ 407"/>
        <xdr:cNvCxnSpPr/>
      </xdr:nvCxnSpPr>
      <xdr:spPr>
        <a:xfrm flipV="1">
          <a:off x="7861300" y="12837927"/>
          <a:ext cx="889000" cy="2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40665</xdr:rowOff>
    </xdr:from>
    <xdr:ext cx="534377" cy="259045"/>
    <xdr:sp macro="" textlink="">
      <xdr:nvSpPr>
        <xdr:cNvPr id="410" name="テキスト ボックス 409"/>
        <xdr:cNvSpPr txBox="1"/>
      </xdr:nvSpPr>
      <xdr:spPr>
        <a:xfrm>
          <a:off x="8483111" y="134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137904</xdr:rowOff>
    </xdr:from>
    <xdr:ext cx="534377" cy="259045"/>
    <xdr:sp macro="" textlink="">
      <xdr:nvSpPr>
        <xdr:cNvPr id="412" name="テキスト ボックス 411"/>
        <xdr:cNvSpPr txBox="1"/>
      </xdr:nvSpPr>
      <xdr:spPr>
        <a:xfrm>
          <a:off x="7594111" y="13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24358</xdr:rowOff>
    </xdr:from>
    <xdr:to>
      <xdr:col>55</xdr:col>
      <xdr:colOff>50800</xdr:colOff>
      <xdr:row>76</xdr:row>
      <xdr:rowOff>125958</xdr:rowOff>
    </xdr:to>
    <xdr:sp macro="" textlink="">
      <xdr:nvSpPr>
        <xdr:cNvPr id="418" name="楕円 417"/>
        <xdr:cNvSpPr/>
      </xdr:nvSpPr>
      <xdr:spPr>
        <a:xfrm>
          <a:off x="10426700" y="130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47236</xdr:rowOff>
    </xdr:from>
    <xdr:ext cx="534377" cy="259045"/>
    <xdr:sp macro="" textlink="">
      <xdr:nvSpPr>
        <xdr:cNvPr id="419" name="普通建設事業費 （ うち新規整備　）該当値テキスト"/>
        <xdr:cNvSpPr txBox="1"/>
      </xdr:nvSpPr>
      <xdr:spPr>
        <a:xfrm>
          <a:off x="10528300" y="129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74658</xdr:rowOff>
    </xdr:from>
    <xdr:to>
      <xdr:col>50</xdr:col>
      <xdr:colOff>165100</xdr:colOff>
      <xdr:row>72</xdr:row>
      <xdr:rowOff>4808</xdr:rowOff>
    </xdr:to>
    <xdr:sp macro="" textlink="">
      <xdr:nvSpPr>
        <xdr:cNvPr id="420" name="楕円 419"/>
        <xdr:cNvSpPr/>
      </xdr:nvSpPr>
      <xdr:spPr>
        <a:xfrm>
          <a:off x="9588500" y="122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21335</xdr:rowOff>
    </xdr:from>
    <xdr:ext cx="599010" cy="259045"/>
    <xdr:sp macro="" textlink="">
      <xdr:nvSpPr>
        <xdr:cNvPr id="421" name="テキスト ボックス 420"/>
        <xdr:cNvSpPr txBox="1"/>
      </xdr:nvSpPr>
      <xdr:spPr>
        <a:xfrm>
          <a:off x="9339795" y="1202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99827</xdr:rowOff>
    </xdr:from>
    <xdr:to>
      <xdr:col>46</xdr:col>
      <xdr:colOff>38100</xdr:colOff>
      <xdr:row>75</xdr:row>
      <xdr:rowOff>29977</xdr:rowOff>
    </xdr:to>
    <xdr:sp macro="" textlink="">
      <xdr:nvSpPr>
        <xdr:cNvPr id="422" name="楕円 421"/>
        <xdr:cNvSpPr/>
      </xdr:nvSpPr>
      <xdr:spPr>
        <a:xfrm>
          <a:off x="8699500" y="127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46504</xdr:rowOff>
    </xdr:from>
    <xdr:ext cx="534377" cy="259045"/>
    <xdr:sp macro="" textlink="">
      <xdr:nvSpPr>
        <xdr:cNvPr id="423" name="テキスト ボックス 422"/>
        <xdr:cNvSpPr txBox="1"/>
      </xdr:nvSpPr>
      <xdr:spPr>
        <a:xfrm>
          <a:off x="8483111" y="125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149861</xdr:rowOff>
    </xdr:from>
    <xdr:to>
      <xdr:col>41</xdr:col>
      <xdr:colOff>101600</xdr:colOff>
      <xdr:row>76</xdr:row>
      <xdr:rowOff>80011</xdr:rowOff>
    </xdr:to>
    <xdr:sp macro="" textlink="">
      <xdr:nvSpPr>
        <xdr:cNvPr id="424" name="楕円 423"/>
        <xdr:cNvSpPr/>
      </xdr:nvSpPr>
      <xdr:spPr>
        <a:xfrm>
          <a:off x="7810500" y="130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96537</xdr:rowOff>
    </xdr:from>
    <xdr:ext cx="534377" cy="259045"/>
    <xdr:sp macro="" textlink="">
      <xdr:nvSpPr>
        <xdr:cNvPr id="425" name="テキスト ボックス 424"/>
        <xdr:cNvSpPr txBox="1"/>
      </xdr:nvSpPr>
      <xdr:spPr>
        <a:xfrm>
          <a:off x="7594111" y="1278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103009</xdr:rowOff>
    </xdr:from>
    <xdr:to>
      <xdr:col>55</xdr:col>
      <xdr:colOff>0</xdr:colOff>
      <xdr:row>97</xdr:row>
      <xdr:rowOff>10778</xdr:rowOff>
    </xdr:to>
    <xdr:cxnSp macro="">
      <xdr:nvCxnSpPr>
        <xdr:cNvPr id="454" name="直線コネクタ 453"/>
        <xdr:cNvCxnSpPr/>
      </xdr:nvCxnSpPr>
      <xdr:spPr>
        <a:xfrm flipV="1">
          <a:off x="9639300" y="15876409"/>
          <a:ext cx="838200" cy="76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5" name="普通建設事業費 （ うち更新整備　）平均値テキスト"/>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10778</xdr:rowOff>
    </xdr:from>
    <xdr:to>
      <xdr:col>50</xdr:col>
      <xdr:colOff>114300</xdr:colOff>
      <xdr:row>97</xdr:row>
      <xdr:rowOff>141658</xdr:rowOff>
    </xdr:to>
    <xdr:cxnSp macro="">
      <xdr:nvCxnSpPr>
        <xdr:cNvPr id="457" name="直線コネクタ 456"/>
        <xdr:cNvCxnSpPr/>
      </xdr:nvCxnSpPr>
      <xdr:spPr>
        <a:xfrm flipV="1">
          <a:off x="8750300" y="16641428"/>
          <a:ext cx="889000" cy="13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85089</xdr:rowOff>
    </xdr:from>
    <xdr:ext cx="534377" cy="259045"/>
    <xdr:sp macro="" textlink="">
      <xdr:nvSpPr>
        <xdr:cNvPr id="459" name="テキスト ボックス 458"/>
        <xdr:cNvSpPr txBox="1"/>
      </xdr:nvSpPr>
      <xdr:spPr>
        <a:xfrm>
          <a:off x="9372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101905</xdr:rowOff>
    </xdr:from>
    <xdr:to>
      <xdr:col>45</xdr:col>
      <xdr:colOff>177800</xdr:colOff>
      <xdr:row>97</xdr:row>
      <xdr:rowOff>141658</xdr:rowOff>
    </xdr:to>
    <xdr:cxnSp macro="">
      <xdr:nvCxnSpPr>
        <xdr:cNvPr id="460" name="直線コネクタ 459"/>
        <xdr:cNvCxnSpPr/>
      </xdr:nvCxnSpPr>
      <xdr:spPr>
        <a:xfrm>
          <a:off x="7861300" y="16732555"/>
          <a:ext cx="889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52209</xdr:rowOff>
    </xdr:from>
    <xdr:to>
      <xdr:col>55</xdr:col>
      <xdr:colOff>50800</xdr:colOff>
      <xdr:row>92</xdr:row>
      <xdr:rowOff>153809</xdr:rowOff>
    </xdr:to>
    <xdr:sp macro="" textlink="">
      <xdr:nvSpPr>
        <xdr:cNvPr id="470" name="楕円 469"/>
        <xdr:cNvSpPr/>
      </xdr:nvSpPr>
      <xdr:spPr>
        <a:xfrm>
          <a:off x="10426700" y="158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75086</xdr:rowOff>
    </xdr:from>
    <xdr:ext cx="599010" cy="259045"/>
    <xdr:sp macro="" textlink="">
      <xdr:nvSpPr>
        <xdr:cNvPr id="471" name="普通建設事業費 （ うち更新整備　）該当値テキスト"/>
        <xdr:cNvSpPr txBox="1"/>
      </xdr:nvSpPr>
      <xdr:spPr>
        <a:xfrm>
          <a:off x="10528300" y="1567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131428</xdr:rowOff>
    </xdr:from>
    <xdr:to>
      <xdr:col>50</xdr:col>
      <xdr:colOff>165100</xdr:colOff>
      <xdr:row>97</xdr:row>
      <xdr:rowOff>61578</xdr:rowOff>
    </xdr:to>
    <xdr:sp macro="" textlink="">
      <xdr:nvSpPr>
        <xdr:cNvPr id="472" name="楕円 471"/>
        <xdr:cNvSpPr/>
      </xdr:nvSpPr>
      <xdr:spPr>
        <a:xfrm>
          <a:off x="9588500" y="165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78105</xdr:rowOff>
    </xdr:from>
    <xdr:ext cx="534377" cy="259045"/>
    <xdr:sp macro="" textlink="">
      <xdr:nvSpPr>
        <xdr:cNvPr id="473" name="テキスト ボックス 472"/>
        <xdr:cNvSpPr txBox="1"/>
      </xdr:nvSpPr>
      <xdr:spPr>
        <a:xfrm>
          <a:off x="9372111" y="163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90858</xdr:rowOff>
    </xdr:from>
    <xdr:to>
      <xdr:col>46</xdr:col>
      <xdr:colOff>38100</xdr:colOff>
      <xdr:row>98</xdr:row>
      <xdr:rowOff>21008</xdr:rowOff>
    </xdr:to>
    <xdr:sp macro="" textlink="">
      <xdr:nvSpPr>
        <xdr:cNvPr id="474" name="楕円 473"/>
        <xdr:cNvSpPr/>
      </xdr:nvSpPr>
      <xdr:spPr>
        <a:xfrm>
          <a:off x="8699500" y="167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12135</xdr:rowOff>
    </xdr:from>
    <xdr:ext cx="534377" cy="259045"/>
    <xdr:sp macro="" textlink="">
      <xdr:nvSpPr>
        <xdr:cNvPr id="475" name="テキスト ボックス 474"/>
        <xdr:cNvSpPr txBox="1"/>
      </xdr:nvSpPr>
      <xdr:spPr>
        <a:xfrm>
          <a:off x="8483111" y="168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51105</xdr:rowOff>
    </xdr:from>
    <xdr:to>
      <xdr:col>41</xdr:col>
      <xdr:colOff>101600</xdr:colOff>
      <xdr:row>97</xdr:row>
      <xdr:rowOff>152705</xdr:rowOff>
    </xdr:to>
    <xdr:sp macro="" textlink="">
      <xdr:nvSpPr>
        <xdr:cNvPr id="476" name="楕円 475"/>
        <xdr:cNvSpPr/>
      </xdr:nvSpPr>
      <xdr:spPr>
        <a:xfrm>
          <a:off x="7810500" y="166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143832</xdr:rowOff>
    </xdr:from>
    <xdr:ext cx="534377" cy="259045"/>
    <xdr:sp macro="" textlink="">
      <xdr:nvSpPr>
        <xdr:cNvPr id="477" name="テキスト ボックス 476"/>
        <xdr:cNvSpPr txBox="1"/>
      </xdr:nvSpPr>
      <xdr:spPr>
        <a:xfrm>
          <a:off x="7594111" y="1677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3353</xdr:rowOff>
    </xdr:from>
    <xdr:to>
      <xdr:col>85</xdr:col>
      <xdr:colOff>127000</xdr:colOff>
      <xdr:row>39</xdr:row>
      <xdr:rowOff>34087</xdr:rowOff>
    </xdr:to>
    <xdr:cxnSp macro="">
      <xdr:nvCxnSpPr>
        <xdr:cNvPr id="506" name="直線コネクタ 505"/>
        <xdr:cNvCxnSpPr/>
      </xdr:nvCxnSpPr>
      <xdr:spPr>
        <a:xfrm flipV="1">
          <a:off x="15481300" y="6689903"/>
          <a:ext cx="8382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34087</xdr:rowOff>
    </xdr:from>
    <xdr:to>
      <xdr:col>81</xdr:col>
      <xdr:colOff>50800</xdr:colOff>
      <xdr:row>39</xdr:row>
      <xdr:rowOff>44450</xdr:rowOff>
    </xdr:to>
    <xdr:cxnSp macro="">
      <xdr:nvCxnSpPr>
        <xdr:cNvPr id="509" name="直線コネクタ 508"/>
        <xdr:cNvCxnSpPr/>
      </xdr:nvCxnSpPr>
      <xdr:spPr>
        <a:xfrm flipV="1">
          <a:off x="14592300" y="6720637"/>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41643</xdr:rowOff>
    </xdr:from>
    <xdr:to>
      <xdr:col>76</xdr:col>
      <xdr:colOff>114300</xdr:colOff>
      <xdr:row>39</xdr:row>
      <xdr:rowOff>44450</xdr:rowOff>
    </xdr:to>
    <xdr:cxnSp macro="">
      <xdr:nvCxnSpPr>
        <xdr:cNvPr id="512" name="直線コネクタ 511"/>
        <xdr:cNvCxnSpPr/>
      </xdr:nvCxnSpPr>
      <xdr:spPr>
        <a:xfrm>
          <a:off x="13703300" y="6728193"/>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12967</xdr:rowOff>
    </xdr:from>
    <xdr:to>
      <xdr:col>71</xdr:col>
      <xdr:colOff>177800</xdr:colOff>
      <xdr:row>39</xdr:row>
      <xdr:rowOff>41643</xdr:rowOff>
    </xdr:to>
    <xdr:cxnSp macro="">
      <xdr:nvCxnSpPr>
        <xdr:cNvPr id="515" name="直線コネクタ 514"/>
        <xdr:cNvCxnSpPr/>
      </xdr:nvCxnSpPr>
      <xdr:spPr>
        <a:xfrm>
          <a:off x="12814300" y="6699517"/>
          <a:ext cx="889000" cy="2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124003</xdr:rowOff>
    </xdr:from>
    <xdr:to>
      <xdr:col>85</xdr:col>
      <xdr:colOff>177800</xdr:colOff>
      <xdr:row>39</xdr:row>
      <xdr:rowOff>54153</xdr:rowOff>
    </xdr:to>
    <xdr:sp macro="" textlink="">
      <xdr:nvSpPr>
        <xdr:cNvPr id="525" name="楕円 524"/>
        <xdr:cNvSpPr/>
      </xdr:nvSpPr>
      <xdr:spPr>
        <a:xfrm>
          <a:off x="16268700" y="66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83380</xdr:rowOff>
    </xdr:from>
    <xdr:ext cx="469744" cy="259045"/>
    <xdr:sp macro="" textlink="">
      <xdr:nvSpPr>
        <xdr:cNvPr id="526" name="災害復旧事業費該当値テキスト"/>
        <xdr:cNvSpPr txBox="1"/>
      </xdr:nvSpPr>
      <xdr:spPr>
        <a:xfrm>
          <a:off x="16370300" y="64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154737</xdr:rowOff>
    </xdr:from>
    <xdr:to>
      <xdr:col>81</xdr:col>
      <xdr:colOff>101600</xdr:colOff>
      <xdr:row>39</xdr:row>
      <xdr:rowOff>84887</xdr:rowOff>
    </xdr:to>
    <xdr:sp macro="" textlink="">
      <xdr:nvSpPr>
        <xdr:cNvPr id="527" name="楕円 526"/>
        <xdr:cNvSpPr/>
      </xdr:nvSpPr>
      <xdr:spPr>
        <a:xfrm>
          <a:off x="15430500" y="66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76014</xdr:rowOff>
    </xdr:from>
    <xdr:ext cx="378565" cy="259045"/>
    <xdr:sp macro="" textlink="">
      <xdr:nvSpPr>
        <xdr:cNvPr id="528" name="テキスト ボックス 527"/>
        <xdr:cNvSpPr txBox="1"/>
      </xdr:nvSpPr>
      <xdr:spPr>
        <a:xfrm>
          <a:off x="15292017" y="676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162293</xdr:rowOff>
    </xdr:from>
    <xdr:to>
      <xdr:col>72</xdr:col>
      <xdr:colOff>38100</xdr:colOff>
      <xdr:row>39</xdr:row>
      <xdr:rowOff>92443</xdr:rowOff>
    </xdr:to>
    <xdr:sp macro="" textlink="">
      <xdr:nvSpPr>
        <xdr:cNvPr id="531" name="楕円 530"/>
        <xdr:cNvSpPr/>
      </xdr:nvSpPr>
      <xdr:spPr>
        <a:xfrm>
          <a:off x="13652500" y="66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83570</xdr:rowOff>
    </xdr:from>
    <xdr:ext cx="378565" cy="259045"/>
    <xdr:sp macro="" textlink="">
      <xdr:nvSpPr>
        <xdr:cNvPr id="532" name="テキスト ボックス 531"/>
        <xdr:cNvSpPr txBox="1"/>
      </xdr:nvSpPr>
      <xdr:spPr>
        <a:xfrm>
          <a:off x="13514017" y="67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133617</xdr:rowOff>
    </xdr:from>
    <xdr:to>
      <xdr:col>67</xdr:col>
      <xdr:colOff>101600</xdr:colOff>
      <xdr:row>39</xdr:row>
      <xdr:rowOff>63767</xdr:rowOff>
    </xdr:to>
    <xdr:sp macro="" textlink="">
      <xdr:nvSpPr>
        <xdr:cNvPr id="533" name="楕円 532"/>
        <xdr:cNvSpPr/>
      </xdr:nvSpPr>
      <xdr:spPr>
        <a:xfrm>
          <a:off x="12763500" y="66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54894</xdr:rowOff>
    </xdr:from>
    <xdr:ext cx="469744" cy="259045"/>
    <xdr:sp macro="" textlink="">
      <xdr:nvSpPr>
        <xdr:cNvPr id="534" name="テキスト ボックス 533"/>
        <xdr:cNvSpPr txBox="1"/>
      </xdr:nvSpPr>
      <xdr:spPr>
        <a:xfrm>
          <a:off x="12579428" y="67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108481</xdr:rowOff>
    </xdr:from>
    <xdr:to>
      <xdr:col>85</xdr:col>
      <xdr:colOff>127000</xdr:colOff>
      <xdr:row>73</xdr:row>
      <xdr:rowOff>70228</xdr:rowOff>
    </xdr:to>
    <xdr:cxnSp macro="">
      <xdr:nvCxnSpPr>
        <xdr:cNvPr id="612" name="直線コネクタ 611"/>
        <xdr:cNvCxnSpPr/>
      </xdr:nvCxnSpPr>
      <xdr:spPr>
        <a:xfrm>
          <a:off x="15481300" y="12452881"/>
          <a:ext cx="838200" cy="1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71410</xdr:rowOff>
    </xdr:from>
    <xdr:to>
      <xdr:col>81</xdr:col>
      <xdr:colOff>50800</xdr:colOff>
      <xdr:row>72</xdr:row>
      <xdr:rowOff>108481</xdr:rowOff>
    </xdr:to>
    <xdr:cxnSp macro="">
      <xdr:nvCxnSpPr>
        <xdr:cNvPr id="615" name="直線コネクタ 614"/>
        <xdr:cNvCxnSpPr/>
      </xdr:nvCxnSpPr>
      <xdr:spPr>
        <a:xfrm>
          <a:off x="14592300" y="12415810"/>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71410</xdr:rowOff>
    </xdr:from>
    <xdr:to>
      <xdr:col>76</xdr:col>
      <xdr:colOff>114300</xdr:colOff>
      <xdr:row>72</xdr:row>
      <xdr:rowOff>89583</xdr:rowOff>
    </xdr:to>
    <xdr:cxnSp macro="">
      <xdr:nvCxnSpPr>
        <xdr:cNvPr id="618" name="直線コネクタ 617"/>
        <xdr:cNvCxnSpPr/>
      </xdr:nvCxnSpPr>
      <xdr:spPr>
        <a:xfrm flipV="1">
          <a:off x="13703300" y="12415810"/>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20" name="テキスト ボックス 619"/>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102095</xdr:rowOff>
    </xdr:from>
    <xdr:to>
      <xdr:col>71</xdr:col>
      <xdr:colOff>177800</xdr:colOff>
      <xdr:row>72</xdr:row>
      <xdr:rowOff>89583</xdr:rowOff>
    </xdr:to>
    <xdr:cxnSp macro="">
      <xdr:nvCxnSpPr>
        <xdr:cNvPr id="621" name="直線コネクタ 620"/>
        <xdr:cNvCxnSpPr/>
      </xdr:nvCxnSpPr>
      <xdr:spPr>
        <a:xfrm>
          <a:off x="12814300" y="12275045"/>
          <a:ext cx="889000" cy="15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3" name="テキスト ボックス 622"/>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25" name="テキスト ボックス 624"/>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19428</xdr:rowOff>
    </xdr:from>
    <xdr:to>
      <xdr:col>85</xdr:col>
      <xdr:colOff>177800</xdr:colOff>
      <xdr:row>73</xdr:row>
      <xdr:rowOff>121028</xdr:rowOff>
    </xdr:to>
    <xdr:sp macro="" textlink="">
      <xdr:nvSpPr>
        <xdr:cNvPr id="631" name="楕円 630"/>
        <xdr:cNvSpPr/>
      </xdr:nvSpPr>
      <xdr:spPr>
        <a:xfrm>
          <a:off x="16268700" y="125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42305</xdr:rowOff>
    </xdr:from>
    <xdr:ext cx="599010" cy="259045"/>
    <xdr:sp macro="" textlink="">
      <xdr:nvSpPr>
        <xdr:cNvPr id="632" name="公債費該当値テキスト"/>
        <xdr:cNvSpPr txBox="1"/>
      </xdr:nvSpPr>
      <xdr:spPr>
        <a:xfrm>
          <a:off x="16370300" y="1238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57681</xdr:rowOff>
    </xdr:from>
    <xdr:to>
      <xdr:col>81</xdr:col>
      <xdr:colOff>101600</xdr:colOff>
      <xdr:row>72</xdr:row>
      <xdr:rowOff>159281</xdr:rowOff>
    </xdr:to>
    <xdr:sp macro="" textlink="">
      <xdr:nvSpPr>
        <xdr:cNvPr id="633" name="楕円 632"/>
        <xdr:cNvSpPr/>
      </xdr:nvSpPr>
      <xdr:spPr>
        <a:xfrm>
          <a:off x="15430500" y="124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4358</xdr:rowOff>
    </xdr:from>
    <xdr:ext cx="599010" cy="259045"/>
    <xdr:sp macro="" textlink="">
      <xdr:nvSpPr>
        <xdr:cNvPr id="634" name="テキスト ボックス 633"/>
        <xdr:cNvSpPr txBox="1"/>
      </xdr:nvSpPr>
      <xdr:spPr>
        <a:xfrm>
          <a:off x="15181795" y="1217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20610</xdr:rowOff>
    </xdr:from>
    <xdr:to>
      <xdr:col>76</xdr:col>
      <xdr:colOff>165100</xdr:colOff>
      <xdr:row>72</xdr:row>
      <xdr:rowOff>122210</xdr:rowOff>
    </xdr:to>
    <xdr:sp macro="" textlink="">
      <xdr:nvSpPr>
        <xdr:cNvPr id="635" name="楕円 634"/>
        <xdr:cNvSpPr/>
      </xdr:nvSpPr>
      <xdr:spPr>
        <a:xfrm>
          <a:off x="14541500" y="123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138737</xdr:rowOff>
    </xdr:from>
    <xdr:ext cx="599010" cy="259045"/>
    <xdr:sp macro="" textlink="">
      <xdr:nvSpPr>
        <xdr:cNvPr id="636" name="テキスト ボックス 635"/>
        <xdr:cNvSpPr txBox="1"/>
      </xdr:nvSpPr>
      <xdr:spPr>
        <a:xfrm>
          <a:off x="14292795" y="1214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38783</xdr:rowOff>
    </xdr:from>
    <xdr:to>
      <xdr:col>72</xdr:col>
      <xdr:colOff>38100</xdr:colOff>
      <xdr:row>72</xdr:row>
      <xdr:rowOff>140383</xdr:rowOff>
    </xdr:to>
    <xdr:sp macro="" textlink="">
      <xdr:nvSpPr>
        <xdr:cNvPr id="637" name="楕円 636"/>
        <xdr:cNvSpPr/>
      </xdr:nvSpPr>
      <xdr:spPr>
        <a:xfrm>
          <a:off x="13652500" y="123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156910</xdr:rowOff>
    </xdr:from>
    <xdr:ext cx="599010" cy="259045"/>
    <xdr:sp macro="" textlink="">
      <xdr:nvSpPr>
        <xdr:cNvPr id="638" name="テキスト ボックス 637"/>
        <xdr:cNvSpPr txBox="1"/>
      </xdr:nvSpPr>
      <xdr:spPr>
        <a:xfrm>
          <a:off x="13403795" y="12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51295</xdr:rowOff>
    </xdr:from>
    <xdr:to>
      <xdr:col>67</xdr:col>
      <xdr:colOff>101600</xdr:colOff>
      <xdr:row>71</xdr:row>
      <xdr:rowOff>152895</xdr:rowOff>
    </xdr:to>
    <xdr:sp macro="" textlink="">
      <xdr:nvSpPr>
        <xdr:cNvPr id="639" name="楕円 638"/>
        <xdr:cNvSpPr/>
      </xdr:nvSpPr>
      <xdr:spPr>
        <a:xfrm>
          <a:off x="12763500" y="122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169422</xdr:rowOff>
    </xdr:from>
    <xdr:ext cx="599010" cy="259045"/>
    <xdr:sp macro="" textlink="">
      <xdr:nvSpPr>
        <xdr:cNvPr id="640" name="テキスト ボックス 639"/>
        <xdr:cNvSpPr txBox="1"/>
      </xdr:nvSpPr>
      <xdr:spPr>
        <a:xfrm>
          <a:off x="12514795" y="1199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1547</xdr:rowOff>
    </xdr:from>
    <xdr:to>
      <xdr:col>85</xdr:col>
      <xdr:colOff>127000</xdr:colOff>
      <xdr:row>98</xdr:row>
      <xdr:rowOff>80538</xdr:rowOff>
    </xdr:to>
    <xdr:cxnSp macro="">
      <xdr:nvCxnSpPr>
        <xdr:cNvPr id="667" name="直線コネクタ 666"/>
        <xdr:cNvCxnSpPr/>
      </xdr:nvCxnSpPr>
      <xdr:spPr>
        <a:xfrm>
          <a:off x="15481300" y="16803647"/>
          <a:ext cx="838200" cy="7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163004</xdr:rowOff>
    </xdr:from>
    <xdr:to>
      <xdr:col>81</xdr:col>
      <xdr:colOff>50800</xdr:colOff>
      <xdr:row>98</xdr:row>
      <xdr:rowOff>1547</xdr:rowOff>
    </xdr:to>
    <xdr:cxnSp macro="">
      <xdr:nvCxnSpPr>
        <xdr:cNvPr id="670" name="直線コネクタ 669"/>
        <xdr:cNvCxnSpPr/>
      </xdr:nvCxnSpPr>
      <xdr:spPr>
        <a:xfrm>
          <a:off x="14592300" y="16622204"/>
          <a:ext cx="889000" cy="18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54963</xdr:rowOff>
    </xdr:from>
    <xdr:to>
      <xdr:col>76</xdr:col>
      <xdr:colOff>114300</xdr:colOff>
      <xdr:row>96</xdr:row>
      <xdr:rowOff>163004</xdr:rowOff>
    </xdr:to>
    <xdr:cxnSp macro="">
      <xdr:nvCxnSpPr>
        <xdr:cNvPr id="673" name="直線コネクタ 672"/>
        <xdr:cNvCxnSpPr/>
      </xdr:nvCxnSpPr>
      <xdr:spPr>
        <a:xfrm>
          <a:off x="13703300" y="16514163"/>
          <a:ext cx="889000" cy="10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62847</xdr:rowOff>
    </xdr:from>
    <xdr:ext cx="534377" cy="259045"/>
    <xdr:sp macro="" textlink="">
      <xdr:nvSpPr>
        <xdr:cNvPr id="675" name="テキスト ボックス 674"/>
        <xdr:cNvSpPr txBox="1"/>
      </xdr:nvSpPr>
      <xdr:spPr>
        <a:xfrm>
          <a:off x="14325111" y="168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54963</xdr:rowOff>
    </xdr:from>
    <xdr:to>
      <xdr:col>71</xdr:col>
      <xdr:colOff>177800</xdr:colOff>
      <xdr:row>97</xdr:row>
      <xdr:rowOff>47825</xdr:rowOff>
    </xdr:to>
    <xdr:cxnSp macro="">
      <xdr:nvCxnSpPr>
        <xdr:cNvPr id="676" name="直線コネクタ 675"/>
        <xdr:cNvCxnSpPr/>
      </xdr:nvCxnSpPr>
      <xdr:spPr>
        <a:xfrm flipV="1">
          <a:off x="12814300" y="16514163"/>
          <a:ext cx="889000" cy="1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144685</xdr:rowOff>
    </xdr:from>
    <xdr:ext cx="534377" cy="259045"/>
    <xdr:sp macro="" textlink="">
      <xdr:nvSpPr>
        <xdr:cNvPr id="678" name="テキスト ボックス 677"/>
        <xdr:cNvSpPr txBox="1"/>
      </xdr:nvSpPr>
      <xdr:spPr>
        <a:xfrm>
          <a:off x="13436111" y="166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14223</xdr:rowOff>
    </xdr:from>
    <xdr:ext cx="534377" cy="259045"/>
    <xdr:sp macro="" textlink="">
      <xdr:nvSpPr>
        <xdr:cNvPr id="680" name="テキスト ボックス 679"/>
        <xdr:cNvSpPr txBox="1"/>
      </xdr:nvSpPr>
      <xdr:spPr>
        <a:xfrm>
          <a:off x="12547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29738</xdr:rowOff>
    </xdr:from>
    <xdr:to>
      <xdr:col>85</xdr:col>
      <xdr:colOff>177800</xdr:colOff>
      <xdr:row>98</xdr:row>
      <xdr:rowOff>131338</xdr:rowOff>
    </xdr:to>
    <xdr:sp macro="" textlink="">
      <xdr:nvSpPr>
        <xdr:cNvPr id="686" name="楕円 685"/>
        <xdr:cNvSpPr/>
      </xdr:nvSpPr>
      <xdr:spPr>
        <a:xfrm>
          <a:off x="16268700" y="168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130585</xdr:rowOff>
    </xdr:from>
    <xdr:ext cx="534377" cy="259045"/>
    <xdr:sp macro="" textlink="">
      <xdr:nvSpPr>
        <xdr:cNvPr id="687" name="積立金該当値テキスト"/>
        <xdr:cNvSpPr txBox="1"/>
      </xdr:nvSpPr>
      <xdr:spPr>
        <a:xfrm>
          <a:off x="16370300" y="167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122197</xdr:rowOff>
    </xdr:from>
    <xdr:to>
      <xdr:col>81</xdr:col>
      <xdr:colOff>101600</xdr:colOff>
      <xdr:row>98</xdr:row>
      <xdr:rowOff>52347</xdr:rowOff>
    </xdr:to>
    <xdr:sp macro="" textlink="">
      <xdr:nvSpPr>
        <xdr:cNvPr id="688" name="楕円 687"/>
        <xdr:cNvSpPr/>
      </xdr:nvSpPr>
      <xdr:spPr>
        <a:xfrm>
          <a:off x="15430500" y="167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68874</xdr:rowOff>
    </xdr:from>
    <xdr:ext cx="534377" cy="259045"/>
    <xdr:sp macro="" textlink="">
      <xdr:nvSpPr>
        <xdr:cNvPr id="689" name="テキスト ボックス 688"/>
        <xdr:cNvSpPr txBox="1"/>
      </xdr:nvSpPr>
      <xdr:spPr>
        <a:xfrm>
          <a:off x="15214111" y="165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112204</xdr:rowOff>
    </xdr:from>
    <xdr:to>
      <xdr:col>76</xdr:col>
      <xdr:colOff>165100</xdr:colOff>
      <xdr:row>97</xdr:row>
      <xdr:rowOff>42354</xdr:rowOff>
    </xdr:to>
    <xdr:sp macro="" textlink="">
      <xdr:nvSpPr>
        <xdr:cNvPr id="690" name="楕円 689"/>
        <xdr:cNvSpPr/>
      </xdr:nvSpPr>
      <xdr:spPr>
        <a:xfrm>
          <a:off x="14541500" y="165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58881</xdr:rowOff>
    </xdr:from>
    <xdr:ext cx="534377" cy="259045"/>
    <xdr:sp macro="" textlink="">
      <xdr:nvSpPr>
        <xdr:cNvPr id="691" name="テキスト ボックス 690"/>
        <xdr:cNvSpPr txBox="1"/>
      </xdr:nvSpPr>
      <xdr:spPr>
        <a:xfrm>
          <a:off x="14325111" y="163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4163</xdr:rowOff>
    </xdr:from>
    <xdr:to>
      <xdr:col>72</xdr:col>
      <xdr:colOff>38100</xdr:colOff>
      <xdr:row>96</xdr:row>
      <xdr:rowOff>105763</xdr:rowOff>
    </xdr:to>
    <xdr:sp macro="" textlink="">
      <xdr:nvSpPr>
        <xdr:cNvPr id="692" name="楕円 691"/>
        <xdr:cNvSpPr/>
      </xdr:nvSpPr>
      <xdr:spPr>
        <a:xfrm>
          <a:off x="13652500" y="164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122290</xdr:rowOff>
    </xdr:from>
    <xdr:ext cx="534377" cy="259045"/>
    <xdr:sp macro="" textlink="">
      <xdr:nvSpPr>
        <xdr:cNvPr id="693" name="テキスト ボックス 692"/>
        <xdr:cNvSpPr txBox="1"/>
      </xdr:nvSpPr>
      <xdr:spPr>
        <a:xfrm>
          <a:off x="13436111" y="162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168475</xdr:rowOff>
    </xdr:from>
    <xdr:to>
      <xdr:col>67</xdr:col>
      <xdr:colOff>101600</xdr:colOff>
      <xdr:row>97</xdr:row>
      <xdr:rowOff>98625</xdr:rowOff>
    </xdr:to>
    <xdr:sp macro="" textlink="">
      <xdr:nvSpPr>
        <xdr:cNvPr id="694" name="楕円 693"/>
        <xdr:cNvSpPr/>
      </xdr:nvSpPr>
      <xdr:spPr>
        <a:xfrm>
          <a:off x="12763500" y="166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115152</xdr:rowOff>
    </xdr:from>
    <xdr:ext cx="534377" cy="259045"/>
    <xdr:sp macro="" textlink="">
      <xdr:nvSpPr>
        <xdr:cNvPr id="695" name="テキスト ボックス 694"/>
        <xdr:cNvSpPr txBox="1"/>
      </xdr:nvSpPr>
      <xdr:spPr>
        <a:xfrm>
          <a:off x="12547111" y="164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124993</xdr:rowOff>
    </xdr:from>
    <xdr:to>
      <xdr:col>111</xdr:col>
      <xdr:colOff>177800</xdr:colOff>
      <xdr:row>39</xdr:row>
      <xdr:rowOff>44450</xdr:rowOff>
    </xdr:to>
    <xdr:cxnSp macro="">
      <xdr:nvCxnSpPr>
        <xdr:cNvPr id="727" name="直線コネクタ 726"/>
        <xdr:cNvCxnSpPr/>
      </xdr:nvCxnSpPr>
      <xdr:spPr>
        <a:xfrm>
          <a:off x="20434300" y="6640093"/>
          <a:ext cx="889000" cy="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124993</xdr:rowOff>
    </xdr:from>
    <xdr:to>
      <xdr:col>107</xdr:col>
      <xdr:colOff>50800</xdr:colOff>
      <xdr:row>39</xdr:row>
      <xdr:rowOff>44450</xdr:rowOff>
    </xdr:to>
    <xdr:cxnSp macro="">
      <xdr:nvCxnSpPr>
        <xdr:cNvPr id="730" name="直線コネクタ 729"/>
        <xdr:cNvCxnSpPr/>
      </xdr:nvCxnSpPr>
      <xdr:spPr>
        <a:xfrm flipV="1">
          <a:off x="19545300" y="6640093"/>
          <a:ext cx="889000" cy="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5986</xdr:rowOff>
    </xdr:from>
    <xdr:ext cx="469744" cy="259045"/>
    <xdr:sp macro="" textlink="">
      <xdr:nvSpPr>
        <xdr:cNvPr id="732" name="テキスト ボックス 731"/>
        <xdr:cNvSpPr txBox="1"/>
      </xdr:nvSpPr>
      <xdr:spPr>
        <a:xfrm>
          <a:off x="20199428" y="669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74193</xdr:rowOff>
    </xdr:from>
    <xdr:to>
      <xdr:col>107</xdr:col>
      <xdr:colOff>101600</xdr:colOff>
      <xdr:row>39</xdr:row>
      <xdr:rowOff>4343</xdr:rowOff>
    </xdr:to>
    <xdr:sp macro="" textlink="">
      <xdr:nvSpPr>
        <xdr:cNvPr id="747" name="楕円 746"/>
        <xdr:cNvSpPr/>
      </xdr:nvSpPr>
      <xdr:spPr>
        <a:xfrm>
          <a:off x="20383500" y="65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20871</xdr:rowOff>
    </xdr:from>
    <xdr:ext cx="469744" cy="259045"/>
    <xdr:sp macro="" textlink="">
      <xdr:nvSpPr>
        <xdr:cNvPr id="748" name="テキスト ボックス 747"/>
        <xdr:cNvSpPr txBox="1"/>
      </xdr:nvSpPr>
      <xdr:spPr>
        <a:xfrm>
          <a:off x="20199428" y="636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33972</xdr:rowOff>
    </xdr:from>
    <xdr:to>
      <xdr:col>107</xdr:col>
      <xdr:colOff>50800</xdr:colOff>
      <xdr:row>59</xdr:row>
      <xdr:rowOff>44450</xdr:rowOff>
    </xdr:to>
    <xdr:cxnSp macro="">
      <xdr:nvCxnSpPr>
        <xdr:cNvPr id="787" name="直線コネクタ 786"/>
        <xdr:cNvCxnSpPr/>
      </xdr:nvCxnSpPr>
      <xdr:spPr>
        <a:xfrm>
          <a:off x="19545300" y="10149522"/>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33972</xdr:rowOff>
    </xdr:from>
    <xdr:to>
      <xdr:col>102</xdr:col>
      <xdr:colOff>114300</xdr:colOff>
      <xdr:row>59</xdr:row>
      <xdr:rowOff>44450</xdr:rowOff>
    </xdr:to>
    <xdr:cxnSp macro="">
      <xdr:nvCxnSpPr>
        <xdr:cNvPr id="790" name="直線コネクタ 789"/>
        <xdr:cNvCxnSpPr/>
      </xdr:nvCxnSpPr>
      <xdr:spPr>
        <a:xfrm flipV="1">
          <a:off x="18656300" y="10149522"/>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154622</xdr:rowOff>
    </xdr:from>
    <xdr:to>
      <xdr:col>102</xdr:col>
      <xdr:colOff>165100</xdr:colOff>
      <xdr:row>59</xdr:row>
      <xdr:rowOff>84772</xdr:rowOff>
    </xdr:to>
    <xdr:sp macro="" textlink="">
      <xdr:nvSpPr>
        <xdr:cNvPr id="806" name="楕円 805"/>
        <xdr:cNvSpPr/>
      </xdr:nvSpPr>
      <xdr:spPr>
        <a:xfrm>
          <a:off x="194945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75899</xdr:rowOff>
    </xdr:from>
    <xdr:ext cx="378565" cy="259045"/>
    <xdr:sp macro="" textlink="">
      <xdr:nvSpPr>
        <xdr:cNvPr id="807" name="テキスト ボックス 806"/>
        <xdr:cNvSpPr txBox="1"/>
      </xdr:nvSpPr>
      <xdr:spPr>
        <a:xfrm>
          <a:off x="19356017" y="10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51188</xdr:rowOff>
    </xdr:from>
    <xdr:to>
      <xdr:col>116</xdr:col>
      <xdr:colOff>63500</xdr:colOff>
      <xdr:row>73</xdr:row>
      <xdr:rowOff>63304</xdr:rowOff>
    </xdr:to>
    <xdr:cxnSp macro="">
      <xdr:nvCxnSpPr>
        <xdr:cNvPr id="840" name="直線コネクタ 839"/>
        <xdr:cNvCxnSpPr/>
      </xdr:nvCxnSpPr>
      <xdr:spPr>
        <a:xfrm flipV="1">
          <a:off x="21323300" y="12395588"/>
          <a:ext cx="838200" cy="1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124591</xdr:rowOff>
    </xdr:from>
    <xdr:to>
      <xdr:col>111</xdr:col>
      <xdr:colOff>177800</xdr:colOff>
      <xdr:row>73</xdr:row>
      <xdr:rowOff>63304</xdr:rowOff>
    </xdr:to>
    <xdr:cxnSp macro="">
      <xdr:nvCxnSpPr>
        <xdr:cNvPr id="843" name="直線コネクタ 842"/>
        <xdr:cNvCxnSpPr/>
      </xdr:nvCxnSpPr>
      <xdr:spPr>
        <a:xfrm>
          <a:off x="20434300" y="12297541"/>
          <a:ext cx="889000" cy="28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124591</xdr:rowOff>
    </xdr:from>
    <xdr:to>
      <xdr:col>107</xdr:col>
      <xdr:colOff>50800</xdr:colOff>
      <xdr:row>72</xdr:row>
      <xdr:rowOff>35284</xdr:rowOff>
    </xdr:to>
    <xdr:cxnSp macro="">
      <xdr:nvCxnSpPr>
        <xdr:cNvPr id="846" name="直線コネクタ 845"/>
        <xdr:cNvCxnSpPr/>
      </xdr:nvCxnSpPr>
      <xdr:spPr>
        <a:xfrm flipV="1">
          <a:off x="19545300" y="12297541"/>
          <a:ext cx="889000" cy="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164940</xdr:rowOff>
    </xdr:from>
    <xdr:ext cx="534377" cy="259045"/>
    <xdr:sp macro="" textlink="">
      <xdr:nvSpPr>
        <xdr:cNvPr id="848" name="テキスト ボックス 847"/>
        <xdr:cNvSpPr txBox="1"/>
      </xdr:nvSpPr>
      <xdr:spPr>
        <a:xfrm>
          <a:off x="20167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35284</xdr:rowOff>
    </xdr:from>
    <xdr:to>
      <xdr:col>102</xdr:col>
      <xdr:colOff>114300</xdr:colOff>
      <xdr:row>72</xdr:row>
      <xdr:rowOff>125919</xdr:rowOff>
    </xdr:to>
    <xdr:cxnSp macro="">
      <xdr:nvCxnSpPr>
        <xdr:cNvPr id="849" name="直線コネクタ 848"/>
        <xdr:cNvCxnSpPr/>
      </xdr:nvCxnSpPr>
      <xdr:spPr>
        <a:xfrm flipV="1">
          <a:off x="18656300" y="12379684"/>
          <a:ext cx="889000" cy="9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388</xdr:rowOff>
    </xdr:from>
    <xdr:to>
      <xdr:col>116</xdr:col>
      <xdr:colOff>114300</xdr:colOff>
      <xdr:row>72</xdr:row>
      <xdr:rowOff>101988</xdr:rowOff>
    </xdr:to>
    <xdr:sp macro="" textlink="">
      <xdr:nvSpPr>
        <xdr:cNvPr id="859" name="楕円 858"/>
        <xdr:cNvSpPr/>
      </xdr:nvSpPr>
      <xdr:spPr>
        <a:xfrm>
          <a:off x="22110700" y="123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23265</xdr:rowOff>
    </xdr:from>
    <xdr:ext cx="599010" cy="259045"/>
    <xdr:sp macro="" textlink="">
      <xdr:nvSpPr>
        <xdr:cNvPr id="860" name="繰出金該当値テキスト"/>
        <xdr:cNvSpPr txBox="1"/>
      </xdr:nvSpPr>
      <xdr:spPr>
        <a:xfrm>
          <a:off x="22212300" y="1219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12504</xdr:rowOff>
    </xdr:from>
    <xdr:to>
      <xdr:col>112</xdr:col>
      <xdr:colOff>38100</xdr:colOff>
      <xdr:row>73</xdr:row>
      <xdr:rowOff>114104</xdr:rowOff>
    </xdr:to>
    <xdr:sp macro="" textlink="">
      <xdr:nvSpPr>
        <xdr:cNvPr id="861" name="楕円 860"/>
        <xdr:cNvSpPr/>
      </xdr:nvSpPr>
      <xdr:spPr>
        <a:xfrm>
          <a:off x="21272500" y="125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130631</xdr:rowOff>
    </xdr:from>
    <xdr:ext cx="534377" cy="259045"/>
    <xdr:sp macro="" textlink="">
      <xdr:nvSpPr>
        <xdr:cNvPr id="862" name="テキスト ボックス 861"/>
        <xdr:cNvSpPr txBox="1"/>
      </xdr:nvSpPr>
      <xdr:spPr>
        <a:xfrm>
          <a:off x="21056111" y="123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73791</xdr:rowOff>
    </xdr:from>
    <xdr:to>
      <xdr:col>107</xdr:col>
      <xdr:colOff>101600</xdr:colOff>
      <xdr:row>72</xdr:row>
      <xdr:rowOff>3941</xdr:rowOff>
    </xdr:to>
    <xdr:sp macro="" textlink="">
      <xdr:nvSpPr>
        <xdr:cNvPr id="863" name="楕円 862"/>
        <xdr:cNvSpPr/>
      </xdr:nvSpPr>
      <xdr:spPr>
        <a:xfrm>
          <a:off x="20383500" y="122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20468</xdr:rowOff>
    </xdr:from>
    <xdr:ext cx="599010" cy="259045"/>
    <xdr:sp macro="" textlink="">
      <xdr:nvSpPr>
        <xdr:cNvPr id="864" name="テキスト ボックス 863"/>
        <xdr:cNvSpPr txBox="1"/>
      </xdr:nvSpPr>
      <xdr:spPr>
        <a:xfrm>
          <a:off x="20134795" y="1202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155934</xdr:rowOff>
    </xdr:from>
    <xdr:to>
      <xdr:col>102</xdr:col>
      <xdr:colOff>165100</xdr:colOff>
      <xdr:row>72</xdr:row>
      <xdr:rowOff>86084</xdr:rowOff>
    </xdr:to>
    <xdr:sp macro="" textlink="">
      <xdr:nvSpPr>
        <xdr:cNvPr id="865" name="楕円 864"/>
        <xdr:cNvSpPr/>
      </xdr:nvSpPr>
      <xdr:spPr>
        <a:xfrm>
          <a:off x="19494500" y="123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102611</xdr:rowOff>
    </xdr:from>
    <xdr:ext cx="599010" cy="259045"/>
    <xdr:sp macro="" textlink="">
      <xdr:nvSpPr>
        <xdr:cNvPr id="866" name="テキスト ボックス 865"/>
        <xdr:cNvSpPr txBox="1"/>
      </xdr:nvSpPr>
      <xdr:spPr>
        <a:xfrm>
          <a:off x="19245795" y="121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75119</xdr:rowOff>
    </xdr:from>
    <xdr:to>
      <xdr:col>98</xdr:col>
      <xdr:colOff>38100</xdr:colOff>
      <xdr:row>73</xdr:row>
      <xdr:rowOff>5269</xdr:rowOff>
    </xdr:to>
    <xdr:sp macro="" textlink="">
      <xdr:nvSpPr>
        <xdr:cNvPr id="867" name="楕円 866"/>
        <xdr:cNvSpPr/>
      </xdr:nvSpPr>
      <xdr:spPr>
        <a:xfrm>
          <a:off x="18605500" y="124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21796</xdr:rowOff>
    </xdr:from>
    <xdr:ext cx="599010" cy="259045"/>
    <xdr:sp macro="" textlink="">
      <xdr:nvSpPr>
        <xdr:cNvPr id="868" name="テキスト ボックス 867"/>
        <xdr:cNvSpPr txBox="1"/>
      </xdr:nvSpPr>
      <xdr:spPr>
        <a:xfrm>
          <a:off x="18356795" y="1219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町村合併後の総合支所方式により支所機能を充実していることや、公共交通システム運行経費、文化交流センター、温水プールの建設等により、人件費や物件費の支出が多額となっている。財政健全化に向け経常経費の削減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補助費等については、広域連合への分担金の予算に占める割合が高くなっている。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維持補修費については合併後</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施設の統廃合</a:t>
          </a:r>
          <a:r>
            <a:rPr kumimoji="1" lang="ja-JP" altLang="en-US" sz="1100" b="0" i="0" baseline="0">
              <a:solidFill>
                <a:schemeClr val="dk1"/>
              </a:solidFill>
              <a:effectLst/>
              <a:latin typeface="+mn-lt"/>
              <a:ea typeface="+mn-ea"/>
              <a:cs typeface="+mn-cs"/>
            </a:rPr>
            <a:t>等を行っているが</a:t>
          </a:r>
          <a:r>
            <a:rPr kumimoji="1" lang="ja-JP" altLang="ja-JP" sz="1100" b="0" i="0" baseline="0">
              <a:solidFill>
                <a:schemeClr val="dk1"/>
              </a:solidFill>
              <a:effectLst/>
              <a:latin typeface="+mn-lt"/>
              <a:ea typeface="+mn-ea"/>
              <a:cs typeface="+mn-cs"/>
            </a:rPr>
            <a:t>、施設が多いため全国平均より高い状態にある。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a:t>
          </a:r>
          <a:r>
            <a:rPr kumimoji="1" lang="ja-JP" altLang="en-US" sz="1100" b="0" i="0" baseline="0">
              <a:solidFill>
                <a:schemeClr val="dk1"/>
              </a:solidFill>
              <a:effectLst/>
              <a:latin typeface="+mn-lt"/>
              <a:ea typeface="+mn-ea"/>
              <a:cs typeface="+mn-cs"/>
            </a:rPr>
            <a:t>（更新整備）</a:t>
          </a:r>
          <a:r>
            <a:rPr kumimoji="1" lang="ja-JP" altLang="ja-JP" sz="1100" b="0" i="0" baseline="0">
              <a:solidFill>
                <a:schemeClr val="dk1"/>
              </a:solidFill>
              <a:effectLst/>
              <a:latin typeface="+mn-lt"/>
              <a:ea typeface="+mn-ea"/>
              <a:cs typeface="+mn-cs"/>
            </a:rPr>
            <a:t>については、総合計画に基づく大型建設事業により増加傾向にある。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繰出金については、公共下水道特別会計への繰出金が多く、全国平均より高くなっている。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公債費については、繰上償還行ってきているが、建設事業・臨時財政対策債等の償還が続き、全国平均よりも高い水準にある。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11,415
11,271
476.03
11,773,599
11,332,505
309,483
6,762,339
13,473,849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153035</xdr:rowOff>
    </xdr:from>
    <xdr:to>
      <xdr:col>24</xdr:col>
      <xdr:colOff>63500</xdr:colOff>
      <xdr:row>37</xdr:row>
      <xdr:rowOff>37021</xdr:rowOff>
    </xdr:to>
    <xdr:cxnSp macro="">
      <xdr:nvCxnSpPr>
        <xdr:cNvPr id="61" name="直線コネクタ 60"/>
        <xdr:cNvCxnSpPr/>
      </xdr:nvCxnSpPr>
      <xdr:spPr>
        <a:xfrm flipV="1">
          <a:off x="3797300" y="6325235"/>
          <a:ext cx="8382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141034</xdr:rowOff>
    </xdr:from>
    <xdr:to>
      <xdr:col>19</xdr:col>
      <xdr:colOff>177800</xdr:colOff>
      <xdr:row>37</xdr:row>
      <xdr:rowOff>37021</xdr:rowOff>
    </xdr:to>
    <xdr:cxnSp macro="">
      <xdr:nvCxnSpPr>
        <xdr:cNvPr id="64" name="直線コネクタ 63"/>
        <xdr:cNvCxnSpPr/>
      </xdr:nvCxnSpPr>
      <xdr:spPr>
        <a:xfrm>
          <a:off x="2908300" y="6313234"/>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141034</xdr:rowOff>
    </xdr:from>
    <xdr:to>
      <xdr:col>15</xdr:col>
      <xdr:colOff>50800</xdr:colOff>
      <xdr:row>37</xdr:row>
      <xdr:rowOff>17780</xdr:rowOff>
    </xdr:to>
    <xdr:cxnSp macro="">
      <xdr:nvCxnSpPr>
        <xdr:cNvPr id="67" name="直線コネクタ 66"/>
        <xdr:cNvCxnSpPr/>
      </xdr:nvCxnSpPr>
      <xdr:spPr>
        <a:xfrm flipV="1">
          <a:off x="2019300" y="6313234"/>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65405</xdr:rowOff>
    </xdr:from>
    <xdr:to>
      <xdr:col>10</xdr:col>
      <xdr:colOff>114300</xdr:colOff>
      <xdr:row>37</xdr:row>
      <xdr:rowOff>17780</xdr:rowOff>
    </xdr:to>
    <xdr:cxnSp macro="">
      <xdr:nvCxnSpPr>
        <xdr:cNvPr id="70" name="直線コネクタ 69"/>
        <xdr:cNvCxnSpPr/>
      </xdr:nvCxnSpPr>
      <xdr:spPr>
        <a:xfrm>
          <a:off x="1130300" y="623760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102235</xdr:rowOff>
    </xdr:from>
    <xdr:to>
      <xdr:col>24</xdr:col>
      <xdr:colOff>114300</xdr:colOff>
      <xdr:row>37</xdr:row>
      <xdr:rowOff>32385</xdr:rowOff>
    </xdr:to>
    <xdr:sp macro="" textlink="">
      <xdr:nvSpPr>
        <xdr:cNvPr id="80" name="楕円 79"/>
        <xdr:cNvSpPr/>
      </xdr:nvSpPr>
      <xdr:spPr>
        <a:xfrm>
          <a:off x="4584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80662</xdr:rowOff>
    </xdr:from>
    <xdr:ext cx="469744" cy="259045"/>
    <xdr:sp macro="" textlink="">
      <xdr:nvSpPr>
        <xdr:cNvPr id="81" name="議会費該当値テキスト"/>
        <xdr:cNvSpPr txBox="1"/>
      </xdr:nvSpPr>
      <xdr:spPr>
        <a:xfrm>
          <a:off x="4686300"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157671</xdr:rowOff>
    </xdr:from>
    <xdr:to>
      <xdr:col>20</xdr:col>
      <xdr:colOff>38100</xdr:colOff>
      <xdr:row>37</xdr:row>
      <xdr:rowOff>87821</xdr:rowOff>
    </xdr:to>
    <xdr:sp macro="" textlink="">
      <xdr:nvSpPr>
        <xdr:cNvPr id="82" name="楕円 81"/>
        <xdr:cNvSpPr/>
      </xdr:nvSpPr>
      <xdr:spPr>
        <a:xfrm>
          <a:off x="3746500" y="63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78948</xdr:rowOff>
    </xdr:from>
    <xdr:ext cx="469744" cy="259045"/>
    <xdr:sp macro="" textlink="">
      <xdr:nvSpPr>
        <xdr:cNvPr id="83" name="テキスト ボックス 82"/>
        <xdr:cNvSpPr txBox="1"/>
      </xdr:nvSpPr>
      <xdr:spPr>
        <a:xfrm>
          <a:off x="3562428" y="642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90234</xdr:rowOff>
    </xdr:from>
    <xdr:to>
      <xdr:col>15</xdr:col>
      <xdr:colOff>101600</xdr:colOff>
      <xdr:row>37</xdr:row>
      <xdr:rowOff>20384</xdr:rowOff>
    </xdr:to>
    <xdr:sp macro="" textlink="">
      <xdr:nvSpPr>
        <xdr:cNvPr id="84" name="楕円 83"/>
        <xdr:cNvSpPr/>
      </xdr:nvSpPr>
      <xdr:spPr>
        <a:xfrm>
          <a:off x="28575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11511</xdr:rowOff>
    </xdr:from>
    <xdr:ext cx="469744" cy="259045"/>
    <xdr:sp macro="" textlink="">
      <xdr:nvSpPr>
        <xdr:cNvPr id="85" name="テキスト ボックス 84"/>
        <xdr:cNvSpPr txBox="1"/>
      </xdr:nvSpPr>
      <xdr:spPr>
        <a:xfrm>
          <a:off x="2673428" y="63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138430</xdr:rowOff>
    </xdr:from>
    <xdr:to>
      <xdr:col>10</xdr:col>
      <xdr:colOff>165100</xdr:colOff>
      <xdr:row>37</xdr:row>
      <xdr:rowOff>68580</xdr:rowOff>
    </xdr:to>
    <xdr:sp macro="" textlink="">
      <xdr:nvSpPr>
        <xdr:cNvPr id="86" name="楕円 85"/>
        <xdr:cNvSpPr/>
      </xdr:nvSpPr>
      <xdr:spPr>
        <a:xfrm>
          <a:off x="1968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59707</xdr:rowOff>
    </xdr:from>
    <xdr:ext cx="469744" cy="259045"/>
    <xdr:sp macro="" textlink="">
      <xdr:nvSpPr>
        <xdr:cNvPr id="87" name="テキスト ボックス 86"/>
        <xdr:cNvSpPr txBox="1"/>
      </xdr:nvSpPr>
      <xdr:spPr>
        <a:xfrm>
          <a:off x="1784428"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14605</xdr:rowOff>
    </xdr:from>
    <xdr:to>
      <xdr:col>6</xdr:col>
      <xdr:colOff>38100</xdr:colOff>
      <xdr:row>36</xdr:row>
      <xdr:rowOff>116205</xdr:rowOff>
    </xdr:to>
    <xdr:sp macro="" textlink="">
      <xdr:nvSpPr>
        <xdr:cNvPr id="88" name="楕円 87"/>
        <xdr:cNvSpPr/>
      </xdr:nvSpPr>
      <xdr:spPr>
        <a:xfrm>
          <a:off x="1079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107332</xdr:rowOff>
    </xdr:from>
    <xdr:ext cx="469744" cy="259045"/>
    <xdr:sp macro="" textlink="">
      <xdr:nvSpPr>
        <xdr:cNvPr id="89" name="テキスト ボックス 88"/>
        <xdr:cNvSpPr txBox="1"/>
      </xdr:nvSpPr>
      <xdr:spPr>
        <a:xfrm>
          <a:off x="895428"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42097</xdr:rowOff>
    </xdr:from>
    <xdr:to>
      <xdr:col>24</xdr:col>
      <xdr:colOff>63500</xdr:colOff>
      <xdr:row>56</xdr:row>
      <xdr:rowOff>43055</xdr:rowOff>
    </xdr:to>
    <xdr:cxnSp macro="">
      <xdr:nvCxnSpPr>
        <xdr:cNvPr id="120" name="直線コネクタ 119"/>
        <xdr:cNvCxnSpPr/>
      </xdr:nvCxnSpPr>
      <xdr:spPr>
        <a:xfrm>
          <a:off x="3797300" y="9643297"/>
          <a:ext cx="8382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49171</xdr:rowOff>
    </xdr:from>
    <xdr:to>
      <xdr:col>19</xdr:col>
      <xdr:colOff>177800</xdr:colOff>
      <xdr:row>56</xdr:row>
      <xdr:rowOff>42097</xdr:rowOff>
    </xdr:to>
    <xdr:cxnSp macro="">
      <xdr:nvCxnSpPr>
        <xdr:cNvPr id="123" name="直線コネクタ 122"/>
        <xdr:cNvCxnSpPr/>
      </xdr:nvCxnSpPr>
      <xdr:spPr>
        <a:xfrm>
          <a:off x="2908300" y="9478921"/>
          <a:ext cx="889000" cy="16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16570</xdr:rowOff>
    </xdr:from>
    <xdr:to>
      <xdr:col>15</xdr:col>
      <xdr:colOff>50800</xdr:colOff>
      <xdr:row>55</xdr:row>
      <xdr:rowOff>49171</xdr:rowOff>
    </xdr:to>
    <xdr:cxnSp macro="">
      <xdr:nvCxnSpPr>
        <xdr:cNvPr id="126" name="直線コネクタ 125"/>
        <xdr:cNvCxnSpPr/>
      </xdr:nvCxnSpPr>
      <xdr:spPr>
        <a:xfrm>
          <a:off x="2019300" y="9446320"/>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xdr:rowOff>
    </xdr:from>
    <xdr:ext cx="534377" cy="259045"/>
    <xdr:sp macro="" textlink="">
      <xdr:nvSpPr>
        <xdr:cNvPr id="128" name="テキスト ボックス 127"/>
        <xdr:cNvSpPr txBox="1"/>
      </xdr:nvSpPr>
      <xdr:spPr>
        <a:xfrm>
          <a:off x="2641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16570</xdr:rowOff>
    </xdr:from>
    <xdr:to>
      <xdr:col>10</xdr:col>
      <xdr:colOff>114300</xdr:colOff>
      <xdr:row>55</xdr:row>
      <xdr:rowOff>100757</xdr:rowOff>
    </xdr:to>
    <xdr:cxnSp macro="">
      <xdr:nvCxnSpPr>
        <xdr:cNvPr id="129" name="直線コネクタ 128"/>
        <xdr:cNvCxnSpPr/>
      </xdr:nvCxnSpPr>
      <xdr:spPr>
        <a:xfrm flipV="1">
          <a:off x="1130300" y="9446320"/>
          <a:ext cx="889000" cy="8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137912</xdr:rowOff>
    </xdr:from>
    <xdr:ext cx="599010" cy="259045"/>
    <xdr:sp macro="" textlink="">
      <xdr:nvSpPr>
        <xdr:cNvPr id="131" name="テキスト ボックス 130"/>
        <xdr:cNvSpPr txBox="1"/>
      </xdr:nvSpPr>
      <xdr:spPr>
        <a:xfrm>
          <a:off x="1719795" y="97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163705</xdr:rowOff>
    </xdr:from>
    <xdr:to>
      <xdr:col>24</xdr:col>
      <xdr:colOff>114300</xdr:colOff>
      <xdr:row>56</xdr:row>
      <xdr:rowOff>93855</xdr:rowOff>
    </xdr:to>
    <xdr:sp macro="" textlink="">
      <xdr:nvSpPr>
        <xdr:cNvPr id="139" name="楕円 138"/>
        <xdr:cNvSpPr/>
      </xdr:nvSpPr>
      <xdr:spPr>
        <a:xfrm>
          <a:off x="4584700" y="95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15132</xdr:rowOff>
    </xdr:from>
    <xdr:ext cx="599010" cy="259045"/>
    <xdr:sp macro="" textlink="">
      <xdr:nvSpPr>
        <xdr:cNvPr id="140" name="総務費該当値テキスト"/>
        <xdr:cNvSpPr txBox="1"/>
      </xdr:nvSpPr>
      <xdr:spPr>
        <a:xfrm>
          <a:off x="4686300" y="944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162747</xdr:rowOff>
    </xdr:from>
    <xdr:to>
      <xdr:col>20</xdr:col>
      <xdr:colOff>38100</xdr:colOff>
      <xdr:row>56</xdr:row>
      <xdr:rowOff>92897</xdr:rowOff>
    </xdr:to>
    <xdr:sp macro="" textlink="">
      <xdr:nvSpPr>
        <xdr:cNvPr id="141" name="楕円 140"/>
        <xdr:cNvSpPr/>
      </xdr:nvSpPr>
      <xdr:spPr>
        <a:xfrm>
          <a:off x="3746500" y="9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109424</xdr:rowOff>
    </xdr:from>
    <xdr:ext cx="599010" cy="259045"/>
    <xdr:sp macro="" textlink="">
      <xdr:nvSpPr>
        <xdr:cNvPr id="142" name="テキスト ボックス 141"/>
        <xdr:cNvSpPr txBox="1"/>
      </xdr:nvSpPr>
      <xdr:spPr>
        <a:xfrm>
          <a:off x="3497795" y="936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169821</xdr:rowOff>
    </xdr:from>
    <xdr:to>
      <xdr:col>15</xdr:col>
      <xdr:colOff>101600</xdr:colOff>
      <xdr:row>55</xdr:row>
      <xdr:rowOff>99971</xdr:rowOff>
    </xdr:to>
    <xdr:sp macro="" textlink="">
      <xdr:nvSpPr>
        <xdr:cNvPr id="143" name="楕円 142"/>
        <xdr:cNvSpPr/>
      </xdr:nvSpPr>
      <xdr:spPr>
        <a:xfrm>
          <a:off x="2857500" y="94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116498</xdr:rowOff>
    </xdr:from>
    <xdr:ext cx="599010" cy="259045"/>
    <xdr:sp macro="" textlink="">
      <xdr:nvSpPr>
        <xdr:cNvPr id="144" name="テキスト ボックス 143"/>
        <xdr:cNvSpPr txBox="1"/>
      </xdr:nvSpPr>
      <xdr:spPr>
        <a:xfrm>
          <a:off x="2608795" y="920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137220</xdr:rowOff>
    </xdr:from>
    <xdr:to>
      <xdr:col>10</xdr:col>
      <xdr:colOff>165100</xdr:colOff>
      <xdr:row>55</xdr:row>
      <xdr:rowOff>67370</xdr:rowOff>
    </xdr:to>
    <xdr:sp macro="" textlink="">
      <xdr:nvSpPr>
        <xdr:cNvPr id="145" name="楕円 144"/>
        <xdr:cNvSpPr/>
      </xdr:nvSpPr>
      <xdr:spPr>
        <a:xfrm>
          <a:off x="1968500" y="93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83897</xdr:rowOff>
    </xdr:from>
    <xdr:ext cx="599010" cy="259045"/>
    <xdr:sp macro="" textlink="">
      <xdr:nvSpPr>
        <xdr:cNvPr id="146" name="テキスト ボックス 145"/>
        <xdr:cNvSpPr txBox="1"/>
      </xdr:nvSpPr>
      <xdr:spPr>
        <a:xfrm>
          <a:off x="1719795" y="917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49957</xdr:rowOff>
    </xdr:from>
    <xdr:to>
      <xdr:col>6</xdr:col>
      <xdr:colOff>38100</xdr:colOff>
      <xdr:row>55</xdr:row>
      <xdr:rowOff>151557</xdr:rowOff>
    </xdr:to>
    <xdr:sp macro="" textlink="">
      <xdr:nvSpPr>
        <xdr:cNvPr id="147" name="楕円 146"/>
        <xdr:cNvSpPr/>
      </xdr:nvSpPr>
      <xdr:spPr>
        <a:xfrm>
          <a:off x="1079500" y="94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168084</xdr:rowOff>
    </xdr:from>
    <xdr:ext cx="599010" cy="259045"/>
    <xdr:sp macro="" textlink="">
      <xdr:nvSpPr>
        <xdr:cNvPr id="148" name="テキスト ボックス 147"/>
        <xdr:cNvSpPr txBox="1"/>
      </xdr:nvSpPr>
      <xdr:spPr>
        <a:xfrm>
          <a:off x="830795" y="925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94809</xdr:rowOff>
    </xdr:from>
    <xdr:to>
      <xdr:col>24</xdr:col>
      <xdr:colOff>63500</xdr:colOff>
      <xdr:row>75</xdr:row>
      <xdr:rowOff>141281</xdr:rowOff>
    </xdr:to>
    <xdr:cxnSp macro="">
      <xdr:nvCxnSpPr>
        <xdr:cNvPr id="182" name="直線コネクタ 181"/>
        <xdr:cNvCxnSpPr/>
      </xdr:nvCxnSpPr>
      <xdr:spPr>
        <a:xfrm flipV="1">
          <a:off x="3797300" y="12782109"/>
          <a:ext cx="838200" cy="2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141281</xdr:rowOff>
    </xdr:from>
    <xdr:to>
      <xdr:col>19</xdr:col>
      <xdr:colOff>177800</xdr:colOff>
      <xdr:row>76</xdr:row>
      <xdr:rowOff>107562</xdr:rowOff>
    </xdr:to>
    <xdr:cxnSp macro="">
      <xdr:nvCxnSpPr>
        <xdr:cNvPr id="185" name="直線コネクタ 184"/>
        <xdr:cNvCxnSpPr/>
      </xdr:nvCxnSpPr>
      <xdr:spPr>
        <a:xfrm flipV="1">
          <a:off x="2908300" y="13000031"/>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107562</xdr:rowOff>
    </xdr:from>
    <xdr:to>
      <xdr:col>15</xdr:col>
      <xdr:colOff>50800</xdr:colOff>
      <xdr:row>76</xdr:row>
      <xdr:rowOff>115069</xdr:rowOff>
    </xdr:to>
    <xdr:cxnSp macro="">
      <xdr:nvCxnSpPr>
        <xdr:cNvPr id="188" name="直線コネクタ 187"/>
        <xdr:cNvCxnSpPr/>
      </xdr:nvCxnSpPr>
      <xdr:spPr>
        <a:xfrm flipV="1">
          <a:off x="2019300" y="13137762"/>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33941</xdr:rowOff>
    </xdr:from>
    <xdr:ext cx="599010" cy="259045"/>
    <xdr:sp macro="" textlink="">
      <xdr:nvSpPr>
        <xdr:cNvPr id="190" name="テキスト ボックス 189"/>
        <xdr:cNvSpPr txBox="1"/>
      </xdr:nvSpPr>
      <xdr:spPr>
        <a:xfrm>
          <a:off x="2608795" y="132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115069</xdr:rowOff>
    </xdr:from>
    <xdr:to>
      <xdr:col>10</xdr:col>
      <xdr:colOff>114300</xdr:colOff>
      <xdr:row>77</xdr:row>
      <xdr:rowOff>51860</xdr:rowOff>
    </xdr:to>
    <xdr:cxnSp macro="">
      <xdr:nvCxnSpPr>
        <xdr:cNvPr id="191" name="直線コネクタ 190"/>
        <xdr:cNvCxnSpPr/>
      </xdr:nvCxnSpPr>
      <xdr:spPr>
        <a:xfrm flipV="1">
          <a:off x="1130300" y="13145269"/>
          <a:ext cx="889000" cy="10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44009</xdr:rowOff>
    </xdr:from>
    <xdr:to>
      <xdr:col>24</xdr:col>
      <xdr:colOff>114300</xdr:colOff>
      <xdr:row>74</xdr:row>
      <xdr:rowOff>145609</xdr:rowOff>
    </xdr:to>
    <xdr:sp macro="" textlink="">
      <xdr:nvSpPr>
        <xdr:cNvPr id="201" name="楕円 200"/>
        <xdr:cNvSpPr/>
      </xdr:nvSpPr>
      <xdr:spPr>
        <a:xfrm>
          <a:off x="4584700" y="127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66886</xdr:rowOff>
    </xdr:from>
    <xdr:ext cx="599010" cy="259045"/>
    <xdr:sp macro="" textlink="">
      <xdr:nvSpPr>
        <xdr:cNvPr id="202" name="民生費該当値テキスト"/>
        <xdr:cNvSpPr txBox="1"/>
      </xdr:nvSpPr>
      <xdr:spPr>
        <a:xfrm>
          <a:off x="4686300" y="1258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90481</xdr:rowOff>
    </xdr:from>
    <xdr:to>
      <xdr:col>20</xdr:col>
      <xdr:colOff>38100</xdr:colOff>
      <xdr:row>76</xdr:row>
      <xdr:rowOff>20631</xdr:rowOff>
    </xdr:to>
    <xdr:sp macro="" textlink="">
      <xdr:nvSpPr>
        <xdr:cNvPr id="203" name="楕円 202"/>
        <xdr:cNvSpPr/>
      </xdr:nvSpPr>
      <xdr:spPr>
        <a:xfrm>
          <a:off x="3746500" y="129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37158</xdr:rowOff>
    </xdr:from>
    <xdr:ext cx="599010" cy="259045"/>
    <xdr:sp macro="" textlink="">
      <xdr:nvSpPr>
        <xdr:cNvPr id="204" name="テキスト ボックス 203"/>
        <xdr:cNvSpPr txBox="1"/>
      </xdr:nvSpPr>
      <xdr:spPr>
        <a:xfrm>
          <a:off x="3497795" y="1272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56762</xdr:rowOff>
    </xdr:from>
    <xdr:to>
      <xdr:col>15</xdr:col>
      <xdr:colOff>101600</xdr:colOff>
      <xdr:row>76</xdr:row>
      <xdr:rowOff>158362</xdr:rowOff>
    </xdr:to>
    <xdr:sp macro="" textlink="">
      <xdr:nvSpPr>
        <xdr:cNvPr id="205" name="楕円 204"/>
        <xdr:cNvSpPr/>
      </xdr:nvSpPr>
      <xdr:spPr>
        <a:xfrm>
          <a:off x="2857500" y="130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3439</xdr:rowOff>
    </xdr:from>
    <xdr:ext cx="599010" cy="259045"/>
    <xdr:sp macro="" textlink="">
      <xdr:nvSpPr>
        <xdr:cNvPr id="206" name="テキスト ボックス 205"/>
        <xdr:cNvSpPr txBox="1"/>
      </xdr:nvSpPr>
      <xdr:spPr>
        <a:xfrm>
          <a:off x="2608795" y="1286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64269</xdr:rowOff>
    </xdr:from>
    <xdr:to>
      <xdr:col>10</xdr:col>
      <xdr:colOff>165100</xdr:colOff>
      <xdr:row>76</xdr:row>
      <xdr:rowOff>165869</xdr:rowOff>
    </xdr:to>
    <xdr:sp macro="" textlink="">
      <xdr:nvSpPr>
        <xdr:cNvPr id="207" name="楕円 206"/>
        <xdr:cNvSpPr/>
      </xdr:nvSpPr>
      <xdr:spPr>
        <a:xfrm>
          <a:off x="1968500" y="130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10945</xdr:rowOff>
    </xdr:from>
    <xdr:ext cx="599010" cy="259045"/>
    <xdr:sp macro="" textlink="">
      <xdr:nvSpPr>
        <xdr:cNvPr id="208" name="テキスト ボックス 207"/>
        <xdr:cNvSpPr txBox="1"/>
      </xdr:nvSpPr>
      <xdr:spPr>
        <a:xfrm>
          <a:off x="1719795" y="1286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1060</xdr:rowOff>
    </xdr:from>
    <xdr:to>
      <xdr:col>6</xdr:col>
      <xdr:colOff>38100</xdr:colOff>
      <xdr:row>77</xdr:row>
      <xdr:rowOff>102660</xdr:rowOff>
    </xdr:to>
    <xdr:sp macro="" textlink="">
      <xdr:nvSpPr>
        <xdr:cNvPr id="209" name="楕円 208"/>
        <xdr:cNvSpPr/>
      </xdr:nvSpPr>
      <xdr:spPr>
        <a:xfrm>
          <a:off x="1079500" y="132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119187</xdr:rowOff>
    </xdr:from>
    <xdr:ext cx="599010" cy="259045"/>
    <xdr:sp macro="" textlink="">
      <xdr:nvSpPr>
        <xdr:cNvPr id="210" name="テキスト ボックス 209"/>
        <xdr:cNvSpPr txBox="1"/>
      </xdr:nvSpPr>
      <xdr:spPr>
        <a:xfrm>
          <a:off x="830795" y="1297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22949</xdr:rowOff>
    </xdr:from>
    <xdr:to>
      <xdr:col>24</xdr:col>
      <xdr:colOff>63500</xdr:colOff>
      <xdr:row>96</xdr:row>
      <xdr:rowOff>67174</xdr:rowOff>
    </xdr:to>
    <xdr:cxnSp macro="">
      <xdr:nvCxnSpPr>
        <xdr:cNvPr id="237" name="直線コネクタ 236"/>
        <xdr:cNvCxnSpPr/>
      </xdr:nvCxnSpPr>
      <xdr:spPr>
        <a:xfrm flipV="1">
          <a:off x="3797300" y="16482149"/>
          <a:ext cx="838200" cy="4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67174</xdr:rowOff>
    </xdr:from>
    <xdr:to>
      <xdr:col>19</xdr:col>
      <xdr:colOff>177800</xdr:colOff>
      <xdr:row>97</xdr:row>
      <xdr:rowOff>54789</xdr:rowOff>
    </xdr:to>
    <xdr:cxnSp macro="">
      <xdr:nvCxnSpPr>
        <xdr:cNvPr id="240" name="直線コネクタ 239"/>
        <xdr:cNvCxnSpPr/>
      </xdr:nvCxnSpPr>
      <xdr:spPr>
        <a:xfrm flipV="1">
          <a:off x="2908300" y="16526374"/>
          <a:ext cx="889000" cy="15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54789</xdr:rowOff>
    </xdr:from>
    <xdr:to>
      <xdr:col>15</xdr:col>
      <xdr:colOff>50800</xdr:colOff>
      <xdr:row>97</xdr:row>
      <xdr:rowOff>55269</xdr:rowOff>
    </xdr:to>
    <xdr:cxnSp macro="">
      <xdr:nvCxnSpPr>
        <xdr:cNvPr id="243" name="直線コネクタ 242"/>
        <xdr:cNvCxnSpPr/>
      </xdr:nvCxnSpPr>
      <xdr:spPr>
        <a:xfrm flipV="1">
          <a:off x="2019300" y="16685439"/>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55269</xdr:rowOff>
    </xdr:from>
    <xdr:to>
      <xdr:col>10</xdr:col>
      <xdr:colOff>114300</xdr:colOff>
      <xdr:row>97</xdr:row>
      <xdr:rowOff>76753</xdr:rowOff>
    </xdr:to>
    <xdr:cxnSp macro="">
      <xdr:nvCxnSpPr>
        <xdr:cNvPr id="246" name="直線コネクタ 245"/>
        <xdr:cNvCxnSpPr/>
      </xdr:nvCxnSpPr>
      <xdr:spPr>
        <a:xfrm flipV="1">
          <a:off x="1130300" y="16685919"/>
          <a:ext cx="8890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143599</xdr:rowOff>
    </xdr:from>
    <xdr:to>
      <xdr:col>24</xdr:col>
      <xdr:colOff>114300</xdr:colOff>
      <xdr:row>96</xdr:row>
      <xdr:rowOff>73749</xdr:rowOff>
    </xdr:to>
    <xdr:sp macro="" textlink="">
      <xdr:nvSpPr>
        <xdr:cNvPr id="256" name="楕円 255"/>
        <xdr:cNvSpPr/>
      </xdr:nvSpPr>
      <xdr:spPr>
        <a:xfrm>
          <a:off x="4584700" y="164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166476</xdr:rowOff>
    </xdr:from>
    <xdr:ext cx="599010" cy="259045"/>
    <xdr:sp macro="" textlink="">
      <xdr:nvSpPr>
        <xdr:cNvPr id="257" name="衛生費該当値テキスト"/>
        <xdr:cNvSpPr txBox="1"/>
      </xdr:nvSpPr>
      <xdr:spPr>
        <a:xfrm>
          <a:off x="4686300" y="1628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16374</xdr:rowOff>
    </xdr:from>
    <xdr:to>
      <xdr:col>20</xdr:col>
      <xdr:colOff>38100</xdr:colOff>
      <xdr:row>96</xdr:row>
      <xdr:rowOff>117974</xdr:rowOff>
    </xdr:to>
    <xdr:sp macro="" textlink="">
      <xdr:nvSpPr>
        <xdr:cNvPr id="258" name="楕円 257"/>
        <xdr:cNvSpPr/>
      </xdr:nvSpPr>
      <xdr:spPr>
        <a:xfrm>
          <a:off x="3746500" y="164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134501</xdr:rowOff>
    </xdr:from>
    <xdr:ext cx="534377" cy="259045"/>
    <xdr:sp macro="" textlink="">
      <xdr:nvSpPr>
        <xdr:cNvPr id="259" name="テキスト ボックス 258"/>
        <xdr:cNvSpPr txBox="1"/>
      </xdr:nvSpPr>
      <xdr:spPr>
        <a:xfrm>
          <a:off x="3530111" y="162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3989</xdr:rowOff>
    </xdr:from>
    <xdr:to>
      <xdr:col>15</xdr:col>
      <xdr:colOff>101600</xdr:colOff>
      <xdr:row>97</xdr:row>
      <xdr:rowOff>105589</xdr:rowOff>
    </xdr:to>
    <xdr:sp macro="" textlink="">
      <xdr:nvSpPr>
        <xdr:cNvPr id="260" name="楕円 259"/>
        <xdr:cNvSpPr/>
      </xdr:nvSpPr>
      <xdr:spPr>
        <a:xfrm>
          <a:off x="2857500" y="166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122116</xdr:rowOff>
    </xdr:from>
    <xdr:ext cx="534377" cy="259045"/>
    <xdr:sp macro="" textlink="">
      <xdr:nvSpPr>
        <xdr:cNvPr id="261" name="テキスト ボックス 260"/>
        <xdr:cNvSpPr txBox="1"/>
      </xdr:nvSpPr>
      <xdr:spPr>
        <a:xfrm>
          <a:off x="2641111" y="164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4469</xdr:rowOff>
    </xdr:from>
    <xdr:to>
      <xdr:col>10</xdr:col>
      <xdr:colOff>165100</xdr:colOff>
      <xdr:row>97</xdr:row>
      <xdr:rowOff>106069</xdr:rowOff>
    </xdr:to>
    <xdr:sp macro="" textlink="">
      <xdr:nvSpPr>
        <xdr:cNvPr id="262" name="楕円 261"/>
        <xdr:cNvSpPr/>
      </xdr:nvSpPr>
      <xdr:spPr>
        <a:xfrm>
          <a:off x="1968500" y="16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122596</xdr:rowOff>
    </xdr:from>
    <xdr:ext cx="534377" cy="259045"/>
    <xdr:sp macro="" textlink="">
      <xdr:nvSpPr>
        <xdr:cNvPr id="263" name="テキスト ボックス 262"/>
        <xdr:cNvSpPr txBox="1"/>
      </xdr:nvSpPr>
      <xdr:spPr>
        <a:xfrm>
          <a:off x="1752111" y="164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25953</xdr:rowOff>
    </xdr:from>
    <xdr:to>
      <xdr:col>6</xdr:col>
      <xdr:colOff>38100</xdr:colOff>
      <xdr:row>97</xdr:row>
      <xdr:rowOff>127553</xdr:rowOff>
    </xdr:to>
    <xdr:sp macro="" textlink="">
      <xdr:nvSpPr>
        <xdr:cNvPr id="264" name="楕円 263"/>
        <xdr:cNvSpPr/>
      </xdr:nvSpPr>
      <xdr:spPr>
        <a:xfrm>
          <a:off x="1079500" y="166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144080</xdr:rowOff>
    </xdr:from>
    <xdr:ext cx="534377" cy="259045"/>
    <xdr:sp macro="" textlink="">
      <xdr:nvSpPr>
        <xdr:cNvPr id="265" name="テキスト ボックス 264"/>
        <xdr:cNvSpPr txBox="1"/>
      </xdr:nvSpPr>
      <xdr:spPr>
        <a:xfrm>
          <a:off x="863111" y="164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158968</xdr:rowOff>
    </xdr:from>
    <xdr:to>
      <xdr:col>55</xdr:col>
      <xdr:colOff>0</xdr:colOff>
      <xdr:row>34</xdr:row>
      <xdr:rowOff>157661</xdr:rowOff>
    </xdr:to>
    <xdr:cxnSp macro="">
      <xdr:nvCxnSpPr>
        <xdr:cNvPr id="296" name="直線コネクタ 295"/>
        <xdr:cNvCxnSpPr/>
      </xdr:nvCxnSpPr>
      <xdr:spPr>
        <a:xfrm>
          <a:off x="9639300" y="5302468"/>
          <a:ext cx="838200" cy="68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163665</xdr:rowOff>
    </xdr:from>
    <xdr:ext cx="378565" cy="259045"/>
    <xdr:sp macro="" textlink="">
      <xdr:nvSpPr>
        <xdr:cNvPr id="297" name="労働費平均値テキスト"/>
        <xdr:cNvSpPr txBox="1"/>
      </xdr:nvSpPr>
      <xdr:spPr>
        <a:xfrm>
          <a:off x="10528300" y="65073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158968</xdr:rowOff>
    </xdr:from>
    <xdr:to>
      <xdr:col>50</xdr:col>
      <xdr:colOff>114300</xdr:colOff>
      <xdr:row>33</xdr:row>
      <xdr:rowOff>71773</xdr:rowOff>
    </xdr:to>
    <xdr:cxnSp macro="">
      <xdr:nvCxnSpPr>
        <xdr:cNvPr id="299" name="直線コネクタ 298"/>
        <xdr:cNvCxnSpPr/>
      </xdr:nvCxnSpPr>
      <xdr:spPr>
        <a:xfrm flipV="1">
          <a:off x="8750300" y="5302468"/>
          <a:ext cx="889000" cy="4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88554</xdr:rowOff>
    </xdr:from>
    <xdr:ext cx="378565" cy="259045"/>
    <xdr:sp macro="" textlink="">
      <xdr:nvSpPr>
        <xdr:cNvPr id="301" name="テキスト ボックス 300"/>
        <xdr:cNvSpPr txBox="1"/>
      </xdr:nvSpPr>
      <xdr:spPr>
        <a:xfrm>
          <a:off x="9450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71773</xdr:rowOff>
    </xdr:from>
    <xdr:to>
      <xdr:col>45</xdr:col>
      <xdr:colOff>177800</xdr:colOff>
      <xdr:row>33</xdr:row>
      <xdr:rowOff>150804</xdr:rowOff>
    </xdr:to>
    <xdr:cxnSp macro="">
      <xdr:nvCxnSpPr>
        <xdr:cNvPr id="302" name="直線コネクタ 301"/>
        <xdr:cNvCxnSpPr/>
      </xdr:nvCxnSpPr>
      <xdr:spPr>
        <a:xfrm flipV="1">
          <a:off x="7861300" y="5729623"/>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68633</xdr:rowOff>
    </xdr:from>
    <xdr:ext cx="378565" cy="259045"/>
    <xdr:sp macro="" textlink="">
      <xdr:nvSpPr>
        <xdr:cNvPr id="304" name="テキスト ボックス 303"/>
        <xdr:cNvSpPr txBox="1"/>
      </xdr:nvSpPr>
      <xdr:spPr>
        <a:xfrm>
          <a:off x="8561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150804</xdr:rowOff>
    </xdr:from>
    <xdr:to>
      <xdr:col>41</xdr:col>
      <xdr:colOff>50800</xdr:colOff>
      <xdr:row>34</xdr:row>
      <xdr:rowOff>40422</xdr:rowOff>
    </xdr:to>
    <xdr:cxnSp macro="">
      <xdr:nvCxnSpPr>
        <xdr:cNvPr id="305" name="直線コネクタ 304"/>
        <xdr:cNvCxnSpPr/>
      </xdr:nvCxnSpPr>
      <xdr:spPr>
        <a:xfrm flipV="1">
          <a:off x="6972300" y="5808654"/>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33690</xdr:rowOff>
    </xdr:from>
    <xdr:ext cx="378565" cy="259045"/>
    <xdr:sp macro="" textlink="">
      <xdr:nvSpPr>
        <xdr:cNvPr id="307" name="テキスト ボックス 306"/>
        <xdr:cNvSpPr txBox="1"/>
      </xdr:nvSpPr>
      <xdr:spPr>
        <a:xfrm>
          <a:off x="7672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153215</xdr:rowOff>
    </xdr:from>
    <xdr:ext cx="469744" cy="259045"/>
    <xdr:sp macro="" textlink="">
      <xdr:nvSpPr>
        <xdr:cNvPr id="309" name="テキスト ボックス 308"/>
        <xdr:cNvSpPr txBox="1"/>
      </xdr:nvSpPr>
      <xdr:spPr>
        <a:xfrm>
          <a:off x="6737428"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106861</xdr:rowOff>
    </xdr:from>
    <xdr:to>
      <xdr:col>55</xdr:col>
      <xdr:colOff>50800</xdr:colOff>
      <xdr:row>35</xdr:row>
      <xdr:rowOff>37011</xdr:rowOff>
    </xdr:to>
    <xdr:sp macro="" textlink="">
      <xdr:nvSpPr>
        <xdr:cNvPr id="315" name="楕円 314"/>
        <xdr:cNvSpPr/>
      </xdr:nvSpPr>
      <xdr:spPr>
        <a:xfrm>
          <a:off x="10426700" y="59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129738</xdr:rowOff>
    </xdr:from>
    <xdr:ext cx="469744" cy="259045"/>
    <xdr:sp macro="" textlink="">
      <xdr:nvSpPr>
        <xdr:cNvPr id="316" name="労働費該当値テキスト"/>
        <xdr:cNvSpPr txBox="1"/>
      </xdr:nvSpPr>
      <xdr:spPr>
        <a:xfrm>
          <a:off x="10528300" y="57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108168</xdr:rowOff>
    </xdr:from>
    <xdr:to>
      <xdr:col>50</xdr:col>
      <xdr:colOff>165100</xdr:colOff>
      <xdr:row>31</xdr:row>
      <xdr:rowOff>38318</xdr:rowOff>
    </xdr:to>
    <xdr:sp macro="" textlink="">
      <xdr:nvSpPr>
        <xdr:cNvPr id="317" name="楕円 316"/>
        <xdr:cNvSpPr/>
      </xdr:nvSpPr>
      <xdr:spPr>
        <a:xfrm>
          <a:off x="9588500" y="52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54845</xdr:rowOff>
    </xdr:from>
    <xdr:ext cx="469744" cy="259045"/>
    <xdr:sp macro="" textlink="">
      <xdr:nvSpPr>
        <xdr:cNvPr id="318" name="テキスト ボックス 317"/>
        <xdr:cNvSpPr txBox="1"/>
      </xdr:nvSpPr>
      <xdr:spPr>
        <a:xfrm>
          <a:off x="9404428" y="50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20973</xdr:rowOff>
    </xdr:from>
    <xdr:to>
      <xdr:col>46</xdr:col>
      <xdr:colOff>38100</xdr:colOff>
      <xdr:row>33</xdr:row>
      <xdr:rowOff>122573</xdr:rowOff>
    </xdr:to>
    <xdr:sp macro="" textlink="">
      <xdr:nvSpPr>
        <xdr:cNvPr id="319" name="楕円 318"/>
        <xdr:cNvSpPr/>
      </xdr:nvSpPr>
      <xdr:spPr>
        <a:xfrm>
          <a:off x="8699500" y="56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139100</xdr:rowOff>
    </xdr:from>
    <xdr:ext cx="469744" cy="259045"/>
    <xdr:sp macro="" textlink="">
      <xdr:nvSpPr>
        <xdr:cNvPr id="320" name="テキスト ボックス 319"/>
        <xdr:cNvSpPr txBox="1"/>
      </xdr:nvSpPr>
      <xdr:spPr>
        <a:xfrm>
          <a:off x="8515428" y="545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100004</xdr:rowOff>
    </xdr:from>
    <xdr:to>
      <xdr:col>41</xdr:col>
      <xdr:colOff>101600</xdr:colOff>
      <xdr:row>34</xdr:row>
      <xdr:rowOff>30154</xdr:rowOff>
    </xdr:to>
    <xdr:sp macro="" textlink="">
      <xdr:nvSpPr>
        <xdr:cNvPr id="321" name="楕円 320"/>
        <xdr:cNvSpPr/>
      </xdr:nvSpPr>
      <xdr:spPr>
        <a:xfrm>
          <a:off x="7810500" y="57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46681</xdr:rowOff>
    </xdr:from>
    <xdr:ext cx="469744" cy="259045"/>
    <xdr:sp macro="" textlink="">
      <xdr:nvSpPr>
        <xdr:cNvPr id="322" name="テキスト ボックス 321"/>
        <xdr:cNvSpPr txBox="1"/>
      </xdr:nvSpPr>
      <xdr:spPr>
        <a:xfrm>
          <a:off x="7626428" y="55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161072</xdr:rowOff>
    </xdr:from>
    <xdr:to>
      <xdr:col>36</xdr:col>
      <xdr:colOff>165100</xdr:colOff>
      <xdr:row>34</xdr:row>
      <xdr:rowOff>91222</xdr:rowOff>
    </xdr:to>
    <xdr:sp macro="" textlink="">
      <xdr:nvSpPr>
        <xdr:cNvPr id="323" name="楕円 322"/>
        <xdr:cNvSpPr/>
      </xdr:nvSpPr>
      <xdr:spPr>
        <a:xfrm>
          <a:off x="6921500" y="58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107749</xdr:rowOff>
    </xdr:from>
    <xdr:ext cx="469744" cy="259045"/>
    <xdr:sp macro="" textlink="">
      <xdr:nvSpPr>
        <xdr:cNvPr id="324" name="テキスト ボックス 323"/>
        <xdr:cNvSpPr txBox="1"/>
      </xdr:nvSpPr>
      <xdr:spPr>
        <a:xfrm>
          <a:off x="6737428" y="559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116742</xdr:rowOff>
    </xdr:from>
    <xdr:to>
      <xdr:col>55</xdr:col>
      <xdr:colOff>0</xdr:colOff>
      <xdr:row>57</xdr:row>
      <xdr:rowOff>16393</xdr:rowOff>
    </xdr:to>
    <xdr:cxnSp macro="">
      <xdr:nvCxnSpPr>
        <xdr:cNvPr id="349" name="直線コネクタ 348"/>
        <xdr:cNvCxnSpPr/>
      </xdr:nvCxnSpPr>
      <xdr:spPr>
        <a:xfrm flipV="1">
          <a:off x="9639300" y="9717942"/>
          <a:ext cx="838200" cy="7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124355</xdr:rowOff>
    </xdr:from>
    <xdr:to>
      <xdr:col>50</xdr:col>
      <xdr:colOff>114300</xdr:colOff>
      <xdr:row>57</xdr:row>
      <xdr:rowOff>16393</xdr:rowOff>
    </xdr:to>
    <xdr:cxnSp macro="">
      <xdr:nvCxnSpPr>
        <xdr:cNvPr id="352" name="直線コネクタ 351"/>
        <xdr:cNvCxnSpPr/>
      </xdr:nvCxnSpPr>
      <xdr:spPr>
        <a:xfrm>
          <a:off x="8750300" y="9725555"/>
          <a:ext cx="889000" cy="6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124355</xdr:rowOff>
    </xdr:from>
    <xdr:to>
      <xdr:col>45</xdr:col>
      <xdr:colOff>177800</xdr:colOff>
      <xdr:row>56</xdr:row>
      <xdr:rowOff>137071</xdr:rowOff>
    </xdr:to>
    <xdr:cxnSp macro="">
      <xdr:nvCxnSpPr>
        <xdr:cNvPr id="355" name="直線コネクタ 354"/>
        <xdr:cNvCxnSpPr/>
      </xdr:nvCxnSpPr>
      <xdr:spPr>
        <a:xfrm flipV="1">
          <a:off x="7861300" y="9725555"/>
          <a:ext cx="889000" cy="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7" name="テキスト ボックス 356"/>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137071</xdr:rowOff>
    </xdr:from>
    <xdr:to>
      <xdr:col>41</xdr:col>
      <xdr:colOff>50800</xdr:colOff>
      <xdr:row>56</xdr:row>
      <xdr:rowOff>168355</xdr:rowOff>
    </xdr:to>
    <xdr:cxnSp macro="">
      <xdr:nvCxnSpPr>
        <xdr:cNvPr id="358" name="直線コネクタ 357"/>
        <xdr:cNvCxnSpPr/>
      </xdr:nvCxnSpPr>
      <xdr:spPr>
        <a:xfrm flipV="1">
          <a:off x="6972300" y="9738271"/>
          <a:ext cx="889000" cy="3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60" name="テキスト ボックス 359"/>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65942</xdr:rowOff>
    </xdr:from>
    <xdr:to>
      <xdr:col>55</xdr:col>
      <xdr:colOff>50800</xdr:colOff>
      <xdr:row>56</xdr:row>
      <xdr:rowOff>167542</xdr:rowOff>
    </xdr:to>
    <xdr:sp macro="" textlink="">
      <xdr:nvSpPr>
        <xdr:cNvPr id="368" name="楕円 367"/>
        <xdr:cNvSpPr/>
      </xdr:nvSpPr>
      <xdr:spPr>
        <a:xfrm>
          <a:off x="10426700" y="966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88819</xdr:rowOff>
    </xdr:from>
    <xdr:ext cx="534377" cy="259045"/>
    <xdr:sp macro="" textlink="">
      <xdr:nvSpPr>
        <xdr:cNvPr id="369" name="農林水産業費該当値テキスト"/>
        <xdr:cNvSpPr txBox="1"/>
      </xdr:nvSpPr>
      <xdr:spPr>
        <a:xfrm>
          <a:off x="10528300" y="951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137043</xdr:rowOff>
    </xdr:from>
    <xdr:to>
      <xdr:col>50</xdr:col>
      <xdr:colOff>165100</xdr:colOff>
      <xdr:row>57</xdr:row>
      <xdr:rowOff>67193</xdr:rowOff>
    </xdr:to>
    <xdr:sp macro="" textlink="">
      <xdr:nvSpPr>
        <xdr:cNvPr id="370" name="楕円 369"/>
        <xdr:cNvSpPr/>
      </xdr:nvSpPr>
      <xdr:spPr>
        <a:xfrm>
          <a:off x="9588500" y="97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83720</xdr:rowOff>
    </xdr:from>
    <xdr:ext cx="534377" cy="259045"/>
    <xdr:sp macro="" textlink="">
      <xdr:nvSpPr>
        <xdr:cNvPr id="371" name="テキスト ボックス 370"/>
        <xdr:cNvSpPr txBox="1"/>
      </xdr:nvSpPr>
      <xdr:spPr>
        <a:xfrm>
          <a:off x="9372111" y="951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73555</xdr:rowOff>
    </xdr:from>
    <xdr:to>
      <xdr:col>46</xdr:col>
      <xdr:colOff>38100</xdr:colOff>
      <xdr:row>57</xdr:row>
      <xdr:rowOff>3705</xdr:rowOff>
    </xdr:to>
    <xdr:sp macro="" textlink="">
      <xdr:nvSpPr>
        <xdr:cNvPr id="372" name="楕円 371"/>
        <xdr:cNvSpPr/>
      </xdr:nvSpPr>
      <xdr:spPr>
        <a:xfrm>
          <a:off x="8699500" y="96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20232</xdr:rowOff>
    </xdr:from>
    <xdr:ext cx="534377" cy="259045"/>
    <xdr:sp macro="" textlink="">
      <xdr:nvSpPr>
        <xdr:cNvPr id="373" name="テキスト ボックス 372"/>
        <xdr:cNvSpPr txBox="1"/>
      </xdr:nvSpPr>
      <xdr:spPr>
        <a:xfrm>
          <a:off x="8483111" y="944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86271</xdr:rowOff>
    </xdr:from>
    <xdr:to>
      <xdr:col>41</xdr:col>
      <xdr:colOff>101600</xdr:colOff>
      <xdr:row>57</xdr:row>
      <xdr:rowOff>16421</xdr:rowOff>
    </xdr:to>
    <xdr:sp macro="" textlink="">
      <xdr:nvSpPr>
        <xdr:cNvPr id="374" name="楕円 373"/>
        <xdr:cNvSpPr/>
      </xdr:nvSpPr>
      <xdr:spPr>
        <a:xfrm>
          <a:off x="7810500" y="96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32948</xdr:rowOff>
    </xdr:from>
    <xdr:ext cx="534377" cy="259045"/>
    <xdr:sp macro="" textlink="">
      <xdr:nvSpPr>
        <xdr:cNvPr id="375" name="テキスト ボックス 374"/>
        <xdr:cNvSpPr txBox="1"/>
      </xdr:nvSpPr>
      <xdr:spPr>
        <a:xfrm>
          <a:off x="7594111" y="94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117555</xdr:rowOff>
    </xdr:from>
    <xdr:to>
      <xdr:col>36</xdr:col>
      <xdr:colOff>165100</xdr:colOff>
      <xdr:row>57</xdr:row>
      <xdr:rowOff>47705</xdr:rowOff>
    </xdr:to>
    <xdr:sp macro="" textlink="">
      <xdr:nvSpPr>
        <xdr:cNvPr id="376" name="楕円 375"/>
        <xdr:cNvSpPr/>
      </xdr:nvSpPr>
      <xdr:spPr>
        <a:xfrm>
          <a:off x="6921500" y="97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64232</xdr:rowOff>
    </xdr:from>
    <xdr:ext cx="534377" cy="259045"/>
    <xdr:sp macro="" textlink="">
      <xdr:nvSpPr>
        <xdr:cNvPr id="377" name="テキスト ボックス 376"/>
        <xdr:cNvSpPr txBox="1"/>
      </xdr:nvSpPr>
      <xdr:spPr>
        <a:xfrm>
          <a:off x="6705111" y="949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35585</xdr:rowOff>
    </xdr:from>
    <xdr:to>
      <xdr:col>55</xdr:col>
      <xdr:colOff>0</xdr:colOff>
      <xdr:row>74</xdr:row>
      <xdr:rowOff>71386</xdr:rowOff>
    </xdr:to>
    <xdr:cxnSp macro="">
      <xdr:nvCxnSpPr>
        <xdr:cNvPr id="406" name="直線コネクタ 405"/>
        <xdr:cNvCxnSpPr/>
      </xdr:nvCxnSpPr>
      <xdr:spPr>
        <a:xfrm flipV="1">
          <a:off x="9639300" y="12551435"/>
          <a:ext cx="838200" cy="20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7"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71386</xdr:rowOff>
    </xdr:from>
    <xdr:to>
      <xdr:col>50</xdr:col>
      <xdr:colOff>114300</xdr:colOff>
      <xdr:row>75</xdr:row>
      <xdr:rowOff>80505</xdr:rowOff>
    </xdr:to>
    <xdr:cxnSp macro="">
      <xdr:nvCxnSpPr>
        <xdr:cNvPr id="409" name="直線コネクタ 408"/>
        <xdr:cNvCxnSpPr/>
      </xdr:nvCxnSpPr>
      <xdr:spPr>
        <a:xfrm flipV="1">
          <a:off x="8750300" y="12758686"/>
          <a:ext cx="889000" cy="18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80505</xdr:rowOff>
    </xdr:from>
    <xdr:to>
      <xdr:col>45</xdr:col>
      <xdr:colOff>177800</xdr:colOff>
      <xdr:row>76</xdr:row>
      <xdr:rowOff>17107</xdr:rowOff>
    </xdr:to>
    <xdr:cxnSp macro="">
      <xdr:nvCxnSpPr>
        <xdr:cNvPr id="412" name="直線コネクタ 411"/>
        <xdr:cNvCxnSpPr/>
      </xdr:nvCxnSpPr>
      <xdr:spPr>
        <a:xfrm flipV="1">
          <a:off x="7861300" y="12939255"/>
          <a:ext cx="889000" cy="10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14" name="テキスト ボックス 413"/>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120510</xdr:rowOff>
    </xdr:from>
    <xdr:to>
      <xdr:col>41</xdr:col>
      <xdr:colOff>50800</xdr:colOff>
      <xdr:row>76</xdr:row>
      <xdr:rowOff>17107</xdr:rowOff>
    </xdr:to>
    <xdr:cxnSp macro="">
      <xdr:nvCxnSpPr>
        <xdr:cNvPr id="415" name="直線コネクタ 414"/>
        <xdr:cNvCxnSpPr/>
      </xdr:nvCxnSpPr>
      <xdr:spPr>
        <a:xfrm>
          <a:off x="6972300" y="12979260"/>
          <a:ext cx="8890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7" name="テキスト ボックス 416"/>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9" name="テキスト ボックス 418"/>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156235</xdr:rowOff>
    </xdr:from>
    <xdr:to>
      <xdr:col>55</xdr:col>
      <xdr:colOff>50800</xdr:colOff>
      <xdr:row>73</xdr:row>
      <xdr:rowOff>86385</xdr:rowOff>
    </xdr:to>
    <xdr:sp macro="" textlink="">
      <xdr:nvSpPr>
        <xdr:cNvPr id="425" name="楕円 424"/>
        <xdr:cNvSpPr/>
      </xdr:nvSpPr>
      <xdr:spPr>
        <a:xfrm>
          <a:off x="10426700" y="125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7662</xdr:rowOff>
    </xdr:from>
    <xdr:ext cx="534377" cy="259045"/>
    <xdr:sp macro="" textlink="">
      <xdr:nvSpPr>
        <xdr:cNvPr id="426" name="商工費該当値テキスト"/>
        <xdr:cNvSpPr txBox="1"/>
      </xdr:nvSpPr>
      <xdr:spPr>
        <a:xfrm>
          <a:off x="10528300" y="1235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20586</xdr:rowOff>
    </xdr:from>
    <xdr:to>
      <xdr:col>50</xdr:col>
      <xdr:colOff>165100</xdr:colOff>
      <xdr:row>74</xdr:row>
      <xdr:rowOff>122186</xdr:rowOff>
    </xdr:to>
    <xdr:sp macro="" textlink="">
      <xdr:nvSpPr>
        <xdr:cNvPr id="427" name="楕円 426"/>
        <xdr:cNvSpPr/>
      </xdr:nvSpPr>
      <xdr:spPr>
        <a:xfrm>
          <a:off x="9588500" y="127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138713</xdr:rowOff>
    </xdr:from>
    <xdr:ext cx="534377" cy="259045"/>
    <xdr:sp macro="" textlink="">
      <xdr:nvSpPr>
        <xdr:cNvPr id="428" name="テキスト ボックス 427"/>
        <xdr:cNvSpPr txBox="1"/>
      </xdr:nvSpPr>
      <xdr:spPr>
        <a:xfrm>
          <a:off x="9372111" y="124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29705</xdr:rowOff>
    </xdr:from>
    <xdr:to>
      <xdr:col>46</xdr:col>
      <xdr:colOff>38100</xdr:colOff>
      <xdr:row>75</xdr:row>
      <xdr:rowOff>131305</xdr:rowOff>
    </xdr:to>
    <xdr:sp macro="" textlink="">
      <xdr:nvSpPr>
        <xdr:cNvPr id="429" name="楕円 428"/>
        <xdr:cNvSpPr/>
      </xdr:nvSpPr>
      <xdr:spPr>
        <a:xfrm>
          <a:off x="8699500" y="128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147832</xdr:rowOff>
    </xdr:from>
    <xdr:ext cx="534377" cy="259045"/>
    <xdr:sp macro="" textlink="">
      <xdr:nvSpPr>
        <xdr:cNvPr id="430" name="テキスト ボックス 429"/>
        <xdr:cNvSpPr txBox="1"/>
      </xdr:nvSpPr>
      <xdr:spPr>
        <a:xfrm>
          <a:off x="8483111" y="1266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137757</xdr:rowOff>
    </xdr:from>
    <xdr:to>
      <xdr:col>41</xdr:col>
      <xdr:colOff>101600</xdr:colOff>
      <xdr:row>76</xdr:row>
      <xdr:rowOff>67906</xdr:rowOff>
    </xdr:to>
    <xdr:sp macro="" textlink="">
      <xdr:nvSpPr>
        <xdr:cNvPr id="431" name="楕円 430"/>
        <xdr:cNvSpPr/>
      </xdr:nvSpPr>
      <xdr:spPr>
        <a:xfrm>
          <a:off x="7810500" y="12996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84434</xdr:rowOff>
    </xdr:from>
    <xdr:ext cx="534377" cy="259045"/>
    <xdr:sp macro="" textlink="">
      <xdr:nvSpPr>
        <xdr:cNvPr id="432" name="テキスト ボックス 431"/>
        <xdr:cNvSpPr txBox="1"/>
      </xdr:nvSpPr>
      <xdr:spPr>
        <a:xfrm>
          <a:off x="7594111" y="127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69710</xdr:rowOff>
    </xdr:from>
    <xdr:to>
      <xdr:col>36</xdr:col>
      <xdr:colOff>165100</xdr:colOff>
      <xdr:row>75</xdr:row>
      <xdr:rowOff>171310</xdr:rowOff>
    </xdr:to>
    <xdr:sp macro="" textlink="">
      <xdr:nvSpPr>
        <xdr:cNvPr id="433" name="楕円 432"/>
        <xdr:cNvSpPr/>
      </xdr:nvSpPr>
      <xdr:spPr>
        <a:xfrm>
          <a:off x="6921500" y="129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16387</xdr:rowOff>
    </xdr:from>
    <xdr:ext cx="534377" cy="259045"/>
    <xdr:sp macro="" textlink="">
      <xdr:nvSpPr>
        <xdr:cNvPr id="434" name="テキスト ボックス 433"/>
        <xdr:cNvSpPr txBox="1"/>
      </xdr:nvSpPr>
      <xdr:spPr>
        <a:xfrm>
          <a:off x="6705111" y="127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76485</xdr:rowOff>
    </xdr:from>
    <xdr:to>
      <xdr:col>55</xdr:col>
      <xdr:colOff>0</xdr:colOff>
      <xdr:row>95</xdr:row>
      <xdr:rowOff>127279</xdr:rowOff>
    </xdr:to>
    <xdr:cxnSp macro="">
      <xdr:nvCxnSpPr>
        <xdr:cNvPr id="463" name="直線コネクタ 462"/>
        <xdr:cNvCxnSpPr/>
      </xdr:nvCxnSpPr>
      <xdr:spPr>
        <a:xfrm flipV="1">
          <a:off x="9639300" y="16364235"/>
          <a:ext cx="838200" cy="5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163460</xdr:rowOff>
    </xdr:from>
    <xdr:to>
      <xdr:col>50</xdr:col>
      <xdr:colOff>114300</xdr:colOff>
      <xdr:row>95</xdr:row>
      <xdr:rowOff>127279</xdr:rowOff>
    </xdr:to>
    <xdr:cxnSp macro="">
      <xdr:nvCxnSpPr>
        <xdr:cNvPr id="466" name="直線コネクタ 465"/>
        <xdr:cNvCxnSpPr/>
      </xdr:nvCxnSpPr>
      <xdr:spPr>
        <a:xfrm>
          <a:off x="8750300" y="16279760"/>
          <a:ext cx="889000" cy="1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122014</xdr:rowOff>
    </xdr:from>
    <xdr:to>
      <xdr:col>45</xdr:col>
      <xdr:colOff>177800</xdr:colOff>
      <xdr:row>94</xdr:row>
      <xdr:rowOff>163460</xdr:rowOff>
    </xdr:to>
    <xdr:cxnSp macro="">
      <xdr:nvCxnSpPr>
        <xdr:cNvPr id="469" name="直線コネクタ 468"/>
        <xdr:cNvCxnSpPr/>
      </xdr:nvCxnSpPr>
      <xdr:spPr>
        <a:xfrm>
          <a:off x="7861300" y="16066864"/>
          <a:ext cx="889000" cy="2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7129</xdr:rowOff>
    </xdr:from>
    <xdr:ext cx="534377" cy="259045"/>
    <xdr:sp macro="" textlink="">
      <xdr:nvSpPr>
        <xdr:cNvPr id="471" name="テキスト ボックス 470"/>
        <xdr:cNvSpPr txBox="1"/>
      </xdr:nvSpPr>
      <xdr:spPr>
        <a:xfrm>
          <a:off x="8483111" y="166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122014</xdr:rowOff>
    </xdr:from>
    <xdr:to>
      <xdr:col>41</xdr:col>
      <xdr:colOff>50800</xdr:colOff>
      <xdr:row>95</xdr:row>
      <xdr:rowOff>12506</xdr:rowOff>
    </xdr:to>
    <xdr:cxnSp macro="">
      <xdr:nvCxnSpPr>
        <xdr:cNvPr id="472" name="直線コネクタ 471"/>
        <xdr:cNvCxnSpPr/>
      </xdr:nvCxnSpPr>
      <xdr:spPr>
        <a:xfrm flipV="1">
          <a:off x="6972300" y="16066864"/>
          <a:ext cx="889000" cy="2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25685</xdr:rowOff>
    </xdr:from>
    <xdr:to>
      <xdr:col>55</xdr:col>
      <xdr:colOff>50800</xdr:colOff>
      <xdr:row>95</xdr:row>
      <xdr:rowOff>127285</xdr:rowOff>
    </xdr:to>
    <xdr:sp macro="" textlink="">
      <xdr:nvSpPr>
        <xdr:cNvPr id="482" name="楕円 481"/>
        <xdr:cNvSpPr/>
      </xdr:nvSpPr>
      <xdr:spPr>
        <a:xfrm>
          <a:off x="10426700" y="163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48562</xdr:rowOff>
    </xdr:from>
    <xdr:ext cx="534377" cy="259045"/>
    <xdr:sp macro="" textlink="">
      <xdr:nvSpPr>
        <xdr:cNvPr id="483" name="土木費該当値テキスト"/>
        <xdr:cNvSpPr txBox="1"/>
      </xdr:nvSpPr>
      <xdr:spPr>
        <a:xfrm>
          <a:off x="10528300" y="1616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76479</xdr:rowOff>
    </xdr:from>
    <xdr:to>
      <xdr:col>50</xdr:col>
      <xdr:colOff>165100</xdr:colOff>
      <xdr:row>96</xdr:row>
      <xdr:rowOff>6629</xdr:rowOff>
    </xdr:to>
    <xdr:sp macro="" textlink="">
      <xdr:nvSpPr>
        <xdr:cNvPr id="484" name="楕円 483"/>
        <xdr:cNvSpPr/>
      </xdr:nvSpPr>
      <xdr:spPr>
        <a:xfrm>
          <a:off x="9588500" y="163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23156</xdr:rowOff>
    </xdr:from>
    <xdr:ext cx="534377" cy="259045"/>
    <xdr:sp macro="" textlink="">
      <xdr:nvSpPr>
        <xdr:cNvPr id="485" name="テキスト ボックス 484"/>
        <xdr:cNvSpPr txBox="1"/>
      </xdr:nvSpPr>
      <xdr:spPr>
        <a:xfrm>
          <a:off x="9372111" y="161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112660</xdr:rowOff>
    </xdr:from>
    <xdr:to>
      <xdr:col>46</xdr:col>
      <xdr:colOff>38100</xdr:colOff>
      <xdr:row>95</xdr:row>
      <xdr:rowOff>42810</xdr:rowOff>
    </xdr:to>
    <xdr:sp macro="" textlink="">
      <xdr:nvSpPr>
        <xdr:cNvPr id="486" name="楕円 485"/>
        <xdr:cNvSpPr/>
      </xdr:nvSpPr>
      <xdr:spPr>
        <a:xfrm>
          <a:off x="8699500" y="162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59337</xdr:rowOff>
    </xdr:from>
    <xdr:ext cx="534377" cy="259045"/>
    <xdr:sp macro="" textlink="">
      <xdr:nvSpPr>
        <xdr:cNvPr id="487" name="テキスト ボックス 486"/>
        <xdr:cNvSpPr txBox="1"/>
      </xdr:nvSpPr>
      <xdr:spPr>
        <a:xfrm>
          <a:off x="8483111" y="160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71214</xdr:rowOff>
    </xdr:from>
    <xdr:to>
      <xdr:col>41</xdr:col>
      <xdr:colOff>101600</xdr:colOff>
      <xdr:row>94</xdr:row>
      <xdr:rowOff>1364</xdr:rowOff>
    </xdr:to>
    <xdr:sp macro="" textlink="">
      <xdr:nvSpPr>
        <xdr:cNvPr id="488" name="楕円 487"/>
        <xdr:cNvSpPr/>
      </xdr:nvSpPr>
      <xdr:spPr>
        <a:xfrm>
          <a:off x="7810500" y="160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17891</xdr:rowOff>
    </xdr:from>
    <xdr:ext cx="599010" cy="259045"/>
    <xdr:sp macro="" textlink="">
      <xdr:nvSpPr>
        <xdr:cNvPr id="489" name="テキスト ボックス 488"/>
        <xdr:cNvSpPr txBox="1"/>
      </xdr:nvSpPr>
      <xdr:spPr>
        <a:xfrm>
          <a:off x="7561795" y="1579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133156</xdr:rowOff>
    </xdr:from>
    <xdr:to>
      <xdr:col>36</xdr:col>
      <xdr:colOff>165100</xdr:colOff>
      <xdr:row>95</xdr:row>
      <xdr:rowOff>63306</xdr:rowOff>
    </xdr:to>
    <xdr:sp macro="" textlink="">
      <xdr:nvSpPr>
        <xdr:cNvPr id="490" name="楕円 489"/>
        <xdr:cNvSpPr/>
      </xdr:nvSpPr>
      <xdr:spPr>
        <a:xfrm>
          <a:off x="6921500" y="162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79833</xdr:rowOff>
    </xdr:from>
    <xdr:ext cx="534377" cy="259045"/>
    <xdr:sp macro="" textlink="">
      <xdr:nvSpPr>
        <xdr:cNvPr id="491" name="テキスト ボックス 490"/>
        <xdr:cNvSpPr txBox="1"/>
      </xdr:nvSpPr>
      <xdr:spPr>
        <a:xfrm>
          <a:off x="6705111" y="1602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96742</xdr:rowOff>
    </xdr:from>
    <xdr:to>
      <xdr:col>85</xdr:col>
      <xdr:colOff>127000</xdr:colOff>
      <xdr:row>35</xdr:row>
      <xdr:rowOff>142405</xdr:rowOff>
    </xdr:to>
    <xdr:cxnSp macro="">
      <xdr:nvCxnSpPr>
        <xdr:cNvPr id="520" name="直線コネクタ 519"/>
        <xdr:cNvCxnSpPr/>
      </xdr:nvCxnSpPr>
      <xdr:spPr>
        <a:xfrm flipV="1">
          <a:off x="15481300" y="6097492"/>
          <a:ext cx="838200" cy="4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21" name="消防費平均値テキスト"/>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142405</xdr:rowOff>
    </xdr:from>
    <xdr:to>
      <xdr:col>81</xdr:col>
      <xdr:colOff>50800</xdr:colOff>
      <xdr:row>36</xdr:row>
      <xdr:rowOff>4997</xdr:rowOff>
    </xdr:to>
    <xdr:cxnSp macro="">
      <xdr:nvCxnSpPr>
        <xdr:cNvPr id="523" name="直線コネクタ 522"/>
        <xdr:cNvCxnSpPr/>
      </xdr:nvCxnSpPr>
      <xdr:spPr>
        <a:xfrm flipV="1">
          <a:off x="14592300" y="6143155"/>
          <a:ext cx="8890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25" name="テキスト ボックス 524"/>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4997</xdr:rowOff>
    </xdr:from>
    <xdr:to>
      <xdr:col>76</xdr:col>
      <xdr:colOff>114300</xdr:colOff>
      <xdr:row>36</xdr:row>
      <xdr:rowOff>37554</xdr:rowOff>
    </xdr:to>
    <xdr:cxnSp macro="">
      <xdr:nvCxnSpPr>
        <xdr:cNvPr id="526" name="直線コネクタ 525"/>
        <xdr:cNvCxnSpPr/>
      </xdr:nvCxnSpPr>
      <xdr:spPr>
        <a:xfrm flipV="1">
          <a:off x="13703300" y="6177197"/>
          <a:ext cx="889000" cy="3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73537</xdr:rowOff>
    </xdr:from>
    <xdr:ext cx="534377" cy="259045"/>
    <xdr:sp macro="" textlink="">
      <xdr:nvSpPr>
        <xdr:cNvPr id="528" name="テキスト ボックス 527"/>
        <xdr:cNvSpPr txBox="1"/>
      </xdr:nvSpPr>
      <xdr:spPr>
        <a:xfrm>
          <a:off x="14325111" y="62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37554</xdr:rowOff>
    </xdr:from>
    <xdr:to>
      <xdr:col>71</xdr:col>
      <xdr:colOff>177800</xdr:colOff>
      <xdr:row>36</xdr:row>
      <xdr:rowOff>51594</xdr:rowOff>
    </xdr:to>
    <xdr:cxnSp macro="">
      <xdr:nvCxnSpPr>
        <xdr:cNvPr id="529" name="直線コネクタ 528"/>
        <xdr:cNvCxnSpPr/>
      </xdr:nvCxnSpPr>
      <xdr:spPr>
        <a:xfrm flipV="1">
          <a:off x="12814300" y="6209754"/>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45942</xdr:rowOff>
    </xdr:from>
    <xdr:to>
      <xdr:col>85</xdr:col>
      <xdr:colOff>177800</xdr:colOff>
      <xdr:row>35</xdr:row>
      <xdr:rowOff>147542</xdr:rowOff>
    </xdr:to>
    <xdr:sp macro="" textlink="">
      <xdr:nvSpPr>
        <xdr:cNvPr id="539" name="楕円 538"/>
        <xdr:cNvSpPr/>
      </xdr:nvSpPr>
      <xdr:spPr>
        <a:xfrm>
          <a:off x="16268700" y="604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68819</xdr:rowOff>
    </xdr:from>
    <xdr:ext cx="534377" cy="259045"/>
    <xdr:sp macro="" textlink="">
      <xdr:nvSpPr>
        <xdr:cNvPr id="540" name="消防費該当値テキスト"/>
        <xdr:cNvSpPr txBox="1"/>
      </xdr:nvSpPr>
      <xdr:spPr>
        <a:xfrm>
          <a:off x="16370300" y="58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91605</xdr:rowOff>
    </xdr:from>
    <xdr:to>
      <xdr:col>81</xdr:col>
      <xdr:colOff>101600</xdr:colOff>
      <xdr:row>36</xdr:row>
      <xdr:rowOff>21755</xdr:rowOff>
    </xdr:to>
    <xdr:sp macro="" textlink="">
      <xdr:nvSpPr>
        <xdr:cNvPr id="541" name="楕円 540"/>
        <xdr:cNvSpPr/>
      </xdr:nvSpPr>
      <xdr:spPr>
        <a:xfrm>
          <a:off x="15430500" y="60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38282</xdr:rowOff>
    </xdr:from>
    <xdr:ext cx="534377" cy="259045"/>
    <xdr:sp macro="" textlink="">
      <xdr:nvSpPr>
        <xdr:cNvPr id="542" name="テキスト ボックス 541"/>
        <xdr:cNvSpPr txBox="1"/>
      </xdr:nvSpPr>
      <xdr:spPr>
        <a:xfrm>
          <a:off x="15214111" y="586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125647</xdr:rowOff>
    </xdr:from>
    <xdr:to>
      <xdr:col>76</xdr:col>
      <xdr:colOff>165100</xdr:colOff>
      <xdr:row>36</xdr:row>
      <xdr:rowOff>55797</xdr:rowOff>
    </xdr:to>
    <xdr:sp macro="" textlink="">
      <xdr:nvSpPr>
        <xdr:cNvPr id="543" name="楕円 542"/>
        <xdr:cNvSpPr/>
      </xdr:nvSpPr>
      <xdr:spPr>
        <a:xfrm>
          <a:off x="14541500" y="61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72324</xdr:rowOff>
    </xdr:from>
    <xdr:ext cx="534377" cy="259045"/>
    <xdr:sp macro="" textlink="">
      <xdr:nvSpPr>
        <xdr:cNvPr id="544" name="テキスト ボックス 543"/>
        <xdr:cNvSpPr txBox="1"/>
      </xdr:nvSpPr>
      <xdr:spPr>
        <a:xfrm>
          <a:off x="14325111" y="590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158204</xdr:rowOff>
    </xdr:from>
    <xdr:to>
      <xdr:col>72</xdr:col>
      <xdr:colOff>38100</xdr:colOff>
      <xdr:row>36</xdr:row>
      <xdr:rowOff>88354</xdr:rowOff>
    </xdr:to>
    <xdr:sp macro="" textlink="">
      <xdr:nvSpPr>
        <xdr:cNvPr id="545" name="楕円 544"/>
        <xdr:cNvSpPr/>
      </xdr:nvSpPr>
      <xdr:spPr>
        <a:xfrm>
          <a:off x="13652500" y="61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79481</xdr:rowOff>
    </xdr:from>
    <xdr:ext cx="534377" cy="259045"/>
    <xdr:sp macro="" textlink="">
      <xdr:nvSpPr>
        <xdr:cNvPr id="546" name="テキスト ボックス 545"/>
        <xdr:cNvSpPr txBox="1"/>
      </xdr:nvSpPr>
      <xdr:spPr>
        <a:xfrm>
          <a:off x="13436111" y="625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794</xdr:rowOff>
    </xdr:from>
    <xdr:to>
      <xdr:col>67</xdr:col>
      <xdr:colOff>101600</xdr:colOff>
      <xdr:row>36</xdr:row>
      <xdr:rowOff>102394</xdr:rowOff>
    </xdr:to>
    <xdr:sp macro="" textlink="">
      <xdr:nvSpPr>
        <xdr:cNvPr id="547" name="楕円 546"/>
        <xdr:cNvSpPr/>
      </xdr:nvSpPr>
      <xdr:spPr>
        <a:xfrm>
          <a:off x="12763500" y="617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93521</xdr:rowOff>
    </xdr:from>
    <xdr:ext cx="534377" cy="259045"/>
    <xdr:sp macro="" textlink="">
      <xdr:nvSpPr>
        <xdr:cNvPr id="548" name="テキスト ボックス 547"/>
        <xdr:cNvSpPr txBox="1"/>
      </xdr:nvSpPr>
      <xdr:spPr>
        <a:xfrm>
          <a:off x="12547111" y="62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69672</xdr:rowOff>
    </xdr:from>
    <xdr:to>
      <xdr:col>85</xdr:col>
      <xdr:colOff>127000</xdr:colOff>
      <xdr:row>52</xdr:row>
      <xdr:rowOff>141704</xdr:rowOff>
    </xdr:to>
    <xdr:cxnSp macro="">
      <xdr:nvCxnSpPr>
        <xdr:cNvPr id="577" name="直線コネクタ 576"/>
        <xdr:cNvCxnSpPr/>
      </xdr:nvCxnSpPr>
      <xdr:spPr>
        <a:xfrm>
          <a:off x="15481300" y="8813622"/>
          <a:ext cx="838200" cy="24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69672</xdr:rowOff>
    </xdr:from>
    <xdr:to>
      <xdr:col>81</xdr:col>
      <xdr:colOff>50800</xdr:colOff>
      <xdr:row>54</xdr:row>
      <xdr:rowOff>90886</xdr:rowOff>
    </xdr:to>
    <xdr:cxnSp macro="">
      <xdr:nvCxnSpPr>
        <xdr:cNvPr id="580" name="直線コネクタ 579"/>
        <xdr:cNvCxnSpPr/>
      </xdr:nvCxnSpPr>
      <xdr:spPr>
        <a:xfrm flipV="1">
          <a:off x="14592300" y="8813622"/>
          <a:ext cx="889000" cy="5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90886</xdr:rowOff>
    </xdr:from>
    <xdr:to>
      <xdr:col>76</xdr:col>
      <xdr:colOff>114300</xdr:colOff>
      <xdr:row>56</xdr:row>
      <xdr:rowOff>72613</xdr:rowOff>
    </xdr:to>
    <xdr:cxnSp macro="">
      <xdr:nvCxnSpPr>
        <xdr:cNvPr id="583" name="直線コネクタ 582"/>
        <xdr:cNvCxnSpPr/>
      </xdr:nvCxnSpPr>
      <xdr:spPr>
        <a:xfrm flipV="1">
          <a:off x="13703300" y="9349186"/>
          <a:ext cx="889000" cy="32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72613</xdr:rowOff>
    </xdr:from>
    <xdr:to>
      <xdr:col>71</xdr:col>
      <xdr:colOff>177800</xdr:colOff>
      <xdr:row>56</xdr:row>
      <xdr:rowOff>133429</xdr:rowOff>
    </xdr:to>
    <xdr:cxnSp macro="">
      <xdr:nvCxnSpPr>
        <xdr:cNvPr id="586" name="直線コネクタ 585"/>
        <xdr:cNvCxnSpPr/>
      </xdr:nvCxnSpPr>
      <xdr:spPr>
        <a:xfrm flipV="1">
          <a:off x="12814300" y="9673813"/>
          <a:ext cx="889000" cy="6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90" name="テキスト ボックス 589"/>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90904</xdr:rowOff>
    </xdr:from>
    <xdr:to>
      <xdr:col>85</xdr:col>
      <xdr:colOff>177800</xdr:colOff>
      <xdr:row>53</xdr:row>
      <xdr:rowOff>21054</xdr:rowOff>
    </xdr:to>
    <xdr:sp macro="" textlink="">
      <xdr:nvSpPr>
        <xdr:cNvPr id="596" name="楕円 595"/>
        <xdr:cNvSpPr/>
      </xdr:nvSpPr>
      <xdr:spPr>
        <a:xfrm>
          <a:off x="16268700" y="90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113781</xdr:rowOff>
    </xdr:from>
    <xdr:ext cx="599010" cy="259045"/>
    <xdr:sp macro="" textlink="">
      <xdr:nvSpPr>
        <xdr:cNvPr id="597" name="教育費該当値テキスト"/>
        <xdr:cNvSpPr txBox="1"/>
      </xdr:nvSpPr>
      <xdr:spPr>
        <a:xfrm>
          <a:off x="16370300" y="8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18872</xdr:rowOff>
    </xdr:from>
    <xdr:to>
      <xdr:col>81</xdr:col>
      <xdr:colOff>101600</xdr:colOff>
      <xdr:row>51</xdr:row>
      <xdr:rowOff>120472</xdr:rowOff>
    </xdr:to>
    <xdr:sp macro="" textlink="">
      <xdr:nvSpPr>
        <xdr:cNvPr id="598" name="楕円 597"/>
        <xdr:cNvSpPr/>
      </xdr:nvSpPr>
      <xdr:spPr>
        <a:xfrm>
          <a:off x="15430500" y="87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136999</xdr:rowOff>
    </xdr:from>
    <xdr:ext cx="599010" cy="259045"/>
    <xdr:sp macro="" textlink="">
      <xdr:nvSpPr>
        <xdr:cNvPr id="599" name="テキスト ボックス 598"/>
        <xdr:cNvSpPr txBox="1"/>
      </xdr:nvSpPr>
      <xdr:spPr>
        <a:xfrm>
          <a:off x="15181795" y="853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40086</xdr:rowOff>
    </xdr:from>
    <xdr:to>
      <xdr:col>76</xdr:col>
      <xdr:colOff>165100</xdr:colOff>
      <xdr:row>54</xdr:row>
      <xdr:rowOff>141686</xdr:rowOff>
    </xdr:to>
    <xdr:sp macro="" textlink="">
      <xdr:nvSpPr>
        <xdr:cNvPr id="600" name="楕円 599"/>
        <xdr:cNvSpPr/>
      </xdr:nvSpPr>
      <xdr:spPr>
        <a:xfrm>
          <a:off x="14541500" y="92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158213</xdr:rowOff>
    </xdr:from>
    <xdr:ext cx="599010" cy="259045"/>
    <xdr:sp macro="" textlink="">
      <xdr:nvSpPr>
        <xdr:cNvPr id="601" name="テキスト ボックス 600"/>
        <xdr:cNvSpPr txBox="1"/>
      </xdr:nvSpPr>
      <xdr:spPr>
        <a:xfrm>
          <a:off x="14292795" y="907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21813</xdr:rowOff>
    </xdr:from>
    <xdr:to>
      <xdr:col>72</xdr:col>
      <xdr:colOff>38100</xdr:colOff>
      <xdr:row>56</xdr:row>
      <xdr:rowOff>123413</xdr:rowOff>
    </xdr:to>
    <xdr:sp macro="" textlink="">
      <xdr:nvSpPr>
        <xdr:cNvPr id="602" name="楕円 601"/>
        <xdr:cNvSpPr/>
      </xdr:nvSpPr>
      <xdr:spPr>
        <a:xfrm>
          <a:off x="13652500" y="96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139940</xdr:rowOff>
    </xdr:from>
    <xdr:ext cx="534377" cy="259045"/>
    <xdr:sp macro="" textlink="">
      <xdr:nvSpPr>
        <xdr:cNvPr id="603" name="テキスト ボックス 602"/>
        <xdr:cNvSpPr txBox="1"/>
      </xdr:nvSpPr>
      <xdr:spPr>
        <a:xfrm>
          <a:off x="13436111" y="939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82629</xdr:rowOff>
    </xdr:from>
    <xdr:to>
      <xdr:col>67</xdr:col>
      <xdr:colOff>101600</xdr:colOff>
      <xdr:row>57</xdr:row>
      <xdr:rowOff>12779</xdr:rowOff>
    </xdr:to>
    <xdr:sp macro="" textlink="">
      <xdr:nvSpPr>
        <xdr:cNvPr id="604" name="楕円 603"/>
        <xdr:cNvSpPr/>
      </xdr:nvSpPr>
      <xdr:spPr>
        <a:xfrm>
          <a:off x="12763500" y="96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3906</xdr:rowOff>
    </xdr:from>
    <xdr:ext cx="534377" cy="259045"/>
    <xdr:sp macro="" textlink="">
      <xdr:nvSpPr>
        <xdr:cNvPr id="605" name="テキスト ボックス 604"/>
        <xdr:cNvSpPr txBox="1"/>
      </xdr:nvSpPr>
      <xdr:spPr>
        <a:xfrm>
          <a:off x="12547111" y="977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3353</xdr:rowOff>
    </xdr:from>
    <xdr:to>
      <xdr:col>85</xdr:col>
      <xdr:colOff>127000</xdr:colOff>
      <xdr:row>79</xdr:row>
      <xdr:rowOff>34086</xdr:rowOff>
    </xdr:to>
    <xdr:cxnSp macro="">
      <xdr:nvCxnSpPr>
        <xdr:cNvPr id="634" name="直線コネクタ 633"/>
        <xdr:cNvCxnSpPr/>
      </xdr:nvCxnSpPr>
      <xdr:spPr>
        <a:xfrm flipV="1">
          <a:off x="15481300" y="13547903"/>
          <a:ext cx="838200" cy="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5"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34086</xdr:rowOff>
    </xdr:from>
    <xdr:to>
      <xdr:col>81</xdr:col>
      <xdr:colOff>50800</xdr:colOff>
      <xdr:row>79</xdr:row>
      <xdr:rowOff>44450</xdr:rowOff>
    </xdr:to>
    <xdr:cxnSp macro="">
      <xdr:nvCxnSpPr>
        <xdr:cNvPr id="637" name="直線コネクタ 636"/>
        <xdr:cNvCxnSpPr/>
      </xdr:nvCxnSpPr>
      <xdr:spPr>
        <a:xfrm flipV="1">
          <a:off x="14592300" y="13578636"/>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41644</xdr:rowOff>
    </xdr:from>
    <xdr:to>
      <xdr:col>76</xdr:col>
      <xdr:colOff>114300</xdr:colOff>
      <xdr:row>79</xdr:row>
      <xdr:rowOff>44450</xdr:rowOff>
    </xdr:to>
    <xdr:cxnSp macro="">
      <xdr:nvCxnSpPr>
        <xdr:cNvPr id="640" name="直線コネクタ 639"/>
        <xdr:cNvCxnSpPr/>
      </xdr:nvCxnSpPr>
      <xdr:spPr>
        <a:xfrm>
          <a:off x="13703300" y="13586194"/>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12967</xdr:rowOff>
    </xdr:from>
    <xdr:to>
      <xdr:col>71</xdr:col>
      <xdr:colOff>177800</xdr:colOff>
      <xdr:row>79</xdr:row>
      <xdr:rowOff>41644</xdr:rowOff>
    </xdr:to>
    <xdr:cxnSp macro="">
      <xdr:nvCxnSpPr>
        <xdr:cNvPr id="643" name="直線コネクタ 642"/>
        <xdr:cNvCxnSpPr/>
      </xdr:nvCxnSpPr>
      <xdr:spPr>
        <a:xfrm>
          <a:off x="12814300" y="13557517"/>
          <a:ext cx="889000" cy="2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124003</xdr:rowOff>
    </xdr:from>
    <xdr:to>
      <xdr:col>85</xdr:col>
      <xdr:colOff>177800</xdr:colOff>
      <xdr:row>79</xdr:row>
      <xdr:rowOff>54153</xdr:rowOff>
    </xdr:to>
    <xdr:sp macro="" textlink="">
      <xdr:nvSpPr>
        <xdr:cNvPr id="653" name="楕円 652"/>
        <xdr:cNvSpPr/>
      </xdr:nvSpPr>
      <xdr:spPr>
        <a:xfrm>
          <a:off x="16268700" y="134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83380</xdr:rowOff>
    </xdr:from>
    <xdr:ext cx="469744" cy="259045"/>
    <xdr:sp macro="" textlink="">
      <xdr:nvSpPr>
        <xdr:cNvPr id="654" name="災害復旧費該当値テキスト"/>
        <xdr:cNvSpPr txBox="1"/>
      </xdr:nvSpPr>
      <xdr:spPr>
        <a:xfrm>
          <a:off x="16370300" y="1328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154736</xdr:rowOff>
    </xdr:from>
    <xdr:to>
      <xdr:col>81</xdr:col>
      <xdr:colOff>101600</xdr:colOff>
      <xdr:row>79</xdr:row>
      <xdr:rowOff>84886</xdr:rowOff>
    </xdr:to>
    <xdr:sp macro="" textlink="">
      <xdr:nvSpPr>
        <xdr:cNvPr id="655" name="楕円 654"/>
        <xdr:cNvSpPr/>
      </xdr:nvSpPr>
      <xdr:spPr>
        <a:xfrm>
          <a:off x="15430500" y="135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76013</xdr:rowOff>
    </xdr:from>
    <xdr:ext cx="378565" cy="259045"/>
    <xdr:sp macro="" textlink="">
      <xdr:nvSpPr>
        <xdr:cNvPr id="656" name="テキスト ボックス 655"/>
        <xdr:cNvSpPr txBox="1"/>
      </xdr:nvSpPr>
      <xdr:spPr>
        <a:xfrm>
          <a:off x="15292017" y="1362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162294</xdr:rowOff>
    </xdr:from>
    <xdr:to>
      <xdr:col>72</xdr:col>
      <xdr:colOff>38100</xdr:colOff>
      <xdr:row>79</xdr:row>
      <xdr:rowOff>92444</xdr:rowOff>
    </xdr:to>
    <xdr:sp macro="" textlink="">
      <xdr:nvSpPr>
        <xdr:cNvPr id="659" name="楕円 658"/>
        <xdr:cNvSpPr/>
      </xdr:nvSpPr>
      <xdr:spPr>
        <a:xfrm>
          <a:off x="13652500" y="135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83571</xdr:rowOff>
    </xdr:from>
    <xdr:ext cx="378565" cy="259045"/>
    <xdr:sp macro="" textlink="">
      <xdr:nvSpPr>
        <xdr:cNvPr id="660" name="テキスト ボックス 659"/>
        <xdr:cNvSpPr txBox="1"/>
      </xdr:nvSpPr>
      <xdr:spPr>
        <a:xfrm>
          <a:off x="13514017" y="1362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133617</xdr:rowOff>
    </xdr:from>
    <xdr:to>
      <xdr:col>67</xdr:col>
      <xdr:colOff>101600</xdr:colOff>
      <xdr:row>79</xdr:row>
      <xdr:rowOff>63767</xdr:rowOff>
    </xdr:to>
    <xdr:sp macro="" textlink="">
      <xdr:nvSpPr>
        <xdr:cNvPr id="661" name="楕円 660"/>
        <xdr:cNvSpPr/>
      </xdr:nvSpPr>
      <xdr:spPr>
        <a:xfrm>
          <a:off x="12763500" y="1350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54894</xdr:rowOff>
    </xdr:from>
    <xdr:ext cx="469744" cy="259045"/>
    <xdr:sp macro="" textlink="">
      <xdr:nvSpPr>
        <xdr:cNvPr id="662" name="テキスト ボックス 661"/>
        <xdr:cNvSpPr txBox="1"/>
      </xdr:nvSpPr>
      <xdr:spPr>
        <a:xfrm>
          <a:off x="12579428" y="1359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108480</xdr:rowOff>
    </xdr:from>
    <xdr:to>
      <xdr:col>85</xdr:col>
      <xdr:colOff>127000</xdr:colOff>
      <xdr:row>93</xdr:row>
      <xdr:rowOff>70228</xdr:rowOff>
    </xdr:to>
    <xdr:cxnSp macro="">
      <xdr:nvCxnSpPr>
        <xdr:cNvPr id="691" name="直線コネクタ 690"/>
        <xdr:cNvCxnSpPr/>
      </xdr:nvCxnSpPr>
      <xdr:spPr>
        <a:xfrm>
          <a:off x="15481300" y="15881880"/>
          <a:ext cx="8382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71410</xdr:rowOff>
    </xdr:from>
    <xdr:to>
      <xdr:col>81</xdr:col>
      <xdr:colOff>50800</xdr:colOff>
      <xdr:row>92</xdr:row>
      <xdr:rowOff>108480</xdr:rowOff>
    </xdr:to>
    <xdr:cxnSp macro="">
      <xdr:nvCxnSpPr>
        <xdr:cNvPr id="694" name="直線コネクタ 693"/>
        <xdr:cNvCxnSpPr/>
      </xdr:nvCxnSpPr>
      <xdr:spPr>
        <a:xfrm>
          <a:off x="14592300" y="15844810"/>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71410</xdr:rowOff>
    </xdr:from>
    <xdr:to>
      <xdr:col>76</xdr:col>
      <xdr:colOff>114300</xdr:colOff>
      <xdr:row>92</xdr:row>
      <xdr:rowOff>89576</xdr:rowOff>
    </xdr:to>
    <xdr:cxnSp macro="">
      <xdr:nvCxnSpPr>
        <xdr:cNvPr id="697" name="直線コネクタ 696"/>
        <xdr:cNvCxnSpPr/>
      </xdr:nvCxnSpPr>
      <xdr:spPr>
        <a:xfrm flipV="1">
          <a:off x="13703300" y="15844810"/>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699" name="テキスト ボックス 698"/>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102095</xdr:rowOff>
    </xdr:from>
    <xdr:to>
      <xdr:col>71</xdr:col>
      <xdr:colOff>177800</xdr:colOff>
      <xdr:row>92</xdr:row>
      <xdr:rowOff>89576</xdr:rowOff>
    </xdr:to>
    <xdr:cxnSp macro="">
      <xdr:nvCxnSpPr>
        <xdr:cNvPr id="700" name="直線コネクタ 699"/>
        <xdr:cNvCxnSpPr/>
      </xdr:nvCxnSpPr>
      <xdr:spPr>
        <a:xfrm>
          <a:off x="12814300" y="15704045"/>
          <a:ext cx="889000" cy="1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2" name="テキスト ボックス 701"/>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4" name="テキスト ボックス 703"/>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19428</xdr:rowOff>
    </xdr:from>
    <xdr:to>
      <xdr:col>85</xdr:col>
      <xdr:colOff>177800</xdr:colOff>
      <xdr:row>93</xdr:row>
      <xdr:rowOff>121028</xdr:rowOff>
    </xdr:to>
    <xdr:sp macro="" textlink="">
      <xdr:nvSpPr>
        <xdr:cNvPr id="710" name="楕円 709"/>
        <xdr:cNvSpPr/>
      </xdr:nvSpPr>
      <xdr:spPr>
        <a:xfrm>
          <a:off x="16268700" y="1596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42305</xdr:rowOff>
    </xdr:from>
    <xdr:ext cx="599010" cy="259045"/>
    <xdr:sp macro="" textlink="">
      <xdr:nvSpPr>
        <xdr:cNvPr id="711" name="公債費該当値テキスト"/>
        <xdr:cNvSpPr txBox="1"/>
      </xdr:nvSpPr>
      <xdr:spPr>
        <a:xfrm>
          <a:off x="16370300" y="1581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57680</xdr:rowOff>
    </xdr:from>
    <xdr:to>
      <xdr:col>81</xdr:col>
      <xdr:colOff>101600</xdr:colOff>
      <xdr:row>92</xdr:row>
      <xdr:rowOff>159280</xdr:rowOff>
    </xdr:to>
    <xdr:sp macro="" textlink="">
      <xdr:nvSpPr>
        <xdr:cNvPr id="712" name="楕円 711"/>
        <xdr:cNvSpPr/>
      </xdr:nvSpPr>
      <xdr:spPr>
        <a:xfrm>
          <a:off x="15430500" y="158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4357</xdr:rowOff>
    </xdr:from>
    <xdr:ext cx="599010" cy="259045"/>
    <xdr:sp macro="" textlink="">
      <xdr:nvSpPr>
        <xdr:cNvPr id="713" name="テキスト ボックス 712"/>
        <xdr:cNvSpPr txBox="1"/>
      </xdr:nvSpPr>
      <xdr:spPr>
        <a:xfrm>
          <a:off x="15181795" y="1560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20610</xdr:rowOff>
    </xdr:from>
    <xdr:to>
      <xdr:col>76</xdr:col>
      <xdr:colOff>165100</xdr:colOff>
      <xdr:row>92</xdr:row>
      <xdr:rowOff>122210</xdr:rowOff>
    </xdr:to>
    <xdr:sp macro="" textlink="">
      <xdr:nvSpPr>
        <xdr:cNvPr id="714" name="楕円 713"/>
        <xdr:cNvSpPr/>
      </xdr:nvSpPr>
      <xdr:spPr>
        <a:xfrm>
          <a:off x="14541500" y="157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138737</xdr:rowOff>
    </xdr:from>
    <xdr:ext cx="599010" cy="259045"/>
    <xdr:sp macro="" textlink="">
      <xdr:nvSpPr>
        <xdr:cNvPr id="715" name="テキスト ボックス 714"/>
        <xdr:cNvSpPr txBox="1"/>
      </xdr:nvSpPr>
      <xdr:spPr>
        <a:xfrm>
          <a:off x="14292795" y="1556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38776</xdr:rowOff>
    </xdr:from>
    <xdr:to>
      <xdr:col>72</xdr:col>
      <xdr:colOff>38100</xdr:colOff>
      <xdr:row>92</xdr:row>
      <xdr:rowOff>140376</xdr:rowOff>
    </xdr:to>
    <xdr:sp macro="" textlink="">
      <xdr:nvSpPr>
        <xdr:cNvPr id="716" name="楕円 715"/>
        <xdr:cNvSpPr/>
      </xdr:nvSpPr>
      <xdr:spPr>
        <a:xfrm>
          <a:off x="13652500" y="1581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156903</xdr:rowOff>
    </xdr:from>
    <xdr:ext cx="599010" cy="259045"/>
    <xdr:sp macro="" textlink="">
      <xdr:nvSpPr>
        <xdr:cNvPr id="717" name="テキスト ボックス 716"/>
        <xdr:cNvSpPr txBox="1"/>
      </xdr:nvSpPr>
      <xdr:spPr>
        <a:xfrm>
          <a:off x="13403795" y="1558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51295</xdr:rowOff>
    </xdr:from>
    <xdr:to>
      <xdr:col>67</xdr:col>
      <xdr:colOff>101600</xdr:colOff>
      <xdr:row>91</xdr:row>
      <xdr:rowOff>152895</xdr:rowOff>
    </xdr:to>
    <xdr:sp macro="" textlink="">
      <xdr:nvSpPr>
        <xdr:cNvPr id="718" name="楕円 717"/>
        <xdr:cNvSpPr/>
      </xdr:nvSpPr>
      <xdr:spPr>
        <a:xfrm>
          <a:off x="12763500" y="156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169422</xdr:rowOff>
    </xdr:from>
    <xdr:ext cx="599010" cy="259045"/>
    <xdr:sp macro="" textlink="">
      <xdr:nvSpPr>
        <xdr:cNvPr id="719" name="テキスト ボックス 718"/>
        <xdr:cNvSpPr txBox="1"/>
      </xdr:nvSpPr>
      <xdr:spPr>
        <a:xfrm>
          <a:off x="12514795" y="1542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総務費が全国平均より高いのは、３支所の維持管理費による。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労働費が全国平均より高いのは、福祉企業センターの運営費による。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商工費が全国平均より高いのは、合併前旧町村単位に設置されている観光施設の維持管理費による。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教育費は、社会教育施設の建設事業により増加した。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公債費が全国平均より高いのは、</a:t>
          </a:r>
          <a:r>
            <a:rPr kumimoji="1" lang="ja-JP" altLang="en-US" sz="1100" b="0" i="0" baseline="0">
              <a:solidFill>
                <a:schemeClr val="dk1"/>
              </a:solidFill>
              <a:effectLst/>
              <a:latin typeface="+mn-lt"/>
              <a:ea typeface="+mn-ea"/>
              <a:cs typeface="+mn-cs"/>
            </a:rPr>
            <a:t>臨時財政対策債等の償還</a:t>
          </a:r>
          <a:r>
            <a:rPr kumimoji="1" lang="ja-JP" altLang="ja-JP" sz="1100" b="0" i="0" baseline="0">
              <a:solidFill>
                <a:schemeClr val="dk1"/>
              </a:solidFill>
              <a:effectLst/>
              <a:latin typeface="+mn-lt"/>
              <a:ea typeface="+mn-ea"/>
              <a:cs typeface="+mn-cs"/>
            </a:rPr>
            <a:t>による。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公債費負担等の財政健全化については、合併以後、繰上償還や低利への借換えを実施したため、公債費は</a:t>
          </a:r>
          <a:r>
            <a:rPr kumimoji="1" lang="ja-JP" altLang="ja-JP" sz="1100" b="0" i="0" baseline="0">
              <a:solidFill>
                <a:schemeClr val="dk1"/>
              </a:solidFill>
              <a:effectLst/>
              <a:latin typeface="+mn-lt"/>
              <a:ea typeface="+mn-ea"/>
              <a:cs typeface="+mn-cs"/>
            </a:rPr>
            <a:t>減少傾向にある。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標準財政規模に対する財政調整基金残高の比率は、</a:t>
          </a:r>
          <a:r>
            <a:rPr kumimoji="1" lang="ja-JP" altLang="en-US" sz="1100">
              <a:solidFill>
                <a:schemeClr val="dk1"/>
              </a:solidFill>
              <a:effectLst/>
              <a:latin typeface="+mn-lt"/>
              <a:ea typeface="+mn-ea"/>
              <a:cs typeface="+mn-cs"/>
            </a:rPr>
            <a:t>経費節減等による</a:t>
          </a:r>
          <a:r>
            <a:rPr kumimoji="1" lang="ja-JP" altLang="ja-JP" sz="1100">
              <a:solidFill>
                <a:schemeClr val="dk1"/>
              </a:solidFill>
              <a:effectLst/>
              <a:latin typeface="+mn-lt"/>
              <a:ea typeface="+mn-ea"/>
              <a:cs typeface="+mn-cs"/>
            </a:rPr>
            <a:t>基金積立により増加している。実質収支は黒字</a:t>
          </a:r>
          <a:r>
            <a:rPr kumimoji="1" lang="ja-JP" altLang="en-US" sz="1100">
              <a:solidFill>
                <a:schemeClr val="dk1"/>
              </a:solidFill>
              <a:effectLst/>
              <a:latin typeface="+mn-lt"/>
              <a:ea typeface="+mn-ea"/>
              <a:cs typeface="+mn-cs"/>
            </a:rPr>
            <a:t>の年が多い</a:t>
          </a:r>
          <a:r>
            <a:rPr kumimoji="1" lang="ja-JP" altLang="ja-JP" sz="1100">
              <a:solidFill>
                <a:schemeClr val="dk1"/>
              </a:solidFill>
              <a:effectLst/>
              <a:latin typeface="+mn-lt"/>
              <a:ea typeface="+mn-ea"/>
              <a:cs typeface="+mn-cs"/>
            </a:rPr>
            <a:t>が、控除対象である翌年度に繰り越す財源は年により変動が大きい。基金の適切な積立と積極的な充当を行う。</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特別会計の黒字比率が低く、さらに一般会計からの繰出金により運営しているため、経費節減や料金見直し等による健全化を図り、一般会計の負担軽減を目指す。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11773599</v>
      </c>
      <c r="BO4" s="441"/>
      <c r="BP4" s="441"/>
      <c r="BQ4" s="441"/>
      <c r="BR4" s="441"/>
      <c r="BS4" s="441"/>
      <c r="BT4" s="441"/>
      <c r="BU4" s="442"/>
      <c r="BV4" s="440">
        <v>11739563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4.5999999999999996</v>
      </c>
      <c r="CU4" s="622"/>
      <c r="CV4" s="622"/>
      <c r="CW4" s="622"/>
      <c r="CX4" s="622"/>
      <c r="CY4" s="622"/>
      <c r="CZ4" s="622"/>
      <c r="DA4" s="623"/>
      <c r="DB4" s="621">
        <v>3.7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11332505</v>
      </c>
      <c r="BO5" s="446"/>
      <c r="BP5" s="446"/>
      <c r="BQ5" s="446"/>
      <c r="BR5" s="446"/>
      <c r="BS5" s="446"/>
      <c r="BT5" s="446"/>
      <c r="BU5" s="447"/>
      <c r="BV5" s="445">
        <v>11348204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80.099999999999994</v>
      </c>
      <c r="CU5" s="416"/>
      <c r="CV5" s="416"/>
      <c r="CW5" s="416"/>
      <c r="CX5" s="416"/>
      <c r="CY5" s="416"/>
      <c r="CZ5" s="416"/>
      <c r="DA5" s="417"/>
      <c r="DB5" s="415">
        <v>78.2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441094</v>
      </c>
      <c r="BO6" s="446"/>
      <c r="BP6" s="446"/>
      <c r="BQ6" s="446"/>
      <c r="BR6" s="446"/>
      <c r="BS6" s="446"/>
      <c r="BT6" s="446"/>
      <c r="BU6" s="447"/>
      <c r="BV6" s="445">
        <v>391359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83.5</v>
      </c>
      <c r="CU6" s="596"/>
      <c r="CV6" s="596"/>
      <c r="CW6" s="596"/>
      <c r="CX6" s="596"/>
      <c r="CY6" s="596"/>
      <c r="CZ6" s="596"/>
      <c r="DA6" s="597"/>
      <c r="DB6" s="595">
        <v>81.5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131611</v>
      </c>
      <c r="BO7" s="446"/>
      <c r="BP7" s="446"/>
      <c r="BQ7" s="446"/>
      <c r="BR7" s="446"/>
      <c r="BS7" s="446"/>
      <c r="BT7" s="446"/>
      <c r="BU7" s="447"/>
      <c r="BV7" s="445">
        <v>127883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6762339</v>
      </c>
      <c r="CU7" s="446"/>
      <c r="CV7" s="446"/>
      <c r="CW7" s="446"/>
      <c r="CX7" s="446"/>
      <c r="CY7" s="446"/>
      <c r="CZ7" s="446"/>
      <c r="DA7" s="447"/>
      <c r="DB7" s="445">
        <v>7049799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309483</v>
      </c>
      <c r="BO8" s="446"/>
      <c r="BP8" s="446"/>
      <c r="BQ8" s="446"/>
      <c r="BR8" s="446"/>
      <c r="BS8" s="446"/>
      <c r="BT8" s="446"/>
      <c r="BU8" s="447"/>
      <c r="BV8" s="445">
        <v>263476</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0.28000000000000003</v>
      </c>
      <c r="CU8" s="559"/>
      <c r="CV8" s="559"/>
      <c r="CW8" s="559"/>
      <c r="CX8" s="559"/>
      <c r="CY8" s="559"/>
      <c r="CZ8" s="559"/>
      <c r="DA8" s="560"/>
      <c r="DB8" s="558">
        <v>0.28000000000000003</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11826</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46007</v>
      </c>
      <c r="BO9" s="446"/>
      <c r="BP9" s="446"/>
      <c r="BQ9" s="446"/>
      <c r="BR9" s="446"/>
      <c r="BS9" s="446"/>
      <c r="BT9" s="446"/>
      <c r="BU9" s="447"/>
      <c r="BV9" s="445">
        <v>72602</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18.5</v>
      </c>
      <c r="CU9" s="416"/>
      <c r="CV9" s="416"/>
      <c r="CW9" s="416"/>
      <c r="CX9" s="416"/>
      <c r="CY9" s="416"/>
      <c r="CZ9" s="416"/>
      <c r="DA9" s="417"/>
      <c r="DB9" s="415">
        <v>21.2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12743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4320</v>
      </c>
      <c r="BO10" s="446"/>
      <c r="BP10" s="446"/>
      <c r="BQ10" s="446"/>
      <c r="BR10" s="446"/>
      <c r="BS10" s="446"/>
      <c r="BT10" s="446"/>
      <c r="BU10" s="447"/>
      <c r="BV10" s="445">
        <v>304051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728</v>
      </c>
      <c r="BO11" s="446"/>
      <c r="BP11" s="446"/>
      <c r="BQ11" s="446"/>
      <c r="BR11" s="446"/>
      <c r="BS11" s="446"/>
      <c r="BT11" s="446"/>
      <c r="BU11" s="447"/>
      <c r="BV11" s="445">
        <v>199425</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11415</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100000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11271</v>
      </c>
      <c r="S13" s="549"/>
      <c r="T13" s="549"/>
      <c r="U13" s="549"/>
      <c r="V13" s="550"/>
      <c r="W13" s="536" t="s">
        <v>134</v>
      </c>
      <c r="X13" s="458"/>
      <c r="Y13" s="458"/>
      <c r="Z13" s="458"/>
      <c r="AA13" s="458"/>
      <c r="AB13" s="459"/>
      <c r="AC13" s="421">
        <v>496</v>
      </c>
      <c r="AD13" s="422"/>
      <c r="AE13" s="422"/>
      <c r="AF13" s="422"/>
      <c r="AG13" s="423"/>
      <c r="AH13" s="421">
        <v>550</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-48945</v>
      </c>
      <c r="BO13" s="446"/>
      <c r="BP13" s="446"/>
      <c r="BQ13" s="446"/>
      <c r="BR13" s="446"/>
      <c r="BS13" s="446"/>
      <c r="BT13" s="446"/>
      <c r="BU13" s="447"/>
      <c r="BV13" s="445">
        <v>576078</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4.9000000000000004</v>
      </c>
      <c r="CU13" s="416"/>
      <c r="CV13" s="416"/>
      <c r="CW13" s="416"/>
      <c r="CX13" s="416"/>
      <c r="CY13" s="416"/>
      <c r="CZ13" s="416"/>
      <c r="DA13" s="417"/>
      <c r="DB13" s="415">
        <v>4.7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11681</v>
      </c>
      <c r="S14" s="549"/>
      <c r="T14" s="549"/>
      <c r="U14" s="549"/>
      <c r="V14" s="550"/>
      <c r="W14" s="551"/>
      <c r="X14" s="461"/>
      <c r="Y14" s="461"/>
      <c r="Z14" s="461"/>
      <c r="AA14" s="461"/>
      <c r="AB14" s="462"/>
      <c r="AC14" s="541">
        <v>8.1999999999999993</v>
      </c>
      <c r="AD14" s="542"/>
      <c r="AE14" s="542"/>
      <c r="AF14" s="542"/>
      <c r="AG14" s="543"/>
      <c r="AH14" s="541">
        <v>8.6999999999999993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11542</v>
      </c>
      <c r="S15" s="549"/>
      <c r="T15" s="549"/>
      <c r="U15" s="549"/>
      <c r="V15" s="550"/>
      <c r="W15" s="536" t="s">
        <v>142</v>
      </c>
      <c r="X15" s="458"/>
      <c r="Y15" s="458"/>
      <c r="Z15" s="458"/>
      <c r="AA15" s="458"/>
      <c r="AB15" s="459"/>
      <c r="AC15" s="421">
        <v>1352</v>
      </c>
      <c r="AD15" s="422"/>
      <c r="AE15" s="422"/>
      <c r="AF15" s="422"/>
      <c r="AG15" s="423"/>
      <c r="AH15" s="421">
        <v>1440</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1594973</v>
      </c>
      <c r="BO15" s="441"/>
      <c r="BP15" s="441"/>
      <c r="BQ15" s="441"/>
      <c r="BR15" s="441"/>
      <c r="BS15" s="441"/>
      <c r="BT15" s="441"/>
      <c r="BU15" s="442"/>
      <c r="BV15" s="440">
        <v>1600589</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22.3</v>
      </c>
      <c r="AD16" s="542"/>
      <c r="AE16" s="542"/>
      <c r="AF16" s="542"/>
      <c r="AG16" s="543"/>
      <c r="AH16" s="541">
        <v>22.7</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5696374</v>
      </c>
      <c r="BO16" s="446"/>
      <c r="BP16" s="446"/>
      <c r="BQ16" s="446"/>
      <c r="BR16" s="446"/>
      <c r="BS16" s="446"/>
      <c r="BT16" s="446"/>
      <c r="BU16" s="447"/>
      <c r="BV16" s="445">
        <v>5746919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4215</v>
      </c>
      <c r="AD17" s="422"/>
      <c r="AE17" s="422"/>
      <c r="AF17" s="422"/>
      <c r="AG17" s="423"/>
      <c r="AH17" s="421">
        <v>4352</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2016137</v>
      </c>
      <c r="BO17" s="446"/>
      <c r="BP17" s="446"/>
      <c r="BQ17" s="446"/>
      <c r="BR17" s="446"/>
      <c r="BS17" s="446"/>
      <c r="BT17" s="446"/>
      <c r="BU17" s="447"/>
      <c r="BV17" s="445">
        <v>2016143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476.03</v>
      </c>
      <c r="M18" s="510"/>
      <c r="N18" s="510"/>
      <c r="O18" s="510"/>
      <c r="P18" s="510"/>
      <c r="Q18" s="510"/>
      <c r="R18" s="511"/>
      <c r="S18" s="511"/>
      <c r="T18" s="511"/>
      <c r="U18" s="511"/>
      <c r="V18" s="512"/>
      <c r="W18" s="526"/>
      <c r="X18" s="527"/>
      <c r="Y18" s="527"/>
      <c r="Z18" s="527"/>
      <c r="AA18" s="527"/>
      <c r="AB18" s="537"/>
      <c r="AC18" s="409">
        <v>69.5</v>
      </c>
      <c r="AD18" s="410"/>
      <c r="AE18" s="410"/>
      <c r="AF18" s="410"/>
      <c r="AG18" s="513"/>
      <c r="AH18" s="409">
        <v>68.599999999999994</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5593829</v>
      </c>
      <c r="BO18" s="446"/>
      <c r="BP18" s="446"/>
      <c r="BQ18" s="446"/>
      <c r="BR18" s="446"/>
      <c r="BS18" s="446"/>
      <c r="BT18" s="446"/>
      <c r="BU18" s="447"/>
      <c r="BV18" s="445">
        <v>5699852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25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7967803</v>
      </c>
      <c r="BO19" s="446"/>
      <c r="BP19" s="446"/>
      <c r="BQ19" s="446"/>
      <c r="BR19" s="446"/>
      <c r="BS19" s="446"/>
      <c r="BT19" s="446"/>
      <c r="BU19" s="447"/>
      <c r="BV19" s="445">
        <v>8063026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4942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13473849</v>
      </c>
      <c r="BO23" s="446"/>
      <c r="BP23" s="446"/>
      <c r="BQ23" s="446"/>
      <c r="BR23" s="446"/>
      <c r="BS23" s="446"/>
      <c r="BT23" s="446"/>
      <c r="BU23" s="447"/>
      <c r="BV23" s="445">
        <v>12572888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6960</v>
      </c>
      <c r="R24" s="422"/>
      <c r="S24" s="422"/>
      <c r="T24" s="422"/>
      <c r="U24" s="422"/>
      <c r="V24" s="423"/>
      <c r="W24" s="487"/>
      <c r="X24" s="478"/>
      <c r="Y24" s="479"/>
      <c r="Z24" s="418" t="s">
        <v>166</v>
      </c>
      <c r="AA24" s="419"/>
      <c r="AB24" s="419"/>
      <c r="AC24" s="419"/>
      <c r="AD24" s="419"/>
      <c r="AE24" s="419"/>
      <c r="AF24" s="419"/>
      <c r="AG24" s="420"/>
      <c r="AH24" s="421">
        <v>162</v>
      </c>
      <c r="AI24" s="422"/>
      <c r="AJ24" s="422"/>
      <c r="AK24" s="422"/>
      <c r="AL24" s="423"/>
      <c r="AM24" s="421">
        <v>524718</v>
      </c>
      <c r="AN24" s="422"/>
      <c r="AO24" s="422"/>
      <c r="AP24" s="422"/>
      <c r="AQ24" s="422"/>
      <c r="AR24" s="423"/>
      <c r="AS24" s="421">
        <v>3239</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9337481</v>
      </c>
      <c r="BO24" s="446"/>
      <c r="BP24" s="446"/>
      <c r="BQ24" s="446"/>
      <c r="BR24" s="446"/>
      <c r="BS24" s="446"/>
      <c r="BT24" s="446"/>
      <c r="BU24" s="447"/>
      <c r="BV24" s="445">
        <v>9133638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5970</v>
      </c>
      <c r="R25" s="422"/>
      <c r="S25" s="422"/>
      <c r="T25" s="422"/>
      <c r="U25" s="422"/>
      <c r="V25" s="423"/>
      <c r="W25" s="487"/>
      <c r="X25" s="478"/>
      <c r="Y25" s="479"/>
      <c r="Z25" s="418" t="s">
        <v>169</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25369</v>
      </c>
      <c r="BO25" s="441"/>
      <c r="BP25" s="441"/>
      <c r="BQ25" s="441"/>
      <c r="BR25" s="441"/>
      <c r="BS25" s="441"/>
      <c r="BT25" s="441"/>
      <c r="BU25" s="442"/>
      <c r="BV25" s="440">
        <v>5400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5480</v>
      </c>
      <c r="R26" s="422"/>
      <c r="S26" s="422"/>
      <c r="T26" s="422"/>
      <c r="U26" s="422"/>
      <c r="V26" s="423"/>
      <c r="W26" s="487"/>
      <c r="X26" s="478"/>
      <c r="Y26" s="479"/>
      <c r="Z26" s="418" t="s">
        <v>172</v>
      </c>
      <c r="AA26" s="500"/>
      <c r="AB26" s="500"/>
      <c r="AC26" s="500"/>
      <c r="AD26" s="500"/>
      <c r="AE26" s="500"/>
      <c r="AF26" s="500"/>
      <c r="AG26" s="501"/>
      <c r="AH26" s="421">
        <v>1</v>
      </c>
      <c r="AI26" s="422"/>
      <c r="AJ26" s="422"/>
      <c r="AK26" s="422"/>
      <c r="AL26" s="423"/>
      <c r="AM26" s="421" t="s">
        <v>173</v>
      </c>
      <c r="AN26" s="422"/>
      <c r="AO26" s="422"/>
      <c r="AP26" s="422"/>
      <c r="AQ26" s="422"/>
      <c r="AR26" s="423"/>
      <c r="AS26" s="421" t="s">
        <v>173</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2570</v>
      </c>
      <c r="R27" s="422"/>
      <c r="S27" s="422"/>
      <c r="T27" s="422"/>
      <c r="U27" s="422"/>
      <c r="V27" s="423"/>
      <c r="W27" s="487"/>
      <c r="X27" s="478"/>
      <c r="Y27" s="479"/>
      <c r="Z27" s="418" t="s">
        <v>176</v>
      </c>
      <c r="AA27" s="419"/>
      <c r="AB27" s="419"/>
      <c r="AC27" s="419"/>
      <c r="AD27" s="419"/>
      <c r="AE27" s="419"/>
      <c r="AF27" s="419"/>
      <c r="AG27" s="420"/>
      <c r="AH27" s="421">
        <v>5</v>
      </c>
      <c r="AI27" s="422"/>
      <c r="AJ27" s="422"/>
      <c r="AK27" s="422"/>
      <c r="AL27" s="423"/>
      <c r="AM27" s="421">
        <v>15360</v>
      </c>
      <c r="AN27" s="422"/>
      <c r="AO27" s="422"/>
      <c r="AP27" s="422"/>
      <c r="AQ27" s="422"/>
      <c r="AR27" s="423"/>
      <c r="AS27" s="421">
        <v>3072</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1760</v>
      </c>
      <c r="R28" s="422"/>
      <c r="S28" s="422"/>
      <c r="T28" s="422"/>
      <c r="U28" s="422"/>
      <c r="V28" s="423"/>
      <c r="W28" s="487"/>
      <c r="X28" s="478"/>
      <c r="Y28" s="479"/>
      <c r="Z28" s="418" t="s">
        <v>179</v>
      </c>
      <c r="AA28" s="419"/>
      <c r="AB28" s="419"/>
      <c r="AC28" s="419"/>
      <c r="AD28" s="419"/>
      <c r="AE28" s="419"/>
      <c r="AF28" s="419"/>
      <c r="AG28" s="420"/>
      <c r="AH28" s="421" t="s">
        <v>122</v>
      </c>
      <c r="AI28" s="422"/>
      <c r="AJ28" s="422"/>
      <c r="AK28" s="422"/>
      <c r="AL28" s="423"/>
      <c r="AM28" s="421" t="s">
        <v>122</v>
      </c>
      <c r="AN28" s="422"/>
      <c r="AO28" s="422"/>
      <c r="AP28" s="422"/>
      <c r="AQ28" s="422"/>
      <c r="AR28" s="423"/>
      <c r="AS28" s="421" t="s">
        <v>132</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5340329</v>
      </c>
      <c r="BO28" s="441"/>
      <c r="BP28" s="441"/>
      <c r="BQ28" s="441"/>
      <c r="BR28" s="441"/>
      <c r="BS28" s="441"/>
      <c r="BT28" s="441"/>
      <c r="BU28" s="442"/>
      <c r="BV28" s="440">
        <v>5306009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12</v>
      </c>
      <c r="M29" s="422"/>
      <c r="N29" s="422"/>
      <c r="O29" s="422"/>
      <c r="P29" s="423"/>
      <c r="Q29" s="421">
        <v>1550</v>
      </c>
      <c r="R29" s="422"/>
      <c r="S29" s="422"/>
      <c r="T29" s="422"/>
      <c r="U29" s="422"/>
      <c r="V29" s="423"/>
      <c r="W29" s="488"/>
      <c r="X29" s="489"/>
      <c r="Y29" s="490"/>
      <c r="Z29" s="418" t="s">
        <v>182</v>
      </c>
      <c r="AA29" s="419"/>
      <c r="AB29" s="419"/>
      <c r="AC29" s="419"/>
      <c r="AD29" s="419"/>
      <c r="AE29" s="419"/>
      <c r="AF29" s="419"/>
      <c r="AG29" s="420"/>
      <c r="AH29" s="421">
        <v>167</v>
      </c>
      <c r="AI29" s="422"/>
      <c r="AJ29" s="422"/>
      <c r="AK29" s="422"/>
      <c r="AL29" s="423"/>
      <c r="AM29" s="421">
        <v>540078</v>
      </c>
      <c r="AN29" s="422"/>
      <c r="AO29" s="422"/>
      <c r="AP29" s="422"/>
      <c r="AQ29" s="422"/>
      <c r="AR29" s="423"/>
      <c r="AS29" s="421">
        <v>3234</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241623</v>
      </c>
      <c r="BO29" s="446"/>
      <c r="BP29" s="446"/>
      <c r="BQ29" s="446"/>
      <c r="BR29" s="446"/>
      <c r="BS29" s="446"/>
      <c r="BT29" s="446"/>
      <c r="BU29" s="447"/>
      <c r="BV29" s="445">
        <v>141595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97.3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2839440</v>
      </c>
      <c r="BO30" s="449"/>
      <c r="BP30" s="449"/>
      <c r="BQ30" s="449"/>
      <c r="BR30" s="449"/>
      <c r="BS30" s="449"/>
      <c r="BT30" s="449"/>
      <c r="BU30" s="450"/>
      <c r="BV30" s="448">
        <v>2883251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IF('各会計、関係団体の財政状況及び健全化判断比率'!B30="","",'各会計、関係団体の財政状況及び健全化判断比率'!B30)</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簡易水道等特別会計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木曽広域連合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開田高原振興公社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診療所特別会計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IF('各会計、関係団体の財政状況及び健全化判断比率'!B32="","",'各会計、関係団体の財政状況及び健全化判断比率'!B32)</f>
        <v>公共下水道特別会計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　（一般会計）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まちづくり木曽福島</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IF('各会計、関係団体の財政状況及び健全化判断比率'!B33="","",'各会計、関係団体の財政状況及び健全化判断比率'!B33)</f>
        <v>集落排水等特別会計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　（介護保険特別会計）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長野県後期高齢者医療広域連合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　（一般会計）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　（後期高齢者医療事業会計）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長野県地方税滞納整理機構</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中信地域町村交通災害共済事務組合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長野県市町村自治振興組合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長野県市町村総合事務組合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MFy1ySCiamOBRr/6b+ANTNe1ZBDzctUpAEwTUh5hEbxEgA0dzOtYBvvOS0E4EH6eshAyI34kWBjIvLK1T/eNRQ==" saltValue="YxZGh1Gg8lRJOFD75TRT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4" t="s">
        <v>552</v>
      </c>
      <c r="D34" s="1224"/>
      <c r="E34" s="1225"/>
      <c r="F34" s="32">
        <v>2.54</v>
      </c>
      <c r="G34" s="33">
        <v>2.64</v>
      </c>
      <c r="H34" s="33">
        <v>2.67</v>
      </c>
      <c r="I34" s="33">
        <v>3.8</v>
      </c>
      <c r="J34" s="34">
        <v>4.47</v>
      </c>
      <c r="K34" s="22"/>
      <c r="L34" s="22"/>
      <c r="M34" s="22"/>
      <c r="N34" s="22"/>
      <c r="O34" s="22"/>
      <c r="P34" s="22"/>
    </row>
    <row r="35" spans="1:16" ht="39" customHeight="1">
      <c r="A35" s="22"/>
      <c r="B35" s="35"/>
      <c r="C35" s="1218" t="s">
        <v>553</v>
      </c>
      <c r="D35" s="1219"/>
      <c r="E35" s="1220"/>
      <c r="F35" s="36">
        <v>0.76</v>
      </c>
      <c r="G35" s="37">
        <v>0.92</v>
      </c>
      <c r="H35" s="37">
        <v>1.1200000000000001</v>
      </c>
      <c r="I35" s="37">
        <v>1.28</v>
      </c>
      <c r="J35" s="38">
        <v>1.1599999999999999</v>
      </c>
      <c r="K35" s="22"/>
      <c r="L35" s="22"/>
      <c r="M35" s="22"/>
      <c r="N35" s="22"/>
      <c r="O35" s="22"/>
      <c r="P35" s="22"/>
    </row>
    <row r="36" spans="1:16" ht="39" customHeight="1">
      <c r="A36" s="22"/>
      <c r="B36" s="35"/>
      <c r="C36" s="1218" t="s">
        <v>554</v>
      </c>
      <c r="D36" s="1219"/>
      <c r="E36" s="1220"/>
      <c r="F36" s="36">
        <v>0.05</v>
      </c>
      <c r="G36" s="37">
        <v>7.0000000000000007E-2</v>
      </c>
      <c r="H36" s="37">
        <v>0.08</v>
      </c>
      <c r="I36" s="37">
        <v>7.0000000000000007E-2</v>
      </c>
      <c r="J36" s="38">
        <v>0.27</v>
      </c>
      <c r="K36" s="22"/>
      <c r="L36" s="22"/>
      <c r="M36" s="22"/>
      <c r="N36" s="22"/>
      <c r="O36" s="22"/>
      <c r="P36" s="22"/>
    </row>
    <row r="37" spans="1:16" ht="39" customHeight="1">
      <c r="A37" s="22"/>
      <c r="B37" s="35"/>
      <c r="C37" s="1218" t="s">
        <v>555</v>
      </c>
      <c r="D37" s="1219"/>
      <c r="E37" s="1220"/>
      <c r="F37" s="36">
        <v>0.06</v>
      </c>
      <c r="G37" s="37">
        <v>7.0000000000000007E-2</v>
      </c>
      <c r="H37" s="37">
        <v>0.1</v>
      </c>
      <c r="I37" s="37">
        <v>0.1</v>
      </c>
      <c r="J37" s="38">
        <v>0.17</v>
      </c>
      <c r="K37" s="22"/>
      <c r="L37" s="22"/>
      <c r="M37" s="22"/>
      <c r="N37" s="22"/>
      <c r="O37" s="22"/>
      <c r="P37" s="22"/>
    </row>
    <row r="38" spans="1:16" ht="39" customHeight="1">
      <c r="A38" s="22"/>
      <c r="B38" s="35"/>
      <c r="C38" s="1218" t="s">
        <v>556</v>
      </c>
      <c r="D38" s="1219"/>
      <c r="E38" s="1220"/>
      <c r="F38" s="36">
        <v>1.25</v>
      </c>
      <c r="G38" s="37">
        <v>1.1499999999999999</v>
      </c>
      <c r="H38" s="37">
        <v>0.33</v>
      </c>
      <c r="I38" s="37">
        <v>0.53</v>
      </c>
      <c r="J38" s="38">
        <v>0.12</v>
      </c>
      <c r="K38" s="22"/>
      <c r="L38" s="22"/>
      <c r="M38" s="22"/>
      <c r="N38" s="22"/>
      <c r="O38" s="22"/>
      <c r="P38" s="22"/>
    </row>
    <row r="39" spans="1:16" ht="39" customHeight="1">
      <c r="A39" s="22"/>
      <c r="B39" s="35"/>
      <c r="C39" s="1218" t="s">
        <v>557</v>
      </c>
      <c r="D39" s="1219"/>
      <c r="E39" s="1220"/>
      <c r="F39" s="36">
        <v>0.05</v>
      </c>
      <c r="G39" s="37">
        <v>7.0000000000000007E-2</v>
      </c>
      <c r="H39" s="37" t="s">
        <v>558</v>
      </c>
      <c r="I39" s="37" t="s">
        <v>558</v>
      </c>
      <c r="J39" s="38">
        <v>0.1</v>
      </c>
      <c r="K39" s="22"/>
      <c r="L39" s="22"/>
      <c r="M39" s="22"/>
      <c r="N39" s="22"/>
      <c r="O39" s="22"/>
      <c r="P39" s="22"/>
    </row>
    <row r="40" spans="1:16" ht="39" customHeight="1">
      <c r="A40" s="22"/>
      <c r="B40" s="35"/>
      <c r="C40" s="1218" t="s">
        <v>559</v>
      </c>
      <c r="D40" s="1219"/>
      <c r="E40" s="1220"/>
      <c r="F40" s="36">
        <v>0.03</v>
      </c>
      <c r="G40" s="37">
        <v>0.03</v>
      </c>
      <c r="H40" s="37">
        <v>0.04</v>
      </c>
      <c r="I40" s="37">
        <v>0.06</v>
      </c>
      <c r="J40" s="38">
        <v>0.06</v>
      </c>
      <c r="K40" s="22"/>
      <c r="L40" s="22"/>
      <c r="M40" s="22"/>
      <c r="N40" s="22"/>
      <c r="O40" s="22"/>
      <c r="P40" s="22"/>
    </row>
    <row r="41" spans="1:16" ht="39" customHeight="1">
      <c r="A41" s="22"/>
      <c r="B41" s="35"/>
      <c r="C41" s="1218" t="s">
        <v>560</v>
      </c>
      <c r="D41" s="1219"/>
      <c r="E41" s="1220"/>
      <c r="F41" s="36">
        <v>0.01</v>
      </c>
      <c r="G41" s="37">
        <v>0.02</v>
      </c>
      <c r="H41" s="37">
        <v>0.04</v>
      </c>
      <c r="I41" s="37">
        <v>0.05</v>
      </c>
      <c r="J41" s="38">
        <v>0.05</v>
      </c>
      <c r="K41" s="22"/>
      <c r="L41" s="22"/>
      <c r="M41" s="22"/>
      <c r="N41" s="22"/>
      <c r="O41" s="22"/>
      <c r="P41" s="22"/>
    </row>
    <row r="42" spans="1:16" ht="39" customHeight="1">
      <c r="A42" s="22"/>
      <c r="B42" s="39"/>
      <c r="C42" s="1218" t="s">
        <v>561</v>
      </c>
      <c r="D42" s="1219"/>
      <c r="E42" s="1220"/>
      <c r="F42" s="36" t="s">
        <v>503</v>
      </c>
      <c r="G42" s="37" t="s">
        <v>503</v>
      </c>
      <c r="H42" s="37" t="s">
        <v>503</v>
      </c>
      <c r="I42" s="37" t="s">
        <v>503</v>
      </c>
      <c r="J42" s="38" t="s">
        <v>503</v>
      </c>
      <c r="K42" s="22"/>
      <c r="L42" s="22"/>
      <c r="M42" s="22"/>
      <c r="N42" s="22"/>
      <c r="O42" s="22"/>
      <c r="P42" s="22"/>
    </row>
    <row r="43" spans="1:16" ht="39" customHeight="1" thickBot="1">
      <c r="A43" s="22"/>
      <c r="B43" s="40"/>
      <c r="C43" s="1221" t="s">
        <v>562</v>
      </c>
      <c r="D43" s="1222"/>
      <c r="E43" s="1223"/>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1zAiTL/v6XwCCEzTtsdGvP6aBS1BHsaB+XlFILZUgpREJaKGNXKVQdV6JsCPnvJl7gFoTkumDvXk+acza+O2g==" saltValue="Vvj6ttlgHzf++A+TNs75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4" t="s">
        <v>11</v>
      </c>
      <c r="C45" s="1235"/>
      <c r="D45" s="58"/>
      <c r="E45" s="1240" t="s">
        <v>12</v>
      </c>
      <c r="F45" s="1240"/>
      <c r="G45" s="1240"/>
      <c r="H45" s="1240"/>
      <c r="I45" s="1240"/>
      <c r="J45" s="1241"/>
      <c r="K45" s="59">
        <v>1738</v>
      </c>
      <c r="L45" s="60">
        <v>1661</v>
      </c>
      <c r="M45" s="60">
        <v>1629</v>
      </c>
      <c r="N45" s="60">
        <v>1562</v>
      </c>
      <c r="O45" s="61">
        <v>1528</v>
      </c>
      <c r="P45" s="48"/>
      <c r="Q45" s="48"/>
      <c r="R45" s="48"/>
      <c r="S45" s="48"/>
      <c r="T45" s="48"/>
      <c r="U45" s="48"/>
    </row>
    <row r="46" spans="1:21" ht="30.75" customHeight="1">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c r="A48" s="48"/>
      <c r="B48" s="1236"/>
      <c r="C48" s="1237"/>
      <c r="D48" s="62"/>
      <c r="E48" s="1228" t="s">
        <v>15</v>
      </c>
      <c r="F48" s="1228"/>
      <c r="G48" s="1228"/>
      <c r="H48" s="1228"/>
      <c r="I48" s="1228"/>
      <c r="J48" s="1229"/>
      <c r="K48" s="63">
        <v>456</v>
      </c>
      <c r="L48" s="64">
        <v>479</v>
      </c>
      <c r="M48" s="64">
        <v>441</v>
      </c>
      <c r="N48" s="64">
        <v>402</v>
      </c>
      <c r="O48" s="65">
        <v>414</v>
      </c>
      <c r="P48" s="48"/>
      <c r="Q48" s="48"/>
      <c r="R48" s="48"/>
      <c r="S48" s="48"/>
      <c r="T48" s="48"/>
      <c r="U48" s="48"/>
    </row>
    <row r="49" spans="1:21" ht="30.75" customHeight="1">
      <c r="A49" s="48"/>
      <c r="B49" s="1236"/>
      <c r="C49" s="1237"/>
      <c r="D49" s="62"/>
      <c r="E49" s="1228" t="s">
        <v>16</v>
      </c>
      <c r="F49" s="1228"/>
      <c r="G49" s="1228"/>
      <c r="H49" s="1228"/>
      <c r="I49" s="1228"/>
      <c r="J49" s="1229"/>
      <c r="K49" s="63">
        <v>33</v>
      </c>
      <c r="L49" s="64">
        <v>35</v>
      </c>
      <c r="M49" s="64">
        <v>34</v>
      </c>
      <c r="N49" s="64">
        <v>47</v>
      </c>
      <c r="O49" s="65">
        <v>44</v>
      </c>
      <c r="P49" s="48"/>
      <c r="Q49" s="48"/>
      <c r="R49" s="48"/>
      <c r="S49" s="48"/>
      <c r="T49" s="48"/>
      <c r="U49" s="48"/>
    </row>
    <row r="50" spans="1:21" ht="30.75" customHeight="1">
      <c r="A50" s="48"/>
      <c r="B50" s="1236"/>
      <c r="C50" s="1237"/>
      <c r="D50" s="62"/>
      <c r="E50" s="1228" t="s">
        <v>17</v>
      </c>
      <c r="F50" s="1228"/>
      <c r="G50" s="1228"/>
      <c r="H50" s="1228"/>
      <c r="I50" s="1228"/>
      <c r="J50" s="1229"/>
      <c r="K50" s="63">
        <v>30</v>
      </c>
      <c r="L50" s="64">
        <v>30</v>
      </c>
      <c r="M50" s="64">
        <v>30</v>
      </c>
      <c r="N50" s="64" t="s">
        <v>503</v>
      </c>
      <c r="O50" s="65" t="s">
        <v>503</v>
      </c>
      <c r="P50" s="48"/>
      <c r="Q50" s="48"/>
      <c r="R50" s="48"/>
      <c r="S50" s="48"/>
      <c r="T50" s="48"/>
      <c r="U50" s="48"/>
    </row>
    <row r="51" spans="1:21" ht="30.75" customHeight="1">
      <c r="A51" s="48"/>
      <c r="B51" s="1238"/>
      <c r="C51" s="1239"/>
      <c r="D51" s="66"/>
      <c r="E51" s="1228" t="s">
        <v>18</v>
      </c>
      <c r="F51" s="1228"/>
      <c r="G51" s="1228"/>
      <c r="H51" s="1228"/>
      <c r="I51" s="1228"/>
      <c r="J51" s="1229"/>
      <c r="K51" s="63">
        <v>1</v>
      </c>
      <c r="L51" s="64">
        <v>1</v>
      </c>
      <c r="M51" s="64">
        <v>1</v>
      </c>
      <c r="N51" s="64">
        <v>1</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1934</v>
      </c>
      <c r="L52" s="64">
        <v>1936</v>
      </c>
      <c r="M52" s="64">
        <v>1848</v>
      </c>
      <c r="N52" s="64">
        <v>1792</v>
      </c>
      <c r="O52" s="65">
        <v>1718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324</v>
      </c>
      <c r="L53" s="69">
        <v>270</v>
      </c>
      <c r="M53" s="69">
        <v>287</v>
      </c>
      <c r="N53" s="69">
        <v>220</v>
      </c>
      <c r="O53" s="70">
        <v>268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v0gKzs1LvtXWMJjB8CzizyRQSodaYuWNzMKRlwca1R+n9jiS1t4sJfNP3ctc8zFNCeFOxSdhpjhSSsCBftkRA==" saltValue="02ADq7e1oQaEDAhxktJc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54" t="s">
        <v>24</v>
      </c>
      <c r="C41" s="1255"/>
      <c r="D41" s="81"/>
      <c r="E41" s="1256" t="s">
        <v>25</v>
      </c>
      <c r="F41" s="1256"/>
      <c r="G41" s="1256"/>
      <c r="H41" s="1257"/>
      <c r="I41" s="82">
        <v>13222</v>
      </c>
      <c r="J41" s="83">
        <v>12836</v>
      </c>
      <c r="K41" s="83">
        <v>12417</v>
      </c>
      <c r="L41" s="83">
        <v>12911</v>
      </c>
      <c r="M41" s="84">
        <v>13832</v>
      </c>
    </row>
    <row r="42" spans="2:13" ht="27.75" customHeight="1">
      <c r="B42" s="1244"/>
      <c r="C42" s="1245"/>
      <c r="D42" s="85"/>
      <c r="E42" s="1248" t="s">
        <v>26</v>
      </c>
      <c r="F42" s="1248"/>
      <c r="G42" s="1248"/>
      <c r="H42" s="1249"/>
      <c r="I42" s="86">
        <v>119</v>
      </c>
      <c r="J42" s="87">
        <v>60</v>
      </c>
      <c r="K42" s="87" t="s">
        <v>503</v>
      </c>
      <c r="L42" s="87" t="s">
        <v>503</v>
      </c>
      <c r="M42" s="88" t="s">
        <v>503</v>
      </c>
    </row>
    <row r="43" spans="2:13" ht="27.75" customHeight="1">
      <c r="B43" s="1244"/>
      <c r="C43" s="1245"/>
      <c r="D43" s="85"/>
      <c r="E43" s="1248" t="s">
        <v>27</v>
      </c>
      <c r="F43" s="1248"/>
      <c r="G43" s="1248"/>
      <c r="H43" s="1249"/>
      <c r="I43" s="86">
        <v>5821</v>
      </c>
      <c r="J43" s="87">
        <v>5822</v>
      </c>
      <c r="K43" s="87">
        <v>5609</v>
      </c>
      <c r="L43" s="87">
        <v>5289</v>
      </c>
      <c r="M43" s="88">
        <v>4897</v>
      </c>
    </row>
    <row r="44" spans="2:13" ht="27.75" customHeight="1">
      <c r="B44" s="1244"/>
      <c r="C44" s="1245"/>
      <c r="D44" s="85"/>
      <c r="E44" s="1248" t="s">
        <v>28</v>
      </c>
      <c r="F44" s="1248"/>
      <c r="G44" s="1248"/>
      <c r="H44" s="1249"/>
      <c r="I44" s="86">
        <v>469</v>
      </c>
      <c r="J44" s="87">
        <v>437</v>
      </c>
      <c r="K44" s="87">
        <v>405</v>
      </c>
      <c r="L44" s="87">
        <v>375</v>
      </c>
      <c r="M44" s="88">
        <v>333</v>
      </c>
    </row>
    <row r="45" spans="2:13" ht="27.75" customHeight="1">
      <c r="B45" s="1244"/>
      <c r="C45" s="1245"/>
      <c r="D45" s="85"/>
      <c r="E45" s="1248" t="s">
        <v>29</v>
      </c>
      <c r="F45" s="1248"/>
      <c r="G45" s="1248"/>
      <c r="H45" s="1249"/>
      <c r="I45" s="86">
        <v>1921</v>
      </c>
      <c r="J45" s="87">
        <v>1912</v>
      </c>
      <c r="K45" s="87">
        <v>1880</v>
      </c>
      <c r="L45" s="87">
        <v>1882</v>
      </c>
      <c r="M45" s="88">
        <v>1899</v>
      </c>
    </row>
    <row r="46" spans="2:13" ht="27.75" customHeight="1">
      <c r="B46" s="1244"/>
      <c r="C46" s="1245"/>
      <c r="D46" s="89"/>
      <c r="E46" s="1248" t="s">
        <v>30</v>
      </c>
      <c r="F46" s="1248"/>
      <c r="G46" s="1248"/>
      <c r="H46" s="1249"/>
      <c r="I46" s="86" t="s">
        <v>503</v>
      </c>
      <c r="J46" s="87" t="s">
        <v>503</v>
      </c>
      <c r="K46" s="87" t="s">
        <v>503</v>
      </c>
      <c r="L46" s="87" t="s">
        <v>503</v>
      </c>
      <c r="M46" s="88" t="s">
        <v>503</v>
      </c>
    </row>
    <row r="47" spans="2:13" ht="27.75" customHeight="1">
      <c r="B47" s="1244"/>
      <c r="C47" s="1245"/>
      <c r="D47" s="90"/>
      <c r="E47" s="1258" t="s">
        <v>31</v>
      </c>
      <c r="F47" s="1259"/>
      <c r="G47" s="1259"/>
      <c r="H47" s="1260"/>
      <c r="I47" s="86" t="s">
        <v>503</v>
      </c>
      <c r="J47" s="87" t="s">
        <v>503</v>
      </c>
      <c r="K47" s="87" t="s">
        <v>503</v>
      </c>
      <c r="L47" s="87" t="s">
        <v>503</v>
      </c>
      <c r="M47" s="88" t="s">
        <v>503</v>
      </c>
    </row>
    <row r="48" spans="2:13" ht="27.75" customHeight="1">
      <c r="B48" s="1244"/>
      <c r="C48" s="1245"/>
      <c r="D48" s="85"/>
      <c r="E48" s="1248" t="s">
        <v>32</v>
      </c>
      <c r="F48" s="1248"/>
      <c r="G48" s="1248"/>
      <c r="H48" s="1249"/>
      <c r="I48" s="86" t="s">
        <v>503</v>
      </c>
      <c r="J48" s="87" t="s">
        <v>503</v>
      </c>
      <c r="K48" s="87" t="s">
        <v>503</v>
      </c>
      <c r="L48" s="87" t="s">
        <v>503</v>
      </c>
      <c r="M48" s="88" t="s">
        <v>503</v>
      </c>
    </row>
    <row r="49" spans="2:13" ht="27.75" customHeight="1">
      <c r="B49" s="1246"/>
      <c r="C49" s="1247"/>
      <c r="D49" s="85"/>
      <c r="E49" s="1248" t="s">
        <v>33</v>
      </c>
      <c r="F49" s="1248"/>
      <c r="G49" s="1248"/>
      <c r="H49" s="1249"/>
      <c r="I49" s="86" t="s">
        <v>503</v>
      </c>
      <c r="J49" s="87" t="s">
        <v>503</v>
      </c>
      <c r="K49" s="87" t="s">
        <v>503</v>
      </c>
      <c r="L49" s="87" t="s">
        <v>503</v>
      </c>
      <c r="M49" s="88" t="s">
        <v>503</v>
      </c>
    </row>
    <row r="50" spans="2:13" ht="27.75" customHeight="1">
      <c r="B50" s="1242" t="s">
        <v>34</v>
      </c>
      <c r="C50" s="1243"/>
      <c r="D50" s="91"/>
      <c r="E50" s="1248" t="s">
        <v>35</v>
      </c>
      <c r="F50" s="1248"/>
      <c r="G50" s="1248"/>
      <c r="H50" s="1249"/>
      <c r="I50" s="86">
        <v>4824</v>
      </c>
      <c r="J50" s="87">
        <v>5563</v>
      </c>
      <c r="K50" s="87">
        <v>6249</v>
      </c>
      <c r="L50" s="87">
        <v>6594</v>
      </c>
      <c r="M50" s="88">
        <v>6847</v>
      </c>
    </row>
    <row r="51" spans="2:13" ht="27.75" customHeight="1">
      <c r="B51" s="1244"/>
      <c r="C51" s="1245"/>
      <c r="D51" s="85"/>
      <c r="E51" s="1248" t="s">
        <v>36</v>
      </c>
      <c r="F51" s="1248"/>
      <c r="G51" s="1248"/>
      <c r="H51" s="1249"/>
      <c r="I51" s="86">
        <v>313</v>
      </c>
      <c r="J51" s="87">
        <v>71</v>
      </c>
      <c r="K51" s="87">
        <v>35</v>
      </c>
      <c r="L51" s="87">
        <v>139</v>
      </c>
      <c r="M51" s="88">
        <v>121</v>
      </c>
    </row>
    <row r="52" spans="2:13" ht="27.75" customHeight="1">
      <c r="B52" s="1246"/>
      <c r="C52" s="1247"/>
      <c r="D52" s="85"/>
      <c r="E52" s="1248" t="s">
        <v>37</v>
      </c>
      <c r="F52" s="1248"/>
      <c r="G52" s="1248"/>
      <c r="H52" s="1249"/>
      <c r="I52" s="86">
        <v>16297</v>
      </c>
      <c r="J52" s="87">
        <v>15721</v>
      </c>
      <c r="K52" s="87">
        <v>15166</v>
      </c>
      <c r="L52" s="87">
        <v>15202</v>
      </c>
      <c r="M52" s="88">
        <v>15530</v>
      </c>
    </row>
    <row r="53" spans="2:13" ht="27.75" customHeight="1" thickBot="1">
      <c r="B53" s="1250" t="s">
        <v>38</v>
      </c>
      <c r="C53" s="1251"/>
      <c r="D53" s="92"/>
      <c r="E53" s="1252" t="s">
        <v>39</v>
      </c>
      <c r="F53" s="1252"/>
      <c r="G53" s="1252"/>
      <c r="H53" s="1253"/>
      <c r="I53" s="93">
        <v>118</v>
      </c>
      <c r="J53" s="94">
        <v>-288</v>
      </c>
      <c r="K53" s="94">
        <v>-1140</v>
      </c>
      <c r="L53" s="94">
        <v>-1478</v>
      </c>
      <c r="M53" s="95">
        <v>-1537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v+t6nCiYkG6YrZzT+8e1aGY4ppjBO0R97JYJIuW3sqXmVIjde4u0xUQsw9uyBzXsHINMPJ+ehLuutKAT9uTQg==" saltValue="nEDTei6J3hFcckHRdDCL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69" t="s">
        <v>42</v>
      </c>
      <c r="D55" s="1269"/>
      <c r="E55" s="1270"/>
      <c r="F55" s="107">
        <v>4902</v>
      </c>
      <c r="G55" s="107">
        <v>5306</v>
      </c>
      <c r="H55" s="108">
        <v>5340</v>
      </c>
    </row>
    <row r="56" spans="2:8" ht="52.5" customHeight="1">
      <c r="B56" s="109"/>
      <c r="C56" s="1271" t="s">
        <v>43</v>
      </c>
      <c r="D56" s="1271"/>
      <c r="E56" s="1272"/>
      <c r="F56" s="110">
        <v>142</v>
      </c>
      <c r="G56" s="110">
        <v>142</v>
      </c>
      <c r="H56" s="111">
        <v>242</v>
      </c>
    </row>
    <row r="57" spans="2:8" ht="53.25" customHeight="1">
      <c r="B57" s="109"/>
      <c r="C57" s="1273" t="s">
        <v>44</v>
      </c>
      <c r="D57" s="1273"/>
      <c r="E57" s="1274"/>
      <c r="F57" s="112">
        <v>2988</v>
      </c>
      <c r="G57" s="112">
        <v>2883</v>
      </c>
      <c r="H57" s="113">
        <v>2839</v>
      </c>
    </row>
    <row r="58" spans="2:8" ht="45.75" customHeight="1">
      <c r="B58" s="114"/>
      <c r="C58" s="1261" t="s">
        <v>577</v>
      </c>
      <c r="D58" s="1262"/>
      <c r="E58" s="1263"/>
      <c r="F58" s="115">
        <v>2089</v>
      </c>
      <c r="G58" s="115">
        <v>2084</v>
      </c>
      <c r="H58" s="116">
        <v>2081</v>
      </c>
    </row>
    <row r="59" spans="2:8" ht="45.75" customHeight="1">
      <c r="B59" s="114"/>
      <c r="C59" s="1261" t="s">
        <v>578</v>
      </c>
      <c r="D59" s="1262"/>
      <c r="E59" s="1263"/>
      <c r="F59" s="115">
        <v>351</v>
      </c>
      <c r="G59" s="115">
        <v>312</v>
      </c>
      <c r="H59" s="116">
        <v>312</v>
      </c>
    </row>
    <row r="60" spans="2:8" ht="45.75" customHeight="1">
      <c r="B60" s="114"/>
      <c r="C60" s="1261" t="s">
        <v>579</v>
      </c>
      <c r="D60" s="1262"/>
      <c r="E60" s="1263"/>
      <c r="F60" s="115">
        <v>118</v>
      </c>
      <c r="G60" s="115">
        <v>136</v>
      </c>
      <c r="H60" s="116">
        <v>154</v>
      </c>
    </row>
    <row r="61" spans="2:8" ht="45.75" customHeight="1">
      <c r="B61" s="114"/>
      <c r="C61" s="1261" t="s">
        <v>581</v>
      </c>
      <c r="D61" s="1262"/>
      <c r="E61" s="1263"/>
      <c r="F61" s="115">
        <v>219</v>
      </c>
      <c r="G61" s="115">
        <v>161</v>
      </c>
      <c r="H61" s="116">
        <v>93</v>
      </c>
    </row>
    <row r="62" spans="2:8" ht="45.75" customHeight="1" thickBot="1">
      <c r="B62" s="117"/>
      <c r="C62" s="1264" t="s">
        <v>580</v>
      </c>
      <c r="D62" s="1265"/>
      <c r="E62" s="1266"/>
      <c r="F62" s="118">
        <v>99</v>
      </c>
      <c r="G62" s="118">
        <v>75</v>
      </c>
      <c r="H62" s="119">
        <v>75</v>
      </c>
    </row>
    <row r="63" spans="2:8" ht="52.5" customHeight="1" thickBot="1">
      <c r="B63" s="120"/>
      <c r="C63" s="1267" t="s">
        <v>45</v>
      </c>
      <c r="D63" s="1267"/>
      <c r="E63" s="1268"/>
      <c r="F63" s="121">
        <v>8031</v>
      </c>
      <c r="G63" s="121">
        <v>8331</v>
      </c>
      <c r="H63" s="122">
        <v>8421</v>
      </c>
    </row>
    <row r="64" spans="2:8" ht="15" customHeight="1"/>
    <row r="65" ht="0" hidden="1" customHeight="1"/>
    <row r="66" ht="0" hidden="1" customHeight="1"/>
  </sheetData>
  <sheetProtection algorithmName="SHA-512" hashValue="mYOzkF8w4zxIievVol4NUwpsDLZqXuPc0XHs59W90/0t0ZUBK/nv+z8GGAR73qxYNn99IkG2IQm4X5BQRpd5fA==" saltValue="7tX/fY3cpWSFJqHJstvw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586</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546</v>
      </c>
      <c r="BQ50" s="1281"/>
      <c r="BR50" s="1281"/>
      <c r="BS50" s="1281"/>
      <c r="BT50" s="1281"/>
      <c r="BU50" s="1281"/>
      <c r="BV50" s="1281"/>
      <c r="BW50" s="1281"/>
      <c r="BX50" s="1281" t="s">
        <v>547</v>
      </c>
      <c r="BY50" s="1281"/>
      <c r="BZ50" s="1281"/>
      <c r="CA50" s="1281"/>
      <c r="CB50" s="1281"/>
      <c r="CC50" s="1281"/>
      <c r="CD50" s="1281"/>
      <c r="CE50" s="1281"/>
      <c r="CF50" s="1281" t="s">
        <v>548</v>
      </c>
      <c r="CG50" s="1281"/>
      <c r="CH50" s="1281"/>
      <c r="CI50" s="1281"/>
      <c r="CJ50" s="1281"/>
      <c r="CK50" s="1281"/>
      <c r="CL50" s="1281"/>
      <c r="CM50" s="1281"/>
      <c r="CN50" s="1281" t="s">
        <v>549</v>
      </c>
      <c r="CO50" s="1281"/>
      <c r="CP50" s="1281"/>
      <c r="CQ50" s="1281"/>
      <c r="CR50" s="1281"/>
      <c r="CS50" s="1281"/>
      <c r="CT50" s="1281"/>
      <c r="CU50" s="1281"/>
      <c r="CV50" s="1281" t="s">
        <v>550</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587</v>
      </c>
      <c r="AO51" s="1280"/>
      <c r="AP51" s="1280"/>
      <c r="AQ51" s="1280"/>
      <c r="AR51" s="1280"/>
      <c r="AS51" s="1280"/>
      <c r="AT51" s="1280"/>
      <c r="AU51" s="1280"/>
      <c r="AV51" s="1280"/>
      <c r="AW51" s="1280"/>
      <c r="AX51" s="1280"/>
      <c r="AY51" s="1280"/>
      <c r="AZ51" s="1280"/>
      <c r="BA51" s="1280"/>
      <c r="BB51" s="1280" t="s">
        <v>588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54.4</v>
      </c>
      <c r="CG53" s="1277"/>
      <c r="CH53" s="1277"/>
      <c r="CI53" s="1277"/>
      <c r="CJ53" s="1277"/>
      <c r="CK53" s="1277"/>
      <c r="CL53" s="1277"/>
      <c r="CM53" s="1277"/>
      <c r="CN53" s="1277">
        <v>58.3</v>
      </c>
      <c r="CO53" s="1277"/>
      <c r="CP53" s="1277"/>
      <c r="CQ53" s="1277"/>
      <c r="CR53" s="1277"/>
      <c r="CS53" s="1277"/>
      <c r="CT53" s="1277"/>
      <c r="CU53" s="1277"/>
      <c r="CV53" s="1277">
        <v>58.5</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590</v>
      </c>
      <c r="AO55" s="1281"/>
      <c r="AP55" s="1281"/>
      <c r="AQ55" s="1281"/>
      <c r="AR55" s="1281"/>
      <c r="AS55" s="1281"/>
      <c r="AT55" s="1281"/>
      <c r="AU55" s="1281"/>
      <c r="AV55" s="1281"/>
      <c r="AW55" s="1281"/>
      <c r="AX55" s="1281"/>
      <c r="AY55" s="1281"/>
      <c r="AZ55" s="1281"/>
      <c r="BA55" s="1281"/>
      <c r="BB55" s="1280" t="s">
        <v>588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13.1</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53.4</v>
      </c>
      <c r="CG57" s="1277"/>
      <c r="CH57" s="1277"/>
      <c r="CI57" s="1277"/>
      <c r="CJ57" s="1277"/>
      <c r="CK57" s="1277"/>
      <c r="CL57" s="1277"/>
      <c r="CM57" s="1277"/>
      <c r="CN57" s="1277">
        <v>52.1</v>
      </c>
      <c r="CO57" s="1277"/>
      <c r="CP57" s="1277"/>
      <c r="CQ57" s="1277"/>
      <c r="CR57" s="1277"/>
      <c r="CS57" s="1277"/>
      <c r="CT57" s="1277"/>
      <c r="CU57" s="1277"/>
      <c r="CV57" s="1277">
        <v>58.2</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591</v>
      </c>
    </row>
    <row r="64" spans="1:109">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586</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546</v>
      </c>
      <c r="BQ72" s="1281"/>
      <c r="BR72" s="1281"/>
      <c r="BS72" s="1281"/>
      <c r="BT72" s="1281"/>
      <c r="BU72" s="1281"/>
      <c r="BV72" s="1281"/>
      <c r="BW72" s="1281"/>
      <c r="BX72" s="1281" t="s">
        <v>547</v>
      </c>
      <c r="BY72" s="1281"/>
      <c r="BZ72" s="1281"/>
      <c r="CA72" s="1281"/>
      <c r="CB72" s="1281"/>
      <c r="CC72" s="1281"/>
      <c r="CD72" s="1281"/>
      <c r="CE72" s="1281"/>
      <c r="CF72" s="1281" t="s">
        <v>548</v>
      </c>
      <c r="CG72" s="1281"/>
      <c r="CH72" s="1281"/>
      <c r="CI72" s="1281"/>
      <c r="CJ72" s="1281"/>
      <c r="CK72" s="1281"/>
      <c r="CL72" s="1281"/>
      <c r="CM72" s="1281"/>
      <c r="CN72" s="1281" t="s">
        <v>549</v>
      </c>
      <c r="CO72" s="1281"/>
      <c r="CP72" s="1281"/>
      <c r="CQ72" s="1281"/>
      <c r="CR72" s="1281"/>
      <c r="CS72" s="1281"/>
      <c r="CT72" s="1281"/>
      <c r="CU72" s="1281"/>
      <c r="CV72" s="1281" t="s">
        <v>550</v>
      </c>
      <c r="CW72" s="1281"/>
      <c r="CX72" s="1281"/>
      <c r="CY72" s="1281"/>
      <c r="CZ72" s="1281"/>
      <c r="DA72" s="1281"/>
      <c r="DB72" s="1281"/>
      <c r="DC72" s="1281"/>
    </row>
    <row r="73" spans="2:107">
      <c r="B73" s="374"/>
      <c r="G73" s="1293"/>
      <c r="H73" s="1293"/>
      <c r="I73" s="1293"/>
      <c r="J73" s="1293"/>
      <c r="K73" s="1276"/>
      <c r="L73" s="1276"/>
      <c r="M73" s="1276"/>
      <c r="N73" s="1276"/>
      <c r="AM73" s="383"/>
      <c r="AN73" s="1280" t="s">
        <v>587</v>
      </c>
      <c r="AO73" s="1280"/>
      <c r="AP73" s="1280"/>
      <c r="AQ73" s="1280"/>
      <c r="AR73" s="1280"/>
      <c r="AS73" s="1280"/>
      <c r="AT73" s="1280"/>
      <c r="AU73" s="1280"/>
      <c r="AV73" s="1280"/>
      <c r="AW73" s="1280"/>
      <c r="AX73" s="1280"/>
      <c r="AY73" s="1280"/>
      <c r="AZ73" s="1280"/>
      <c r="BA73" s="1280"/>
      <c r="BB73" s="1280" t="s">
        <v>588</v>
      </c>
      <c r="BC73" s="1280"/>
      <c r="BD73" s="1280"/>
      <c r="BE73" s="1280"/>
      <c r="BF73" s="1280"/>
      <c r="BG73" s="1280"/>
      <c r="BH73" s="1280"/>
      <c r="BI73" s="1280"/>
      <c r="BJ73" s="1280"/>
      <c r="BK73" s="1280"/>
      <c r="BL73" s="1280"/>
      <c r="BM73" s="1280"/>
      <c r="BN73" s="1280"/>
      <c r="BO73" s="1280"/>
      <c r="BP73" s="1277">
        <v>2.1</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592</v>
      </c>
      <c r="BC75" s="1280"/>
      <c r="BD75" s="1280"/>
      <c r="BE75" s="1280"/>
      <c r="BF75" s="1280"/>
      <c r="BG75" s="1280"/>
      <c r="BH75" s="1280"/>
      <c r="BI75" s="1280"/>
      <c r="BJ75" s="1280"/>
      <c r="BK75" s="1280"/>
      <c r="BL75" s="1280"/>
      <c r="BM75" s="1280"/>
      <c r="BN75" s="1280"/>
      <c r="BO75" s="1280"/>
      <c r="BP75" s="1277">
        <v>6.7</v>
      </c>
      <c r="BQ75" s="1277"/>
      <c r="BR75" s="1277"/>
      <c r="BS75" s="1277"/>
      <c r="BT75" s="1277"/>
      <c r="BU75" s="1277"/>
      <c r="BV75" s="1277"/>
      <c r="BW75" s="1277"/>
      <c r="BX75" s="1277">
        <v>5.8</v>
      </c>
      <c r="BY75" s="1277"/>
      <c r="BZ75" s="1277"/>
      <c r="CA75" s="1277"/>
      <c r="CB75" s="1277"/>
      <c r="CC75" s="1277"/>
      <c r="CD75" s="1277"/>
      <c r="CE75" s="1277"/>
      <c r="CF75" s="1277">
        <v>5.3</v>
      </c>
      <c r="CG75" s="1277"/>
      <c r="CH75" s="1277"/>
      <c r="CI75" s="1277"/>
      <c r="CJ75" s="1277"/>
      <c r="CK75" s="1277"/>
      <c r="CL75" s="1277"/>
      <c r="CM75" s="1277"/>
      <c r="CN75" s="1277">
        <v>4.7</v>
      </c>
      <c r="CO75" s="1277"/>
      <c r="CP75" s="1277"/>
      <c r="CQ75" s="1277"/>
      <c r="CR75" s="1277"/>
      <c r="CS75" s="1277"/>
      <c r="CT75" s="1277"/>
      <c r="CU75" s="1277"/>
      <c r="CV75" s="1277">
        <v>4.9000000000000004</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590</v>
      </c>
      <c r="AO77" s="1281"/>
      <c r="AP77" s="1281"/>
      <c r="AQ77" s="1281"/>
      <c r="AR77" s="1281"/>
      <c r="AS77" s="1281"/>
      <c r="AT77" s="1281"/>
      <c r="AU77" s="1281"/>
      <c r="AV77" s="1281"/>
      <c r="AW77" s="1281"/>
      <c r="AX77" s="1281"/>
      <c r="AY77" s="1281"/>
      <c r="AZ77" s="1281"/>
      <c r="BA77" s="1281"/>
      <c r="BB77" s="1280" t="s">
        <v>593</v>
      </c>
      <c r="BC77" s="1280"/>
      <c r="BD77" s="1280"/>
      <c r="BE77" s="1280"/>
      <c r="BF77" s="1280"/>
      <c r="BG77" s="1280"/>
      <c r="BH77" s="1280"/>
      <c r="BI77" s="1280"/>
      <c r="BJ77" s="1280"/>
      <c r="BK77" s="1280"/>
      <c r="BL77" s="1280"/>
      <c r="BM77" s="1280"/>
      <c r="BN77" s="1280"/>
      <c r="BO77" s="1280"/>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13.1</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594</v>
      </c>
      <c r="BC79" s="1280"/>
      <c r="BD79" s="1280"/>
      <c r="BE79" s="1280"/>
      <c r="BF79" s="1280"/>
      <c r="BG79" s="1280"/>
      <c r="BH79" s="1280"/>
      <c r="BI79" s="1280"/>
      <c r="BJ79" s="1280"/>
      <c r="BK79" s="1280"/>
      <c r="BL79" s="1280"/>
      <c r="BM79" s="1280"/>
      <c r="BN79" s="1280"/>
      <c r="BO79" s="1280"/>
      <c r="BP79" s="1277">
        <v>10.1</v>
      </c>
      <c r="BQ79" s="1277"/>
      <c r="BR79" s="1277"/>
      <c r="BS79" s="1277"/>
      <c r="BT79" s="1277"/>
      <c r="BU79" s="1277"/>
      <c r="BV79" s="1277"/>
      <c r="BW79" s="1277"/>
      <c r="BX79" s="1277">
        <v>9.1</v>
      </c>
      <c r="BY79" s="1277"/>
      <c r="BZ79" s="1277"/>
      <c r="CA79" s="1277"/>
      <c r="CB79" s="1277"/>
      <c r="CC79" s="1277"/>
      <c r="CD79" s="1277"/>
      <c r="CE79" s="1277"/>
      <c r="CF79" s="1277">
        <v>8.9</v>
      </c>
      <c r="CG79" s="1277"/>
      <c r="CH79" s="1277"/>
      <c r="CI79" s="1277"/>
      <c r="CJ79" s="1277"/>
      <c r="CK79" s="1277"/>
      <c r="CL79" s="1277"/>
      <c r="CM79" s="1277"/>
      <c r="CN79" s="1277">
        <v>7.9</v>
      </c>
      <c r="CO79" s="1277"/>
      <c r="CP79" s="1277"/>
      <c r="CQ79" s="1277"/>
      <c r="CR79" s="1277"/>
      <c r="CS79" s="1277"/>
      <c r="CT79" s="1277"/>
      <c r="CU79" s="1277"/>
      <c r="CV79" s="1277">
        <v>7.9</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2zmJBFFhfCoTiAGeLoRzu+/X+G4BsJDvJ1QelT36vC9nY7+9FN/1XmkpOAoGLAsMgm+6RWiquu7K456YuyJpg==" saltValue="w9jfyvV2LYqqqCC3r0ZrC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rxY4FpbaHICOt0kcmsOV+r3vlz4ejJx10FWgUxXmnC6LZnDGp6p4j+kQ39d++gTJWHriOhi/LHBKzybTFwrRQ==" saltValue="3QEIVkcEa9uwhk+BzHOE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MlE/PuXAJWl7PIZo2s4yMLEXgSYaStaRDO9A0dMUpKj96cvJTARVbf8kvZ4zU3lv8IoKhQr8KqT1Ud+WUxTwQ==" saltValue="QHqlq68t49XyzciCWdc57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112007</v>
      </c>
      <c r="E3" s="141"/>
      <c r="F3" s="142">
        <v>82748</v>
      </c>
      <c r="G3" s="143"/>
      <c r="H3" s="144"/>
    </row>
    <row r="4" spans="1:8">
      <c r="A4" s="145"/>
      <c r="B4" s="146"/>
      <c r="C4" s="147"/>
      <c r="D4" s="148">
        <v>76508</v>
      </c>
      <c r="E4" s="149"/>
      <c r="F4" s="150">
        <v>44732</v>
      </c>
      <c r="G4" s="151"/>
      <c r="H4" s="152"/>
    </row>
    <row r="5" spans="1:8">
      <c r="A5" s="133" t="s">
        <v>538</v>
      </c>
      <c r="B5" s="138"/>
      <c r="C5" s="139"/>
      <c r="D5" s="140">
        <v>116260</v>
      </c>
      <c r="E5" s="141"/>
      <c r="F5" s="142">
        <v>91837</v>
      </c>
      <c r="G5" s="143"/>
      <c r="H5" s="144"/>
    </row>
    <row r="6" spans="1:8">
      <c r="A6" s="145"/>
      <c r="B6" s="146"/>
      <c r="C6" s="147"/>
      <c r="D6" s="148">
        <v>78092</v>
      </c>
      <c r="E6" s="149"/>
      <c r="F6" s="150">
        <v>54439</v>
      </c>
      <c r="G6" s="151"/>
      <c r="H6" s="152"/>
    </row>
    <row r="7" spans="1:8">
      <c r="A7" s="133" t="s">
        <v>539</v>
      </c>
      <c r="B7" s="138"/>
      <c r="C7" s="139"/>
      <c r="D7" s="140">
        <v>141230</v>
      </c>
      <c r="E7" s="141"/>
      <c r="F7" s="142">
        <v>75972</v>
      </c>
      <c r="G7" s="143"/>
      <c r="H7" s="144"/>
    </row>
    <row r="8" spans="1:8">
      <c r="A8" s="145"/>
      <c r="B8" s="146"/>
      <c r="C8" s="147"/>
      <c r="D8" s="148">
        <v>77527</v>
      </c>
      <c r="E8" s="149"/>
      <c r="F8" s="150">
        <v>40712</v>
      </c>
      <c r="G8" s="151"/>
      <c r="H8" s="152"/>
    </row>
    <row r="9" spans="1:8">
      <c r="A9" s="133" t="s">
        <v>540</v>
      </c>
      <c r="B9" s="138"/>
      <c r="C9" s="139"/>
      <c r="D9" s="140">
        <v>224694</v>
      </c>
      <c r="E9" s="141"/>
      <c r="F9" s="142">
        <v>79466</v>
      </c>
      <c r="G9" s="143"/>
      <c r="H9" s="144"/>
    </row>
    <row r="10" spans="1:8">
      <c r="A10" s="145"/>
      <c r="B10" s="146"/>
      <c r="C10" s="147"/>
      <c r="D10" s="148">
        <v>92621</v>
      </c>
      <c r="E10" s="149"/>
      <c r="F10" s="150">
        <v>44645</v>
      </c>
      <c r="G10" s="151"/>
      <c r="H10" s="152"/>
    </row>
    <row r="11" spans="1:8">
      <c r="A11" s="133" t="s">
        <v>541</v>
      </c>
      <c r="B11" s="138"/>
      <c r="C11" s="139"/>
      <c r="D11" s="140">
        <v>221070</v>
      </c>
      <c r="E11" s="141"/>
      <c r="F11" s="142">
        <v>90072</v>
      </c>
      <c r="G11" s="143"/>
      <c r="H11" s="144"/>
    </row>
    <row r="12" spans="1:8">
      <c r="A12" s="145"/>
      <c r="B12" s="146"/>
      <c r="C12" s="153"/>
      <c r="D12" s="148">
        <v>154484</v>
      </c>
      <c r="E12" s="149"/>
      <c r="F12" s="150">
        <v>46083</v>
      </c>
      <c r="G12" s="151"/>
      <c r="H12" s="152"/>
    </row>
    <row r="13" spans="1:8">
      <c r="A13" s="133"/>
      <c r="B13" s="138"/>
      <c r="C13" s="154"/>
      <c r="D13" s="155">
        <v>163052</v>
      </c>
      <c r="E13" s="156"/>
      <c r="F13" s="157">
        <v>84019</v>
      </c>
      <c r="G13" s="158"/>
      <c r="H13" s="144"/>
    </row>
    <row r="14" spans="1:8">
      <c r="A14" s="145"/>
      <c r="B14" s="146"/>
      <c r="C14" s="147"/>
      <c r="D14" s="148">
        <v>95846</v>
      </c>
      <c r="E14" s="149"/>
      <c r="F14" s="150">
        <v>46122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2.6</v>
      </c>
      <c r="C19" s="159">
        <f>ROUND(VALUE(SUBSTITUTE(実質収支比率等に係る経年分析!G$48,"▲","-")),2)</f>
        <v>2.73</v>
      </c>
      <c r="D19" s="159">
        <f>ROUND(VALUE(SUBSTITUTE(実質収支比率等に係る経年分析!H$48,"▲","-")),2)</f>
        <v>2.61</v>
      </c>
      <c r="E19" s="159">
        <f>ROUND(VALUE(SUBSTITUTE(実質収支比率等に係る経年分析!I$48,"▲","-")),2)</f>
        <v>3.74</v>
      </c>
      <c r="F19" s="159">
        <f>ROUND(VALUE(SUBSTITUTE(実質収支比率等に係る経年分析!J$48,"▲","-")),2)</f>
        <v>4.58</v>
      </c>
    </row>
    <row r="20" spans="1:11">
      <c r="A20" s="159" t="s">
        <v>49</v>
      </c>
      <c r="B20" s="159">
        <f>ROUND(VALUE(SUBSTITUTE(実質収支比率等に係る経年分析!F$47,"▲","-")),2)</f>
        <v>51.8</v>
      </c>
      <c r="C20" s="159">
        <f>ROUND(VALUE(SUBSTITUTE(実質収支比率等に係る経年分析!G$47,"▲","-")),2)</f>
        <v>58.29</v>
      </c>
      <c r="D20" s="159">
        <f>ROUND(VALUE(SUBSTITUTE(実質収支比率等に係る経年分析!H$47,"▲","-")),2)</f>
        <v>67.040000000000006</v>
      </c>
      <c r="E20" s="159">
        <f>ROUND(VALUE(SUBSTITUTE(実質収支比率等に係る経年分析!I$47,"▲","-")),2)</f>
        <v>75.260000000000005</v>
      </c>
      <c r="F20" s="159">
        <f>ROUND(VALUE(SUBSTITUTE(実質収支比率等に係る経年分析!J$47,"▲","-")),2)</f>
        <v>78.97</v>
      </c>
    </row>
    <row r="21" spans="1:11">
      <c r="A21" s="159" t="s">
        <v>50</v>
      </c>
      <c r="B21" s="159">
        <f>IF(ISNUMBER(VALUE(SUBSTITUTE(実質収支比率等に係る経年分析!F$49,"▲","-"))),ROUND(VALUE(SUBSTITUTE(実質収支比率等に係る経年分析!F$49,"▲","-")),2),NA())</f>
        <v>10.81</v>
      </c>
      <c r="C21" s="159">
        <f>IF(ISNUMBER(VALUE(SUBSTITUTE(実質収支比率等に係る経年分析!G$49,"▲","-"))),ROUND(VALUE(SUBSTITUTE(実質収支比率等に係る経年分析!G$49,"▲","-")),2),NA())</f>
        <v>7.39</v>
      </c>
      <c r="D21" s="159">
        <f>IF(ISNUMBER(VALUE(SUBSTITUTE(実質収支比率等に係る経年分析!H$49,"▲","-"))),ROUND(VALUE(SUBSTITUTE(実質収支比率等に係る経年分析!H$49,"▲","-")),2),NA())</f>
        <v>10.02</v>
      </c>
      <c r="E21" s="159">
        <f>IF(ISNUMBER(VALUE(SUBSTITUTE(実質収支比率等に係る経年分析!I$49,"▲","-"))),ROUND(VALUE(SUBSTITUTE(実質収支比率等に係る経年分析!I$49,"▲","-")),2),NA())</f>
        <v>8.17</v>
      </c>
      <c r="F21" s="159">
        <f>IF(ISNUMBER(VALUE(SUBSTITUTE(実質収支比率等に係る経年分析!J$49,"▲","-"))),ROUND(VALUE(SUBSTITUTE(実質収支比率等に係る経年分析!J$49,"▲","-")),2),NA())</f>
        <v>-0.72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集落排水等特別会計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診療所特別会計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f>IF(ROUND(VALUE(SUBSTITUTE(連結実質赤字比率に係る赤字・黒字の構成分析!H$39,"▲", "-")), 2) &lt; 0, ABS(ROUND(VALUE(SUBSTITUTE(連結実質赤字比率に係る赤字・黒字の構成分析!H$39,"▲", "-")), 2)), NA())</f>
        <v>0.06</v>
      </c>
      <c r="G31" s="160" t="e">
        <f>IF(ROUND(VALUE(SUBSTITUTE(連結実質赤字比率に係る赤字・黒字の構成分析!H$39,"▲", "-")), 2) &gt;= 0, ABS(ROUND(VALUE(SUBSTITUTE(連結実質赤字比率に係る赤字・黒字の構成分析!H$39,"▲", "-")), 2)), NA())</f>
        <v>#N/A</v>
      </c>
      <c r="H31" s="160">
        <f>IF(ROUND(VALUE(SUBSTITUTE(連結実質赤字比率に係る赤字・黒字の構成分析!I$39,"▲", "-")), 2) &lt; 0, ABS(ROUND(VALUE(SUBSTITUTE(連結実質赤字比率に係る赤字・黒字の構成分析!I$39,"▲", "-")), 2)), NA())</f>
        <v>0.06</v>
      </c>
      <c r="I31" s="160" t="e">
        <f>IF(ROUND(VALUE(SUBSTITUTE(連結実質赤字比率に係る赤字・黒字の構成分析!I$39,"▲", "-")), 2) &gt;= 0, ABS(ROUND(VALUE(SUBSTITUTE(連結実質赤字比率に係る赤字・黒字の構成分析!I$39,"▲", "-")), 2)), NA())</f>
        <v>#N/A</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1.1499999999999999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c r="A33" s="160" t="str">
        <f>IF(連結実質赤字比率に係る赤字・黒字の構成分析!C$37="",NA(),連結実質赤字比率に係る赤字・黒字の構成分析!C$37)</f>
        <v>簡易水道等特別会計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0.17</v>
      </c>
    </row>
    <row r="34" spans="1:16">
      <c r="A34" s="160" t="str">
        <f>IF(連結実質赤字比率に係る赤字・黒字の構成分析!C$36="",NA(),連結実質赤字比率に係る赤字・黒字の構成分析!C$36)</f>
        <v>公共下水道特別会計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7.0000000000000007E-2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7.0000000000000007E-2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0.27</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0.76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1.1200000000000001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1.1599999999999999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4.47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1934</v>
      </c>
      <c r="E42" s="161"/>
      <c r="F42" s="161"/>
      <c r="G42" s="161">
        <f>'実質公債費比率（分子）の構造'!L$52</f>
        <v>1936</v>
      </c>
      <c r="H42" s="161"/>
      <c r="I42" s="161"/>
      <c r="J42" s="161">
        <f>'実質公債費比率（分子）の構造'!M$52</f>
        <v>1848</v>
      </c>
      <c r="K42" s="161"/>
      <c r="L42" s="161"/>
      <c r="M42" s="161">
        <f>'実質公債費比率（分子）の構造'!N$52</f>
        <v>1792</v>
      </c>
      <c r="N42" s="161"/>
      <c r="O42" s="161"/>
      <c r="P42" s="161">
        <f>'実質公債費比率（分子）の構造'!O$52</f>
        <v>1718</v>
      </c>
    </row>
    <row r="43" spans="1:16">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1</v>
      </c>
      <c r="L43" s="161"/>
      <c r="M43" s="161"/>
      <c r="N43" s="161">
        <f>'実質公債費比率（分子）の構造'!O$51</f>
        <v>0</v>
      </c>
      <c r="O43" s="161"/>
      <c r="P43" s="161"/>
    </row>
    <row r="44" spans="1:16">
      <c r="A44" s="161" t="s">
        <v>59</v>
      </c>
      <c r="B44" s="161">
        <f>'実質公債費比率（分子）の構造'!K$50</f>
        <v>30</v>
      </c>
      <c r="C44" s="161"/>
      <c r="D44" s="161"/>
      <c r="E44" s="161">
        <f>'実質公債費比率（分子）の構造'!L$50</f>
        <v>30</v>
      </c>
      <c r="F44" s="161"/>
      <c r="G44" s="161"/>
      <c r="H44" s="161">
        <f>'実質公債費比率（分子）の構造'!M$50</f>
        <v>30</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33</v>
      </c>
      <c r="C45" s="161"/>
      <c r="D45" s="161"/>
      <c r="E45" s="161">
        <f>'実質公債費比率（分子）の構造'!L$49</f>
        <v>35</v>
      </c>
      <c r="F45" s="161"/>
      <c r="G45" s="161"/>
      <c r="H45" s="161">
        <f>'実質公債費比率（分子）の構造'!M$49</f>
        <v>34</v>
      </c>
      <c r="I45" s="161"/>
      <c r="J45" s="161"/>
      <c r="K45" s="161">
        <f>'実質公債費比率（分子）の構造'!N$49</f>
        <v>47</v>
      </c>
      <c r="L45" s="161"/>
      <c r="M45" s="161"/>
      <c r="N45" s="161">
        <f>'実質公債費比率（分子）の構造'!O$49</f>
        <v>44</v>
      </c>
      <c r="O45" s="161"/>
      <c r="P45" s="161"/>
    </row>
    <row r="46" spans="1:16">
      <c r="A46" s="161" t="s">
        <v>61</v>
      </c>
      <c r="B46" s="161">
        <f>'実質公債費比率（分子）の構造'!K$48</f>
        <v>456</v>
      </c>
      <c r="C46" s="161"/>
      <c r="D46" s="161"/>
      <c r="E46" s="161">
        <f>'実質公債費比率（分子）の構造'!L$48</f>
        <v>479</v>
      </c>
      <c r="F46" s="161"/>
      <c r="G46" s="161"/>
      <c r="H46" s="161">
        <f>'実質公債費比率（分子）の構造'!M$48</f>
        <v>441</v>
      </c>
      <c r="I46" s="161"/>
      <c r="J46" s="161"/>
      <c r="K46" s="161">
        <f>'実質公債費比率（分子）の構造'!N$48</f>
        <v>402</v>
      </c>
      <c r="L46" s="161"/>
      <c r="M46" s="161"/>
      <c r="N46" s="161">
        <f>'実質公債費比率（分子）の構造'!O$48</f>
        <v>414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1738</v>
      </c>
      <c r="C49" s="161"/>
      <c r="D49" s="161"/>
      <c r="E49" s="161">
        <f>'実質公債費比率（分子）の構造'!L$45</f>
        <v>1661</v>
      </c>
      <c r="F49" s="161"/>
      <c r="G49" s="161"/>
      <c r="H49" s="161">
        <f>'実質公債費比率（分子）の構造'!M$45</f>
        <v>1629</v>
      </c>
      <c r="I49" s="161"/>
      <c r="J49" s="161"/>
      <c r="K49" s="161">
        <f>'実質公債費比率（分子）の構造'!N$45</f>
        <v>1562</v>
      </c>
      <c r="L49" s="161"/>
      <c r="M49" s="161"/>
      <c r="N49" s="161">
        <f>'実質公債費比率（分子）の構造'!O$45</f>
        <v>1528</v>
      </c>
      <c r="O49" s="161"/>
      <c r="P49" s="161"/>
    </row>
    <row r="50" spans="1:16">
      <c r="A50" s="161" t="s">
        <v>65</v>
      </c>
      <c r="B50" s="161" t="e">
        <f>NA()</f>
        <v>#N/A</v>
      </c>
      <c r="C50" s="161">
        <f>IF(ISNUMBER('実質公債費比率（分子）の構造'!K$53),'実質公債費比率（分子）の構造'!K$53,NA())</f>
        <v>324</v>
      </c>
      <c r="D50" s="161" t="e">
        <f>NA()</f>
        <v>#N/A</v>
      </c>
      <c r="E50" s="161" t="e">
        <f>NA()</f>
        <v>#N/A</v>
      </c>
      <c r="F50" s="161">
        <f>IF(ISNUMBER('実質公債費比率（分子）の構造'!L$53),'実質公債費比率（分子）の構造'!L$53,NA())</f>
        <v>270</v>
      </c>
      <c r="G50" s="161" t="e">
        <f>NA()</f>
        <v>#N/A</v>
      </c>
      <c r="H50" s="161" t="e">
        <f>NA()</f>
        <v>#N/A</v>
      </c>
      <c r="I50" s="161">
        <f>IF(ISNUMBER('実質公債費比率（分子）の構造'!M$53),'実質公債費比率（分子）の構造'!M$53,NA())</f>
        <v>287</v>
      </c>
      <c r="J50" s="161" t="e">
        <f>NA()</f>
        <v>#N/A</v>
      </c>
      <c r="K50" s="161" t="e">
        <f>NA()</f>
        <v>#N/A</v>
      </c>
      <c r="L50" s="161">
        <f>IF(ISNUMBER('実質公債費比率（分子）の構造'!N$53),'実質公債費比率（分子）の構造'!N$53,NA())</f>
        <v>220</v>
      </c>
      <c r="M50" s="161" t="e">
        <f>NA()</f>
        <v>#N/A</v>
      </c>
      <c r="N50" s="161" t="e">
        <f>NA()</f>
        <v>#N/A</v>
      </c>
      <c r="O50" s="161">
        <f>IF(ISNUMBER('実質公債費比率（分子）の構造'!O$53),'実質公債費比率（分子）の構造'!O$53,NA())</f>
        <v>268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16297</v>
      </c>
      <c r="E56" s="160"/>
      <c r="F56" s="160"/>
      <c r="G56" s="160">
        <f>'将来負担比率（分子）の構造'!J$52</f>
        <v>15721</v>
      </c>
      <c r="H56" s="160"/>
      <c r="I56" s="160"/>
      <c r="J56" s="160">
        <f>'将来負担比率（分子）の構造'!K$52</f>
        <v>15166</v>
      </c>
      <c r="K56" s="160"/>
      <c r="L56" s="160"/>
      <c r="M56" s="160">
        <f>'将来負担比率（分子）の構造'!L$52</f>
        <v>15202</v>
      </c>
      <c r="N56" s="160"/>
      <c r="O56" s="160"/>
      <c r="P56" s="160">
        <f>'将来負担比率（分子）の構造'!M$52</f>
        <v>15530</v>
      </c>
    </row>
    <row r="57" spans="1:16">
      <c r="A57" s="160" t="s">
        <v>36</v>
      </c>
      <c r="B57" s="160"/>
      <c r="C57" s="160"/>
      <c r="D57" s="160">
        <f>'将来負担比率（分子）の構造'!I$51</f>
        <v>313</v>
      </c>
      <c r="E57" s="160"/>
      <c r="F57" s="160"/>
      <c r="G57" s="160">
        <f>'将来負担比率（分子）の構造'!J$51</f>
        <v>71</v>
      </c>
      <c r="H57" s="160"/>
      <c r="I57" s="160"/>
      <c r="J57" s="160">
        <f>'将来負担比率（分子）の構造'!K$51</f>
        <v>35</v>
      </c>
      <c r="K57" s="160"/>
      <c r="L57" s="160"/>
      <c r="M57" s="160">
        <f>'将来負担比率（分子）の構造'!L$51</f>
        <v>139</v>
      </c>
      <c r="N57" s="160"/>
      <c r="O57" s="160"/>
      <c r="P57" s="160">
        <f>'将来負担比率（分子）の構造'!M$51</f>
        <v>121</v>
      </c>
    </row>
    <row r="58" spans="1:16">
      <c r="A58" s="160" t="s">
        <v>35</v>
      </c>
      <c r="B58" s="160"/>
      <c r="C58" s="160"/>
      <c r="D58" s="160">
        <f>'将来負担比率（分子）の構造'!I$50</f>
        <v>4824</v>
      </c>
      <c r="E58" s="160"/>
      <c r="F58" s="160"/>
      <c r="G58" s="160">
        <f>'将来負担比率（分子）の構造'!J$50</f>
        <v>5563</v>
      </c>
      <c r="H58" s="160"/>
      <c r="I58" s="160"/>
      <c r="J58" s="160">
        <f>'将来負担比率（分子）の構造'!K$50</f>
        <v>6249</v>
      </c>
      <c r="K58" s="160"/>
      <c r="L58" s="160"/>
      <c r="M58" s="160">
        <f>'将来負担比率（分子）の構造'!L$50</f>
        <v>6594</v>
      </c>
      <c r="N58" s="160"/>
      <c r="O58" s="160"/>
      <c r="P58" s="160">
        <f>'将来負担比率（分子）の構造'!M$50</f>
        <v>6847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1921</v>
      </c>
      <c r="C62" s="160"/>
      <c r="D62" s="160"/>
      <c r="E62" s="160">
        <f>'将来負担比率（分子）の構造'!J$45</f>
        <v>1912</v>
      </c>
      <c r="F62" s="160"/>
      <c r="G62" s="160"/>
      <c r="H62" s="160">
        <f>'将来負担比率（分子）の構造'!K$45</f>
        <v>1880</v>
      </c>
      <c r="I62" s="160"/>
      <c r="J62" s="160"/>
      <c r="K62" s="160">
        <f>'将来負担比率（分子）の構造'!L$45</f>
        <v>1882</v>
      </c>
      <c r="L62" s="160"/>
      <c r="M62" s="160"/>
      <c r="N62" s="160">
        <f>'将来負担比率（分子）の構造'!M$45</f>
        <v>1899</v>
      </c>
      <c r="O62" s="160"/>
      <c r="P62" s="160"/>
    </row>
    <row r="63" spans="1:16">
      <c r="A63" s="160" t="s">
        <v>28</v>
      </c>
      <c r="B63" s="160">
        <f>'将来負担比率（分子）の構造'!I$44</f>
        <v>469</v>
      </c>
      <c r="C63" s="160"/>
      <c r="D63" s="160"/>
      <c r="E63" s="160">
        <f>'将来負担比率（分子）の構造'!J$44</f>
        <v>437</v>
      </c>
      <c r="F63" s="160"/>
      <c r="G63" s="160"/>
      <c r="H63" s="160">
        <f>'将来負担比率（分子）の構造'!K$44</f>
        <v>405</v>
      </c>
      <c r="I63" s="160"/>
      <c r="J63" s="160"/>
      <c r="K63" s="160">
        <f>'将来負担比率（分子）の構造'!L$44</f>
        <v>375</v>
      </c>
      <c r="L63" s="160"/>
      <c r="M63" s="160"/>
      <c r="N63" s="160">
        <f>'将来負担比率（分子）の構造'!M$44</f>
        <v>333</v>
      </c>
      <c r="O63" s="160"/>
      <c r="P63" s="160"/>
    </row>
    <row r="64" spans="1:16">
      <c r="A64" s="160" t="s">
        <v>27</v>
      </c>
      <c r="B64" s="160">
        <f>'将来負担比率（分子）の構造'!I$43</f>
        <v>5821</v>
      </c>
      <c r="C64" s="160"/>
      <c r="D64" s="160"/>
      <c r="E64" s="160">
        <f>'将来負担比率（分子）の構造'!J$43</f>
        <v>5822</v>
      </c>
      <c r="F64" s="160"/>
      <c r="G64" s="160"/>
      <c r="H64" s="160">
        <f>'将来負担比率（分子）の構造'!K$43</f>
        <v>5609</v>
      </c>
      <c r="I64" s="160"/>
      <c r="J64" s="160"/>
      <c r="K64" s="160">
        <f>'将来負担比率（分子）の構造'!L$43</f>
        <v>5289</v>
      </c>
      <c r="L64" s="160"/>
      <c r="M64" s="160"/>
      <c r="N64" s="160">
        <f>'将来負担比率（分子）の構造'!M$43</f>
        <v>4897</v>
      </c>
      <c r="O64" s="160"/>
      <c r="P64" s="160"/>
    </row>
    <row r="65" spans="1:16">
      <c r="A65" s="160" t="s">
        <v>26</v>
      </c>
      <c r="B65" s="160">
        <f>'将来負担比率（分子）の構造'!I$42</f>
        <v>119</v>
      </c>
      <c r="C65" s="160"/>
      <c r="D65" s="160"/>
      <c r="E65" s="160">
        <f>'将来負担比率（分子）の構造'!J$42</f>
        <v>60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13222</v>
      </c>
      <c r="C66" s="160"/>
      <c r="D66" s="160"/>
      <c r="E66" s="160">
        <f>'将来負担比率（分子）の構造'!J$41</f>
        <v>12836</v>
      </c>
      <c r="F66" s="160"/>
      <c r="G66" s="160"/>
      <c r="H66" s="160">
        <f>'将来負担比率（分子）の構造'!K$41</f>
        <v>12417</v>
      </c>
      <c r="I66" s="160"/>
      <c r="J66" s="160"/>
      <c r="K66" s="160">
        <f>'将来負担比率（分子）の構造'!L$41</f>
        <v>12911</v>
      </c>
      <c r="L66" s="160"/>
      <c r="M66" s="160"/>
      <c r="N66" s="160">
        <f>'将来負担比率（分子）の構造'!M$41</f>
        <v>13832</v>
      </c>
      <c r="O66" s="160"/>
      <c r="P66" s="160"/>
    </row>
    <row r="67" spans="1:16">
      <c r="A67" s="160" t="s">
        <v>69</v>
      </c>
      <c r="B67" s="160" t="e">
        <f>NA()</f>
        <v>#N/A</v>
      </c>
      <c r="C67" s="160">
        <f>IF(ISNUMBER('将来負担比率（分子）の構造'!I$53), IF('将来負担比率（分子）の構造'!I$53 &lt; 0, 0, '将来負担比率（分子）の構造'!I$53), NA())</f>
        <v>118</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4902</v>
      </c>
      <c r="C72" s="164">
        <f>基金残高に係る経年分析!G55</f>
        <v>5306</v>
      </c>
      <c r="D72" s="164">
        <f>基金残高に係る経年分析!H55</f>
        <v>5340</v>
      </c>
    </row>
    <row r="73" spans="1:16">
      <c r="A73" s="163" t="s">
        <v>72</v>
      </c>
      <c r="B73" s="164">
        <f>基金残高に係る経年分析!F56</f>
        <v>142</v>
      </c>
      <c r="C73" s="164">
        <f>基金残高に係る経年分析!G56</f>
        <v>142</v>
      </c>
      <c r="D73" s="164">
        <f>基金残高に係る経年分析!H56</f>
        <v>242</v>
      </c>
    </row>
    <row r="74" spans="1:16">
      <c r="A74" s="163" t="s">
        <v>73</v>
      </c>
      <c r="B74" s="164">
        <f>基金残高に係る経年分析!F57</f>
        <v>2988</v>
      </c>
      <c r="C74" s="164">
        <f>基金残高に係る経年分析!G57</f>
        <v>2883</v>
      </c>
      <c r="D74" s="164">
        <f>基金残高に係る経年分析!H57</f>
        <v>2839</v>
      </c>
    </row>
  </sheetData>
  <sheetProtection algorithmName="SHA-512" hashValue="5SmgKGSEHudtvpfggN5VpFNvMFmY34Fb8LS9T8K5QHGBJL2eZ2Psid4P0KeTspZMUr++T/PNoYg0thKryjpVRw==" saltValue="Z7fHAY/F5jactK/gFbUy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1685826</v>
      </c>
      <c r="S5" s="707"/>
      <c r="T5" s="707"/>
      <c r="U5" s="707"/>
      <c r="V5" s="707"/>
      <c r="W5" s="707"/>
      <c r="X5" s="707"/>
      <c r="Y5" s="753"/>
      <c r="Z5" s="771">
        <v>14.3</v>
      </c>
      <c r="AA5" s="771"/>
      <c r="AB5" s="771"/>
      <c r="AC5" s="771"/>
      <c r="AD5" s="772">
        <v>1685826</v>
      </c>
      <c r="AE5" s="772"/>
      <c r="AF5" s="772"/>
      <c r="AG5" s="772"/>
      <c r="AH5" s="772"/>
      <c r="AI5" s="772"/>
      <c r="AJ5" s="772"/>
      <c r="AK5" s="772"/>
      <c r="AL5" s="754">
        <v>25.2</v>
      </c>
      <c r="AM5" s="723"/>
      <c r="AN5" s="723"/>
      <c r="AO5" s="755"/>
      <c r="AP5" s="740" t="s">
        <v>223</v>
      </c>
      <c r="AQ5" s="741"/>
      <c r="AR5" s="741"/>
      <c r="AS5" s="741"/>
      <c r="AT5" s="741"/>
      <c r="AU5" s="741"/>
      <c r="AV5" s="741"/>
      <c r="AW5" s="741"/>
      <c r="AX5" s="741"/>
      <c r="AY5" s="741"/>
      <c r="AZ5" s="741"/>
      <c r="BA5" s="741"/>
      <c r="BB5" s="741"/>
      <c r="BC5" s="741"/>
      <c r="BD5" s="741"/>
      <c r="BE5" s="741"/>
      <c r="BF5" s="742"/>
      <c r="BG5" s="641">
        <v>1663297</v>
      </c>
      <c r="BH5" s="644"/>
      <c r="BI5" s="644"/>
      <c r="BJ5" s="644"/>
      <c r="BK5" s="644"/>
      <c r="BL5" s="644"/>
      <c r="BM5" s="644"/>
      <c r="BN5" s="645"/>
      <c r="BO5" s="703">
        <v>98.7</v>
      </c>
      <c r="BP5" s="703"/>
      <c r="BQ5" s="703"/>
      <c r="BR5" s="703"/>
      <c r="BS5" s="704">
        <v>86252</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119673</v>
      </c>
      <c r="S6" s="644"/>
      <c r="T6" s="644"/>
      <c r="U6" s="644"/>
      <c r="V6" s="644"/>
      <c r="W6" s="644"/>
      <c r="X6" s="644"/>
      <c r="Y6" s="645"/>
      <c r="Z6" s="703">
        <v>1</v>
      </c>
      <c r="AA6" s="703"/>
      <c r="AB6" s="703"/>
      <c r="AC6" s="703"/>
      <c r="AD6" s="704">
        <v>119673</v>
      </c>
      <c r="AE6" s="704"/>
      <c r="AF6" s="704"/>
      <c r="AG6" s="704"/>
      <c r="AH6" s="704"/>
      <c r="AI6" s="704"/>
      <c r="AJ6" s="704"/>
      <c r="AK6" s="704"/>
      <c r="AL6" s="646">
        <v>1.8</v>
      </c>
      <c r="AM6" s="647"/>
      <c r="AN6" s="647"/>
      <c r="AO6" s="705"/>
      <c r="AP6" s="638" t="s">
        <v>228</v>
      </c>
      <c r="AQ6" s="639"/>
      <c r="AR6" s="639"/>
      <c r="AS6" s="639"/>
      <c r="AT6" s="639"/>
      <c r="AU6" s="639"/>
      <c r="AV6" s="639"/>
      <c r="AW6" s="639"/>
      <c r="AX6" s="639"/>
      <c r="AY6" s="639"/>
      <c r="AZ6" s="639"/>
      <c r="BA6" s="639"/>
      <c r="BB6" s="639"/>
      <c r="BC6" s="639"/>
      <c r="BD6" s="639"/>
      <c r="BE6" s="639"/>
      <c r="BF6" s="640"/>
      <c r="BG6" s="641">
        <v>1663297</v>
      </c>
      <c r="BH6" s="644"/>
      <c r="BI6" s="644"/>
      <c r="BJ6" s="644"/>
      <c r="BK6" s="644"/>
      <c r="BL6" s="644"/>
      <c r="BM6" s="644"/>
      <c r="BN6" s="645"/>
      <c r="BO6" s="703">
        <v>98.7</v>
      </c>
      <c r="BP6" s="703"/>
      <c r="BQ6" s="703"/>
      <c r="BR6" s="703"/>
      <c r="BS6" s="704">
        <v>86252</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69969</v>
      </c>
      <c r="CS6" s="644"/>
      <c r="CT6" s="644"/>
      <c r="CU6" s="644"/>
      <c r="CV6" s="644"/>
      <c r="CW6" s="644"/>
      <c r="CX6" s="644"/>
      <c r="CY6" s="645"/>
      <c r="CZ6" s="754">
        <v>0.6</v>
      </c>
      <c r="DA6" s="723"/>
      <c r="DB6" s="723"/>
      <c r="DC6" s="757"/>
      <c r="DD6" s="649" t="s">
        <v>122</v>
      </c>
      <c r="DE6" s="644"/>
      <c r="DF6" s="644"/>
      <c r="DG6" s="644"/>
      <c r="DH6" s="644"/>
      <c r="DI6" s="644"/>
      <c r="DJ6" s="644"/>
      <c r="DK6" s="644"/>
      <c r="DL6" s="644"/>
      <c r="DM6" s="644"/>
      <c r="DN6" s="644"/>
      <c r="DO6" s="644"/>
      <c r="DP6" s="645"/>
      <c r="DQ6" s="649">
        <v>69969</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2234</v>
      </c>
      <c r="S7" s="644"/>
      <c r="T7" s="644"/>
      <c r="U7" s="644"/>
      <c r="V7" s="644"/>
      <c r="W7" s="644"/>
      <c r="X7" s="644"/>
      <c r="Y7" s="645"/>
      <c r="Z7" s="703">
        <v>0</v>
      </c>
      <c r="AA7" s="703"/>
      <c r="AB7" s="703"/>
      <c r="AC7" s="703"/>
      <c r="AD7" s="704">
        <v>2234</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658942</v>
      </c>
      <c r="BH7" s="644"/>
      <c r="BI7" s="644"/>
      <c r="BJ7" s="644"/>
      <c r="BK7" s="644"/>
      <c r="BL7" s="644"/>
      <c r="BM7" s="644"/>
      <c r="BN7" s="645"/>
      <c r="BO7" s="703">
        <v>39.1</v>
      </c>
      <c r="BP7" s="703"/>
      <c r="BQ7" s="703"/>
      <c r="BR7" s="703"/>
      <c r="BS7" s="704">
        <v>18023</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1992992</v>
      </c>
      <c r="CS7" s="644"/>
      <c r="CT7" s="644"/>
      <c r="CU7" s="644"/>
      <c r="CV7" s="644"/>
      <c r="CW7" s="644"/>
      <c r="CX7" s="644"/>
      <c r="CY7" s="645"/>
      <c r="CZ7" s="703">
        <v>17.600000000000001</v>
      </c>
      <c r="DA7" s="703"/>
      <c r="DB7" s="703"/>
      <c r="DC7" s="703"/>
      <c r="DD7" s="649">
        <v>262569</v>
      </c>
      <c r="DE7" s="644"/>
      <c r="DF7" s="644"/>
      <c r="DG7" s="644"/>
      <c r="DH7" s="644"/>
      <c r="DI7" s="644"/>
      <c r="DJ7" s="644"/>
      <c r="DK7" s="644"/>
      <c r="DL7" s="644"/>
      <c r="DM7" s="644"/>
      <c r="DN7" s="644"/>
      <c r="DO7" s="644"/>
      <c r="DP7" s="645"/>
      <c r="DQ7" s="649">
        <v>1673460</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5322</v>
      </c>
      <c r="S8" s="644"/>
      <c r="T8" s="644"/>
      <c r="U8" s="644"/>
      <c r="V8" s="644"/>
      <c r="W8" s="644"/>
      <c r="X8" s="644"/>
      <c r="Y8" s="645"/>
      <c r="Z8" s="703">
        <v>0</v>
      </c>
      <c r="AA8" s="703"/>
      <c r="AB8" s="703"/>
      <c r="AC8" s="703"/>
      <c r="AD8" s="704">
        <v>5322</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25542</v>
      </c>
      <c r="BH8" s="644"/>
      <c r="BI8" s="644"/>
      <c r="BJ8" s="644"/>
      <c r="BK8" s="644"/>
      <c r="BL8" s="644"/>
      <c r="BM8" s="644"/>
      <c r="BN8" s="645"/>
      <c r="BO8" s="703">
        <v>1.5</v>
      </c>
      <c r="BP8" s="703"/>
      <c r="BQ8" s="703"/>
      <c r="BR8" s="703"/>
      <c r="BS8" s="649" t="s">
        <v>235</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2108498</v>
      </c>
      <c r="CS8" s="644"/>
      <c r="CT8" s="644"/>
      <c r="CU8" s="644"/>
      <c r="CV8" s="644"/>
      <c r="CW8" s="644"/>
      <c r="CX8" s="644"/>
      <c r="CY8" s="645"/>
      <c r="CZ8" s="703">
        <v>18.600000000000001</v>
      </c>
      <c r="DA8" s="703"/>
      <c r="DB8" s="703"/>
      <c r="DC8" s="703"/>
      <c r="DD8" s="649">
        <v>333630</v>
      </c>
      <c r="DE8" s="644"/>
      <c r="DF8" s="644"/>
      <c r="DG8" s="644"/>
      <c r="DH8" s="644"/>
      <c r="DI8" s="644"/>
      <c r="DJ8" s="644"/>
      <c r="DK8" s="644"/>
      <c r="DL8" s="644"/>
      <c r="DM8" s="644"/>
      <c r="DN8" s="644"/>
      <c r="DO8" s="644"/>
      <c r="DP8" s="645"/>
      <c r="DQ8" s="649">
        <v>1146540</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5750</v>
      </c>
      <c r="S9" s="644"/>
      <c r="T9" s="644"/>
      <c r="U9" s="644"/>
      <c r="V9" s="644"/>
      <c r="W9" s="644"/>
      <c r="X9" s="644"/>
      <c r="Y9" s="645"/>
      <c r="Z9" s="703">
        <v>0</v>
      </c>
      <c r="AA9" s="703"/>
      <c r="AB9" s="703"/>
      <c r="AC9" s="703"/>
      <c r="AD9" s="704">
        <v>5750</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460384</v>
      </c>
      <c r="BH9" s="644"/>
      <c r="BI9" s="644"/>
      <c r="BJ9" s="644"/>
      <c r="BK9" s="644"/>
      <c r="BL9" s="644"/>
      <c r="BM9" s="644"/>
      <c r="BN9" s="645"/>
      <c r="BO9" s="703">
        <v>27.3</v>
      </c>
      <c r="BP9" s="703"/>
      <c r="BQ9" s="703"/>
      <c r="BR9" s="703"/>
      <c r="BS9" s="649" t="s">
        <v>132</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1147616</v>
      </c>
      <c r="CS9" s="644"/>
      <c r="CT9" s="644"/>
      <c r="CU9" s="644"/>
      <c r="CV9" s="644"/>
      <c r="CW9" s="644"/>
      <c r="CX9" s="644"/>
      <c r="CY9" s="645"/>
      <c r="CZ9" s="703">
        <v>10.1</v>
      </c>
      <c r="DA9" s="703"/>
      <c r="DB9" s="703"/>
      <c r="DC9" s="703"/>
      <c r="DD9" s="649">
        <v>23295</v>
      </c>
      <c r="DE9" s="644"/>
      <c r="DF9" s="644"/>
      <c r="DG9" s="644"/>
      <c r="DH9" s="644"/>
      <c r="DI9" s="644"/>
      <c r="DJ9" s="644"/>
      <c r="DK9" s="644"/>
      <c r="DL9" s="644"/>
      <c r="DM9" s="644"/>
      <c r="DN9" s="644"/>
      <c r="DO9" s="644"/>
      <c r="DP9" s="645"/>
      <c r="DQ9" s="649">
        <v>525297</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235</v>
      </c>
      <c r="S10" s="644"/>
      <c r="T10" s="644"/>
      <c r="U10" s="644"/>
      <c r="V10" s="644"/>
      <c r="W10" s="644"/>
      <c r="X10" s="644"/>
      <c r="Y10" s="645"/>
      <c r="Z10" s="703" t="s">
        <v>122</v>
      </c>
      <c r="AA10" s="703"/>
      <c r="AB10" s="703"/>
      <c r="AC10" s="703"/>
      <c r="AD10" s="704" t="s">
        <v>235</v>
      </c>
      <c r="AE10" s="704"/>
      <c r="AF10" s="704"/>
      <c r="AG10" s="704"/>
      <c r="AH10" s="704"/>
      <c r="AI10" s="704"/>
      <c r="AJ10" s="704"/>
      <c r="AK10" s="704"/>
      <c r="AL10" s="646" t="s">
        <v>235</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82360</v>
      </c>
      <c r="BH10" s="644"/>
      <c r="BI10" s="644"/>
      <c r="BJ10" s="644"/>
      <c r="BK10" s="644"/>
      <c r="BL10" s="644"/>
      <c r="BM10" s="644"/>
      <c r="BN10" s="645"/>
      <c r="BO10" s="703">
        <v>4.9000000000000004</v>
      </c>
      <c r="BP10" s="703"/>
      <c r="BQ10" s="703"/>
      <c r="BR10" s="703"/>
      <c r="BS10" s="649">
        <v>36</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27904</v>
      </c>
      <c r="CS10" s="644"/>
      <c r="CT10" s="644"/>
      <c r="CU10" s="644"/>
      <c r="CV10" s="644"/>
      <c r="CW10" s="644"/>
      <c r="CX10" s="644"/>
      <c r="CY10" s="645"/>
      <c r="CZ10" s="703">
        <v>0.2</v>
      </c>
      <c r="DA10" s="703"/>
      <c r="DB10" s="703"/>
      <c r="DC10" s="703"/>
      <c r="DD10" s="649" t="s">
        <v>122</v>
      </c>
      <c r="DE10" s="644"/>
      <c r="DF10" s="644"/>
      <c r="DG10" s="644"/>
      <c r="DH10" s="644"/>
      <c r="DI10" s="644"/>
      <c r="DJ10" s="644"/>
      <c r="DK10" s="644"/>
      <c r="DL10" s="644"/>
      <c r="DM10" s="644"/>
      <c r="DN10" s="644"/>
      <c r="DO10" s="644"/>
      <c r="DP10" s="645"/>
      <c r="DQ10" s="649">
        <v>10923</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132</v>
      </c>
      <c r="AA11" s="703"/>
      <c r="AB11" s="703"/>
      <c r="AC11" s="703"/>
      <c r="AD11" s="704" t="s">
        <v>122</v>
      </c>
      <c r="AE11" s="704"/>
      <c r="AF11" s="704"/>
      <c r="AG11" s="704"/>
      <c r="AH11" s="704"/>
      <c r="AI11" s="704"/>
      <c r="AJ11" s="704"/>
      <c r="AK11" s="704"/>
      <c r="AL11" s="646" t="s">
        <v>244</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90656</v>
      </c>
      <c r="BH11" s="644"/>
      <c r="BI11" s="644"/>
      <c r="BJ11" s="644"/>
      <c r="BK11" s="644"/>
      <c r="BL11" s="644"/>
      <c r="BM11" s="644"/>
      <c r="BN11" s="645"/>
      <c r="BO11" s="703">
        <v>5.4</v>
      </c>
      <c r="BP11" s="703"/>
      <c r="BQ11" s="703"/>
      <c r="BR11" s="703"/>
      <c r="BS11" s="649">
        <v>17987</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502455</v>
      </c>
      <c r="CS11" s="644"/>
      <c r="CT11" s="644"/>
      <c r="CU11" s="644"/>
      <c r="CV11" s="644"/>
      <c r="CW11" s="644"/>
      <c r="CX11" s="644"/>
      <c r="CY11" s="645"/>
      <c r="CZ11" s="703">
        <v>4.4000000000000004</v>
      </c>
      <c r="DA11" s="703"/>
      <c r="DB11" s="703"/>
      <c r="DC11" s="703"/>
      <c r="DD11" s="649">
        <v>240881</v>
      </c>
      <c r="DE11" s="644"/>
      <c r="DF11" s="644"/>
      <c r="DG11" s="644"/>
      <c r="DH11" s="644"/>
      <c r="DI11" s="644"/>
      <c r="DJ11" s="644"/>
      <c r="DK11" s="644"/>
      <c r="DL11" s="644"/>
      <c r="DM11" s="644"/>
      <c r="DN11" s="644"/>
      <c r="DO11" s="644"/>
      <c r="DP11" s="645"/>
      <c r="DQ11" s="649">
        <v>262229</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237449</v>
      </c>
      <c r="S12" s="644"/>
      <c r="T12" s="644"/>
      <c r="U12" s="644"/>
      <c r="V12" s="644"/>
      <c r="W12" s="644"/>
      <c r="X12" s="644"/>
      <c r="Y12" s="645"/>
      <c r="Z12" s="703">
        <v>2</v>
      </c>
      <c r="AA12" s="703"/>
      <c r="AB12" s="703"/>
      <c r="AC12" s="703"/>
      <c r="AD12" s="704">
        <v>237449</v>
      </c>
      <c r="AE12" s="704"/>
      <c r="AF12" s="704"/>
      <c r="AG12" s="704"/>
      <c r="AH12" s="704"/>
      <c r="AI12" s="704"/>
      <c r="AJ12" s="704"/>
      <c r="AK12" s="704"/>
      <c r="AL12" s="646">
        <v>3.5</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886890</v>
      </c>
      <c r="BH12" s="644"/>
      <c r="BI12" s="644"/>
      <c r="BJ12" s="644"/>
      <c r="BK12" s="644"/>
      <c r="BL12" s="644"/>
      <c r="BM12" s="644"/>
      <c r="BN12" s="645"/>
      <c r="BO12" s="703">
        <v>52.6</v>
      </c>
      <c r="BP12" s="703"/>
      <c r="BQ12" s="703"/>
      <c r="BR12" s="703"/>
      <c r="BS12" s="649">
        <v>68229</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932580</v>
      </c>
      <c r="CS12" s="644"/>
      <c r="CT12" s="644"/>
      <c r="CU12" s="644"/>
      <c r="CV12" s="644"/>
      <c r="CW12" s="644"/>
      <c r="CX12" s="644"/>
      <c r="CY12" s="645"/>
      <c r="CZ12" s="703">
        <v>8.1999999999999993</v>
      </c>
      <c r="DA12" s="703"/>
      <c r="DB12" s="703"/>
      <c r="DC12" s="703"/>
      <c r="DD12" s="649">
        <v>345132</v>
      </c>
      <c r="DE12" s="644"/>
      <c r="DF12" s="644"/>
      <c r="DG12" s="644"/>
      <c r="DH12" s="644"/>
      <c r="DI12" s="644"/>
      <c r="DJ12" s="644"/>
      <c r="DK12" s="644"/>
      <c r="DL12" s="644"/>
      <c r="DM12" s="644"/>
      <c r="DN12" s="644"/>
      <c r="DO12" s="644"/>
      <c r="DP12" s="645"/>
      <c r="DQ12" s="649">
        <v>533283</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v>27872</v>
      </c>
      <c r="S13" s="644"/>
      <c r="T13" s="644"/>
      <c r="U13" s="644"/>
      <c r="V13" s="644"/>
      <c r="W13" s="644"/>
      <c r="X13" s="644"/>
      <c r="Y13" s="645"/>
      <c r="Z13" s="703">
        <v>0.2</v>
      </c>
      <c r="AA13" s="703"/>
      <c r="AB13" s="703"/>
      <c r="AC13" s="703"/>
      <c r="AD13" s="704">
        <v>27872</v>
      </c>
      <c r="AE13" s="704"/>
      <c r="AF13" s="704"/>
      <c r="AG13" s="704"/>
      <c r="AH13" s="704"/>
      <c r="AI13" s="704"/>
      <c r="AJ13" s="704"/>
      <c r="AK13" s="704"/>
      <c r="AL13" s="646">
        <v>0.4</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862135</v>
      </c>
      <c r="BH13" s="644"/>
      <c r="BI13" s="644"/>
      <c r="BJ13" s="644"/>
      <c r="BK13" s="644"/>
      <c r="BL13" s="644"/>
      <c r="BM13" s="644"/>
      <c r="BN13" s="645"/>
      <c r="BO13" s="703">
        <v>51.1</v>
      </c>
      <c r="BP13" s="703"/>
      <c r="BQ13" s="703"/>
      <c r="BR13" s="703"/>
      <c r="BS13" s="649">
        <v>68229</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979364</v>
      </c>
      <c r="CS13" s="644"/>
      <c r="CT13" s="644"/>
      <c r="CU13" s="644"/>
      <c r="CV13" s="644"/>
      <c r="CW13" s="644"/>
      <c r="CX13" s="644"/>
      <c r="CY13" s="645"/>
      <c r="CZ13" s="703">
        <v>8.6</v>
      </c>
      <c r="DA13" s="703"/>
      <c r="DB13" s="703"/>
      <c r="DC13" s="703"/>
      <c r="DD13" s="649">
        <v>397722</v>
      </c>
      <c r="DE13" s="644"/>
      <c r="DF13" s="644"/>
      <c r="DG13" s="644"/>
      <c r="DH13" s="644"/>
      <c r="DI13" s="644"/>
      <c r="DJ13" s="644"/>
      <c r="DK13" s="644"/>
      <c r="DL13" s="644"/>
      <c r="DM13" s="644"/>
      <c r="DN13" s="644"/>
      <c r="DO13" s="644"/>
      <c r="DP13" s="645"/>
      <c r="DQ13" s="649">
        <v>671735</v>
      </c>
      <c r="DR13" s="644"/>
      <c r="DS13" s="644"/>
      <c r="DT13" s="644"/>
      <c r="DU13" s="644"/>
      <c r="DV13" s="644"/>
      <c r="DW13" s="644"/>
      <c r="DX13" s="644"/>
      <c r="DY13" s="644"/>
      <c r="DZ13" s="644"/>
      <c r="EA13" s="644"/>
      <c r="EB13" s="644"/>
      <c r="EC13" s="684"/>
    </row>
    <row r="14" spans="2:143" ht="11.25" customHeight="1">
      <c r="B14" s="638" t="s">
        <v>253</v>
      </c>
      <c r="C14" s="639"/>
      <c r="D14" s="639"/>
      <c r="E14" s="639"/>
      <c r="F14" s="639"/>
      <c r="G14" s="639"/>
      <c r="H14" s="639"/>
      <c r="I14" s="639"/>
      <c r="J14" s="639"/>
      <c r="K14" s="639"/>
      <c r="L14" s="639"/>
      <c r="M14" s="639"/>
      <c r="N14" s="639"/>
      <c r="O14" s="639"/>
      <c r="P14" s="639"/>
      <c r="Q14" s="640"/>
      <c r="R14" s="641" t="s">
        <v>235</v>
      </c>
      <c r="S14" s="644"/>
      <c r="T14" s="644"/>
      <c r="U14" s="644"/>
      <c r="V14" s="644"/>
      <c r="W14" s="644"/>
      <c r="X14" s="644"/>
      <c r="Y14" s="645"/>
      <c r="Z14" s="703" t="s">
        <v>235</v>
      </c>
      <c r="AA14" s="703"/>
      <c r="AB14" s="703"/>
      <c r="AC14" s="703"/>
      <c r="AD14" s="704" t="s">
        <v>122</v>
      </c>
      <c r="AE14" s="704"/>
      <c r="AF14" s="704"/>
      <c r="AG14" s="704"/>
      <c r="AH14" s="704"/>
      <c r="AI14" s="704"/>
      <c r="AJ14" s="704"/>
      <c r="AK14" s="704"/>
      <c r="AL14" s="646" t="s">
        <v>122</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37549</v>
      </c>
      <c r="BH14" s="644"/>
      <c r="BI14" s="644"/>
      <c r="BJ14" s="644"/>
      <c r="BK14" s="644"/>
      <c r="BL14" s="644"/>
      <c r="BM14" s="644"/>
      <c r="BN14" s="645"/>
      <c r="BO14" s="703">
        <v>2.2000000000000002</v>
      </c>
      <c r="BP14" s="703"/>
      <c r="BQ14" s="703"/>
      <c r="BR14" s="703"/>
      <c r="BS14" s="649" t="s">
        <v>122</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379604</v>
      </c>
      <c r="CS14" s="644"/>
      <c r="CT14" s="644"/>
      <c r="CU14" s="644"/>
      <c r="CV14" s="644"/>
      <c r="CW14" s="644"/>
      <c r="CX14" s="644"/>
      <c r="CY14" s="645"/>
      <c r="CZ14" s="703">
        <v>3.3</v>
      </c>
      <c r="DA14" s="703"/>
      <c r="DB14" s="703"/>
      <c r="DC14" s="703"/>
      <c r="DD14" s="649">
        <v>47550</v>
      </c>
      <c r="DE14" s="644"/>
      <c r="DF14" s="644"/>
      <c r="DG14" s="644"/>
      <c r="DH14" s="644"/>
      <c r="DI14" s="644"/>
      <c r="DJ14" s="644"/>
      <c r="DK14" s="644"/>
      <c r="DL14" s="644"/>
      <c r="DM14" s="644"/>
      <c r="DN14" s="644"/>
      <c r="DO14" s="644"/>
      <c r="DP14" s="645"/>
      <c r="DQ14" s="649">
        <v>306034</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30907</v>
      </c>
      <c r="S15" s="644"/>
      <c r="T15" s="644"/>
      <c r="U15" s="644"/>
      <c r="V15" s="644"/>
      <c r="W15" s="644"/>
      <c r="X15" s="644"/>
      <c r="Y15" s="645"/>
      <c r="Z15" s="703">
        <v>0.3</v>
      </c>
      <c r="AA15" s="703"/>
      <c r="AB15" s="703"/>
      <c r="AC15" s="703"/>
      <c r="AD15" s="704">
        <v>30907</v>
      </c>
      <c r="AE15" s="704"/>
      <c r="AF15" s="704"/>
      <c r="AG15" s="704"/>
      <c r="AH15" s="704"/>
      <c r="AI15" s="704"/>
      <c r="AJ15" s="704"/>
      <c r="AK15" s="704"/>
      <c r="AL15" s="646">
        <v>0.5</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79739</v>
      </c>
      <c r="BH15" s="644"/>
      <c r="BI15" s="644"/>
      <c r="BJ15" s="644"/>
      <c r="BK15" s="644"/>
      <c r="BL15" s="644"/>
      <c r="BM15" s="644"/>
      <c r="BN15" s="645"/>
      <c r="BO15" s="703">
        <v>4.7</v>
      </c>
      <c r="BP15" s="703"/>
      <c r="BQ15" s="703"/>
      <c r="BR15" s="703"/>
      <c r="BS15" s="649" t="s">
        <v>122</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1652175</v>
      </c>
      <c r="CS15" s="644"/>
      <c r="CT15" s="644"/>
      <c r="CU15" s="644"/>
      <c r="CV15" s="644"/>
      <c r="CW15" s="644"/>
      <c r="CX15" s="644"/>
      <c r="CY15" s="645"/>
      <c r="CZ15" s="703">
        <v>14.6</v>
      </c>
      <c r="DA15" s="703"/>
      <c r="DB15" s="703"/>
      <c r="DC15" s="703"/>
      <c r="DD15" s="649">
        <v>872733</v>
      </c>
      <c r="DE15" s="644"/>
      <c r="DF15" s="644"/>
      <c r="DG15" s="644"/>
      <c r="DH15" s="644"/>
      <c r="DI15" s="644"/>
      <c r="DJ15" s="644"/>
      <c r="DK15" s="644"/>
      <c r="DL15" s="644"/>
      <c r="DM15" s="644"/>
      <c r="DN15" s="644"/>
      <c r="DO15" s="644"/>
      <c r="DP15" s="645"/>
      <c r="DQ15" s="649">
        <v>815989</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235</v>
      </c>
      <c r="S16" s="644"/>
      <c r="T16" s="644"/>
      <c r="U16" s="644"/>
      <c r="V16" s="644"/>
      <c r="W16" s="644"/>
      <c r="X16" s="644"/>
      <c r="Y16" s="645"/>
      <c r="Z16" s="703" t="s">
        <v>244</v>
      </c>
      <c r="AA16" s="703"/>
      <c r="AB16" s="703"/>
      <c r="AC16" s="703"/>
      <c r="AD16" s="704" t="s">
        <v>235</v>
      </c>
      <c r="AE16" s="704"/>
      <c r="AF16" s="704"/>
      <c r="AG16" s="704"/>
      <c r="AH16" s="704"/>
      <c r="AI16" s="704"/>
      <c r="AJ16" s="704"/>
      <c r="AK16" s="704"/>
      <c r="AL16" s="646" t="s">
        <v>122</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v>177</v>
      </c>
      <c r="BH16" s="644"/>
      <c r="BI16" s="644"/>
      <c r="BJ16" s="644"/>
      <c r="BK16" s="644"/>
      <c r="BL16" s="644"/>
      <c r="BM16" s="644"/>
      <c r="BN16" s="645"/>
      <c r="BO16" s="703">
        <v>0</v>
      </c>
      <c r="BP16" s="703"/>
      <c r="BQ16" s="703"/>
      <c r="BR16" s="703"/>
      <c r="BS16" s="649" t="s">
        <v>235</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36938</v>
      </c>
      <c r="CS16" s="644"/>
      <c r="CT16" s="644"/>
      <c r="CU16" s="644"/>
      <c r="CV16" s="644"/>
      <c r="CW16" s="644"/>
      <c r="CX16" s="644"/>
      <c r="CY16" s="645"/>
      <c r="CZ16" s="703">
        <v>0.3</v>
      </c>
      <c r="DA16" s="703"/>
      <c r="DB16" s="703"/>
      <c r="DC16" s="703"/>
      <c r="DD16" s="649" t="s">
        <v>235</v>
      </c>
      <c r="DE16" s="644"/>
      <c r="DF16" s="644"/>
      <c r="DG16" s="644"/>
      <c r="DH16" s="644"/>
      <c r="DI16" s="644"/>
      <c r="DJ16" s="644"/>
      <c r="DK16" s="644"/>
      <c r="DL16" s="644"/>
      <c r="DM16" s="644"/>
      <c r="DN16" s="644"/>
      <c r="DO16" s="644"/>
      <c r="DP16" s="645"/>
      <c r="DQ16" s="649">
        <v>36148</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2777</v>
      </c>
      <c r="S17" s="644"/>
      <c r="T17" s="644"/>
      <c r="U17" s="644"/>
      <c r="V17" s="644"/>
      <c r="W17" s="644"/>
      <c r="X17" s="644"/>
      <c r="Y17" s="645"/>
      <c r="Z17" s="703">
        <v>0</v>
      </c>
      <c r="AA17" s="703"/>
      <c r="AB17" s="703"/>
      <c r="AC17" s="703"/>
      <c r="AD17" s="704">
        <v>2777</v>
      </c>
      <c r="AE17" s="704"/>
      <c r="AF17" s="704"/>
      <c r="AG17" s="704"/>
      <c r="AH17" s="704"/>
      <c r="AI17" s="704"/>
      <c r="AJ17" s="704"/>
      <c r="AK17" s="704"/>
      <c r="AL17" s="646">
        <v>0</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235</v>
      </c>
      <c r="BP17" s="703"/>
      <c r="BQ17" s="703"/>
      <c r="BR17" s="703"/>
      <c r="BS17" s="649" t="s">
        <v>122</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1502410</v>
      </c>
      <c r="CS17" s="644"/>
      <c r="CT17" s="644"/>
      <c r="CU17" s="644"/>
      <c r="CV17" s="644"/>
      <c r="CW17" s="644"/>
      <c r="CX17" s="644"/>
      <c r="CY17" s="645"/>
      <c r="CZ17" s="703">
        <v>13.3</v>
      </c>
      <c r="DA17" s="703"/>
      <c r="DB17" s="703"/>
      <c r="DC17" s="703"/>
      <c r="DD17" s="649" t="s">
        <v>235</v>
      </c>
      <c r="DE17" s="644"/>
      <c r="DF17" s="644"/>
      <c r="DG17" s="644"/>
      <c r="DH17" s="644"/>
      <c r="DI17" s="644"/>
      <c r="DJ17" s="644"/>
      <c r="DK17" s="644"/>
      <c r="DL17" s="644"/>
      <c r="DM17" s="644"/>
      <c r="DN17" s="644"/>
      <c r="DO17" s="644"/>
      <c r="DP17" s="645"/>
      <c r="DQ17" s="649">
        <v>1475102</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4996853</v>
      </c>
      <c r="S18" s="644"/>
      <c r="T18" s="644"/>
      <c r="U18" s="644"/>
      <c r="V18" s="644"/>
      <c r="W18" s="644"/>
      <c r="X18" s="644"/>
      <c r="Y18" s="645"/>
      <c r="Z18" s="703">
        <v>42.4</v>
      </c>
      <c r="AA18" s="703"/>
      <c r="AB18" s="703"/>
      <c r="AC18" s="703"/>
      <c r="AD18" s="704">
        <v>4459871</v>
      </c>
      <c r="AE18" s="704"/>
      <c r="AF18" s="704"/>
      <c r="AG18" s="704"/>
      <c r="AH18" s="704"/>
      <c r="AI18" s="704"/>
      <c r="AJ18" s="704"/>
      <c r="AK18" s="704"/>
      <c r="AL18" s="646">
        <v>66.599999999999994</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235</v>
      </c>
      <c r="BP18" s="703"/>
      <c r="BQ18" s="703"/>
      <c r="BR18" s="703"/>
      <c r="BS18" s="649" t="s">
        <v>122</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235</v>
      </c>
      <c r="CS18" s="644"/>
      <c r="CT18" s="644"/>
      <c r="CU18" s="644"/>
      <c r="CV18" s="644"/>
      <c r="CW18" s="644"/>
      <c r="CX18" s="644"/>
      <c r="CY18" s="645"/>
      <c r="CZ18" s="703" t="s">
        <v>235</v>
      </c>
      <c r="DA18" s="703"/>
      <c r="DB18" s="703"/>
      <c r="DC18" s="703"/>
      <c r="DD18" s="649" t="s">
        <v>235</v>
      </c>
      <c r="DE18" s="644"/>
      <c r="DF18" s="644"/>
      <c r="DG18" s="644"/>
      <c r="DH18" s="644"/>
      <c r="DI18" s="644"/>
      <c r="DJ18" s="644"/>
      <c r="DK18" s="644"/>
      <c r="DL18" s="644"/>
      <c r="DM18" s="644"/>
      <c r="DN18" s="644"/>
      <c r="DO18" s="644"/>
      <c r="DP18" s="645"/>
      <c r="DQ18" s="649" t="s">
        <v>235</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4459871</v>
      </c>
      <c r="S19" s="644"/>
      <c r="T19" s="644"/>
      <c r="U19" s="644"/>
      <c r="V19" s="644"/>
      <c r="W19" s="644"/>
      <c r="X19" s="644"/>
      <c r="Y19" s="645"/>
      <c r="Z19" s="703">
        <v>37.9</v>
      </c>
      <c r="AA19" s="703"/>
      <c r="AB19" s="703"/>
      <c r="AC19" s="703"/>
      <c r="AD19" s="704">
        <v>4459871</v>
      </c>
      <c r="AE19" s="704"/>
      <c r="AF19" s="704"/>
      <c r="AG19" s="704"/>
      <c r="AH19" s="704"/>
      <c r="AI19" s="704"/>
      <c r="AJ19" s="704"/>
      <c r="AK19" s="704"/>
      <c r="AL19" s="646">
        <v>66.599999999999994</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22529</v>
      </c>
      <c r="BH19" s="644"/>
      <c r="BI19" s="644"/>
      <c r="BJ19" s="644"/>
      <c r="BK19" s="644"/>
      <c r="BL19" s="644"/>
      <c r="BM19" s="644"/>
      <c r="BN19" s="645"/>
      <c r="BO19" s="703">
        <v>1.3</v>
      </c>
      <c r="BP19" s="703"/>
      <c r="BQ19" s="703"/>
      <c r="BR19" s="703"/>
      <c r="BS19" s="649" t="s">
        <v>235</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235</v>
      </c>
      <c r="DA19" s="703"/>
      <c r="DB19" s="703"/>
      <c r="DC19" s="703"/>
      <c r="DD19" s="649" t="s">
        <v>122</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536982</v>
      </c>
      <c r="S20" s="644"/>
      <c r="T20" s="644"/>
      <c r="U20" s="644"/>
      <c r="V20" s="644"/>
      <c r="W20" s="644"/>
      <c r="X20" s="644"/>
      <c r="Y20" s="645"/>
      <c r="Z20" s="703">
        <v>4.5999999999999996</v>
      </c>
      <c r="AA20" s="703"/>
      <c r="AB20" s="703"/>
      <c r="AC20" s="703"/>
      <c r="AD20" s="704" t="s">
        <v>235</v>
      </c>
      <c r="AE20" s="704"/>
      <c r="AF20" s="704"/>
      <c r="AG20" s="704"/>
      <c r="AH20" s="704"/>
      <c r="AI20" s="704"/>
      <c r="AJ20" s="704"/>
      <c r="AK20" s="704"/>
      <c r="AL20" s="646" t="s">
        <v>235</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22529</v>
      </c>
      <c r="BH20" s="644"/>
      <c r="BI20" s="644"/>
      <c r="BJ20" s="644"/>
      <c r="BK20" s="644"/>
      <c r="BL20" s="644"/>
      <c r="BM20" s="644"/>
      <c r="BN20" s="645"/>
      <c r="BO20" s="703">
        <v>1.3</v>
      </c>
      <c r="BP20" s="703"/>
      <c r="BQ20" s="703"/>
      <c r="BR20" s="703"/>
      <c r="BS20" s="649" t="s">
        <v>235</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11332505</v>
      </c>
      <c r="CS20" s="644"/>
      <c r="CT20" s="644"/>
      <c r="CU20" s="644"/>
      <c r="CV20" s="644"/>
      <c r="CW20" s="644"/>
      <c r="CX20" s="644"/>
      <c r="CY20" s="645"/>
      <c r="CZ20" s="703">
        <v>100</v>
      </c>
      <c r="DA20" s="703"/>
      <c r="DB20" s="703"/>
      <c r="DC20" s="703"/>
      <c r="DD20" s="649">
        <v>2523512</v>
      </c>
      <c r="DE20" s="644"/>
      <c r="DF20" s="644"/>
      <c r="DG20" s="644"/>
      <c r="DH20" s="644"/>
      <c r="DI20" s="644"/>
      <c r="DJ20" s="644"/>
      <c r="DK20" s="644"/>
      <c r="DL20" s="644"/>
      <c r="DM20" s="644"/>
      <c r="DN20" s="644"/>
      <c r="DO20" s="644"/>
      <c r="DP20" s="645"/>
      <c r="DQ20" s="649">
        <v>7526709</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t="s">
        <v>235</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235</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22529</v>
      </c>
      <c r="BH21" s="644"/>
      <c r="BI21" s="644"/>
      <c r="BJ21" s="644"/>
      <c r="BK21" s="644"/>
      <c r="BL21" s="644"/>
      <c r="BM21" s="644"/>
      <c r="BN21" s="645"/>
      <c r="BO21" s="703">
        <v>1.3</v>
      </c>
      <c r="BP21" s="703"/>
      <c r="BQ21" s="703"/>
      <c r="BR21" s="703"/>
      <c r="BS21" s="649" t="s">
        <v>235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7114663</v>
      </c>
      <c r="S22" s="644"/>
      <c r="T22" s="644"/>
      <c r="U22" s="644"/>
      <c r="V22" s="644"/>
      <c r="W22" s="644"/>
      <c r="X22" s="644"/>
      <c r="Y22" s="645"/>
      <c r="Z22" s="703">
        <v>60.4</v>
      </c>
      <c r="AA22" s="703"/>
      <c r="AB22" s="703"/>
      <c r="AC22" s="703"/>
      <c r="AD22" s="704">
        <v>6577681</v>
      </c>
      <c r="AE22" s="704"/>
      <c r="AF22" s="704"/>
      <c r="AG22" s="704"/>
      <c r="AH22" s="704"/>
      <c r="AI22" s="704"/>
      <c r="AJ22" s="704"/>
      <c r="AK22" s="704"/>
      <c r="AL22" s="646">
        <v>98.2</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235</v>
      </c>
      <c r="BP22" s="703"/>
      <c r="BQ22" s="703"/>
      <c r="BR22" s="703"/>
      <c r="BS22" s="649" t="s">
        <v>122</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1779</v>
      </c>
      <c r="S23" s="644"/>
      <c r="T23" s="644"/>
      <c r="U23" s="644"/>
      <c r="V23" s="644"/>
      <c r="W23" s="644"/>
      <c r="X23" s="644"/>
      <c r="Y23" s="645"/>
      <c r="Z23" s="703">
        <v>0</v>
      </c>
      <c r="AA23" s="703"/>
      <c r="AB23" s="703"/>
      <c r="AC23" s="703"/>
      <c r="AD23" s="704">
        <v>1779</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235</v>
      </c>
      <c r="BP23" s="703"/>
      <c r="BQ23" s="703"/>
      <c r="BR23" s="703"/>
      <c r="BS23" s="649" t="s">
        <v>235</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11720</v>
      </c>
      <c r="S24" s="644"/>
      <c r="T24" s="644"/>
      <c r="U24" s="644"/>
      <c r="V24" s="644"/>
      <c r="W24" s="644"/>
      <c r="X24" s="644"/>
      <c r="Y24" s="645"/>
      <c r="Z24" s="703">
        <v>0.1</v>
      </c>
      <c r="AA24" s="703"/>
      <c r="AB24" s="703"/>
      <c r="AC24" s="703"/>
      <c r="AD24" s="704" t="s">
        <v>122</v>
      </c>
      <c r="AE24" s="704"/>
      <c r="AF24" s="704"/>
      <c r="AG24" s="704"/>
      <c r="AH24" s="704"/>
      <c r="AI24" s="704"/>
      <c r="AJ24" s="704"/>
      <c r="AK24" s="704"/>
      <c r="AL24" s="646" t="s">
        <v>122</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235</v>
      </c>
      <c r="BH24" s="644"/>
      <c r="BI24" s="644"/>
      <c r="BJ24" s="644"/>
      <c r="BK24" s="644"/>
      <c r="BL24" s="644"/>
      <c r="BM24" s="644"/>
      <c r="BN24" s="645"/>
      <c r="BO24" s="703" t="s">
        <v>235</v>
      </c>
      <c r="BP24" s="703"/>
      <c r="BQ24" s="703"/>
      <c r="BR24" s="703"/>
      <c r="BS24" s="649" t="s">
        <v>122</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3217472</v>
      </c>
      <c r="CS24" s="707"/>
      <c r="CT24" s="707"/>
      <c r="CU24" s="707"/>
      <c r="CV24" s="707"/>
      <c r="CW24" s="707"/>
      <c r="CX24" s="707"/>
      <c r="CY24" s="753"/>
      <c r="CZ24" s="754">
        <v>28.4</v>
      </c>
      <c r="DA24" s="723"/>
      <c r="DB24" s="723"/>
      <c r="DC24" s="757"/>
      <c r="DD24" s="752">
        <v>2885620</v>
      </c>
      <c r="DE24" s="707"/>
      <c r="DF24" s="707"/>
      <c r="DG24" s="707"/>
      <c r="DH24" s="707"/>
      <c r="DI24" s="707"/>
      <c r="DJ24" s="707"/>
      <c r="DK24" s="753"/>
      <c r="DL24" s="752">
        <v>2753469</v>
      </c>
      <c r="DM24" s="707"/>
      <c r="DN24" s="707"/>
      <c r="DO24" s="707"/>
      <c r="DP24" s="707"/>
      <c r="DQ24" s="707"/>
      <c r="DR24" s="707"/>
      <c r="DS24" s="707"/>
      <c r="DT24" s="707"/>
      <c r="DU24" s="707"/>
      <c r="DV24" s="753"/>
      <c r="DW24" s="754">
        <v>39.4</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212415</v>
      </c>
      <c r="S25" s="644"/>
      <c r="T25" s="644"/>
      <c r="U25" s="644"/>
      <c r="V25" s="644"/>
      <c r="W25" s="644"/>
      <c r="X25" s="644"/>
      <c r="Y25" s="645"/>
      <c r="Z25" s="703">
        <v>1.8</v>
      </c>
      <c r="AA25" s="703"/>
      <c r="AB25" s="703"/>
      <c r="AC25" s="703"/>
      <c r="AD25" s="704">
        <v>7735</v>
      </c>
      <c r="AE25" s="704"/>
      <c r="AF25" s="704"/>
      <c r="AG25" s="704"/>
      <c r="AH25" s="704"/>
      <c r="AI25" s="704"/>
      <c r="AJ25" s="704"/>
      <c r="AK25" s="704"/>
      <c r="AL25" s="646">
        <v>0.1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235</v>
      </c>
      <c r="BH25" s="644"/>
      <c r="BI25" s="644"/>
      <c r="BJ25" s="644"/>
      <c r="BK25" s="644"/>
      <c r="BL25" s="644"/>
      <c r="BM25" s="644"/>
      <c r="BN25" s="645"/>
      <c r="BO25" s="703" t="s">
        <v>235</v>
      </c>
      <c r="BP25" s="703"/>
      <c r="BQ25" s="703"/>
      <c r="BR25" s="703"/>
      <c r="BS25" s="649" t="s">
        <v>122</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1336682</v>
      </c>
      <c r="CS25" s="642"/>
      <c r="CT25" s="642"/>
      <c r="CU25" s="642"/>
      <c r="CV25" s="642"/>
      <c r="CW25" s="642"/>
      <c r="CX25" s="642"/>
      <c r="CY25" s="643"/>
      <c r="CZ25" s="646">
        <v>11.8</v>
      </c>
      <c r="DA25" s="675"/>
      <c r="DB25" s="675"/>
      <c r="DC25" s="676"/>
      <c r="DD25" s="649">
        <v>1200834</v>
      </c>
      <c r="DE25" s="642"/>
      <c r="DF25" s="642"/>
      <c r="DG25" s="642"/>
      <c r="DH25" s="642"/>
      <c r="DI25" s="642"/>
      <c r="DJ25" s="642"/>
      <c r="DK25" s="643"/>
      <c r="DL25" s="649">
        <v>1152423</v>
      </c>
      <c r="DM25" s="642"/>
      <c r="DN25" s="642"/>
      <c r="DO25" s="642"/>
      <c r="DP25" s="642"/>
      <c r="DQ25" s="642"/>
      <c r="DR25" s="642"/>
      <c r="DS25" s="642"/>
      <c r="DT25" s="642"/>
      <c r="DU25" s="642"/>
      <c r="DV25" s="643"/>
      <c r="DW25" s="646">
        <v>16.5</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13712</v>
      </c>
      <c r="S26" s="644"/>
      <c r="T26" s="644"/>
      <c r="U26" s="644"/>
      <c r="V26" s="644"/>
      <c r="W26" s="644"/>
      <c r="X26" s="644"/>
      <c r="Y26" s="645"/>
      <c r="Z26" s="703">
        <v>0.1</v>
      </c>
      <c r="AA26" s="703"/>
      <c r="AB26" s="703"/>
      <c r="AC26" s="703"/>
      <c r="AD26" s="704" t="s">
        <v>235</v>
      </c>
      <c r="AE26" s="704"/>
      <c r="AF26" s="704"/>
      <c r="AG26" s="704"/>
      <c r="AH26" s="704"/>
      <c r="AI26" s="704"/>
      <c r="AJ26" s="704"/>
      <c r="AK26" s="704"/>
      <c r="AL26" s="646" t="s">
        <v>122</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235</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911860</v>
      </c>
      <c r="CS26" s="644"/>
      <c r="CT26" s="644"/>
      <c r="CU26" s="644"/>
      <c r="CV26" s="644"/>
      <c r="CW26" s="644"/>
      <c r="CX26" s="644"/>
      <c r="CY26" s="645"/>
      <c r="CZ26" s="646">
        <v>8</v>
      </c>
      <c r="DA26" s="675"/>
      <c r="DB26" s="675"/>
      <c r="DC26" s="676"/>
      <c r="DD26" s="649">
        <v>781831</v>
      </c>
      <c r="DE26" s="644"/>
      <c r="DF26" s="644"/>
      <c r="DG26" s="644"/>
      <c r="DH26" s="644"/>
      <c r="DI26" s="644"/>
      <c r="DJ26" s="644"/>
      <c r="DK26" s="645"/>
      <c r="DL26" s="649" t="s">
        <v>132</v>
      </c>
      <c r="DM26" s="644"/>
      <c r="DN26" s="644"/>
      <c r="DO26" s="644"/>
      <c r="DP26" s="644"/>
      <c r="DQ26" s="644"/>
      <c r="DR26" s="644"/>
      <c r="DS26" s="644"/>
      <c r="DT26" s="644"/>
      <c r="DU26" s="644"/>
      <c r="DV26" s="645"/>
      <c r="DW26" s="646" t="s">
        <v>235</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773247</v>
      </c>
      <c r="S27" s="644"/>
      <c r="T27" s="644"/>
      <c r="U27" s="644"/>
      <c r="V27" s="644"/>
      <c r="W27" s="644"/>
      <c r="X27" s="644"/>
      <c r="Y27" s="645"/>
      <c r="Z27" s="703">
        <v>6.6</v>
      </c>
      <c r="AA27" s="703"/>
      <c r="AB27" s="703"/>
      <c r="AC27" s="703"/>
      <c r="AD27" s="704" t="s">
        <v>235</v>
      </c>
      <c r="AE27" s="704"/>
      <c r="AF27" s="704"/>
      <c r="AG27" s="704"/>
      <c r="AH27" s="704"/>
      <c r="AI27" s="704"/>
      <c r="AJ27" s="704"/>
      <c r="AK27" s="704"/>
      <c r="AL27" s="646" t="s">
        <v>235</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1685826</v>
      </c>
      <c r="BH27" s="644"/>
      <c r="BI27" s="644"/>
      <c r="BJ27" s="644"/>
      <c r="BK27" s="644"/>
      <c r="BL27" s="644"/>
      <c r="BM27" s="644"/>
      <c r="BN27" s="645"/>
      <c r="BO27" s="703">
        <v>100</v>
      </c>
      <c r="BP27" s="703"/>
      <c r="BQ27" s="703"/>
      <c r="BR27" s="703"/>
      <c r="BS27" s="649">
        <v>86252</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378380</v>
      </c>
      <c r="CS27" s="642"/>
      <c r="CT27" s="642"/>
      <c r="CU27" s="642"/>
      <c r="CV27" s="642"/>
      <c r="CW27" s="642"/>
      <c r="CX27" s="642"/>
      <c r="CY27" s="643"/>
      <c r="CZ27" s="646">
        <v>3.3</v>
      </c>
      <c r="DA27" s="675"/>
      <c r="DB27" s="675"/>
      <c r="DC27" s="676"/>
      <c r="DD27" s="649">
        <v>209684</v>
      </c>
      <c r="DE27" s="642"/>
      <c r="DF27" s="642"/>
      <c r="DG27" s="642"/>
      <c r="DH27" s="642"/>
      <c r="DI27" s="642"/>
      <c r="DJ27" s="642"/>
      <c r="DK27" s="643"/>
      <c r="DL27" s="649">
        <v>126690</v>
      </c>
      <c r="DM27" s="642"/>
      <c r="DN27" s="642"/>
      <c r="DO27" s="642"/>
      <c r="DP27" s="642"/>
      <c r="DQ27" s="642"/>
      <c r="DR27" s="642"/>
      <c r="DS27" s="642"/>
      <c r="DT27" s="642"/>
      <c r="DU27" s="642"/>
      <c r="DV27" s="643"/>
      <c r="DW27" s="646">
        <v>1.8</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244</v>
      </c>
      <c r="S28" s="644"/>
      <c r="T28" s="644"/>
      <c r="U28" s="644"/>
      <c r="V28" s="644"/>
      <c r="W28" s="644"/>
      <c r="X28" s="644"/>
      <c r="Y28" s="645"/>
      <c r="Z28" s="703" t="s">
        <v>235</v>
      </c>
      <c r="AA28" s="703"/>
      <c r="AB28" s="703"/>
      <c r="AC28" s="703"/>
      <c r="AD28" s="704" t="s">
        <v>235</v>
      </c>
      <c r="AE28" s="704"/>
      <c r="AF28" s="704"/>
      <c r="AG28" s="704"/>
      <c r="AH28" s="704"/>
      <c r="AI28" s="704"/>
      <c r="AJ28" s="704"/>
      <c r="AK28" s="704"/>
      <c r="AL28" s="646" t="s">
        <v>235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1502410</v>
      </c>
      <c r="CS28" s="644"/>
      <c r="CT28" s="644"/>
      <c r="CU28" s="644"/>
      <c r="CV28" s="644"/>
      <c r="CW28" s="644"/>
      <c r="CX28" s="644"/>
      <c r="CY28" s="645"/>
      <c r="CZ28" s="646">
        <v>13.3</v>
      </c>
      <c r="DA28" s="675"/>
      <c r="DB28" s="675"/>
      <c r="DC28" s="676"/>
      <c r="DD28" s="649">
        <v>1475102</v>
      </c>
      <c r="DE28" s="644"/>
      <c r="DF28" s="644"/>
      <c r="DG28" s="644"/>
      <c r="DH28" s="644"/>
      <c r="DI28" s="644"/>
      <c r="DJ28" s="644"/>
      <c r="DK28" s="645"/>
      <c r="DL28" s="649">
        <v>1474356</v>
      </c>
      <c r="DM28" s="644"/>
      <c r="DN28" s="644"/>
      <c r="DO28" s="644"/>
      <c r="DP28" s="644"/>
      <c r="DQ28" s="644"/>
      <c r="DR28" s="644"/>
      <c r="DS28" s="644"/>
      <c r="DT28" s="644"/>
      <c r="DU28" s="644"/>
      <c r="DV28" s="645"/>
      <c r="DW28" s="646">
        <v>21.1</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446617</v>
      </c>
      <c r="S29" s="644"/>
      <c r="T29" s="644"/>
      <c r="U29" s="644"/>
      <c r="V29" s="644"/>
      <c r="W29" s="644"/>
      <c r="X29" s="644"/>
      <c r="Y29" s="645"/>
      <c r="Z29" s="703">
        <v>3.8</v>
      </c>
      <c r="AA29" s="703"/>
      <c r="AB29" s="703"/>
      <c r="AC29" s="703"/>
      <c r="AD29" s="704" t="s">
        <v>122</v>
      </c>
      <c r="AE29" s="704"/>
      <c r="AF29" s="704"/>
      <c r="AG29" s="704"/>
      <c r="AH29" s="704"/>
      <c r="AI29" s="704"/>
      <c r="AJ29" s="704"/>
      <c r="AK29" s="704"/>
      <c r="AL29" s="646" t="s">
        <v>235</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64</v>
      </c>
      <c r="CG29" s="682"/>
      <c r="CH29" s="682"/>
      <c r="CI29" s="682"/>
      <c r="CJ29" s="682"/>
      <c r="CK29" s="682"/>
      <c r="CL29" s="682"/>
      <c r="CM29" s="682"/>
      <c r="CN29" s="682"/>
      <c r="CO29" s="682"/>
      <c r="CP29" s="682"/>
      <c r="CQ29" s="683"/>
      <c r="CR29" s="641">
        <v>1502124</v>
      </c>
      <c r="CS29" s="642"/>
      <c r="CT29" s="642"/>
      <c r="CU29" s="642"/>
      <c r="CV29" s="642"/>
      <c r="CW29" s="642"/>
      <c r="CX29" s="642"/>
      <c r="CY29" s="643"/>
      <c r="CZ29" s="646">
        <v>13.3</v>
      </c>
      <c r="DA29" s="675"/>
      <c r="DB29" s="675"/>
      <c r="DC29" s="676"/>
      <c r="DD29" s="649">
        <v>1474816</v>
      </c>
      <c r="DE29" s="642"/>
      <c r="DF29" s="642"/>
      <c r="DG29" s="642"/>
      <c r="DH29" s="642"/>
      <c r="DI29" s="642"/>
      <c r="DJ29" s="642"/>
      <c r="DK29" s="643"/>
      <c r="DL29" s="649">
        <v>1474070</v>
      </c>
      <c r="DM29" s="642"/>
      <c r="DN29" s="642"/>
      <c r="DO29" s="642"/>
      <c r="DP29" s="642"/>
      <c r="DQ29" s="642"/>
      <c r="DR29" s="642"/>
      <c r="DS29" s="642"/>
      <c r="DT29" s="642"/>
      <c r="DU29" s="642"/>
      <c r="DV29" s="643"/>
      <c r="DW29" s="646">
        <v>21.1</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129362</v>
      </c>
      <c r="S30" s="644"/>
      <c r="T30" s="644"/>
      <c r="U30" s="644"/>
      <c r="V30" s="644"/>
      <c r="W30" s="644"/>
      <c r="X30" s="644"/>
      <c r="Y30" s="645"/>
      <c r="Z30" s="703">
        <v>1.1000000000000001</v>
      </c>
      <c r="AA30" s="703"/>
      <c r="AB30" s="703"/>
      <c r="AC30" s="703"/>
      <c r="AD30" s="704">
        <v>106446</v>
      </c>
      <c r="AE30" s="704"/>
      <c r="AF30" s="704"/>
      <c r="AG30" s="704"/>
      <c r="AH30" s="704"/>
      <c r="AI30" s="704"/>
      <c r="AJ30" s="704"/>
      <c r="AK30" s="704"/>
      <c r="AL30" s="646">
        <v>1.6</v>
      </c>
      <c r="AM30" s="647"/>
      <c r="AN30" s="647"/>
      <c r="AO30" s="705"/>
      <c r="AP30" s="731" t="s">
        <v>305</v>
      </c>
      <c r="AQ30" s="732"/>
      <c r="AR30" s="732"/>
      <c r="AS30" s="732"/>
      <c r="AT30" s="737" t="s">
        <v>306</v>
      </c>
      <c r="AU30" s="210"/>
      <c r="AV30" s="210"/>
      <c r="AW30" s="210"/>
      <c r="AX30" s="740" t="s">
        <v>182</v>
      </c>
      <c r="AY30" s="741"/>
      <c r="AZ30" s="741"/>
      <c r="BA30" s="741"/>
      <c r="BB30" s="741"/>
      <c r="BC30" s="741"/>
      <c r="BD30" s="741"/>
      <c r="BE30" s="741"/>
      <c r="BF30" s="742"/>
      <c r="BG30" s="721">
        <v>98.3</v>
      </c>
      <c r="BH30" s="722"/>
      <c r="BI30" s="722"/>
      <c r="BJ30" s="722"/>
      <c r="BK30" s="722"/>
      <c r="BL30" s="722"/>
      <c r="BM30" s="723">
        <v>89.2</v>
      </c>
      <c r="BN30" s="722"/>
      <c r="BO30" s="722"/>
      <c r="BP30" s="722"/>
      <c r="BQ30" s="724"/>
      <c r="BR30" s="721">
        <v>98.4</v>
      </c>
      <c r="BS30" s="722"/>
      <c r="BT30" s="722"/>
      <c r="BU30" s="722"/>
      <c r="BV30" s="722"/>
      <c r="BW30" s="722"/>
      <c r="BX30" s="723">
        <v>88.9</v>
      </c>
      <c r="BY30" s="722"/>
      <c r="BZ30" s="722"/>
      <c r="CA30" s="722"/>
      <c r="CB30" s="724"/>
      <c r="CD30" s="727"/>
      <c r="CE30" s="728"/>
      <c r="CF30" s="685" t="s">
        <v>307</v>
      </c>
      <c r="CG30" s="682"/>
      <c r="CH30" s="682"/>
      <c r="CI30" s="682"/>
      <c r="CJ30" s="682"/>
      <c r="CK30" s="682"/>
      <c r="CL30" s="682"/>
      <c r="CM30" s="682"/>
      <c r="CN30" s="682"/>
      <c r="CO30" s="682"/>
      <c r="CP30" s="682"/>
      <c r="CQ30" s="683"/>
      <c r="CR30" s="641">
        <v>1416570</v>
      </c>
      <c r="CS30" s="644"/>
      <c r="CT30" s="644"/>
      <c r="CU30" s="644"/>
      <c r="CV30" s="644"/>
      <c r="CW30" s="644"/>
      <c r="CX30" s="644"/>
      <c r="CY30" s="645"/>
      <c r="CZ30" s="646">
        <v>12.5</v>
      </c>
      <c r="DA30" s="675"/>
      <c r="DB30" s="675"/>
      <c r="DC30" s="676"/>
      <c r="DD30" s="649">
        <v>1390318</v>
      </c>
      <c r="DE30" s="644"/>
      <c r="DF30" s="644"/>
      <c r="DG30" s="644"/>
      <c r="DH30" s="644"/>
      <c r="DI30" s="644"/>
      <c r="DJ30" s="644"/>
      <c r="DK30" s="645"/>
      <c r="DL30" s="649">
        <v>1389590</v>
      </c>
      <c r="DM30" s="644"/>
      <c r="DN30" s="644"/>
      <c r="DO30" s="644"/>
      <c r="DP30" s="644"/>
      <c r="DQ30" s="644"/>
      <c r="DR30" s="644"/>
      <c r="DS30" s="644"/>
      <c r="DT30" s="644"/>
      <c r="DU30" s="644"/>
      <c r="DV30" s="645"/>
      <c r="DW30" s="646">
        <v>19.899999999999999</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24126</v>
      </c>
      <c r="S31" s="644"/>
      <c r="T31" s="644"/>
      <c r="U31" s="644"/>
      <c r="V31" s="644"/>
      <c r="W31" s="644"/>
      <c r="X31" s="644"/>
      <c r="Y31" s="645"/>
      <c r="Z31" s="703">
        <v>0.2</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99.7</v>
      </c>
      <c r="BH31" s="642"/>
      <c r="BI31" s="642"/>
      <c r="BJ31" s="642"/>
      <c r="BK31" s="642"/>
      <c r="BL31" s="642"/>
      <c r="BM31" s="647">
        <v>98.6</v>
      </c>
      <c r="BN31" s="720"/>
      <c r="BO31" s="720"/>
      <c r="BP31" s="720"/>
      <c r="BQ31" s="681"/>
      <c r="BR31" s="719">
        <v>99.7</v>
      </c>
      <c r="BS31" s="642"/>
      <c r="BT31" s="642"/>
      <c r="BU31" s="642"/>
      <c r="BV31" s="642"/>
      <c r="BW31" s="642"/>
      <c r="BX31" s="647">
        <v>98.4</v>
      </c>
      <c r="BY31" s="720"/>
      <c r="BZ31" s="720"/>
      <c r="CA31" s="720"/>
      <c r="CB31" s="681"/>
      <c r="CD31" s="727"/>
      <c r="CE31" s="728"/>
      <c r="CF31" s="685" t="s">
        <v>311</v>
      </c>
      <c r="CG31" s="682"/>
      <c r="CH31" s="682"/>
      <c r="CI31" s="682"/>
      <c r="CJ31" s="682"/>
      <c r="CK31" s="682"/>
      <c r="CL31" s="682"/>
      <c r="CM31" s="682"/>
      <c r="CN31" s="682"/>
      <c r="CO31" s="682"/>
      <c r="CP31" s="682"/>
      <c r="CQ31" s="683"/>
      <c r="CR31" s="641">
        <v>85554</v>
      </c>
      <c r="CS31" s="642"/>
      <c r="CT31" s="642"/>
      <c r="CU31" s="642"/>
      <c r="CV31" s="642"/>
      <c r="CW31" s="642"/>
      <c r="CX31" s="642"/>
      <c r="CY31" s="643"/>
      <c r="CZ31" s="646">
        <v>0.8</v>
      </c>
      <c r="DA31" s="675"/>
      <c r="DB31" s="675"/>
      <c r="DC31" s="676"/>
      <c r="DD31" s="649">
        <v>84498</v>
      </c>
      <c r="DE31" s="642"/>
      <c r="DF31" s="642"/>
      <c r="DG31" s="642"/>
      <c r="DH31" s="642"/>
      <c r="DI31" s="642"/>
      <c r="DJ31" s="642"/>
      <c r="DK31" s="643"/>
      <c r="DL31" s="649">
        <v>84480</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187176</v>
      </c>
      <c r="S32" s="644"/>
      <c r="T32" s="644"/>
      <c r="U32" s="644"/>
      <c r="V32" s="644"/>
      <c r="W32" s="644"/>
      <c r="X32" s="644"/>
      <c r="Y32" s="645"/>
      <c r="Z32" s="703">
        <v>1.6</v>
      </c>
      <c r="AA32" s="703"/>
      <c r="AB32" s="703"/>
      <c r="AC32" s="703"/>
      <c r="AD32" s="704" t="s">
        <v>235</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97</v>
      </c>
      <c r="BH32" s="657"/>
      <c r="BI32" s="657"/>
      <c r="BJ32" s="657"/>
      <c r="BK32" s="657"/>
      <c r="BL32" s="657"/>
      <c r="BM32" s="701">
        <v>81.7</v>
      </c>
      <c r="BN32" s="657"/>
      <c r="BO32" s="657"/>
      <c r="BP32" s="657"/>
      <c r="BQ32" s="694"/>
      <c r="BR32" s="718">
        <v>97.1</v>
      </c>
      <c r="BS32" s="657"/>
      <c r="BT32" s="657"/>
      <c r="BU32" s="657"/>
      <c r="BV32" s="657"/>
      <c r="BW32" s="657"/>
      <c r="BX32" s="701">
        <v>81.2</v>
      </c>
      <c r="BY32" s="657"/>
      <c r="BZ32" s="657"/>
      <c r="CA32" s="657"/>
      <c r="CB32" s="694"/>
      <c r="CD32" s="729"/>
      <c r="CE32" s="730"/>
      <c r="CF32" s="685" t="s">
        <v>314</v>
      </c>
      <c r="CG32" s="682"/>
      <c r="CH32" s="682"/>
      <c r="CI32" s="682"/>
      <c r="CJ32" s="682"/>
      <c r="CK32" s="682"/>
      <c r="CL32" s="682"/>
      <c r="CM32" s="682"/>
      <c r="CN32" s="682"/>
      <c r="CO32" s="682"/>
      <c r="CP32" s="682"/>
      <c r="CQ32" s="683"/>
      <c r="CR32" s="641">
        <v>286</v>
      </c>
      <c r="CS32" s="644"/>
      <c r="CT32" s="644"/>
      <c r="CU32" s="644"/>
      <c r="CV32" s="644"/>
      <c r="CW32" s="644"/>
      <c r="CX32" s="644"/>
      <c r="CY32" s="645"/>
      <c r="CZ32" s="646">
        <v>0</v>
      </c>
      <c r="DA32" s="675"/>
      <c r="DB32" s="675"/>
      <c r="DC32" s="676"/>
      <c r="DD32" s="649">
        <v>286</v>
      </c>
      <c r="DE32" s="644"/>
      <c r="DF32" s="644"/>
      <c r="DG32" s="644"/>
      <c r="DH32" s="644"/>
      <c r="DI32" s="644"/>
      <c r="DJ32" s="644"/>
      <c r="DK32" s="645"/>
      <c r="DL32" s="649">
        <v>286</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261359</v>
      </c>
      <c r="S33" s="644"/>
      <c r="T33" s="644"/>
      <c r="U33" s="644"/>
      <c r="V33" s="644"/>
      <c r="W33" s="644"/>
      <c r="X33" s="644"/>
      <c r="Y33" s="645"/>
      <c r="Z33" s="703">
        <v>2.2000000000000002</v>
      </c>
      <c r="AA33" s="703"/>
      <c r="AB33" s="703"/>
      <c r="AC33" s="703"/>
      <c r="AD33" s="704" t="s">
        <v>235</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5554583</v>
      </c>
      <c r="CS33" s="642"/>
      <c r="CT33" s="642"/>
      <c r="CU33" s="642"/>
      <c r="CV33" s="642"/>
      <c r="CW33" s="642"/>
      <c r="CX33" s="642"/>
      <c r="CY33" s="643"/>
      <c r="CZ33" s="646">
        <v>49</v>
      </c>
      <c r="DA33" s="675"/>
      <c r="DB33" s="675"/>
      <c r="DC33" s="676"/>
      <c r="DD33" s="649">
        <v>4086904</v>
      </c>
      <c r="DE33" s="642"/>
      <c r="DF33" s="642"/>
      <c r="DG33" s="642"/>
      <c r="DH33" s="642"/>
      <c r="DI33" s="642"/>
      <c r="DJ33" s="642"/>
      <c r="DK33" s="643"/>
      <c r="DL33" s="649">
        <v>2840360</v>
      </c>
      <c r="DM33" s="642"/>
      <c r="DN33" s="642"/>
      <c r="DO33" s="642"/>
      <c r="DP33" s="642"/>
      <c r="DQ33" s="642"/>
      <c r="DR33" s="642"/>
      <c r="DS33" s="642"/>
      <c r="DT33" s="642"/>
      <c r="DU33" s="642"/>
      <c r="DV33" s="643"/>
      <c r="DW33" s="646">
        <v>40.700000000000003</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279892</v>
      </c>
      <c r="S34" s="644"/>
      <c r="T34" s="644"/>
      <c r="U34" s="644"/>
      <c r="V34" s="644"/>
      <c r="W34" s="644"/>
      <c r="X34" s="644"/>
      <c r="Y34" s="645"/>
      <c r="Z34" s="703">
        <v>2.4</v>
      </c>
      <c r="AA34" s="703"/>
      <c r="AB34" s="703"/>
      <c r="AC34" s="703"/>
      <c r="AD34" s="704">
        <v>2217</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1639749</v>
      </c>
      <c r="CS34" s="644"/>
      <c r="CT34" s="644"/>
      <c r="CU34" s="644"/>
      <c r="CV34" s="644"/>
      <c r="CW34" s="644"/>
      <c r="CX34" s="644"/>
      <c r="CY34" s="645"/>
      <c r="CZ34" s="646">
        <v>14.5</v>
      </c>
      <c r="DA34" s="675"/>
      <c r="DB34" s="675"/>
      <c r="DC34" s="676"/>
      <c r="DD34" s="649">
        <v>1336337</v>
      </c>
      <c r="DE34" s="644"/>
      <c r="DF34" s="644"/>
      <c r="DG34" s="644"/>
      <c r="DH34" s="644"/>
      <c r="DI34" s="644"/>
      <c r="DJ34" s="644"/>
      <c r="DK34" s="645"/>
      <c r="DL34" s="649">
        <v>818654</v>
      </c>
      <c r="DM34" s="644"/>
      <c r="DN34" s="644"/>
      <c r="DO34" s="644"/>
      <c r="DP34" s="644"/>
      <c r="DQ34" s="644"/>
      <c r="DR34" s="644"/>
      <c r="DS34" s="644"/>
      <c r="DT34" s="644"/>
      <c r="DU34" s="644"/>
      <c r="DV34" s="645"/>
      <c r="DW34" s="646">
        <v>11.7</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2317531</v>
      </c>
      <c r="S35" s="644"/>
      <c r="T35" s="644"/>
      <c r="U35" s="644"/>
      <c r="V35" s="644"/>
      <c r="W35" s="644"/>
      <c r="X35" s="644"/>
      <c r="Y35" s="645"/>
      <c r="Z35" s="703">
        <v>19.7</v>
      </c>
      <c r="AA35" s="703"/>
      <c r="AB35" s="703"/>
      <c r="AC35" s="703"/>
      <c r="AD35" s="704" t="s">
        <v>122</v>
      </c>
      <c r="AE35" s="704"/>
      <c r="AF35" s="704"/>
      <c r="AG35" s="704"/>
      <c r="AH35" s="704"/>
      <c r="AI35" s="704"/>
      <c r="AJ35" s="704"/>
      <c r="AK35" s="704"/>
      <c r="AL35" s="646" t="s">
        <v>235</v>
      </c>
      <c r="AM35" s="647"/>
      <c r="AN35" s="647"/>
      <c r="AO35" s="705"/>
      <c r="AP35" s="214"/>
      <c r="AQ35" s="709" t="s">
        <v>322</v>
      </c>
      <c r="AR35" s="710"/>
      <c r="AS35" s="710"/>
      <c r="AT35" s="710"/>
      <c r="AU35" s="710"/>
      <c r="AV35" s="710"/>
      <c r="AW35" s="710"/>
      <c r="AX35" s="710"/>
      <c r="AY35" s="711"/>
      <c r="AZ35" s="706">
        <v>1308511</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31902</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156663</v>
      </c>
      <c r="CS35" s="642"/>
      <c r="CT35" s="642"/>
      <c r="CU35" s="642"/>
      <c r="CV35" s="642"/>
      <c r="CW35" s="642"/>
      <c r="CX35" s="642"/>
      <c r="CY35" s="643"/>
      <c r="CZ35" s="646">
        <v>1.4</v>
      </c>
      <c r="DA35" s="675"/>
      <c r="DB35" s="675"/>
      <c r="DC35" s="676"/>
      <c r="DD35" s="649">
        <v>144737</v>
      </c>
      <c r="DE35" s="642"/>
      <c r="DF35" s="642"/>
      <c r="DG35" s="642"/>
      <c r="DH35" s="642"/>
      <c r="DI35" s="642"/>
      <c r="DJ35" s="642"/>
      <c r="DK35" s="643"/>
      <c r="DL35" s="649">
        <v>102103</v>
      </c>
      <c r="DM35" s="642"/>
      <c r="DN35" s="642"/>
      <c r="DO35" s="642"/>
      <c r="DP35" s="642"/>
      <c r="DQ35" s="642"/>
      <c r="DR35" s="642"/>
      <c r="DS35" s="642"/>
      <c r="DT35" s="642"/>
      <c r="DU35" s="642"/>
      <c r="DV35" s="643"/>
      <c r="DW35" s="646">
        <v>1.5</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235</v>
      </c>
      <c r="AA36" s="703"/>
      <c r="AB36" s="703"/>
      <c r="AC36" s="703"/>
      <c r="AD36" s="704" t="s">
        <v>122</v>
      </c>
      <c r="AE36" s="704"/>
      <c r="AF36" s="704"/>
      <c r="AG36" s="704"/>
      <c r="AH36" s="704"/>
      <c r="AI36" s="704"/>
      <c r="AJ36" s="704"/>
      <c r="AK36" s="704"/>
      <c r="AL36" s="646" t="s">
        <v>235</v>
      </c>
      <c r="AM36" s="647"/>
      <c r="AN36" s="647"/>
      <c r="AO36" s="705"/>
      <c r="AQ36" s="678" t="s">
        <v>326</v>
      </c>
      <c r="AR36" s="679"/>
      <c r="AS36" s="679"/>
      <c r="AT36" s="679"/>
      <c r="AU36" s="679"/>
      <c r="AV36" s="679"/>
      <c r="AW36" s="679"/>
      <c r="AX36" s="679"/>
      <c r="AY36" s="680"/>
      <c r="AZ36" s="641">
        <v>468546</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8110</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2301947</v>
      </c>
      <c r="CS36" s="644"/>
      <c r="CT36" s="644"/>
      <c r="CU36" s="644"/>
      <c r="CV36" s="644"/>
      <c r="CW36" s="644"/>
      <c r="CX36" s="644"/>
      <c r="CY36" s="645"/>
      <c r="CZ36" s="646">
        <v>20.3</v>
      </c>
      <c r="DA36" s="675"/>
      <c r="DB36" s="675"/>
      <c r="DC36" s="676"/>
      <c r="DD36" s="649">
        <v>1315870</v>
      </c>
      <c r="DE36" s="644"/>
      <c r="DF36" s="644"/>
      <c r="DG36" s="644"/>
      <c r="DH36" s="644"/>
      <c r="DI36" s="644"/>
      <c r="DJ36" s="644"/>
      <c r="DK36" s="645"/>
      <c r="DL36" s="649">
        <v>1005811</v>
      </c>
      <c r="DM36" s="644"/>
      <c r="DN36" s="644"/>
      <c r="DO36" s="644"/>
      <c r="DP36" s="644"/>
      <c r="DQ36" s="644"/>
      <c r="DR36" s="644"/>
      <c r="DS36" s="644"/>
      <c r="DT36" s="644"/>
      <c r="DU36" s="644"/>
      <c r="DV36" s="645"/>
      <c r="DW36" s="646">
        <v>14.4</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286331</v>
      </c>
      <c r="S37" s="644"/>
      <c r="T37" s="644"/>
      <c r="U37" s="644"/>
      <c r="V37" s="644"/>
      <c r="W37" s="644"/>
      <c r="X37" s="644"/>
      <c r="Y37" s="645"/>
      <c r="Z37" s="703">
        <v>2.4</v>
      </c>
      <c r="AA37" s="703"/>
      <c r="AB37" s="703"/>
      <c r="AC37" s="703"/>
      <c r="AD37" s="704" t="s">
        <v>122</v>
      </c>
      <c r="AE37" s="704"/>
      <c r="AF37" s="704"/>
      <c r="AG37" s="704"/>
      <c r="AH37" s="704"/>
      <c r="AI37" s="704"/>
      <c r="AJ37" s="704"/>
      <c r="AK37" s="704"/>
      <c r="AL37" s="646" t="s">
        <v>122</v>
      </c>
      <c r="AM37" s="647"/>
      <c r="AN37" s="647"/>
      <c r="AO37" s="705"/>
      <c r="AQ37" s="678" t="s">
        <v>330</v>
      </c>
      <c r="AR37" s="679"/>
      <c r="AS37" s="679"/>
      <c r="AT37" s="679"/>
      <c r="AU37" s="679"/>
      <c r="AV37" s="679"/>
      <c r="AW37" s="679"/>
      <c r="AX37" s="679"/>
      <c r="AY37" s="680"/>
      <c r="AZ37" s="641">
        <v>126000</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1621</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1223516</v>
      </c>
      <c r="CS37" s="642"/>
      <c r="CT37" s="642"/>
      <c r="CU37" s="642"/>
      <c r="CV37" s="642"/>
      <c r="CW37" s="642"/>
      <c r="CX37" s="642"/>
      <c r="CY37" s="643"/>
      <c r="CZ37" s="646">
        <v>10.8</v>
      </c>
      <c r="DA37" s="675"/>
      <c r="DB37" s="675"/>
      <c r="DC37" s="676"/>
      <c r="DD37" s="649">
        <v>715257</v>
      </c>
      <c r="DE37" s="642"/>
      <c r="DF37" s="642"/>
      <c r="DG37" s="642"/>
      <c r="DH37" s="642"/>
      <c r="DI37" s="642"/>
      <c r="DJ37" s="642"/>
      <c r="DK37" s="643"/>
      <c r="DL37" s="649">
        <v>639702</v>
      </c>
      <c r="DM37" s="642"/>
      <c r="DN37" s="642"/>
      <c r="DO37" s="642"/>
      <c r="DP37" s="642"/>
      <c r="DQ37" s="642"/>
      <c r="DR37" s="642"/>
      <c r="DS37" s="642"/>
      <c r="DT37" s="642"/>
      <c r="DU37" s="642"/>
      <c r="DV37" s="643"/>
      <c r="DW37" s="646">
        <v>9.1999999999999993</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11773599</v>
      </c>
      <c r="S38" s="693"/>
      <c r="T38" s="693"/>
      <c r="U38" s="693"/>
      <c r="V38" s="693"/>
      <c r="W38" s="693"/>
      <c r="X38" s="693"/>
      <c r="Y38" s="698"/>
      <c r="Z38" s="699">
        <v>100</v>
      </c>
      <c r="AA38" s="699"/>
      <c r="AB38" s="699"/>
      <c r="AC38" s="699"/>
      <c r="AD38" s="700">
        <v>6695858</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73155</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2434</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1308511</v>
      </c>
      <c r="CS38" s="644"/>
      <c r="CT38" s="644"/>
      <c r="CU38" s="644"/>
      <c r="CV38" s="644"/>
      <c r="CW38" s="644"/>
      <c r="CX38" s="644"/>
      <c r="CY38" s="645"/>
      <c r="CZ38" s="646">
        <v>11.5</v>
      </c>
      <c r="DA38" s="675"/>
      <c r="DB38" s="675"/>
      <c r="DC38" s="676"/>
      <c r="DD38" s="649">
        <v>1189960</v>
      </c>
      <c r="DE38" s="644"/>
      <c r="DF38" s="644"/>
      <c r="DG38" s="644"/>
      <c r="DH38" s="644"/>
      <c r="DI38" s="644"/>
      <c r="DJ38" s="644"/>
      <c r="DK38" s="645"/>
      <c r="DL38" s="649">
        <v>913792</v>
      </c>
      <c r="DM38" s="644"/>
      <c r="DN38" s="644"/>
      <c r="DO38" s="644"/>
      <c r="DP38" s="644"/>
      <c r="DQ38" s="644"/>
      <c r="DR38" s="644"/>
      <c r="DS38" s="644"/>
      <c r="DT38" s="644"/>
      <c r="DU38" s="644"/>
      <c r="DV38" s="645"/>
      <c r="DW38" s="646">
        <v>13.1</v>
      </c>
      <c r="DX38" s="675"/>
      <c r="DY38" s="675"/>
      <c r="DZ38" s="675"/>
      <c r="EA38" s="675"/>
      <c r="EB38" s="675"/>
      <c r="EC38" s="677"/>
    </row>
    <row r="39" spans="2:133" ht="11.25" customHeight="1">
      <c r="AQ39" s="678" t="s">
        <v>337</v>
      </c>
      <c r="AR39" s="679"/>
      <c r="AS39" s="679"/>
      <c r="AT39" s="679"/>
      <c r="AU39" s="679"/>
      <c r="AV39" s="679"/>
      <c r="AW39" s="679"/>
      <c r="AX39" s="679"/>
      <c r="AY39" s="680"/>
      <c r="AZ39" s="641">
        <v>7217</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101</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147713</v>
      </c>
      <c r="CS39" s="642"/>
      <c r="CT39" s="642"/>
      <c r="CU39" s="642"/>
      <c r="CV39" s="642"/>
      <c r="CW39" s="642"/>
      <c r="CX39" s="642"/>
      <c r="CY39" s="643"/>
      <c r="CZ39" s="646">
        <v>1.3</v>
      </c>
      <c r="DA39" s="675"/>
      <c r="DB39" s="675"/>
      <c r="DC39" s="676"/>
      <c r="DD39" s="649">
        <v>100000</v>
      </c>
      <c r="DE39" s="642"/>
      <c r="DF39" s="642"/>
      <c r="DG39" s="642"/>
      <c r="DH39" s="642"/>
      <c r="DI39" s="642"/>
      <c r="DJ39" s="642"/>
      <c r="DK39" s="643"/>
      <c r="DL39" s="649" t="s">
        <v>122</v>
      </c>
      <c r="DM39" s="642"/>
      <c r="DN39" s="642"/>
      <c r="DO39" s="642"/>
      <c r="DP39" s="642"/>
      <c r="DQ39" s="642"/>
      <c r="DR39" s="642"/>
      <c r="DS39" s="642"/>
      <c r="DT39" s="642"/>
      <c r="DU39" s="642"/>
      <c r="DV39" s="643"/>
      <c r="DW39" s="646" t="s">
        <v>132</v>
      </c>
      <c r="DX39" s="675"/>
      <c r="DY39" s="675"/>
      <c r="DZ39" s="675"/>
      <c r="EA39" s="675"/>
      <c r="EB39" s="675"/>
      <c r="EC39" s="677"/>
    </row>
    <row r="40" spans="2:133" ht="11.25" customHeight="1">
      <c r="AQ40" s="678" t="s">
        <v>341</v>
      </c>
      <c r="AR40" s="679"/>
      <c r="AS40" s="679"/>
      <c r="AT40" s="679"/>
      <c r="AU40" s="679"/>
      <c r="AV40" s="679"/>
      <c r="AW40" s="679"/>
      <c r="AX40" s="679"/>
      <c r="AY40" s="680"/>
      <c r="AZ40" s="641">
        <v>98672</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81</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t="s">
        <v>122</v>
      </c>
      <c r="CS40" s="644"/>
      <c r="CT40" s="644"/>
      <c r="CU40" s="644"/>
      <c r="CV40" s="644"/>
      <c r="CW40" s="644"/>
      <c r="CX40" s="644"/>
      <c r="CY40" s="645"/>
      <c r="CZ40" s="646" t="s">
        <v>244</v>
      </c>
      <c r="DA40" s="675"/>
      <c r="DB40" s="675"/>
      <c r="DC40" s="676"/>
      <c r="DD40" s="649" t="s">
        <v>244</v>
      </c>
      <c r="DE40" s="644"/>
      <c r="DF40" s="644"/>
      <c r="DG40" s="644"/>
      <c r="DH40" s="644"/>
      <c r="DI40" s="644"/>
      <c r="DJ40" s="644"/>
      <c r="DK40" s="645"/>
      <c r="DL40" s="649" t="s">
        <v>132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c r="AQ41" s="690" t="s">
        <v>344</v>
      </c>
      <c r="AR41" s="691"/>
      <c r="AS41" s="691"/>
      <c r="AT41" s="691"/>
      <c r="AU41" s="691"/>
      <c r="AV41" s="691"/>
      <c r="AW41" s="691"/>
      <c r="AX41" s="691"/>
      <c r="AY41" s="692"/>
      <c r="AZ41" s="656">
        <v>534921</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334</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132</v>
      </c>
      <c r="DA41" s="675"/>
      <c r="DB41" s="675"/>
      <c r="DC41" s="676"/>
      <c r="DD41" s="649" t="s">
        <v>235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2560450</v>
      </c>
      <c r="CS42" s="644"/>
      <c r="CT42" s="644"/>
      <c r="CU42" s="644"/>
      <c r="CV42" s="644"/>
      <c r="CW42" s="644"/>
      <c r="CX42" s="644"/>
      <c r="CY42" s="645"/>
      <c r="CZ42" s="646">
        <v>22.6</v>
      </c>
      <c r="DA42" s="647"/>
      <c r="DB42" s="647"/>
      <c r="DC42" s="648"/>
      <c r="DD42" s="649">
        <v>554185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67751</v>
      </c>
      <c r="CS43" s="642"/>
      <c r="CT43" s="642"/>
      <c r="CU43" s="642"/>
      <c r="CV43" s="642"/>
      <c r="CW43" s="642"/>
      <c r="CX43" s="642"/>
      <c r="CY43" s="643"/>
      <c r="CZ43" s="646">
        <v>0.6</v>
      </c>
      <c r="DA43" s="675"/>
      <c r="DB43" s="675"/>
      <c r="DC43" s="676"/>
      <c r="DD43" s="649">
        <v>65953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303</v>
      </c>
      <c r="CE44" s="670"/>
      <c r="CF44" s="638" t="s">
        <v>352</v>
      </c>
      <c r="CG44" s="639"/>
      <c r="CH44" s="639"/>
      <c r="CI44" s="639"/>
      <c r="CJ44" s="639"/>
      <c r="CK44" s="639"/>
      <c r="CL44" s="639"/>
      <c r="CM44" s="639"/>
      <c r="CN44" s="639"/>
      <c r="CO44" s="639"/>
      <c r="CP44" s="639"/>
      <c r="CQ44" s="640"/>
      <c r="CR44" s="641">
        <v>2523512</v>
      </c>
      <c r="CS44" s="644"/>
      <c r="CT44" s="644"/>
      <c r="CU44" s="644"/>
      <c r="CV44" s="644"/>
      <c r="CW44" s="644"/>
      <c r="CX44" s="644"/>
      <c r="CY44" s="645"/>
      <c r="CZ44" s="646">
        <v>22.3</v>
      </c>
      <c r="DA44" s="647"/>
      <c r="DB44" s="647"/>
      <c r="DC44" s="648"/>
      <c r="DD44" s="649">
        <v>518037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759059</v>
      </c>
      <c r="CS45" s="642"/>
      <c r="CT45" s="642"/>
      <c r="CU45" s="642"/>
      <c r="CV45" s="642"/>
      <c r="CW45" s="642"/>
      <c r="CX45" s="642"/>
      <c r="CY45" s="643"/>
      <c r="CZ45" s="646">
        <v>6.7</v>
      </c>
      <c r="DA45" s="675"/>
      <c r="DB45" s="675"/>
      <c r="DC45" s="676"/>
      <c r="DD45" s="649">
        <v>43540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1763437</v>
      </c>
      <c r="CS46" s="644"/>
      <c r="CT46" s="644"/>
      <c r="CU46" s="644"/>
      <c r="CV46" s="644"/>
      <c r="CW46" s="644"/>
      <c r="CX46" s="644"/>
      <c r="CY46" s="645"/>
      <c r="CZ46" s="646">
        <v>15.6</v>
      </c>
      <c r="DA46" s="647"/>
      <c r="DB46" s="647"/>
      <c r="DC46" s="648"/>
      <c r="DD46" s="649">
        <v>473481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36938</v>
      </c>
      <c r="CS47" s="642"/>
      <c r="CT47" s="642"/>
      <c r="CU47" s="642"/>
      <c r="CV47" s="642"/>
      <c r="CW47" s="642"/>
      <c r="CX47" s="642"/>
      <c r="CY47" s="643"/>
      <c r="CZ47" s="646">
        <v>0.3</v>
      </c>
      <c r="DA47" s="675"/>
      <c r="DB47" s="675"/>
      <c r="DC47" s="676"/>
      <c r="DD47" s="649">
        <v>36148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235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11332505</v>
      </c>
      <c r="CS49" s="657"/>
      <c r="CT49" s="657"/>
      <c r="CU49" s="657"/>
      <c r="CV49" s="657"/>
      <c r="CW49" s="657"/>
      <c r="CX49" s="657"/>
      <c r="CY49" s="658"/>
      <c r="CZ49" s="659">
        <v>100</v>
      </c>
      <c r="DA49" s="660"/>
      <c r="DB49" s="660"/>
      <c r="DC49" s="661"/>
      <c r="DD49" s="662">
        <v>7526709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tZqYs2CtJnn7exrDIGI1Et2zFNOJhwbzi0vvet3NimhmwfUvNARcMPMacwciSnXtpyoX3Sc6NR4MukBFhAf2Xg==" saltValue="nRyBGxqlb/7yXPxCE+0D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11764</v>
      </c>
      <c r="R7" s="1174"/>
      <c r="S7" s="1174"/>
      <c r="T7" s="1174"/>
      <c r="U7" s="1174"/>
      <c r="V7" s="1174">
        <v>11330</v>
      </c>
      <c r="W7" s="1174"/>
      <c r="X7" s="1174"/>
      <c r="Y7" s="1174"/>
      <c r="Z7" s="1174"/>
      <c r="AA7" s="1174">
        <v>434</v>
      </c>
      <c r="AB7" s="1174"/>
      <c r="AC7" s="1174"/>
      <c r="AD7" s="1174"/>
      <c r="AE7" s="1175"/>
      <c r="AF7" s="1176">
        <v>303</v>
      </c>
      <c r="AG7" s="1177"/>
      <c r="AH7" s="1177"/>
      <c r="AI7" s="1177"/>
      <c r="AJ7" s="1178"/>
      <c r="AK7" s="1160"/>
      <c r="AL7" s="1161"/>
      <c r="AM7" s="1161"/>
      <c r="AN7" s="1161"/>
      <c r="AO7" s="1161"/>
      <c r="AP7" s="1161">
        <v>13707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575</v>
      </c>
      <c r="BT7" s="1165"/>
      <c r="BU7" s="1165"/>
      <c r="BV7" s="1165"/>
      <c r="BW7" s="1165"/>
      <c r="BX7" s="1165"/>
      <c r="BY7" s="1165"/>
      <c r="BZ7" s="1165"/>
      <c r="CA7" s="1165"/>
      <c r="CB7" s="1165"/>
      <c r="CC7" s="1165"/>
      <c r="CD7" s="1165"/>
      <c r="CE7" s="1165"/>
      <c r="CF7" s="1165"/>
      <c r="CG7" s="1166"/>
      <c r="CH7" s="1157">
        <v>-1</v>
      </c>
      <c r="CI7" s="1158"/>
      <c r="CJ7" s="1158"/>
      <c r="CK7" s="1158"/>
      <c r="CL7" s="1159"/>
      <c r="CM7" s="1157">
        <v>31</v>
      </c>
      <c r="CN7" s="1158"/>
      <c r="CO7" s="1158"/>
      <c r="CP7" s="1158"/>
      <c r="CQ7" s="1159"/>
      <c r="CR7" s="1157">
        <v>50</v>
      </c>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t="s">
        <v>381</v>
      </c>
      <c r="C8" s="1107"/>
      <c r="D8" s="1107"/>
      <c r="E8" s="1107"/>
      <c r="F8" s="1107"/>
      <c r="G8" s="1107"/>
      <c r="H8" s="1107"/>
      <c r="I8" s="1107"/>
      <c r="J8" s="1107"/>
      <c r="K8" s="1107"/>
      <c r="L8" s="1107"/>
      <c r="M8" s="1107"/>
      <c r="N8" s="1107"/>
      <c r="O8" s="1107"/>
      <c r="P8" s="1108"/>
      <c r="Q8" s="1112">
        <v>126</v>
      </c>
      <c r="R8" s="1113"/>
      <c r="S8" s="1113"/>
      <c r="T8" s="1113"/>
      <c r="U8" s="1113"/>
      <c r="V8" s="1113">
        <v>119</v>
      </c>
      <c r="W8" s="1113"/>
      <c r="X8" s="1113"/>
      <c r="Y8" s="1113"/>
      <c r="Z8" s="1113"/>
      <c r="AA8" s="1113">
        <v>7</v>
      </c>
      <c r="AB8" s="1113"/>
      <c r="AC8" s="1113"/>
      <c r="AD8" s="1113"/>
      <c r="AE8" s="1114"/>
      <c r="AF8" s="1088">
        <v>7</v>
      </c>
      <c r="AG8" s="1089"/>
      <c r="AH8" s="1089"/>
      <c r="AI8" s="1089"/>
      <c r="AJ8" s="1090"/>
      <c r="AK8" s="1155"/>
      <c r="AL8" s="1156"/>
      <c r="AM8" s="1156"/>
      <c r="AN8" s="1156"/>
      <c r="AO8" s="1156"/>
      <c r="AP8" s="1156">
        <v>125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576</v>
      </c>
      <c r="BT8" s="1084"/>
      <c r="BU8" s="1084"/>
      <c r="BV8" s="1084"/>
      <c r="BW8" s="1084"/>
      <c r="BX8" s="1084"/>
      <c r="BY8" s="1084"/>
      <c r="BZ8" s="1084"/>
      <c r="CA8" s="1084"/>
      <c r="CB8" s="1084"/>
      <c r="CC8" s="1084"/>
      <c r="CD8" s="1084"/>
      <c r="CE8" s="1084"/>
      <c r="CF8" s="1084"/>
      <c r="CG8" s="1085"/>
      <c r="CH8" s="1058">
        <v>3</v>
      </c>
      <c r="CI8" s="1059"/>
      <c r="CJ8" s="1059"/>
      <c r="CK8" s="1059"/>
      <c r="CL8" s="1060"/>
      <c r="CM8" s="1058">
        <v>38</v>
      </c>
      <c r="CN8" s="1059"/>
      <c r="CO8" s="1059"/>
      <c r="CP8" s="1059"/>
      <c r="CQ8" s="1060"/>
      <c r="CR8" s="1058">
        <v>56</v>
      </c>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11890</v>
      </c>
      <c r="R23" s="1138"/>
      <c r="S23" s="1138"/>
      <c r="T23" s="1138"/>
      <c r="U23" s="1138"/>
      <c r="V23" s="1138">
        <v>11449</v>
      </c>
      <c r="W23" s="1138"/>
      <c r="X23" s="1138"/>
      <c r="Y23" s="1138"/>
      <c r="Z23" s="1138"/>
      <c r="AA23" s="1138">
        <v>441</v>
      </c>
      <c r="AB23" s="1138"/>
      <c r="AC23" s="1138"/>
      <c r="AD23" s="1138"/>
      <c r="AE23" s="1139"/>
      <c r="AF23" s="1140">
        <v>309</v>
      </c>
      <c r="AG23" s="1138"/>
      <c r="AH23" s="1138"/>
      <c r="AI23" s="1138"/>
      <c r="AJ23" s="1141"/>
      <c r="AK23" s="1142"/>
      <c r="AL23" s="1143"/>
      <c r="AM23" s="1143"/>
      <c r="AN23" s="1143"/>
      <c r="AO23" s="1143"/>
      <c r="AP23" s="1138">
        <v>13832</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1387</v>
      </c>
      <c r="R28" s="1123"/>
      <c r="S28" s="1123"/>
      <c r="T28" s="1123"/>
      <c r="U28" s="1123"/>
      <c r="V28" s="1123">
        <v>1379</v>
      </c>
      <c r="W28" s="1123"/>
      <c r="X28" s="1123"/>
      <c r="Y28" s="1123"/>
      <c r="Z28" s="1123"/>
      <c r="AA28" s="1123">
        <v>8</v>
      </c>
      <c r="AB28" s="1123"/>
      <c r="AC28" s="1123"/>
      <c r="AD28" s="1123"/>
      <c r="AE28" s="1124"/>
      <c r="AF28" s="1125">
        <v>8</v>
      </c>
      <c r="AG28" s="1123"/>
      <c r="AH28" s="1123"/>
      <c r="AI28" s="1123"/>
      <c r="AJ28" s="1126"/>
      <c r="AK28" s="1127">
        <v>99</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175</v>
      </c>
      <c r="R29" s="1113"/>
      <c r="S29" s="1113"/>
      <c r="T29" s="1113"/>
      <c r="U29" s="1113"/>
      <c r="V29" s="1113">
        <v>171</v>
      </c>
      <c r="W29" s="1113"/>
      <c r="X29" s="1113"/>
      <c r="Y29" s="1113"/>
      <c r="Z29" s="1113"/>
      <c r="AA29" s="1113">
        <v>4</v>
      </c>
      <c r="AB29" s="1113"/>
      <c r="AC29" s="1113"/>
      <c r="AD29" s="1113"/>
      <c r="AE29" s="1114"/>
      <c r="AF29" s="1088">
        <v>4</v>
      </c>
      <c r="AG29" s="1089"/>
      <c r="AH29" s="1089"/>
      <c r="AI29" s="1089"/>
      <c r="AJ29" s="1090"/>
      <c r="AK29" s="1049">
        <v>46</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184</v>
      </c>
      <c r="R30" s="1113"/>
      <c r="S30" s="1113"/>
      <c r="T30" s="1113"/>
      <c r="U30" s="1113"/>
      <c r="V30" s="1113">
        <v>171</v>
      </c>
      <c r="W30" s="1113"/>
      <c r="X30" s="1113"/>
      <c r="Y30" s="1113"/>
      <c r="Z30" s="1113"/>
      <c r="AA30" s="1113">
        <v>13</v>
      </c>
      <c r="AB30" s="1113"/>
      <c r="AC30" s="1113"/>
      <c r="AD30" s="1113"/>
      <c r="AE30" s="1114"/>
      <c r="AF30" s="1088">
        <v>79</v>
      </c>
      <c r="AG30" s="1089"/>
      <c r="AH30" s="1089"/>
      <c r="AI30" s="1089"/>
      <c r="AJ30" s="1090"/>
      <c r="AK30" s="1049"/>
      <c r="AL30" s="1040"/>
      <c r="AM30" s="1040"/>
      <c r="AN30" s="1040"/>
      <c r="AO30" s="1040"/>
      <c r="AP30" s="1040">
        <v>1113</v>
      </c>
      <c r="AQ30" s="1040"/>
      <c r="AR30" s="1040"/>
      <c r="AS30" s="1040"/>
      <c r="AT30" s="1040"/>
      <c r="AU30" s="1040"/>
      <c r="AV30" s="1040"/>
      <c r="AW30" s="1040"/>
      <c r="AX30" s="1040"/>
      <c r="AY30" s="1040"/>
      <c r="AZ30" s="1111"/>
      <c r="BA30" s="1111"/>
      <c r="BB30" s="1111"/>
      <c r="BC30" s="1111"/>
      <c r="BD30" s="1111"/>
      <c r="BE30" s="1101" t="s">
        <v>399</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455</v>
      </c>
      <c r="R31" s="1113"/>
      <c r="S31" s="1113"/>
      <c r="T31" s="1113"/>
      <c r="U31" s="1113"/>
      <c r="V31" s="1113">
        <v>443</v>
      </c>
      <c r="W31" s="1113"/>
      <c r="X31" s="1113"/>
      <c r="Y31" s="1113"/>
      <c r="Z31" s="1113"/>
      <c r="AA31" s="1113">
        <v>12</v>
      </c>
      <c r="AB31" s="1113"/>
      <c r="AC31" s="1113"/>
      <c r="AD31" s="1113"/>
      <c r="AE31" s="1114"/>
      <c r="AF31" s="1088">
        <v>12</v>
      </c>
      <c r="AG31" s="1089"/>
      <c r="AH31" s="1089"/>
      <c r="AI31" s="1089"/>
      <c r="AJ31" s="1090"/>
      <c r="AK31" s="1049">
        <v>126</v>
      </c>
      <c r="AL31" s="1040"/>
      <c r="AM31" s="1040"/>
      <c r="AN31" s="1040"/>
      <c r="AO31" s="1040"/>
      <c r="AP31" s="1040">
        <v>1664</v>
      </c>
      <c r="AQ31" s="1040"/>
      <c r="AR31" s="1040"/>
      <c r="AS31" s="1040"/>
      <c r="AT31" s="1040"/>
      <c r="AU31" s="1040">
        <v>624</v>
      </c>
      <c r="AV31" s="1040"/>
      <c r="AW31" s="1040"/>
      <c r="AX31" s="1040"/>
      <c r="AY31" s="1040"/>
      <c r="AZ31" s="1111"/>
      <c r="BA31" s="1111"/>
      <c r="BB31" s="1111"/>
      <c r="BC31" s="1111"/>
      <c r="BD31" s="1111"/>
      <c r="BE31" s="1101" t="s">
        <v>401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402</v>
      </c>
      <c r="C32" s="1107"/>
      <c r="D32" s="1107"/>
      <c r="E32" s="1107"/>
      <c r="F32" s="1107"/>
      <c r="G32" s="1107"/>
      <c r="H32" s="1107"/>
      <c r="I32" s="1107"/>
      <c r="J32" s="1107"/>
      <c r="K32" s="1107"/>
      <c r="L32" s="1107"/>
      <c r="M32" s="1107"/>
      <c r="N32" s="1107"/>
      <c r="O32" s="1107"/>
      <c r="P32" s="1108"/>
      <c r="Q32" s="1112">
        <v>815</v>
      </c>
      <c r="R32" s="1113"/>
      <c r="S32" s="1113"/>
      <c r="T32" s="1113"/>
      <c r="U32" s="1113"/>
      <c r="V32" s="1113">
        <v>806</v>
      </c>
      <c r="W32" s="1113"/>
      <c r="X32" s="1113"/>
      <c r="Y32" s="1113"/>
      <c r="Z32" s="1113"/>
      <c r="AA32" s="1113">
        <v>9</v>
      </c>
      <c r="AB32" s="1113"/>
      <c r="AC32" s="1113"/>
      <c r="AD32" s="1113"/>
      <c r="AE32" s="1114"/>
      <c r="AF32" s="1088">
        <v>19</v>
      </c>
      <c r="AG32" s="1089"/>
      <c r="AH32" s="1089"/>
      <c r="AI32" s="1089"/>
      <c r="AJ32" s="1090"/>
      <c r="AK32" s="1049">
        <v>351</v>
      </c>
      <c r="AL32" s="1040"/>
      <c r="AM32" s="1040"/>
      <c r="AN32" s="1040"/>
      <c r="AO32" s="1040"/>
      <c r="AP32" s="1040">
        <v>5040</v>
      </c>
      <c r="AQ32" s="1040"/>
      <c r="AR32" s="1040"/>
      <c r="AS32" s="1040"/>
      <c r="AT32" s="1040"/>
      <c r="AU32" s="1040">
        <v>3821</v>
      </c>
      <c r="AV32" s="1040"/>
      <c r="AW32" s="1040"/>
      <c r="AX32" s="1040"/>
      <c r="AY32" s="1040"/>
      <c r="AZ32" s="1111"/>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404</v>
      </c>
      <c r="C33" s="1107"/>
      <c r="D33" s="1107"/>
      <c r="E33" s="1107"/>
      <c r="F33" s="1107"/>
      <c r="G33" s="1107"/>
      <c r="H33" s="1107"/>
      <c r="I33" s="1107"/>
      <c r="J33" s="1107"/>
      <c r="K33" s="1107"/>
      <c r="L33" s="1107"/>
      <c r="M33" s="1107"/>
      <c r="N33" s="1107"/>
      <c r="O33" s="1107"/>
      <c r="P33" s="1108"/>
      <c r="Q33" s="1112">
        <v>124</v>
      </c>
      <c r="R33" s="1113"/>
      <c r="S33" s="1113"/>
      <c r="T33" s="1113"/>
      <c r="U33" s="1113"/>
      <c r="V33" s="1113">
        <v>121</v>
      </c>
      <c r="W33" s="1113"/>
      <c r="X33" s="1113"/>
      <c r="Y33" s="1113"/>
      <c r="Z33" s="1113"/>
      <c r="AA33" s="1113">
        <v>3</v>
      </c>
      <c r="AB33" s="1113"/>
      <c r="AC33" s="1113"/>
      <c r="AD33" s="1113"/>
      <c r="AE33" s="1114"/>
      <c r="AF33" s="1088">
        <v>3</v>
      </c>
      <c r="AG33" s="1089"/>
      <c r="AH33" s="1089"/>
      <c r="AI33" s="1089"/>
      <c r="AJ33" s="1090"/>
      <c r="AK33" s="1049">
        <v>80</v>
      </c>
      <c r="AL33" s="1040"/>
      <c r="AM33" s="1040"/>
      <c r="AN33" s="1040"/>
      <c r="AO33" s="1040"/>
      <c r="AP33" s="1040">
        <v>453</v>
      </c>
      <c r="AQ33" s="1040"/>
      <c r="AR33" s="1040"/>
      <c r="AS33" s="1040"/>
      <c r="AT33" s="1040"/>
      <c r="AU33" s="1040">
        <v>453</v>
      </c>
      <c r="AV33" s="1040"/>
      <c r="AW33" s="1040"/>
      <c r="AX33" s="1040"/>
      <c r="AY33" s="1040"/>
      <c r="AZ33" s="1111"/>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563</v>
      </c>
      <c r="C34" s="1107"/>
      <c r="D34" s="1107"/>
      <c r="E34" s="1107"/>
      <c r="F34" s="1107"/>
      <c r="G34" s="1107"/>
      <c r="H34" s="1107"/>
      <c r="I34" s="1107"/>
      <c r="J34" s="1107"/>
      <c r="K34" s="1107"/>
      <c r="L34" s="1107"/>
      <c r="M34" s="1107"/>
      <c r="N34" s="1107"/>
      <c r="O34" s="1107"/>
      <c r="P34" s="1108"/>
      <c r="Q34" s="1112">
        <v>172</v>
      </c>
      <c r="R34" s="1113"/>
      <c r="S34" s="1113"/>
      <c r="T34" s="1113"/>
      <c r="U34" s="1113"/>
      <c r="V34" s="1113">
        <v>172</v>
      </c>
      <c r="W34" s="1113"/>
      <c r="X34" s="1113"/>
      <c r="Y34" s="1113"/>
      <c r="Z34" s="1113"/>
      <c r="AA34" s="1113"/>
      <c r="AB34" s="1113"/>
      <c r="AC34" s="1113"/>
      <c r="AD34" s="1113"/>
      <c r="AE34" s="1114"/>
      <c r="AF34" s="1088"/>
      <c r="AG34" s="1089"/>
      <c r="AH34" s="1089"/>
      <c r="AI34" s="1089"/>
      <c r="AJ34" s="1090"/>
      <c r="AK34" s="1049"/>
      <c r="AL34" s="1040"/>
      <c r="AM34" s="1040"/>
      <c r="AN34" s="1040"/>
      <c r="AO34" s="1040"/>
      <c r="AP34" s="1040">
        <v>330</v>
      </c>
      <c r="AQ34" s="1040"/>
      <c r="AR34" s="1040"/>
      <c r="AS34" s="1040"/>
      <c r="AT34" s="1040"/>
      <c r="AU34" s="1040">
        <v>330</v>
      </c>
      <c r="AV34" s="1040"/>
      <c r="AW34" s="1040"/>
      <c r="AX34" s="1040"/>
      <c r="AY34" s="1040"/>
      <c r="AZ34" s="1111"/>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126</v>
      </c>
      <c r="AG63" s="1028"/>
      <c r="AH63" s="1028"/>
      <c r="AI63" s="1028"/>
      <c r="AJ63" s="1099"/>
      <c r="AK63" s="1100"/>
      <c r="AL63" s="1032"/>
      <c r="AM63" s="1032"/>
      <c r="AN63" s="1032"/>
      <c r="AO63" s="1032"/>
      <c r="AP63" s="1028">
        <v>8600</v>
      </c>
      <c r="AQ63" s="1028"/>
      <c r="AR63" s="1028"/>
      <c r="AS63" s="1028"/>
      <c r="AT63" s="1028"/>
      <c r="AU63" s="1028">
        <v>5228</v>
      </c>
      <c r="AV63" s="1028"/>
      <c r="AW63" s="1028"/>
      <c r="AX63" s="1028"/>
      <c r="AY63" s="1028"/>
      <c r="AZ63" s="1094"/>
      <c r="BA63" s="1094"/>
      <c r="BB63" s="1094"/>
      <c r="BC63" s="1094"/>
      <c r="BD63" s="1094"/>
      <c r="BE63" s="1029"/>
      <c r="BF63" s="1029"/>
      <c r="BG63" s="1029"/>
      <c r="BH63" s="1029"/>
      <c r="BI63" s="1030"/>
      <c r="BJ63" s="1095" t="s">
        <v>408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389</v>
      </c>
      <c r="W66" s="1071"/>
      <c r="X66" s="1071"/>
      <c r="Y66" s="1071"/>
      <c r="Z66" s="1072"/>
      <c r="AA66" s="1070" t="s">
        <v>412</v>
      </c>
      <c r="AB66" s="1071"/>
      <c r="AC66" s="1071"/>
      <c r="AD66" s="1071"/>
      <c r="AE66" s="1072"/>
      <c r="AF66" s="1076" t="s">
        <v>413</v>
      </c>
      <c r="AG66" s="1077"/>
      <c r="AH66" s="1077"/>
      <c r="AI66" s="1077"/>
      <c r="AJ66" s="1078"/>
      <c r="AK66" s="1070" t="s">
        <v>392</v>
      </c>
      <c r="AL66" s="1065"/>
      <c r="AM66" s="1065"/>
      <c r="AN66" s="1065"/>
      <c r="AO66" s="1066"/>
      <c r="AP66" s="1070" t="s">
        <v>393</v>
      </c>
      <c r="AQ66" s="1071"/>
      <c r="AR66" s="1071"/>
      <c r="AS66" s="1071"/>
      <c r="AT66" s="1072"/>
      <c r="AU66" s="1070" t="s">
        <v>414</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564</v>
      </c>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565</v>
      </c>
      <c r="C69" s="1044"/>
      <c r="D69" s="1044"/>
      <c r="E69" s="1044"/>
      <c r="F69" s="1044"/>
      <c r="G69" s="1044"/>
      <c r="H69" s="1044"/>
      <c r="I69" s="1044"/>
      <c r="J69" s="1044"/>
      <c r="K69" s="1044"/>
      <c r="L69" s="1044"/>
      <c r="M69" s="1044"/>
      <c r="N69" s="1044"/>
      <c r="O69" s="1044"/>
      <c r="P69" s="1045"/>
      <c r="Q69" s="1046">
        <v>4761</v>
      </c>
      <c r="R69" s="1040"/>
      <c r="S69" s="1040"/>
      <c r="T69" s="1040"/>
      <c r="U69" s="1040"/>
      <c r="V69" s="1040">
        <v>4711</v>
      </c>
      <c r="W69" s="1040"/>
      <c r="X69" s="1040"/>
      <c r="Y69" s="1040"/>
      <c r="Z69" s="1040"/>
      <c r="AA69" s="1040">
        <v>50</v>
      </c>
      <c r="AB69" s="1040"/>
      <c r="AC69" s="1040"/>
      <c r="AD69" s="1040"/>
      <c r="AE69" s="1040"/>
      <c r="AF69" s="1040">
        <v>52</v>
      </c>
      <c r="AG69" s="1040"/>
      <c r="AH69" s="1040"/>
      <c r="AI69" s="1040"/>
      <c r="AJ69" s="1040"/>
      <c r="AK69" s="1050">
        <v>60</v>
      </c>
      <c r="AL69" s="1048"/>
      <c r="AM69" s="1048"/>
      <c r="AN69" s="1048"/>
      <c r="AO69" s="1049"/>
      <c r="AP69" s="1040">
        <v>801</v>
      </c>
      <c r="AQ69" s="1040"/>
      <c r="AR69" s="1040"/>
      <c r="AS69" s="1040"/>
      <c r="AT69" s="1040"/>
      <c r="AU69" s="1040">
        <v>333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566</v>
      </c>
      <c r="C70" s="1044"/>
      <c r="D70" s="1044"/>
      <c r="E70" s="1044"/>
      <c r="F70" s="1044"/>
      <c r="G70" s="1044"/>
      <c r="H70" s="1044"/>
      <c r="I70" s="1044"/>
      <c r="J70" s="1044"/>
      <c r="K70" s="1044"/>
      <c r="L70" s="1044"/>
      <c r="M70" s="1044"/>
      <c r="N70" s="1044"/>
      <c r="O70" s="1044"/>
      <c r="P70" s="1045"/>
      <c r="Q70" s="1047">
        <v>4086</v>
      </c>
      <c r="R70" s="1048"/>
      <c r="S70" s="1048"/>
      <c r="T70" s="1048"/>
      <c r="U70" s="1049"/>
      <c r="V70" s="1050">
        <v>3939</v>
      </c>
      <c r="W70" s="1048"/>
      <c r="X70" s="1048"/>
      <c r="Y70" s="1048"/>
      <c r="Z70" s="1049"/>
      <c r="AA70" s="1050">
        <v>146</v>
      </c>
      <c r="AB70" s="1048"/>
      <c r="AC70" s="1048"/>
      <c r="AD70" s="1048"/>
      <c r="AE70" s="1049"/>
      <c r="AF70" s="1050">
        <v>146</v>
      </c>
      <c r="AG70" s="1048"/>
      <c r="AH70" s="1048"/>
      <c r="AI70" s="1048"/>
      <c r="AJ70" s="1049"/>
      <c r="AK70" s="1050" t="s">
        <v>503</v>
      </c>
      <c r="AL70" s="1048"/>
      <c r="AM70" s="1048"/>
      <c r="AN70" s="1048"/>
      <c r="AO70" s="1049"/>
      <c r="AP70" s="1040" t="s">
        <v>582</v>
      </c>
      <c r="AQ70" s="1040"/>
      <c r="AR70" s="1040"/>
      <c r="AS70" s="1040"/>
      <c r="AT70" s="1040"/>
      <c r="AU70" s="1040" t="s">
        <v>582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567</v>
      </c>
      <c r="C71" s="1044"/>
      <c r="D71" s="1044"/>
      <c r="E71" s="1044"/>
      <c r="F71" s="1044"/>
      <c r="G71" s="1044"/>
      <c r="H71" s="1044"/>
      <c r="I71" s="1044"/>
      <c r="J71" s="1044"/>
      <c r="K71" s="1044"/>
      <c r="L71" s="1044"/>
      <c r="M71" s="1044"/>
      <c r="N71" s="1044"/>
      <c r="O71" s="1044"/>
      <c r="P71" s="1045"/>
      <c r="Q71" s="1047"/>
      <c r="R71" s="1048"/>
      <c r="S71" s="1048"/>
      <c r="T71" s="1048"/>
      <c r="U71" s="1049"/>
      <c r="V71" s="1050"/>
      <c r="W71" s="1048"/>
      <c r="X71" s="1048"/>
      <c r="Y71" s="1048"/>
      <c r="Z71" s="1049"/>
      <c r="AA71" s="1050"/>
      <c r="AB71" s="1048"/>
      <c r="AC71" s="1048"/>
      <c r="AD71" s="1048"/>
      <c r="AE71" s="1049"/>
      <c r="AF71" s="1050"/>
      <c r="AG71" s="1048"/>
      <c r="AH71" s="1048"/>
      <c r="AI71" s="1048"/>
      <c r="AJ71" s="1049"/>
      <c r="AK71" s="1050"/>
      <c r="AL71" s="1048"/>
      <c r="AM71" s="1048"/>
      <c r="AN71" s="1048"/>
      <c r="AO71" s="1049"/>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565</v>
      </c>
      <c r="C72" s="1044"/>
      <c r="D72" s="1044"/>
      <c r="E72" s="1044"/>
      <c r="F72" s="1044"/>
      <c r="G72" s="1044"/>
      <c r="H72" s="1044"/>
      <c r="I72" s="1044"/>
      <c r="J72" s="1044"/>
      <c r="K72" s="1044"/>
      <c r="L72" s="1044"/>
      <c r="M72" s="1044"/>
      <c r="N72" s="1044"/>
      <c r="O72" s="1044"/>
      <c r="P72" s="1045"/>
      <c r="Q72" s="1047">
        <v>1698</v>
      </c>
      <c r="R72" s="1048"/>
      <c r="S72" s="1048"/>
      <c r="T72" s="1048"/>
      <c r="U72" s="1049"/>
      <c r="V72" s="1050">
        <v>1630</v>
      </c>
      <c r="W72" s="1048"/>
      <c r="X72" s="1048"/>
      <c r="Y72" s="1048"/>
      <c r="Z72" s="1049"/>
      <c r="AA72" s="1050">
        <v>68</v>
      </c>
      <c r="AB72" s="1048"/>
      <c r="AC72" s="1048"/>
      <c r="AD72" s="1048"/>
      <c r="AE72" s="1049"/>
      <c r="AF72" s="1050">
        <v>68</v>
      </c>
      <c r="AG72" s="1048"/>
      <c r="AH72" s="1048"/>
      <c r="AI72" s="1048"/>
      <c r="AJ72" s="1049"/>
      <c r="AK72" s="1040">
        <v>124</v>
      </c>
      <c r="AL72" s="1040"/>
      <c r="AM72" s="1040"/>
      <c r="AN72" s="1040"/>
      <c r="AO72" s="1040"/>
      <c r="AP72" s="1040" t="s">
        <v>582</v>
      </c>
      <c r="AQ72" s="1040"/>
      <c r="AR72" s="1040"/>
      <c r="AS72" s="1040"/>
      <c r="AT72" s="1040"/>
      <c r="AU72" s="1040" t="s">
        <v>582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568</v>
      </c>
      <c r="C73" s="1044"/>
      <c r="D73" s="1044"/>
      <c r="E73" s="1044"/>
      <c r="F73" s="1044"/>
      <c r="G73" s="1044"/>
      <c r="H73" s="1044"/>
      <c r="I73" s="1044"/>
      <c r="J73" s="1044"/>
      <c r="K73" s="1044"/>
      <c r="L73" s="1044"/>
      <c r="M73" s="1044"/>
      <c r="N73" s="1044"/>
      <c r="O73" s="1044"/>
      <c r="P73" s="1045"/>
      <c r="Q73" s="1047">
        <v>281118</v>
      </c>
      <c r="R73" s="1048"/>
      <c r="S73" s="1048"/>
      <c r="T73" s="1048"/>
      <c r="U73" s="1049"/>
      <c r="V73" s="1050">
        <v>268079</v>
      </c>
      <c r="W73" s="1048"/>
      <c r="X73" s="1048"/>
      <c r="Y73" s="1048"/>
      <c r="Z73" s="1049"/>
      <c r="AA73" s="1050">
        <v>13039</v>
      </c>
      <c r="AB73" s="1048"/>
      <c r="AC73" s="1048"/>
      <c r="AD73" s="1048"/>
      <c r="AE73" s="1049"/>
      <c r="AF73" s="1050">
        <v>13039</v>
      </c>
      <c r="AG73" s="1048"/>
      <c r="AH73" s="1048"/>
      <c r="AI73" s="1048"/>
      <c r="AJ73" s="1049"/>
      <c r="AK73" s="1040">
        <v>1356</v>
      </c>
      <c r="AL73" s="1040"/>
      <c r="AM73" s="1040"/>
      <c r="AN73" s="1040"/>
      <c r="AO73" s="1040"/>
      <c r="AP73" s="1040" t="s">
        <v>582</v>
      </c>
      <c r="AQ73" s="1040"/>
      <c r="AR73" s="1040"/>
      <c r="AS73" s="1040"/>
      <c r="AT73" s="1040"/>
      <c r="AU73" s="1040" t="s">
        <v>582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569</v>
      </c>
      <c r="C74" s="1044"/>
      <c r="D74" s="1044"/>
      <c r="E74" s="1044"/>
      <c r="F74" s="1044"/>
      <c r="G74" s="1044"/>
      <c r="H74" s="1044"/>
      <c r="I74" s="1044"/>
      <c r="J74" s="1044"/>
      <c r="K74" s="1044"/>
      <c r="L74" s="1044"/>
      <c r="M74" s="1044"/>
      <c r="N74" s="1044"/>
      <c r="O74" s="1044"/>
      <c r="P74" s="1045"/>
      <c r="Q74" s="1047">
        <v>194</v>
      </c>
      <c r="R74" s="1048"/>
      <c r="S74" s="1048"/>
      <c r="T74" s="1048"/>
      <c r="U74" s="1049"/>
      <c r="V74" s="1050">
        <v>185</v>
      </c>
      <c r="W74" s="1048"/>
      <c r="X74" s="1048"/>
      <c r="Y74" s="1048"/>
      <c r="Z74" s="1049"/>
      <c r="AA74" s="1050">
        <v>8</v>
      </c>
      <c r="AB74" s="1048"/>
      <c r="AC74" s="1048"/>
      <c r="AD74" s="1048"/>
      <c r="AE74" s="1049"/>
      <c r="AF74" s="1050">
        <v>8</v>
      </c>
      <c r="AG74" s="1048"/>
      <c r="AH74" s="1048"/>
      <c r="AI74" s="1048"/>
      <c r="AJ74" s="1049"/>
      <c r="AK74" s="1040">
        <v>0</v>
      </c>
      <c r="AL74" s="1040"/>
      <c r="AM74" s="1040"/>
      <c r="AN74" s="1040"/>
      <c r="AO74" s="1040"/>
      <c r="AP74" s="1040" t="s">
        <v>582</v>
      </c>
      <c r="AQ74" s="1040"/>
      <c r="AR74" s="1040"/>
      <c r="AS74" s="1040"/>
      <c r="AT74" s="1040"/>
      <c r="AU74" s="1040" t="s">
        <v>582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570</v>
      </c>
      <c r="C75" s="1044"/>
      <c r="D75" s="1044"/>
      <c r="E75" s="1044"/>
      <c r="F75" s="1044"/>
      <c r="G75" s="1044"/>
      <c r="H75" s="1044"/>
      <c r="I75" s="1044"/>
      <c r="J75" s="1044"/>
      <c r="K75" s="1044"/>
      <c r="L75" s="1044"/>
      <c r="M75" s="1044"/>
      <c r="N75" s="1044"/>
      <c r="O75" s="1044"/>
      <c r="P75" s="1045"/>
      <c r="Q75" s="1047">
        <v>43</v>
      </c>
      <c r="R75" s="1048"/>
      <c r="S75" s="1048"/>
      <c r="T75" s="1048"/>
      <c r="U75" s="1049"/>
      <c r="V75" s="1050">
        <v>30</v>
      </c>
      <c r="W75" s="1048"/>
      <c r="X75" s="1048"/>
      <c r="Y75" s="1048"/>
      <c r="Z75" s="1049"/>
      <c r="AA75" s="1050">
        <v>12</v>
      </c>
      <c r="AB75" s="1048"/>
      <c r="AC75" s="1048"/>
      <c r="AD75" s="1048"/>
      <c r="AE75" s="1049"/>
      <c r="AF75" s="1050">
        <v>9</v>
      </c>
      <c r="AG75" s="1048"/>
      <c r="AH75" s="1048"/>
      <c r="AI75" s="1048"/>
      <c r="AJ75" s="1049"/>
      <c r="AK75" s="1050">
        <v>14</v>
      </c>
      <c r="AL75" s="1048"/>
      <c r="AM75" s="1048"/>
      <c r="AN75" s="1048"/>
      <c r="AO75" s="1049"/>
      <c r="AP75" s="1050" t="s">
        <v>582</v>
      </c>
      <c r="AQ75" s="1048"/>
      <c r="AR75" s="1048"/>
      <c r="AS75" s="1048"/>
      <c r="AT75" s="1049"/>
      <c r="AU75" s="1050" t="s">
        <v>582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571</v>
      </c>
      <c r="C76" s="1044"/>
      <c r="D76" s="1044"/>
      <c r="E76" s="1044"/>
      <c r="F76" s="1044"/>
      <c r="G76" s="1044"/>
      <c r="H76" s="1044"/>
      <c r="I76" s="1044"/>
      <c r="J76" s="1044"/>
      <c r="K76" s="1044"/>
      <c r="L76" s="1044"/>
      <c r="M76" s="1044"/>
      <c r="N76" s="1044"/>
      <c r="O76" s="1044"/>
      <c r="P76" s="1045"/>
      <c r="Q76" s="1047">
        <v>1092</v>
      </c>
      <c r="R76" s="1048"/>
      <c r="S76" s="1048"/>
      <c r="T76" s="1048"/>
      <c r="U76" s="1049"/>
      <c r="V76" s="1050">
        <v>1062</v>
      </c>
      <c r="W76" s="1048"/>
      <c r="X76" s="1048"/>
      <c r="Y76" s="1048"/>
      <c r="Z76" s="1049"/>
      <c r="AA76" s="1050">
        <v>30</v>
      </c>
      <c r="AB76" s="1048"/>
      <c r="AC76" s="1048"/>
      <c r="AD76" s="1048"/>
      <c r="AE76" s="1049"/>
      <c r="AF76" s="1050">
        <v>30</v>
      </c>
      <c r="AG76" s="1048"/>
      <c r="AH76" s="1048"/>
      <c r="AI76" s="1048"/>
      <c r="AJ76" s="1049"/>
      <c r="AK76" s="1050">
        <v>175</v>
      </c>
      <c r="AL76" s="1048"/>
      <c r="AM76" s="1048"/>
      <c r="AN76" s="1048"/>
      <c r="AO76" s="1049"/>
      <c r="AP76" s="1050" t="s">
        <v>582</v>
      </c>
      <c r="AQ76" s="1048"/>
      <c r="AR76" s="1048"/>
      <c r="AS76" s="1048"/>
      <c r="AT76" s="1049"/>
      <c r="AU76" s="1050" t="s">
        <v>582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572</v>
      </c>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565</v>
      </c>
      <c r="C78" s="1044"/>
      <c r="D78" s="1044"/>
      <c r="E78" s="1044"/>
      <c r="F78" s="1044"/>
      <c r="G78" s="1044"/>
      <c r="H78" s="1044"/>
      <c r="I78" s="1044"/>
      <c r="J78" s="1044"/>
      <c r="K78" s="1044"/>
      <c r="L78" s="1044"/>
      <c r="M78" s="1044"/>
      <c r="N78" s="1044"/>
      <c r="O78" s="1044"/>
      <c r="P78" s="1045"/>
      <c r="Q78" s="1047">
        <v>6639</v>
      </c>
      <c r="R78" s="1048"/>
      <c r="S78" s="1048"/>
      <c r="T78" s="1048"/>
      <c r="U78" s="1049"/>
      <c r="V78" s="1050">
        <v>5898</v>
      </c>
      <c r="W78" s="1048"/>
      <c r="X78" s="1048"/>
      <c r="Y78" s="1048"/>
      <c r="Z78" s="1049"/>
      <c r="AA78" s="1050">
        <v>740</v>
      </c>
      <c r="AB78" s="1048"/>
      <c r="AC78" s="1048"/>
      <c r="AD78" s="1048"/>
      <c r="AE78" s="1049"/>
      <c r="AF78" s="1050">
        <v>741</v>
      </c>
      <c r="AG78" s="1048"/>
      <c r="AH78" s="1048"/>
      <c r="AI78" s="1048"/>
      <c r="AJ78" s="1049"/>
      <c r="AK78" s="1040">
        <v>258</v>
      </c>
      <c r="AL78" s="1040"/>
      <c r="AM78" s="1040"/>
      <c r="AN78" s="1040"/>
      <c r="AO78" s="1040"/>
      <c r="AP78" s="1040" t="s">
        <v>582</v>
      </c>
      <c r="AQ78" s="1040"/>
      <c r="AR78" s="1040"/>
      <c r="AS78" s="1040"/>
      <c r="AT78" s="1040"/>
      <c r="AU78" s="1040" t="s">
        <v>582</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573</v>
      </c>
      <c r="C79" s="1044"/>
      <c r="D79" s="1044"/>
      <c r="E79" s="1044"/>
      <c r="F79" s="1044"/>
      <c r="G79" s="1044"/>
      <c r="H79" s="1044"/>
      <c r="I79" s="1044"/>
      <c r="J79" s="1044"/>
      <c r="K79" s="1044"/>
      <c r="L79" s="1044"/>
      <c r="M79" s="1044"/>
      <c r="N79" s="1044"/>
      <c r="O79" s="1044"/>
      <c r="P79" s="1045"/>
      <c r="Q79" s="1047">
        <v>14</v>
      </c>
      <c r="R79" s="1048"/>
      <c r="S79" s="1048"/>
      <c r="T79" s="1048"/>
      <c r="U79" s="1049"/>
      <c r="V79" s="1050">
        <v>12</v>
      </c>
      <c r="W79" s="1048"/>
      <c r="X79" s="1048"/>
      <c r="Y79" s="1048"/>
      <c r="Z79" s="1049"/>
      <c r="AA79" s="1050">
        <v>2</v>
      </c>
      <c r="AB79" s="1048"/>
      <c r="AC79" s="1048"/>
      <c r="AD79" s="1048"/>
      <c r="AE79" s="1049"/>
      <c r="AF79" s="1050">
        <v>2</v>
      </c>
      <c r="AG79" s="1048"/>
      <c r="AH79" s="1048"/>
      <c r="AI79" s="1048"/>
      <c r="AJ79" s="1049"/>
      <c r="AK79" s="1040">
        <v>9</v>
      </c>
      <c r="AL79" s="1040"/>
      <c r="AM79" s="1040"/>
      <c r="AN79" s="1040"/>
      <c r="AO79" s="1040"/>
      <c r="AP79" s="1040" t="s">
        <v>582</v>
      </c>
      <c r="AQ79" s="1040"/>
      <c r="AR79" s="1040"/>
      <c r="AS79" s="1040"/>
      <c r="AT79" s="1040"/>
      <c r="AU79" s="1040" t="s">
        <v>582</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574</v>
      </c>
      <c r="C80" s="1044"/>
      <c r="D80" s="1044"/>
      <c r="E80" s="1044"/>
      <c r="F80" s="1044"/>
      <c r="G80" s="1044"/>
      <c r="H80" s="1044"/>
      <c r="I80" s="1044"/>
      <c r="J80" s="1044"/>
      <c r="K80" s="1044"/>
      <c r="L80" s="1044"/>
      <c r="M80" s="1044"/>
      <c r="N80" s="1044"/>
      <c r="O80" s="1044"/>
      <c r="P80" s="1045"/>
      <c r="Q80" s="1046">
        <v>4369</v>
      </c>
      <c r="R80" s="1040"/>
      <c r="S80" s="1040"/>
      <c r="T80" s="1040"/>
      <c r="U80" s="1040"/>
      <c r="V80" s="1040">
        <v>4089</v>
      </c>
      <c r="W80" s="1040"/>
      <c r="X80" s="1040"/>
      <c r="Y80" s="1040"/>
      <c r="Z80" s="1040"/>
      <c r="AA80" s="1040">
        <v>6</v>
      </c>
      <c r="AB80" s="1040"/>
      <c r="AC80" s="1040"/>
      <c r="AD80" s="1040"/>
      <c r="AE80" s="1040"/>
      <c r="AF80" s="1040">
        <v>6</v>
      </c>
      <c r="AG80" s="1040"/>
      <c r="AH80" s="1040"/>
      <c r="AI80" s="1040"/>
      <c r="AJ80" s="1040"/>
      <c r="AK80" s="1040">
        <v>57</v>
      </c>
      <c r="AL80" s="1040"/>
      <c r="AM80" s="1040"/>
      <c r="AN80" s="1040"/>
      <c r="AO80" s="1040"/>
      <c r="AP80" s="1040" t="s">
        <v>582</v>
      </c>
      <c r="AQ80" s="1040"/>
      <c r="AR80" s="1040"/>
      <c r="AS80" s="1040"/>
      <c r="AT80" s="1040"/>
      <c r="AU80" s="1040" t="s">
        <v>582</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14101</v>
      </c>
      <c r="AG88" s="1028"/>
      <c r="AH88" s="1028"/>
      <c r="AI88" s="1028"/>
      <c r="AJ88" s="1028"/>
      <c r="AK88" s="1032"/>
      <c r="AL88" s="1032"/>
      <c r="AM88" s="1032"/>
      <c r="AN88" s="1032"/>
      <c r="AO88" s="1032"/>
      <c r="AP88" s="1028">
        <v>801</v>
      </c>
      <c r="AQ88" s="1028"/>
      <c r="AR88" s="1028"/>
      <c r="AS88" s="1028"/>
      <c r="AT88" s="1028"/>
      <c r="AU88" s="1028">
        <v>333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106</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302</v>
      </c>
      <c r="AG109" s="963"/>
      <c r="AH109" s="963"/>
      <c r="AI109" s="963"/>
      <c r="AJ109" s="964"/>
      <c r="AK109" s="965" t="s">
        <v>301</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302</v>
      </c>
      <c r="BW109" s="963"/>
      <c r="BX109" s="963"/>
      <c r="BY109" s="963"/>
      <c r="BZ109" s="964"/>
      <c r="CA109" s="965" t="s">
        <v>301</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302</v>
      </c>
      <c r="DM109" s="963"/>
      <c r="DN109" s="963"/>
      <c r="DO109" s="963"/>
      <c r="DP109" s="964"/>
      <c r="DQ109" s="965" t="s">
        <v>301</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1629287</v>
      </c>
      <c r="AB110" s="956"/>
      <c r="AC110" s="956"/>
      <c r="AD110" s="956"/>
      <c r="AE110" s="957"/>
      <c r="AF110" s="958">
        <v>1562007</v>
      </c>
      <c r="AG110" s="956"/>
      <c r="AH110" s="956"/>
      <c r="AI110" s="956"/>
      <c r="AJ110" s="957"/>
      <c r="AK110" s="958">
        <v>1528392</v>
      </c>
      <c r="AL110" s="956"/>
      <c r="AM110" s="956"/>
      <c r="AN110" s="956"/>
      <c r="AO110" s="957"/>
      <c r="AP110" s="959">
        <v>30.1</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12417021</v>
      </c>
      <c r="BR110" s="903"/>
      <c r="BS110" s="903"/>
      <c r="BT110" s="903"/>
      <c r="BU110" s="903"/>
      <c r="BV110" s="903">
        <v>12910942</v>
      </c>
      <c r="BW110" s="903"/>
      <c r="BX110" s="903"/>
      <c r="BY110" s="903"/>
      <c r="BZ110" s="903"/>
      <c r="CA110" s="903">
        <v>13831599</v>
      </c>
      <c r="CB110" s="903"/>
      <c r="CC110" s="903"/>
      <c r="CD110" s="903"/>
      <c r="CE110" s="903"/>
      <c r="CF110" s="927">
        <v>272.7</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385</v>
      </c>
      <c r="DH110" s="903"/>
      <c r="DI110" s="903"/>
      <c r="DJ110" s="903"/>
      <c r="DK110" s="903"/>
      <c r="DL110" s="903" t="s">
        <v>385</v>
      </c>
      <c r="DM110" s="903"/>
      <c r="DN110" s="903"/>
      <c r="DO110" s="903"/>
      <c r="DP110" s="903"/>
      <c r="DQ110" s="903" t="s">
        <v>122</v>
      </c>
      <c r="DR110" s="903"/>
      <c r="DS110" s="903"/>
      <c r="DT110" s="903"/>
      <c r="DU110" s="903"/>
      <c r="DV110" s="904" t="s">
        <v>385</v>
      </c>
      <c r="DW110" s="904"/>
      <c r="DX110" s="904"/>
      <c r="DY110" s="904"/>
      <c r="DZ110" s="905"/>
    </row>
    <row r="111" spans="1:131" s="226" customFormat="1" ht="26.25" customHeight="1">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385</v>
      </c>
      <c r="AB111" s="984"/>
      <c r="AC111" s="984"/>
      <c r="AD111" s="984"/>
      <c r="AE111" s="985"/>
      <c r="AF111" s="986" t="s">
        <v>385</v>
      </c>
      <c r="AG111" s="984"/>
      <c r="AH111" s="984"/>
      <c r="AI111" s="984"/>
      <c r="AJ111" s="985"/>
      <c r="AK111" s="986" t="s">
        <v>122</v>
      </c>
      <c r="AL111" s="984"/>
      <c r="AM111" s="984"/>
      <c r="AN111" s="984"/>
      <c r="AO111" s="985"/>
      <c r="AP111" s="987" t="s">
        <v>385</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t="s">
        <v>385</v>
      </c>
      <c r="BR111" s="875"/>
      <c r="BS111" s="875"/>
      <c r="BT111" s="875"/>
      <c r="BU111" s="875"/>
      <c r="BV111" s="875" t="s">
        <v>385</v>
      </c>
      <c r="BW111" s="875"/>
      <c r="BX111" s="875"/>
      <c r="BY111" s="875"/>
      <c r="BZ111" s="875"/>
      <c r="CA111" s="875" t="s">
        <v>122</v>
      </c>
      <c r="CB111" s="875"/>
      <c r="CC111" s="875"/>
      <c r="CD111" s="875"/>
      <c r="CE111" s="875"/>
      <c r="CF111" s="936" t="s">
        <v>385</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385</v>
      </c>
      <c r="DM111" s="875"/>
      <c r="DN111" s="875"/>
      <c r="DO111" s="875"/>
      <c r="DP111" s="875"/>
      <c r="DQ111" s="875" t="s">
        <v>122</v>
      </c>
      <c r="DR111" s="875"/>
      <c r="DS111" s="875"/>
      <c r="DT111" s="875"/>
      <c r="DU111" s="875"/>
      <c r="DV111" s="852" t="s">
        <v>385</v>
      </c>
      <c r="DW111" s="852"/>
      <c r="DX111" s="852"/>
      <c r="DY111" s="852"/>
      <c r="DZ111" s="853"/>
    </row>
    <row r="112" spans="1:131" s="226" customFormat="1" ht="26.25" customHeight="1">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5608647</v>
      </c>
      <c r="BR112" s="875"/>
      <c r="BS112" s="875"/>
      <c r="BT112" s="875"/>
      <c r="BU112" s="875"/>
      <c r="BV112" s="875">
        <v>5288661</v>
      </c>
      <c r="BW112" s="875"/>
      <c r="BX112" s="875"/>
      <c r="BY112" s="875"/>
      <c r="BZ112" s="875"/>
      <c r="CA112" s="875">
        <v>4897460</v>
      </c>
      <c r="CB112" s="875"/>
      <c r="CC112" s="875"/>
      <c r="CD112" s="875"/>
      <c r="CE112" s="875"/>
      <c r="CF112" s="936">
        <v>96.6</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385</v>
      </c>
      <c r="DR112" s="875"/>
      <c r="DS112" s="875"/>
      <c r="DT112" s="875"/>
      <c r="DU112" s="875"/>
      <c r="DV112" s="852" t="s">
        <v>385</v>
      </c>
      <c r="DW112" s="852"/>
      <c r="DX112" s="852"/>
      <c r="DY112" s="852"/>
      <c r="DZ112" s="853"/>
    </row>
    <row r="113" spans="1:130" s="226" customFormat="1" ht="26.25" customHeight="1">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440827</v>
      </c>
      <c r="AB113" s="984"/>
      <c r="AC113" s="984"/>
      <c r="AD113" s="984"/>
      <c r="AE113" s="985"/>
      <c r="AF113" s="986">
        <v>402057</v>
      </c>
      <c r="AG113" s="984"/>
      <c r="AH113" s="984"/>
      <c r="AI113" s="984"/>
      <c r="AJ113" s="985"/>
      <c r="AK113" s="986">
        <v>414368</v>
      </c>
      <c r="AL113" s="984"/>
      <c r="AM113" s="984"/>
      <c r="AN113" s="984"/>
      <c r="AO113" s="985"/>
      <c r="AP113" s="987">
        <v>8.1999999999999993</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404676</v>
      </c>
      <c r="BR113" s="875"/>
      <c r="BS113" s="875"/>
      <c r="BT113" s="875"/>
      <c r="BU113" s="875"/>
      <c r="BV113" s="875">
        <v>375425</v>
      </c>
      <c r="BW113" s="875"/>
      <c r="BX113" s="875"/>
      <c r="BY113" s="875"/>
      <c r="BZ113" s="875"/>
      <c r="CA113" s="875">
        <v>332911</v>
      </c>
      <c r="CB113" s="875"/>
      <c r="CC113" s="875"/>
      <c r="CD113" s="875"/>
      <c r="CE113" s="875"/>
      <c r="CF113" s="936">
        <v>6.6</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385</v>
      </c>
      <c r="DH113" s="838"/>
      <c r="DI113" s="838"/>
      <c r="DJ113" s="838"/>
      <c r="DK113" s="839"/>
      <c r="DL113" s="840" t="s">
        <v>385</v>
      </c>
      <c r="DM113" s="838"/>
      <c r="DN113" s="838"/>
      <c r="DO113" s="838"/>
      <c r="DP113" s="839"/>
      <c r="DQ113" s="840" t="s">
        <v>122</v>
      </c>
      <c r="DR113" s="838"/>
      <c r="DS113" s="838"/>
      <c r="DT113" s="838"/>
      <c r="DU113" s="839"/>
      <c r="DV113" s="885" t="s">
        <v>385</v>
      </c>
      <c r="DW113" s="886"/>
      <c r="DX113" s="886"/>
      <c r="DY113" s="886"/>
      <c r="DZ113" s="887"/>
    </row>
    <row r="114" spans="1:130" s="226" customFormat="1" ht="26.25" customHeight="1">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33921</v>
      </c>
      <c r="AB114" s="838"/>
      <c r="AC114" s="838"/>
      <c r="AD114" s="838"/>
      <c r="AE114" s="839"/>
      <c r="AF114" s="840">
        <v>46683</v>
      </c>
      <c r="AG114" s="838"/>
      <c r="AH114" s="838"/>
      <c r="AI114" s="838"/>
      <c r="AJ114" s="839"/>
      <c r="AK114" s="840">
        <v>43706</v>
      </c>
      <c r="AL114" s="838"/>
      <c r="AM114" s="838"/>
      <c r="AN114" s="838"/>
      <c r="AO114" s="839"/>
      <c r="AP114" s="885">
        <v>0.9</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1880369</v>
      </c>
      <c r="BR114" s="875"/>
      <c r="BS114" s="875"/>
      <c r="BT114" s="875"/>
      <c r="BU114" s="875"/>
      <c r="BV114" s="875">
        <v>1881710</v>
      </c>
      <c r="BW114" s="875"/>
      <c r="BX114" s="875"/>
      <c r="BY114" s="875"/>
      <c r="BZ114" s="875"/>
      <c r="CA114" s="875">
        <v>1899401</v>
      </c>
      <c r="CB114" s="875"/>
      <c r="CC114" s="875"/>
      <c r="CD114" s="875"/>
      <c r="CE114" s="875"/>
      <c r="CF114" s="936">
        <v>37.4</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385</v>
      </c>
      <c r="DH114" s="838"/>
      <c r="DI114" s="838"/>
      <c r="DJ114" s="838"/>
      <c r="DK114" s="839"/>
      <c r="DL114" s="840" t="s">
        <v>385</v>
      </c>
      <c r="DM114" s="838"/>
      <c r="DN114" s="838"/>
      <c r="DO114" s="838"/>
      <c r="DP114" s="839"/>
      <c r="DQ114" s="840" t="s">
        <v>385</v>
      </c>
      <c r="DR114" s="838"/>
      <c r="DS114" s="838"/>
      <c r="DT114" s="838"/>
      <c r="DU114" s="839"/>
      <c r="DV114" s="885" t="s">
        <v>385</v>
      </c>
      <c r="DW114" s="886"/>
      <c r="DX114" s="886"/>
      <c r="DY114" s="886"/>
      <c r="DZ114" s="887"/>
    </row>
    <row r="115" spans="1:130" s="226" customFormat="1" ht="26.25" customHeight="1">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30138</v>
      </c>
      <c r="AB115" s="984"/>
      <c r="AC115" s="984"/>
      <c r="AD115" s="984"/>
      <c r="AE115" s="985"/>
      <c r="AF115" s="986" t="s">
        <v>122</v>
      </c>
      <c r="AG115" s="984"/>
      <c r="AH115" s="984"/>
      <c r="AI115" s="984"/>
      <c r="AJ115" s="985"/>
      <c r="AK115" s="986" t="s">
        <v>122</v>
      </c>
      <c r="AL115" s="984"/>
      <c r="AM115" s="984"/>
      <c r="AN115" s="984"/>
      <c r="AO115" s="985"/>
      <c r="AP115" s="987" t="s">
        <v>122</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122</v>
      </c>
      <c r="BW115" s="875"/>
      <c r="BX115" s="875"/>
      <c r="BY115" s="875"/>
      <c r="BZ115" s="875"/>
      <c r="CA115" s="875" t="s">
        <v>385</v>
      </c>
      <c r="CB115" s="875"/>
      <c r="CC115" s="875"/>
      <c r="CD115" s="875"/>
      <c r="CE115" s="875"/>
      <c r="CF115" s="936" t="s">
        <v>122</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385</v>
      </c>
      <c r="DM115" s="838"/>
      <c r="DN115" s="838"/>
      <c r="DO115" s="838"/>
      <c r="DP115" s="839"/>
      <c r="DQ115" s="840" t="s">
        <v>385</v>
      </c>
      <c r="DR115" s="838"/>
      <c r="DS115" s="838"/>
      <c r="DT115" s="838"/>
      <c r="DU115" s="839"/>
      <c r="DV115" s="885" t="s">
        <v>122</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702</v>
      </c>
      <c r="AB116" s="838"/>
      <c r="AC116" s="838"/>
      <c r="AD116" s="838"/>
      <c r="AE116" s="839"/>
      <c r="AF116" s="840">
        <v>981</v>
      </c>
      <c r="AG116" s="838"/>
      <c r="AH116" s="838"/>
      <c r="AI116" s="838"/>
      <c r="AJ116" s="839"/>
      <c r="AK116" s="840">
        <v>286</v>
      </c>
      <c r="AL116" s="838"/>
      <c r="AM116" s="838"/>
      <c r="AN116" s="838"/>
      <c r="AO116" s="839"/>
      <c r="AP116" s="885">
        <v>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385</v>
      </c>
      <c r="BR116" s="875"/>
      <c r="BS116" s="875"/>
      <c r="BT116" s="875"/>
      <c r="BU116" s="875"/>
      <c r="BV116" s="875" t="s">
        <v>385</v>
      </c>
      <c r="BW116" s="875"/>
      <c r="BX116" s="875"/>
      <c r="BY116" s="875"/>
      <c r="BZ116" s="875"/>
      <c r="CA116" s="875" t="s">
        <v>122</v>
      </c>
      <c r="CB116" s="875"/>
      <c r="CC116" s="875"/>
      <c r="CD116" s="875"/>
      <c r="CE116" s="875"/>
      <c r="CF116" s="936" t="s">
        <v>385</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385</v>
      </c>
      <c r="DH116" s="838"/>
      <c r="DI116" s="838"/>
      <c r="DJ116" s="838"/>
      <c r="DK116" s="839"/>
      <c r="DL116" s="840" t="s">
        <v>385</v>
      </c>
      <c r="DM116" s="838"/>
      <c r="DN116" s="838"/>
      <c r="DO116" s="838"/>
      <c r="DP116" s="839"/>
      <c r="DQ116" s="840" t="s">
        <v>385</v>
      </c>
      <c r="DR116" s="838"/>
      <c r="DS116" s="838"/>
      <c r="DT116" s="838"/>
      <c r="DU116" s="839"/>
      <c r="DV116" s="885" t="s">
        <v>385</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2134875</v>
      </c>
      <c r="AB117" s="970"/>
      <c r="AC117" s="970"/>
      <c r="AD117" s="970"/>
      <c r="AE117" s="971"/>
      <c r="AF117" s="972">
        <v>2011728</v>
      </c>
      <c r="AG117" s="970"/>
      <c r="AH117" s="970"/>
      <c r="AI117" s="970"/>
      <c r="AJ117" s="971"/>
      <c r="AK117" s="972">
        <v>1986752</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385</v>
      </c>
      <c r="CB117" s="875"/>
      <c r="CC117" s="875"/>
      <c r="CD117" s="875"/>
      <c r="CE117" s="875"/>
      <c r="CF117" s="936" t="s">
        <v>122</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122</v>
      </c>
      <c r="DR117" s="838"/>
      <c r="DS117" s="838"/>
      <c r="DT117" s="838"/>
      <c r="DU117" s="839"/>
      <c r="DV117" s="885" t="s">
        <v>122</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302</v>
      </c>
      <c r="AG118" s="963"/>
      <c r="AH118" s="963"/>
      <c r="AI118" s="963"/>
      <c r="AJ118" s="964"/>
      <c r="AK118" s="965" t="s">
        <v>301</v>
      </c>
      <c r="AL118" s="963"/>
      <c r="AM118" s="963"/>
      <c r="AN118" s="963"/>
      <c r="AO118" s="964"/>
      <c r="AP118" s="966" t="s">
        <v>425</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385</v>
      </c>
      <c r="AG119" s="956"/>
      <c r="AH119" s="956"/>
      <c r="AI119" s="956"/>
      <c r="AJ119" s="957"/>
      <c r="AK119" s="958" t="s">
        <v>122</v>
      </c>
      <c r="AL119" s="956"/>
      <c r="AM119" s="956"/>
      <c r="AN119" s="956"/>
      <c r="AO119" s="957"/>
      <c r="AP119" s="959" t="s">
        <v>385</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455</v>
      </c>
      <c r="BP119" s="939"/>
      <c r="BQ119" s="943">
        <v>20310713</v>
      </c>
      <c r="BR119" s="906"/>
      <c r="BS119" s="906"/>
      <c r="BT119" s="906"/>
      <c r="BU119" s="906"/>
      <c r="BV119" s="906">
        <v>20456738</v>
      </c>
      <c r="BW119" s="906"/>
      <c r="BX119" s="906"/>
      <c r="BY119" s="906"/>
      <c r="BZ119" s="906"/>
      <c r="CA119" s="906">
        <v>20961371</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385</v>
      </c>
      <c r="DM119" s="821"/>
      <c r="DN119" s="821"/>
      <c r="DO119" s="821"/>
      <c r="DP119" s="822"/>
      <c r="DQ119" s="823" t="s">
        <v>385</v>
      </c>
      <c r="DR119" s="821"/>
      <c r="DS119" s="821"/>
      <c r="DT119" s="821"/>
      <c r="DU119" s="822"/>
      <c r="DV119" s="909" t="s">
        <v>385</v>
      </c>
      <c r="DW119" s="910"/>
      <c r="DX119" s="910"/>
      <c r="DY119" s="910"/>
      <c r="DZ119" s="911"/>
    </row>
    <row r="120" spans="1:130" s="226"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385</v>
      </c>
      <c r="AG120" s="838"/>
      <c r="AH120" s="838"/>
      <c r="AI120" s="838"/>
      <c r="AJ120" s="839"/>
      <c r="AK120" s="840" t="s">
        <v>122</v>
      </c>
      <c r="AL120" s="838"/>
      <c r="AM120" s="838"/>
      <c r="AN120" s="838"/>
      <c r="AO120" s="839"/>
      <c r="AP120" s="885" t="s">
        <v>122</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6248888</v>
      </c>
      <c r="BR120" s="903"/>
      <c r="BS120" s="903"/>
      <c r="BT120" s="903"/>
      <c r="BU120" s="903"/>
      <c r="BV120" s="903">
        <v>6594402</v>
      </c>
      <c r="BW120" s="903"/>
      <c r="BX120" s="903"/>
      <c r="BY120" s="903"/>
      <c r="BZ120" s="903"/>
      <c r="CA120" s="903">
        <v>6847156</v>
      </c>
      <c r="CB120" s="903"/>
      <c r="CC120" s="903"/>
      <c r="CD120" s="903"/>
      <c r="CE120" s="903"/>
      <c r="CF120" s="927">
        <v>135</v>
      </c>
      <c r="CG120" s="928"/>
      <c r="CH120" s="928"/>
      <c r="CI120" s="928"/>
      <c r="CJ120" s="928"/>
      <c r="CK120" s="929" t="s">
        <v>459</v>
      </c>
      <c r="CL120" s="913"/>
      <c r="CM120" s="913"/>
      <c r="CN120" s="913"/>
      <c r="CO120" s="914"/>
      <c r="CP120" s="933" t="s">
        <v>402</v>
      </c>
      <c r="CQ120" s="934"/>
      <c r="CR120" s="934"/>
      <c r="CS120" s="934"/>
      <c r="CT120" s="934"/>
      <c r="CU120" s="934"/>
      <c r="CV120" s="934"/>
      <c r="CW120" s="934"/>
      <c r="CX120" s="934"/>
      <c r="CY120" s="934"/>
      <c r="CZ120" s="934"/>
      <c r="DA120" s="934"/>
      <c r="DB120" s="934"/>
      <c r="DC120" s="934"/>
      <c r="DD120" s="934"/>
      <c r="DE120" s="934"/>
      <c r="DF120" s="935"/>
      <c r="DG120" s="922">
        <v>4375611</v>
      </c>
      <c r="DH120" s="903"/>
      <c r="DI120" s="903"/>
      <c r="DJ120" s="903"/>
      <c r="DK120" s="903"/>
      <c r="DL120" s="903">
        <v>4110012</v>
      </c>
      <c r="DM120" s="903"/>
      <c r="DN120" s="903"/>
      <c r="DO120" s="903"/>
      <c r="DP120" s="903"/>
      <c r="DQ120" s="903">
        <v>3820517</v>
      </c>
      <c r="DR120" s="903"/>
      <c r="DS120" s="903"/>
      <c r="DT120" s="903"/>
      <c r="DU120" s="903"/>
      <c r="DV120" s="904">
        <v>75.3</v>
      </c>
      <c r="DW120" s="904"/>
      <c r="DX120" s="904"/>
      <c r="DY120" s="904"/>
      <c r="DZ120" s="905"/>
    </row>
    <row r="121" spans="1:130" s="226" customFormat="1" ht="26.25" customHeight="1">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385</v>
      </c>
      <c r="AB121" s="838"/>
      <c r="AC121" s="838"/>
      <c r="AD121" s="838"/>
      <c r="AE121" s="839"/>
      <c r="AF121" s="840" t="s">
        <v>385</v>
      </c>
      <c r="AG121" s="838"/>
      <c r="AH121" s="838"/>
      <c r="AI121" s="838"/>
      <c r="AJ121" s="839"/>
      <c r="AK121" s="840" t="s">
        <v>385</v>
      </c>
      <c r="AL121" s="838"/>
      <c r="AM121" s="838"/>
      <c r="AN121" s="838"/>
      <c r="AO121" s="839"/>
      <c r="AP121" s="885" t="s">
        <v>122</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35452</v>
      </c>
      <c r="BR121" s="875"/>
      <c r="BS121" s="875"/>
      <c r="BT121" s="875"/>
      <c r="BU121" s="875"/>
      <c r="BV121" s="875">
        <v>139148</v>
      </c>
      <c r="BW121" s="875"/>
      <c r="BX121" s="875"/>
      <c r="BY121" s="875"/>
      <c r="BZ121" s="875"/>
      <c r="CA121" s="875">
        <v>121317</v>
      </c>
      <c r="CB121" s="875"/>
      <c r="CC121" s="875"/>
      <c r="CD121" s="875"/>
      <c r="CE121" s="875"/>
      <c r="CF121" s="936">
        <v>2.4</v>
      </c>
      <c r="CG121" s="937"/>
      <c r="CH121" s="937"/>
      <c r="CI121" s="937"/>
      <c r="CJ121" s="937"/>
      <c r="CK121" s="930"/>
      <c r="CL121" s="916"/>
      <c r="CM121" s="916"/>
      <c r="CN121" s="916"/>
      <c r="CO121" s="917"/>
      <c r="CP121" s="896" t="s">
        <v>462</v>
      </c>
      <c r="CQ121" s="897"/>
      <c r="CR121" s="897"/>
      <c r="CS121" s="897"/>
      <c r="CT121" s="897"/>
      <c r="CU121" s="897"/>
      <c r="CV121" s="897"/>
      <c r="CW121" s="897"/>
      <c r="CX121" s="897"/>
      <c r="CY121" s="897"/>
      <c r="CZ121" s="897"/>
      <c r="DA121" s="897"/>
      <c r="DB121" s="897"/>
      <c r="DC121" s="897"/>
      <c r="DD121" s="897"/>
      <c r="DE121" s="897"/>
      <c r="DF121" s="898"/>
      <c r="DG121" s="874">
        <v>696937</v>
      </c>
      <c r="DH121" s="875"/>
      <c r="DI121" s="875"/>
      <c r="DJ121" s="875"/>
      <c r="DK121" s="875"/>
      <c r="DL121" s="875">
        <v>675563</v>
      </c>
      <c r="DM121" s="875"/>
      <c r="DN121" s="875"/>
      <c r="DO121" s="875"/>
      <c r="DP121" s="875"/>
      <c r="DQ121" s="875">
        <v>624120</v>
      </c>
      <c r="DR121" s="875"/>
      <c r="DS121" s="875"/>
      <c r="DT121" s="875"/>
      <c r="DU121" s="875"/>
      <c r="DV121" s="852">
        <v>12.3</v>
      </c>
      <c r="DW121" s="852"/>
      <c r="DX121" s="852"/>
      <c r="DY121" s="852"/>
      <c r="DZ121" s="853"/>
    </row>
    <row r="122" spans="1:130" s="226" customFormat="1" ht="26.25" customHeight="1">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385</v>
      </c>
      <c r="AG122" s="838"/>
      <c r="AH122" s="838"/>
      <c r="AI122" s="838"/>
      <c r="AJ122" s="839"/>
      <c r="AK122" s="840" t="s">
        <v>385</v>
      </c>
      <c r="AL122" s="838"/>
      <c r="AM122" s="838"/>
      <c r="AN122" s="838"/>
      <c r="AO122" s="839"/>
      <c r="AP122" s="885" t="s">
        <v>385</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15166409</v>
      </c>
      <c r="BR122" s="906"/>
      <c r="BS122" s="906"/>
      <c r="BT122" s="906"/>
      <c r="BU122" s="906"/>
      <c r="BV122" s="906">
        <v>15201630</v>
      </c>
      <c r="BW122" s="906"/>
      <c r="BX122" s="906"/>
      <c r="BY122" s="906"/>
      <c r="BZ122" s="906"/>
      <c r="CA122" s="906">
        <v>15529896</v>
      </c>
      <c r="CB122" s="906"/>
      <c r="CC122" s="906"/>
      <c r="CD122" s="906"/>
      <c r="CE122" s="906"/>
      <c r="CF122" s="907">
        <v>306.2</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74">
        <v>536099</v>
      </c>
      <c r="DH122" s="875"/>
      <c r="DI122" s="875"/>
      <c r="DJ122" s="875"/>
      <c r="DK122" s="875"/>
      <c r="DL122" s="875">
        <v>503086</v>
      </c>
      <c r="DM122" s="875"/>
      <c r="DN122" s="875"/>
      <c r="DO122" s="875"/>
      <c r="DP122" s="875"/>
      <c r="DQ122" s="875">
        <v>452823</v>
      </c>
      <c r="DR122" s="875"/>
      <c r="DS122" s="875"/>
      <c r="DT122" s="875"/>
      <c r="DU122" s="875"/>
      <c r="DV122" s="852">
        <v>8.9</v>
      </c>
      <c r="DW122" s="852"/>
      <c r="DX122" s="852"/>
      <c r="DY122" s="852"/>
      <c r="DZ122" s="853"/>
    </row>
    <row r="123" spans="1:130" s="226"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385</v>
      </c>
      <c r="AB123" s="838"/>
      <c r="AC123" s="838"/>
      <c r="AD123" s="838"/>
      <c r="AE123" s="839"/>
      <c r="AF123" s="840" t="s">
        <v>385</v>
      </c>
      <c r="AG123" s="838"/>
      <c r="AH123" s="838"/>
      <c r="AI123" s="838"/>
      <c r="AJ123" s="839"/>
      <c r="AK123" s="840" t="s">
        <v>122</v>
      </c>
      <c r="AL123" s="838"/>
      <c r="AM123" s="838"/>
      <c r="AN123" s="838"/>
      <c r="AO123" s="839"/>
      <c r="AP123" s="885" t="s">
        <v>385</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465</v>
      </c>
      <c r="BP123" s="939"/>
      <c r="BQ123" s="893">
        <v>21450749</v>
      </c>
      <c r="BR123" s="894"/>
      <c r="BS123" s="894"/>
      <c r="BT123" s="894"/>
      <c r="BU123" s="894"/>
      <c r="BV123" s="894">
        <v>21935180</v>
      </c>
      <c r="BW123" s="894"/>
      <c r="BX123" s="894"/>
      <c r="BY123" s="894"/>
      <c r="BZ123" s="894"/>
      <c r="CA123" s="894">
        <v>22498369</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t="s">
        <v>385</v>
      </c>
      <c r="DH123" s="838"/>
      <c r="DI123" s="838"/>
      <c r="DJ123" s="838"/>
      <c r="DK123" s="839"/>
      <c r="DL123" s="840" t="s">
        <v>122</v>
      </c>
      <c r="DM123" s="838"/>
      <c r="DN123" s="838"/>
      <c r="DO123" s="838"/>
      <c r="DP123" s="839"/>
      <c r="DQ123" s="840" t="s">
        <v>122</v>
      </c>
      <c r="DR123" s="838"/>
      <c r="DS123" s="838"/>
      <c r="DT123" s="838"/>
      <c r="DU123" s="839"/>
      <c r="DV123" s="885" t="s">
        <v>385</v>
      </c>
      <c r="DW123" s="886"/>
      <c r="DX123" s="886"/>
      <c r="DY123" s="886"/>
      <c r="DZ123" s="887"/>
    </row>
    <row r="124" spans="1:130" s="226" customFormat="1" ht="26.25" customHeight="1" thickBot="1">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385</v>
      </c>
      <c r="AG124" s="838"/>
      <c r="AH124" s="838"/>
      <c r="AI124" s="838"/>
      <c r="AJ124" s="839"/>
      <c r="AK124" s="840" t="s">
        <v>122</v>
      </c>
      <c r="AL124" s="838"/>
      <c r="AM124" s="838"/>
      <c r="AN124" s="838"/>
      <c r="AO124" s="839"/>
      <c r="AP124" s="885" t="s">
        <v>385</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122</v>
      </c>
      <c r="BR124" s="892"/>
      <c r="BS124" s="892"/>
      <c r="BT124" s="892"/>
      <c r="BU124" s="892"/>
      <c r="BV124" s="892" t="s">
        <v>122</v>
      </c>
      <c r="BW124" s="892"/>
      <c r="BX124" s="892"/>
      <c r="BY124" s="892"/>
      <c r="BZ124" s="892"/>
      <c r="CA124" s="892" t="s">
        <v>122</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385</v>
      </c>
      <c r="DH124" s="821"/>
      <c r="DI124" s="821"/>
      <c r="DJ124" s="821"/>
      <c r="DK124" s="822"/>
      <c r="DL124" s="823" t="s">
        <v>122</v>
      </c>
      <c r="DM124" s="821"/>
      <c r="DN124" s="821"/>
      <c r="DO124" s="821"/>
      <c r="DP124" s="822"/>
      <c r="DQ124" s="823" t="s">
        <v>385</v>
      </c>
      <c r="DR124" s="821"/>
      <c r="DS124" s="821"/>
      <c r="DT124" s="821"/>
      <c r="DU124" s="822"/>
      <c r="DV124" s="909" t="s">
        <v>385</v>
      </c>
      <c r="DW124" s="910"/>
      <c r="DX124" s="910"/>
      <c r="DY124" s="910"/>
      <c r="DZ124" s="911"/>
    </row>
    <row r="125" spans="1:130" s="226" customFormat="1" ht="26.25" customHeight="1">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385</v>
      </c>
      <c r="AG125" s="838"/>
      <c r="AH125" s="838"/>
      <c r="AI125" s="838"/>
      <c r="AJ125" s="839"/>
      <c r="AK125" s="840" t="s">
        <v>385</v>
      </c>
      <c r="AL125" s="838"/>
      <c r="AM125" s="838"/>
      <c r="AN125" s="838"/>
      <c r="AO125" s="839"/>
      <c r="AP125" s="885" t="s">
        <v>385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385</v>
      </c>
      <c r="DH125" s="903"/>
      <c r="DI125" s="903"/>
      <c r="DJ125" s="903"/>
      <c r="DK125" s="903"/>
      <c r="DL125" s="903" t="s">
        <v>122</v>
      </c>
      <c r="DM125" s="903"/>
      <c r="DN125" s="903"/>
      <c r="DO125" s="903"/>
      <c r="DP125" s="903"/>
      <c r="DQ125" s="903" t="s">
        <v>385</v>
      </c>
      <c r="DR125" s="903"/>
      <c r="DS125" s="903"/>
      <c r="DT125" s="903"/>
      <c r="DU125" s="903"/>
      <c r="DV125" s="904" t="s">
        <v>385</v>
      </c>
      <c r="DW125" s="904"/>
      <c r="DX125" s="904"/>
      <c r="DY125" s="904"/>
      <c r="DZ125" s="905"/>
    </row>
    <row r="126" spans="1:130" s="226" customFormat="1" ht="26.25" customHeight="1" thickBot="1">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27221</v>
      </c>
      <c r="AB126" s="838"/>
      <c r="AC126" s="838"/>
      <c r="AD126" s="838"/>
      <c r="AE126" s="839"/>
      <c r="AF126" s="840" t="s">
        <v>122</v>
      </c>
      <c r="AG126" s="838"/>
      <c r="AH126" s="838"/>
      <c r="AI126" s="838"/>
      <c r="AJ126" s="839"/>
      <c r="AK126" s="840" t="s">
        <v>385</v>
      </c>
      <c r="AL126" s="838"/>
      <c r="AM126" s="838"/>
      <c r="AN126" s="838"/>
      <c r="AO126" s="839"/>
      <c r="AP126" s="885" t="s">
        <v>385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385</v>
      </c>
      <c r="DR126" s="875"/>
      <c r="DS126" s="875"/>
      <c r="DT126" s="875"/>
      <c r="DU126" s="875"/>
      <c r="DV126" s="852" t="s">
        <v>385</v>
      </c>
      <c r="DW126" s="852"/>
      <c r="DX126" s="852"/>
      <c r="DY126" s="852"/>
      <c r="DZ126" s="853"/>
    </row>
    <row r="127" spans="1:130" s="226" customFormat="1" ht="26.25" customHeight="1">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2917</v>
      </c>
      <c r="AB127" s="838"/>
      <c r="AC127" s="838"/>
      <c r="AD127" s="838"/>
      <c r="AE127" s="839"/>
      <c r="AF127" s="840" t="s">
        <v>122</v>
      </c>
      <c r="AG127" s="838"/>
      <c r="AH127" s="838"/>
      <c r="AI127" s="838"/>
      <c r="AJ127" s="839"/>
      <c r="AK127" s="840" t="s">
        <v>385</v>
      </c>
      <c r="AL127" s="838"/>
      <c r="AM127" s="838"/>
      <c r="AN127" s="838"/>
      <c r="AO127" s="839"/>
      <c r="AP127" s="885" t="s">
        <v>385</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385</v>
      </c>
      <c r="DH127" s="875"/>
      <c r="DI127" s="875"/>
      <c r="DJ127" s="875"/>
      <c r="DK127" s="875"/>
      <c r="DL127" s="875" t="s">
        <v>385</v>
      </c>
      <c r="DM127" s="875"/>
      <c r="DN127" s="875"/>
      <c r="DO127" s="875"/>
      <c r="DP127" s="875"/>
      <c r="DQ127" s="875" t="s">
        <v>385</v>
      </c>
      <c r="DR127" s="875"/>
      <c r="DS127" s="875"/>
      <c r="DT127" s="875"/>
      <c r="DU127" s="875"/>
      <c r="DV127" s="852" t="s">
        <v>385</v>
      </c>
      <c r="DW127" s="852"/>
      <c r="DX127" s="852"/>
      <c r="DY127" s="852"/>
      <c r="DZ127" s="853"/>
    </row>
    <row r="128" spans="1:130" s="226" customFormat="1" ht="26.25" customHeight="1" thickBot="1">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22963</v>
      </c>
      <c r="AB128" s="859"/>
      <c r="AC128" s="859"/>
      <c r="AD128" s="859"/>
      <c r="AE128" s="860"/>
      <c r="AF128" s="861">
        <v>29592</v>
      </c>
      <c r="AG128" s="859"/>
      <c r="AH128" s="859"/>
      <c r="AI128" s="859"/>
      <c r="AJ128" s="860"/>
      <c r="AK128" s="861">
        <v>27308</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385</v>
      </c>
      <c r="BG128" s="845"/>
      <c r="BH128" s="845"/>
      <c r="BI128" s="845"/>
      <c r="BJ128" s="845"/>
      <c r="BK128" s="845"/>
      <c r="BL128" s="868"/>
      <c r="BM128" s="844">
        <v>14.13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7311859</v>
      </c>
      <c r="AB129" s="838"/>
      <c r="AC129" s="838"/>
      <c r="AD129" s="838"/>
      <c r="AE129" s="839"/>
      <c r="AF129" s="840">
        <v>7049799</v>
      </c>
      <c r="AG129" s="838"/>
      <c r="AH129" s="838"/>
      <c r="AI129" s="838"/>
      <c r="AJ129" s="839"/>
      <c r="AK129" s="840">
        <v>6762339</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385</v>
      </c>
      <c r="BG129" s="828"/>
      <c r="BH129" s="828"/>
      <c r="BI129" s="828"/>
      <c r="BJ129" s="828"/>
      <c r="BK129" s="828"/>
      <c r="BL129" s="829"/>
      <c r="BM129" s="827">
        <v>19.13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1824201</v>
      </c>
      <c r="AB130" s="838"/>
      <c r="AC130" s="838"/>
      <c r="AD130" s="838"/>
      <c r="AE130" s="839"/>
      <c r="AF130" s="840">
        <v>1762076</v>
      </c>
      <c r="AG130" s="838"/>
      <c r="AH130" s="838"/>
      <c r="AI130" s="838"/>
      <c r="AJ130" s="839"/>
      <c r="AK130" s="840">
        <v>1690417</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4.9000000000000004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5487658</v>
      </c>
      <c r="AB131" s="821"/>
      <c r="AC131" s="821"/>
      <c r="AD131" s="821"/>
      <c r="AE131" s="822"/>
      <c r="AF131" s="823">
        <v>5287723</v>
      </c>
      <c r="AG131" s="821"/>
      <c r="AH131" s="821"/>
      <c r="AI131" s="821"/>
      <c r="AJ131" s="822"/>
      <c r="AK131" s="823">
        <v>5071922</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t="s">
        <v>122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5.2428740999999999</v>
      </c>
      <c r="AB132" s="801"/>
      <c r="AC132" s="801"/>
      <c r="AD132" s="801"/>
      <c r="AE132" s="802"/>
      <c r="AF132" s="803">
        <v>4.1617157330000003</v>
      </c>
      <c r="AG132" s="801"/>
      <c r="AH132" s="801"/>
      <c r="AI132" s="801"/>
      <c r="AJ132" s="802"/>
      <c r="AK132" s="803">
        <v>5.3042416660000002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5.3</v>
      </c>
      <c r="AB133" s="780"/>
      <c r="AC133" s="780"/>
      <c r="AD133" s="780"/>
      <c r="AE133" s="781"/>
      <c r="AF133" s="779">
        <v>4.7</v>
      </c>
      <c r="AG133" s="780"/>
      <c r="AH133" s="780"/>
      <c r="AI133" s="780"/>
      <c r="AJ133" s="781"/>
      <c r="AK133" s="779">
        <v>4.9000000000000004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gi+rpk1DghHEKNjbBEu/PFs6c6/LuJvqqtykbFb5FTOULN67M/W+5ms21474TzwYztE2XIj4Qkf7DuyIhpassg==" saltValue="ctA7t/9l3JJV5XggVBOd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Nq/INj7FPcsFWjq43oZ3rHpEVIa+rD2PSLff29UHMMUaDON/OAAH7pRhZw0SYpOLbKmLMQiyVn9rcZX0B33gQ==" saltValue="KaY8BX1MTygFm7VJ+7PW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7z8Au9pfWFPB/IksNHrhoHBAimWxLQOi6SoCNca5/DPm5KSOBL4E1egaPsXS9ItPc0LduWOOT31iqtFBn0SYg==" saltValue="ZVSbE8VEXeKGGaKu93PhDQ==" spinCount="100000" sheet="1" objects="1" scenarios="1"/>
  <dataConsolidate/>
  <phoneticPr fontId="2"/>
  <printOptions horizontalCentered="1" verticalCentered="1"/>
  <pageMargins left="0" right="0" top="0" bottom="0" header="0" footer="0"/>
  <pageSetup paperSize="9" scale="4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1336682</v>
      </c>
      <c r="AP9" s="292">
        <v>117099</v>
      </c>
      <c r="AQ9" s="293">
        <v>87072</v>
      </c>
      <c r="AR9" s="294">
        <v>34.5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236287</v>
      </c>
      <c r="AP10" s="295">
        <v>20700</v>
      </c>
      <c r="AQ10" s="296">
        <v>10235</v>
      </c>
      <c r="AR10" s="297">
        <v>102.2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340174</v>
      </c>
      <c r="AP11" s="295">
        <v>29801</v>
      </c>
      <c r="AQ11" s="296">
        <v>13554</v>
      </c>
      <c r="AR11" s="297">
        <v>119.9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t="s">
        <v>503</v>
      </c>
      <c r="AP12" s="295" t="s">
        <v>503</v>
      </c>
      <c r="AQ12" s="296">
        <v>777</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503</v>
      </c>
      <c r="AP13" s="295" t="s">
        <v>503</v>
      </c>
      <c r="AQ13" s="296">
        <v>1</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35554</v>
      </c>
      <c r="AP14" s="295">
        <v>3115</v>
      </c>
      <c r="AQ14" s="296">
        <v>4055</v>
      </c>
      <c r="AR14" s="297">
        <v>-23.2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67751</v>
      </c>
      <c r="AP15" s="295">
        <v>5935</v>
      </c>
      <c r="AQ15" s="296">
        <v>1927</v>
      </c>
      <c r="AR15" s="297">
        <v>208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-107504</v>
      </c>
      <c r="AP16" s="295">
        <v>-9418</v>
      </c>
      <c r="AQ16" s="296">
        <v>-9107</v>
      </c>
      <c r="AR16" s="297">
        <v>3.4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1908944</v>
      </c>
      <c r="AP17" s="295">
        <v>167231</v>
      </c>
      <c r="AQ17" s="296">
        <v>108514</v>
      </c>
      <c r="AR17" s="297">
        <v>54.1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14.63</v>
      </c>
      <c r="AP21" s="308">
        <v>10.050000000000001</v>
      </c>
      <c r="AQ21" s="309">
        <v>4.58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97.3</v>
      </c>
      <c r="AP22" s="313">
        <v>96.5</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1528392</v>
      </c>
      <c r="AP32" s="322">
        <v>133893</v>
      </c>
      <c r="AQ32" s="323">
        <v>51702</v>
      </c>
      <c r="AR32" s="324">
        <v>159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503</v>
      </c>
      <c r="AP34" s="322" t="s">
        <v>503</v>
      </c>
      <c r="AQ34" s="323">
        <v>10</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414368</v>
      </c>
      <c r="AP35" s="322">
        <v>36300</v>
      </c>
      <c r="AQ35" s="323">
        <v>15257</v>
      </c>
      <c r="AR35" s="324">
        <v>137.9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43706</v>
      </c>
      <c r="AP36" s="322">
        <v>3829</v>
      </c>
      <c r="AQ36" s="323">
        <v>3750</v>
      </c>
      <c r="AR36" s="324">
        <v>2.1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t="s">
        <v>503</v>
      </c>
      <c r="AP37" s="322" t="s">
        <v>503</v>
      </c>
      <c r="AQ37" s="323">
        <v>880</v>
      </c>
      <c r="AR37" s="324" t="s">
        <v>503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v>286</v>
      </c>
      <c r="AP38" s="325">
        <v>25</v>
      </c>
      <c r="AQ38" s="326">
        <v>8</v>
      </c>
      <c r="AR38" s="314">
        <v>212.5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-27308</v>
      </c>
      <c r="AP39" s="322">
        <v>-2392</v>
      </c>
      <c r="AQ39" s="323">
        <v>-2230</v>
      </c>
      <c r="AR39" s="324">
        <v>7.3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-1690417</v>
      </c>
      <c r="AP40" s="322">
        <v>-148087</v>
      </c>
      <c r="AQ40" s="323">
        <v>-47794</v>
      </c>
      <c r="AR40" s="324">
        <v>209.8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269027</v>
      </c>
      <c r="AP41" s="322">
        <v>23568</v>
      </c>
      <c r="AQ41" s="323">
        <v>21582</v>
      </c>
      <c r="AR41" s="324">
        <v>9.1999999999999993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1378473</v>
      </c>
      <c r="AN51" s="344">
        <v>112007</v>
      </c>
      <c r="AO51" s="345">
        <v>9.3000000000000007</v>
      </c>
      <c r="AP51" s="346">
        <v>82748</v>
      </c>
      <c r="AQ51" s="347">
        <v>24.4</v>
      </c>
      <c r="AR51" s="348">
        <v>-15.1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941589</v>
      </c>
      <c r="AN52" s="352">
        <v>76508</v>
      </c>
      <c r="AO52" s="353">
        <v>-0.4</v>
      </c>
      <c r="AP52" s="354">
        <v>44732</v>
      </c>
      <c r="AQ52" s="355">
        <v>22.5</v>
      </c>
      <c r="AR52" s="356">
        <v>-22.9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1408611</v>
      </c>
      <c r="AN53" s="344">
        <v>116260</v>
      </c>
      <c r="AO53" s="345">
        <v>3.8</v>
      </c>
      <c r="AP53" s="346">
        <v>91837</v>
      </c>
      <c r="AQ53" s="347">
        <v>11</v>
      </c>
      <c r="AR53" s="348">
        <v>-7.2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946159</v>
      </c>
      <c r="AN54" s="352">
        <v>78092</v>
      </c>
      <c r="AO54" s="353">
        <v>2.1</v>
      </c>
      <c r="AP54" s="354">
        <v>54439</v>
      </c>
      <c r="AQ54" s="355">
        <v>21.7</v>
      </c>
      <c r="AR54" s="356">
        <v>-19.600000000000001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1685013</v>
      </c>
      <c r="AN55" s="344">
        <v>141230</v>
      </c>
      <c r="AO55" s="345">
        <v>21.5</v>
      </c>
      <c r="AP55" s="346">
        <v>75972</v>
      </c>
      <c r="AQ55" s="347">
        <v>-17.3</v>
      </c>
      <c r="AR55" s="348">
        <v>38.799999999999997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924972</v>
      </c>
      <c r="AN56" s="352">
        <v>77527</v>
      </c>
      <c r="AO56" s="353">
        <v>-0.7</v>
      </c>
      <c r="AP56" s="354">
        <v>40712</v>
      </c>
      <c r="AQ56" s="355">
        <v>-25.2</v>
      </c>
      <c r="AR56" s="356">
        <v>24.5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2624646</v>
      </c>
      <c r="AN57" s="344">
        <v>224694</v>
      </c>
      <c r="AO57" s="345">
        <v>59.1</v>
      </c>
      <c r="AP57" s="346">
        <v>79466</v>
      </c>
      <c r="AQ57" s="347">
        <v>4.5999999999999996</v>
      </c>
      <c r="AR57" s="348">
        <v>54.5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1081910</v>
      </c>
      <c r="AN58" s="352">
        <v>92621</v>
      </c>
      <c r="AO58" s="353">
        <v>19.5</v>
      </c>
      <c r="AP58" s="354">
        <v>44645</v>
      </c>
      <c r="AQ58" s="355">
        <v>9.6999999999999993</v>
      </c>
      <c r="AR58" s="356">
        <v>9.8000000000000007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2523512</v>
      </c>
      <c r="AN59" s="344">
        <v>221070</v>
      </c>
      <c r="AO59" s="345">
        <v>-1.6</v>
      </c>
      <c r="AP59" s="346">
        <v>90072</v>
      </c>
      <c r="AQ59" s="347">
        <v>13.3</v>
      </c>
      <c r="AR59" s="348">
        <v>-14.9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1763437</v>
      </c>
      <c r="AN60" s="352">
        <v>154484</v>
      </c>
      <c r="AO60" s="353">
        <v>66.8</v>
      </c>
      <c r="AP60" s="354">
        <v>46083</v>
      </c>
      <c r="AQ60" s="355">
        <v>3.2</v>
      </c>
      <c r="AR60" s="356">
        <v>63.6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1924051</v>
      </c>
      <c r="AN61" s="359">
        <v>163052</v>
      </c>
      <c r="AO61" s="360">
        <v>18.399999999999999</v>
      </c>
      <c r="AP61" s="361">
        <v>84019</v>
      </c>
      <c r="AQ61" s="362">
        <v>7.2</v>
      </c>
      <c r="AR61" s="348">
        <v>11.2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1131613</v>
      </c>
      <c r="AN62" s="352">
        <v>95846</v>
      </c>
      <c r="AO62" s="353">
        <v>17.5</v>
      </c>
      <c r="AP62" s="354">
        <v>46122</v>
      </c>
      <c r="AQ62" s="355">
        <v>6.4</v>
      </c>
      <c r="AR62" s="356">
        <v>11.1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QRCWLxgK/ol0OhvYsKFzRLcWoON+jubiZnnY1zXwfflKEEci1TBHsoKlleRi6K65TTpmxJHPT/DLb2JxYuobA==" saltValue="8qaG40MG1RtjYIQMR7DX1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BdC/inl/Dfl839joovVF/g0UJPQpy9PWxPKCiiTlsf18ORXFtY59EuGiZosATf1pxgCvw7LGMGJRlrlIMQf5Q==" saltValue="+9+fwovfxxBWwE0QtVtzQ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rhuo6ULMmfJV0pAv0r2hRFnMJ/iuKilBilxVSpSiLq4LRdLqi3WcQNWxGIgJfYQyQJGOetQqesdV9mshTVesw==" saltValue="Vzj1c/PE6lSS/NVWnOBd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2" t="s">
        <v>3</v>
      </c>
      <c r="D47" s="1212"/>
      <c r="E47" s="1213"/>
      <c r="F47" s="11">
        <v>51.8</v>
      </c>
      <c r="G47" s="12">
        <v>58.29</v>
      </c>
      <c r="H47" s="12">
        <v>67.040000000000006</v>
      </c>
      <c r="I47" s="12">
        <v>75.260000000000005</v>
      </c>
      <c r="J47" s="13">
        <v>78.97</v>
      </c>
    </row>
    <row r="48" spans="2:10" ht="57.75" customHeight="1">
      <c r="B48" s="14"/>
      <c r="C48" s="1214" t="s">
        <v>4</v>
      </c>
      <c r="D48" s="1214"/>
      <c r="E48" s="1215"/>
      <c r="F48" s="15">
        <v>2.6</v>
      </c>
      <c r="G48" s="16">
        <v>2.73</v>
      </c>
      <c r="H48" s="16">
        <v>2.61</v>
      </c>
      <c r="I48" s="16">
        <v>3.74</v>
      </c>
      <c r="J48" s="17">
        <v>4.58</v>
      </c>
    </row>
    <row r="49" spans="2:10" ht="57.75" customHeight="1" thickBot="1">
      <c r="B49" s="18"/>
      <c r="C49" s="1216" t="s">
        <v>5</v>
      </c>
      <c r="D49" s="1216"/>
      <c r="E49" s="1217"/>
      <c r="F49" s="19">
        <v>10.81</v>
      </c>
      <c r="G49" s="20">
        <v>7.39</v>
      </c>
      <c r="H49" s="20">
        <v>10.02</v>
      </c>
      <c r="I49" s="20">
        <v>8.17</v>
      </c>
      <c r="J49" s="21" t="s">
        <v>551</v>
      </c>
    </row>
    <row r="50" spans="2:10" ht="13.5" customHeight="1"/>
    <row r="51" spans="2:10" ht="13.5" hidden="1" customHeight="1"/>
    <row r="52" spans="2:10" ht="13.5" hidden="1" customHeight="1"/>
    <row r="53" spans="2:10" ht="13.5" hidden="1" customHeight="1"/>
  </sheetData>
  <sheetProtection algorithmName="SHA-512" hashValue="tuc5Fg9KTJmVY5pldvxNGSbo7H7RJIbk23k1BOOdPGEGuKIo3OZLZwgX77yZjZ+Pv3MtdA4sr5EqLq2agOHF3w==" saltValue="MdnOR5eXlGDWPl2cFHXB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2019-03-06T06:41:04Z</cp:lastPrinted>
  <dcterms:created xsi:type="dcterms:W3CDTF">2019-02-14T03:00:04Z</dcterms:created>
  <dcterms:modified xsi:type="dcterms:W3CDTF">2019-10-28T04:14:31Z</dcterms:modified>
  <cp:category/>
</cp:coreProperties>
</file>