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20490" windowHeight="7755" tabRatio="61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s="1"/>
  <c r="BW35" i="10" l="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<sst xmlns="http://schemas.openxmlformats.org/spreadsheetml/2006/main" count="1112" uniqueCount="611">
  <si>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</si>
  <si>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</si>
  <si>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</si>
  <si>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</si>
  <si>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</si>
  <si>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</si>
  <si>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</si>
  <si>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</si>
  <si>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</si>
  <si>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</si>
  <si>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</si>
  <si>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</si>
  <si>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</si>
  <si>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</si>
  <si>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</si>
  <si>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</si>
  <si>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</si>
  <si>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</si>
  <si>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</si>
  <si>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</si>
  <si>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</si>
  <si>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</si>
  <si>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</si>
  <si>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</si>
  <si>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</si>
  <si>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</si>
  <si>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</si>
  <si>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</si>
  <si>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</si>
  <si>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</si>
  <si>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</si>
  <si>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</si>
  <si>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</si>
  <si>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</si>
  <si>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</si>
  <si>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</si>
  <si>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</si>
  <si>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</si>
  <si>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</si>
  <si>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</si>
  <si>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</si>
  <si>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</si>
  <si>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</si>
  <si>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</si>
  <si>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</si>
  <si>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</si>
  <si>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</si>
  <si>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</si>
  <si>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</si>
  <si>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</si>
  <si>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</si>
  <si>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</si>
  <si>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</si>
  <si>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</si>
  <si>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</si>
  <si>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</si>
  <si>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</si>
  <si>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</si>
  <si>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</si>
  <si>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</si>
  <si>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</si>
  <si>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</si>
  <si>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</si>
  <si>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</si>
  <si>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</si>
  <si>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</si>
  <si>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</si>
  <si>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</si>
  <si>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</si>
  <si>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</si>
  <si>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</si>
  <si>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</si>
  <si>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</si>
  <si>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</si>
  <si>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</si>
  <si>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</si>
  <si>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</si>
  <si>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</si>
  <si>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</si>
  <si>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</si>
  <si>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</si>
  <si>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</si>
  <si>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</si>
  <si>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</si>
  <si>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</si>
  <si>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</si>
  <si>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</si>
  <si>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</si>
  <si>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</si>
  <si>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</si>
  <si>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</si>
  <si>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富士見町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</si>
  <si>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</si>
  <si>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</si>
  <si>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</si>
  <si>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</si>
  <si>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</si>
  <si>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</si>
  <si>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</si>
  <si>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</si>
  <si>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</si>
  <si>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</si>
  <si>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</si>
  <si>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</si>
  <si>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</si>
  <si>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</si>
  <si>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</si>
  <si>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</si>
  <si>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</si>
  <si>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</si>
  <si>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</si>
  <si>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</si>
  <si>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</si>
  <si>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</si>
  <si>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</si>
  <si>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</si>
  <si>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</si>
  <si>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</si>
  <si>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</si>
  <si>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</si>
  <si>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</si>
  <si>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</si>
  <si>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</si>
  <si>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</si>
  <si>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</si>
  <si>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</si>
  <si>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</si>
  <si>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</si>
  <si>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</si>
  <si>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</si>
  <si>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</si>
  <si>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</si>
  <si>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</si>
  <si>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</si>
  <si>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</si>
  <si>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</si>
  <si>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</si>
  <si>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</si>
  <si>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</si>
  <si>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</si>
  <si>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</si>
  <si>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</si>
  <si>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</si>
  <si>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</si>
  <si>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</si>
  <si>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</si>
  <si>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</si>
  <si>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</si>
  <si>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</si>
  <si>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</si>
  <si>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</si>
  <si>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</si>
  <si>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</si>
  <si>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</si>
  <si>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</si>
  <si>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</si>
  <si>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</si>
  <si>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</si>
  <si>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</si>
  <si>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</si>
  <si>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</si>
  <si>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</si>
  <si>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</si>
  <si>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</si>
  <si>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</si>
  <si>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</si>
  <si>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</si>
  <si>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</si>
  <si>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</si>
  <si>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</si>
  <si>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</si>
  <si>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</si>
  <si>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</si>
  <si>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</si>
  <si>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</si>
  <si>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</si>
  <si>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</si>
  <si>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</si>
  <si>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</si>
  <si>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</si>
  <si>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</si>
  <si>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</si>
  <si>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</si>
  <si>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</si>
  <si>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</si>
  <si>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</si>
  <si>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</si>
  <si>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</si>
  <si>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</si>
  <si>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</si>
  <si>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</si>
  <si>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</si>
  <si>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</si>
  <si>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</si>
  <si>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</si>
  <si>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</si>
  <si>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</si>
  <si>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</si>
  <si>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</si>
  <si>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</si>
  <si>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</si>
  <si>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</si>
  <si>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</si>
  <si>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</si>
  <si>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</si>
  <si>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長野県富士見町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</si>
  <si>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</si>
  <si>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</si>
  <si>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</si>
  <si>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</si>
  <si>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</si>
  <si>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</si>
  <si>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</si>
  <si>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</si>
  <si>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</si>
  <si>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</si>
  <si>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</si>
  <si>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</si>
  <si>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</si>
  <si>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</si>
  <si>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</si>
  <si>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</si>
  <si>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</si>
  <si>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</si>
  <si>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</si>
  <si>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</si>
  <si>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</si>
  <si>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</si>
  <si>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</si>
  <si>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</si>
  <si>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</si>
  <si>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</si>
  <si>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</si>
  <si>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</si>
  <si>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</si>
  <si>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</si>
  <si>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</si>
  <si>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</si>
  <si>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</si>
  <si>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</si>
  <si>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</si>
  <si>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</si>
  <si>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</si>
  <si>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</si>
  <si>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</si>
  <si>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</si>
  <si>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</si>
  <si>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</si>
  <si>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</si>
  <si>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</si>
  <si>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</si>
  <si>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</si>
  <si>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</si>
  <si>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</si>
  <si>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</si>
  <si>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</si>
  <si>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</si>
  <si>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</si>
  <si>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</si>
  <si>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</si>
  <si>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</si>
  <si>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</si>
  <si>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</si>
  <si>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</si>
  <si>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</si>
  <si>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</si>
  <si>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</si>
  <si>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</si>
  <si>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</si>
  <si>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</si>
  <si>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</si>
  <si>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</si>
  <si>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</si>
  <si>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</si>
  <si>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</si>
  <si>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</si>
  <si>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</si>
  <si>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</si>
  <si>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</si>
  <si>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</si>
  <si>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</si>
  <si>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</si>
  <si>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</si>
  <si>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</si>
  <si>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</si>
  <si>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</si>
  <si>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</si>
  <si>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</si>
  <si>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</si>
  <si>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</si>
  <si>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</si>
  <si>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</si>
  <si>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</si>
  <si>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</si>
  <si>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</si>
  <si>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</si>
  <si>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</si>
  <si>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</si>
  <si>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</si>
  <si>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</si>
  <si>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</si>
  <si>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</si>
  <si>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</si>
  <si>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</si>
  <si>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</si>
  <si>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</si>
  <si>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</si>
  <si>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</si>
  <si>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</si>
  <si>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</si>
  <si>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</si>
  <si>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</si>
  <si>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</si>
  <si>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</si>
  <si>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</si>
  <si>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</si>
  <si>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</si>
  <si>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</si>
  <si>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</si>
  <si>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</si>
  <si>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</si>
  <si>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</si>
  <si>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</si>
  <si>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</si>
  <si>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</si>
  <si>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</si>
  <si>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</si>
  <si>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</si>
  <si>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</si>
  <si>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</si>
  <si>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</si>
  <si>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</si>
  <si>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</si>
  <si>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</si>
  <si>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</si>
  <si>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</si>
  <si>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</si>
  <si>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</si>
  <si>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</si>
  <si>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</si>
  <si>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</si>
  <si>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</si>
  <si>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</si>
  <si>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</si>
  <si>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</si>
  <si>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</si>
  <si>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</si>
  <si>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</si>
  <si>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</si>
  <si>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</si>
  <si>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</si>
  <si>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</si>
  <si>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</si>
  <si>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</si>
  <si>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</si>
  <si>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長野県富士見町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</si>
  <si>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</si>
  <si>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</si>
  <si>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</si>
  <si>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</si>
  <si>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</si>
  <si>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</si>
  <si>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</si>
  <si>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</si>
  <si>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</si>
  <si>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</si>
  <si>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</si>
  <si>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</si>
  <si>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</si>
  <si>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</si>
  <si>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</si>
  <si>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</si>
  <si>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</si>
  <si>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</si>
  <si>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</si>
  <si>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</si>
  <si>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</si>
  <si>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</si>
  <si>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</si>
  <si>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</si>
  <si>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</si>
  <si>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</si>
  <si>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</si>
  <si>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</si>
  <si>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</si>
  <si>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</si>
  <si>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</si>
  <si>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</si>
  <si>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</si>
  <si>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</si>
  <si>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富士見町国民健康保険特別会計</t>
    <phoneticPr fontId="5"/>
  </si>
  <si>
    <t>富士見町後期高齢者医療特別会計</t>
    <phoneticPr fontId="5"/>
  </si>
  <si>
    <t>富士見町水道事業会計</t>
    <phoneticPr fontId="5"/>
  </si>
  <si>
    <t>法適用企業</t>
    <phoneticPr fontId="5"/>
  </si>
  <si>
    <t>富士見町下水道事業会計</t>
    <phoneticPr fontId="5"/>
  </si>
  <si>
    <t>法適用企業</t>
    <phoneticPr fontId="5"/>
  </si>
  <si>
    <t>富士見町観光施設貸付事業特別会計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</si>
  <si>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</si>
  <si>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</si>
  <si>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</si>
  <si>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</si>
  <si>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</si>
  <si>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</si>
  <si>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</si>
  <si>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</si>
  <si>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</si>
  <si>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</si>
  <si>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</si>
  <si>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</si>
  <si>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</si>
  <si>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</si>
  <si>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</si>
  <si>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</si>
  <si>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</si>
  <si>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</si>
  <si>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</si>
  <si>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</si>
  <si>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</si>
  <si>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</si>
  <si>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</si>
  <si>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</si>
  <si>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</si>
  <si>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</si>
  <si>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</si>
  <si>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</si>
  <si>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</si>
  <si>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</si>
  <si>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</si>
  <si>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</si>
  <si>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</si>
  <si>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</si>
  <si>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</si>
  <si>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</si>
  <si>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</si>
  <si>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</si>
  <si>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</si>
  <si>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</si>
  <si>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</si>
  <si>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</si>
  <si>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</si>
  <si>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</si>
  <si>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</si>
  <si>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</si>
  <si>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</si>
  <si>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</si>
  <si>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</si>
  <si>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</si>
  <si>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</si>
  <si>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</si>
  <si>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</si>
  <si>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</si>
  <si>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</si>
  <si>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</si>
  <si>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</si>
  <si>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</si>
  <si>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</si>
  <si>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</si>
  <si>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富士見町下水道事業会計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</si>
  <si>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</si>
  <si>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</si>
  <si>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富士見町水道事業会計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</si>
  <si>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</si>
  <si>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富士見町観光施設貸付事業特別会計</t>
    <phoneticPr fontId="5"/>
  </si>
  <si>
    <t>-</t>
    <phoneticPr fontId="5"/>
  </si>
  <si>
    <t>-</t>
    <phoneticPr fontId="5"/>
  </si>
  <si>
    <t>-</t>
    <phoneticPr fontId="5"/>
  </si>
  <si>
    <t>(Ｆ)</t>
    <phoneticPr fontId="5"/>
  </si>
  <si>
    <t>富士見町後期高齢者医療特別会計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</si>
  <si>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</si>
  <si>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</si>
  <si>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</si>
  <si>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</si>
  <si>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</si>
  <si>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</si>
  <si>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</si>
  <si>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</si>
  <si>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</si>
  <si>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</si>
  <si>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</si>
  <si>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</si>
  <si>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</si>
  <si>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</si>
  <si>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</si>
  <si>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</si>
  <si>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</si>
  <si>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</si>
  <si>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</si>
  <si>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</si>
  <si>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</si>
  <si>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</si>
  <si>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</si>
  <si>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</si>
  <si>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</si>
  <si>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</si>
  <si>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</si>
  <si>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</si>
  <si>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</si>
  <si>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</si>
  <si>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</si>
  <si>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</si>
  <si>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</si>
  <si>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</si>
  <si>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</si>
  <si>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</si>
  <si>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</si>
  <si>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</si>
  <si>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</si>
  <si>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</si>
  <si>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</si>
  <si>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</si>
  <si>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</si>
  <si>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</si>
  <si>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</si>
  <si>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</si>
  <si>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</si>
  <si>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</si>
  <si>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</si>
  <si>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</si>
  <si>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</si>
  <si>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</si>
  <si>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</si>
  <si>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</si>
  <si>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</si>
  <si>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</si>
  <si>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</si>
  <si>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</si>
  <si>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</si>
  <si>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</si>
  <si>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</si>
  <si>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</si>
  <si>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</si>
  <si>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</si>
  <si>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</si>
  <si>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</si>
  <si>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</si>
  <si>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</si>
  <si>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</si>
  <si>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</si>
  <si>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</si>
  <si>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</si>
  <si>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</si>
  <si>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</si>
  <si>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</si>
  <si>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</si>
  <si>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</si>
  <si>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</si>
  <si>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</si>
  <si>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</si>
  <si>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</si>
  <si>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</si>
  <si>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</si>
  <si>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</si>
  <si>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</si>
  <si>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</si>
  <si>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</si>
  <si>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</si>
  <si>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</si>
  <si>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</si>
  <si>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富士見町水道事業会計</t>
  </si>
  <si>
    <t>富士見町下水道事業会計</t>
  </si>
  <si>
    <t>富士見町国民健康保険特別会計</t>
  </si>
  <si>
    <t>一般会計</t>
  </si>
  <si>
    <t>富士見町観光施設貸付事業特別会計</t>
  </si>
  <si>
    <t>富士見町後期高齢者医療特別会計</t>
  </si>
  <si>
    <t>その他会計（赤字）</t>
  </si>
  <si>
    <t>その他会計（黒字）</t>
  </si>
  <si>
    <t>-</t>
    <phoneticPr fontId="2"/>
  </si>
  <si>
    <t>-</t>
    <phoneticPr fontId="2"/>
  </si>
  <si>
    <t>諏訪広域連合</t>
    <rPh sb="0" eb="2">
      <t>スワ</t>
    </rPh>
    <rPh sb="2" eb="4">
      <t>コウイキ</t>
    </rPh>
    <rPh sb="4" eb="6">
      <t>レンゴウ</t>
    </rPh>
    <phoneticPr fontId="2"/>
  </si>
  <si>
    <t>（一般会計）</t>
    <rPh sb="1" eb="3">
      <t>イッパン</t>
    </rPh>
    <rPh sb="3" eb="5">
      <t>カイケイ</t>
    </rPh>
    <phoneticPr fontId="2"/>
  </si>
  <si>
    <t>（救護施設八ヶ岳寮特別会計）</t>
    <rPh sb="1" eb="5">
      <t>キュウゴシセツ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</si>
  <si>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</si>
  <si>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5">
      <t>スワコウイキ</t>
    </rPh>
    <rPh sb="5" eb="7">
      <t>ショウボウ</t>
    </rPh>
    <rPh sb="7" eb="11">
      <t>トクベツカイケイ</t>
    </rPh>
    <phoneticPr fontId="2"/>
  </si>
  <si>
    <t>（ふるさと市町村圏基金事業特別会計）</t>
    <rPh sb="5" eb="8">
      <t>シチョウソン</t>
    </rPh>
    <rPh sb="8" eb="9">
      <t>ケン</t>
    </rPh>
    <rPh sb="9" eb="11">
      <t>キキン</t>
    </rPh>
    <rPh sb="11" eb="13">
      <t>ジギョウ</t>
    </rPh>
    <rPh sb="13" eb="17">
      <t>トクベツカイケイ</t>
    </rPh>
    <phoneticPr fontId="2"/>
  </si>
  <si>
    <t>南諏衛生施設組合</t>
    <rPh sb="0" eb="1">
      <t>ナン</t>
    </rPh>
    <rPh sb="1" eb="2">
      <t>ス</t>
    </rPh>
    <rPh sb="2" eb="4">
      <t>エイセイ</t>
    </rPh>
    <rPh sb="4" eb="6">
      <t>シセツ</t>
    </rPh>
    <rPh sb="6" eb="8">
      <t>クミアイ</t>
    </rPh>
    <phoneticPr fontId="2"/>
  </si>
  <si>
    <t>諏訪南行政事務組合</t>
    <rPh sb="0" eb="2">
      <t>スワ</t>
    </rPh>
    <rPh sb="2" eb="3">
      <t>ミナミ</t>
    </rPh>
    <rPh sb="3" eb="5">
      <t>ギョウセイ</t>
    </rPh>
    <rPh sb="5" eb="7">
      <t>ジム</t>
    </rPh>
    <rPh sb="7" eb="9">
      <t>クミアイ</t>
    </rPh>
    <phoneticPr fontId="2"/>
  </si>
  <si>
    <t>（一般会計）</t>
    <rPh sb="1" eb="5">
      <t>イッパンカイケイ</t>
    </rPh>
    <phoneticPr fontId="2"/>
  </si>
  <si>
    <t>（ごみ処理事業特別会計）</t>
    <rPh sb="3" eb="5">
      <t>ショリ</t>
    </rPh>
    <rPh sb="5" eb="7">
      <t>ジギョウ</t>
    </rPh>
    <rPh sb="7" eb="11">
      <t>トクベツカイケイ</t>
    </rPh>
    <phoneticPr fontId="2"/>
  </si>
  <si>
    <t>長野県市町村自治振興組合（一般会計）</t>
    <rPh sb="0" eb="3">
      <t>ナガノケン</t>
    </rPh>
    <rPh sb="3" eb="6">
      <t>シチョウソン</t>
    </rPh>
    <rPh sb="6" eb="10">
      <t>ジチシンコウ</t>
    </rPh>
    <rPh sb="10" eb="12">
      <t>クミアイ</t>
    </rPh>
    <rPh sb="13" eb="17">
      <t>イッパンカイケイ</t>
    </rPh>
    <phoneticPr fontId="2"/>
  </si>
  <si>
    <t>長野県後期高齢者医療広域連合</t>
    <rPh sb="0" eb="3">
      <t>ナガノケン</t>
    </rPh>
    <rPh sb="3" eb="10">
      <t>コウキコウレイシャイリョウ</t>
    </rPh>
    <rPh sb="10" eb="12">
      <t>コウイキ</t>
    </rPh>
    <rPh sb="12" eb="14">
      <t>レンゴウ</t>
    </rPh>
    <phoneticPr fontId="2"/>
  </si>
  <si>
    <t>（後期高齢者医療事業会計）</t>
    <rPh sb="1" eb="8">
      <t>コウキコウレイシャイリョウ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</si>
  <si>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</si>
  <si>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6">
      <t>ヒジョウキンショクイン</t>
    </rPh>
    <rPh sb="6" eb="8">
      <t>コウム</t>
    </rPh>
    <rPh sb="8" eb="10">
      <t>サイガイ</t>
    </rPh>
    <rPh sb="10" eb="12">
      <t>ホショウ</t>
    </rPh>
    <rPh sb="12" eb="16">
      <t>トクベツカイケイ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</si>
  <si>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6">
      <t>ジムクミアイ</t>
    </rPh>
    <phoneticPr fontId="2"/>
  </si>
  <si>
    <t>長野県地方税滞納整理機構</t>
    <rPh sb="0" eb="3">
      <t>ナガノケン</t>
    </rPh>
    <rPh sb="3" eb="6">
      <t>チホウゼイ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</si>
  <si>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</si>
  <si>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（一社）富士見町開発公社</t>
    <rPh sb="1" eb="2">
      <t>イチ</t>
    </rPh>
    <rPh sb="2" eb="3">
      <t>シャ</t>
    </rPh>
    <rPh sb="4" eb="8">
      <t>フジミマチ</t>
    </rPh>
    <rPh sb="8" eb="10">
      <t>カイハツ</t>
    </rPh>
    <rPh sb="10" eb="12">
      <t>コウシャ</t>
    </rPh>
    <phoneticPr fontId="2"/>
  </si>
  <si>
    <t>富士見メガソーラー（株）</t>
    <rPh sb="0" eb="3">
      <t>フジミ</t>
    </rPh>
    <rPh sb="9" eb="12">
      <t>カブ</t>
    </rPh>
    <phoneticPr fontId="2"/>
  </si>
  <si>
    <t>地域福祉基金</t>
    <rPh sb="0" eb="2">
      <t>チイキ</t>
    </rPh>
    <rPh sb="2" eb="4">
      <t>フクシ</t>
    </rPh>
    <rPh sb="4" eb="6">
      <t>キキン</t>
    </rPh>
    <phoneticPr fontId="11"/>
  </si>
  <si>
    <t>有線放送施設更新基金</t>
    <rPh sb="0" eb="2">
      <t>ユウセン</t>
    </rPh>
    <rPh sb="2" eb="4">
      <t>ホウソウ</t>
    </rPh>
    <rPh sb="4" eb="6">
      <t>シセツ</t>
    </rPh>
    <rPh sb="6" eb="8">
      <t>コウシン</t>
    </rPh>
    <rPh sb="8" eb="10">
      <t>キキン</t>
    </rPh>
    <phoneticPr fontId="11"/>
  </si>
  <si>
    <t>義務教育施設整備基金</t>
    <rPh sb="0" eb="2">
      <t>ギム</t>
    </rPh>
    <rPh sb="2" eb="4">
      <t>キョウイク</t>
    </rPh>
    <rPh sb="4" eb="8">
      <t>シセツセイビ</t>
    </rPh>
    <rPh sb="8" eb="10">
      <t>キキン</t>
    </rPh>
    <phoneticPr fontId="11"/>
  </si>
  <si>
    <t>有線放送財政調整基金</t>
    <rPh sb="0" eb="2">
      <t>ユウセン</t>
    </rPh>
    <rPh sb="2" eb="4">
      <t>ホウソウ</t>
    </rPh>
    <rPh sb="4" eb="10">
      <t>ザイセイチョウセイキキン</t>
    </rPh>
    <phoneticPr fontId="11"/>
  </si>
  <si>
    <t>道の駅信州蔦木宿等振興基金</t>
    <rPh sb="0" eb="1">
      <t>ミチ</t>
    </rPh>
    <rPh sb="2" eb="3">
      <t>エキ</t>
    </rPh>
    <rPh sb="3" eb="5">
      <t>シンシュウ</t>
    </rPh>
    <rPh sb="5" eb="7">
      <t>ツタキ</t>
    </rPh>
    <rPh sb="7" eb="8">
      <t>ジュク</t>
    </rPh>
    <rPh sb="8" eb="9">
      <t>トウ</t>
    </rPh>
    <rPh sb="9" eb="11">
      <t>シンコウ</t>
    </rPh>
    <rPh sb="11" eb="13">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</si>
  <si>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</si>
  <si>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</si>
  <si>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</si>
  <si>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</si>
  <si>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</si>
  <si>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</si>
  <si>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</si>
  <si>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</si>
  <si>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</si>
  <si>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</si>
  <si>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</si>
  <si>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</si>
  <si>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</si>
  <si>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</si>
  <si>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</si>
  <si>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</si>
  <si>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地方債の償還が着実に進んでおり、計画的は積立を継続的に行ってきていることから、将来負担比率は0.0％となった。有形固定資産減価償却率も類似団体より低い水準にある。公共施設等総合管理計画に基づき、今後、老朽化対策に積極的に取り組んでいく。</t>
    <rPh sb="0" eb="3">
      <t>チホウサイ</t>
    </rPh>
    <rPh sb="4" eb="6">
      <t>ショウカン</t>
    </rPh>
    <rPh sb="7" eb="9">
      <t>チャクジツ</t>
    </rPh>
    <rPh sb="10" eb="11">
      <t>スス</t>
    </rPh>
    <rPh sb="16" eb="19">
      <t>ケイカクテキ</t>
    </rPh>
    <rPh sb="20" eb="22">
      <t>ツミタ</t>
    </rPh>
    <rPh sb="23" eb="26">
      <t>ケイゾクテキ</t>
    </rPh>
    <rPh sb="27" eb="28">
      <t>オコナ</t>
    </rPh>
    <rPh sb="39" eb="43">
      <t>ショウライフタン</t>
    </rPh>
    <rPh sb="43" eb="45">
      <t>ヒリツ</t>
    </rPh>
    <phoneticPr fontId="5"/>
  </si>
  <si>
    <t>将来負担比率、実質公債費比率ともに類似団体と比較して低くなっている。これは地方債の計画的な発行を継続してきたためである。</t>
    <rPh sb="41" eb="44">
      <t>ケイカクテキ</t>
    </rPh>
    <rPh sb="48" eb="50">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</si>
</sst>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106092</c:v>
                </c:pt>
                <c:pt idx="3">
                  <c:v>78903</c:v>
                </c:pt>
                <c:pt idx="4">
                  <c:v>82993</c:v>
                </c:pt>
              </c:numCache>
            </c:numRef>
          </c:val>
          <c:smooth val="0"/>
          <c:extLst>
            <c:ext xmlns:c16="http://schemas.microsoft.com/office/drawing/2014/chart" uri="{C3380CC4-5D6E-409C-BE32-E72D297353CC}">
              <c16:uniqueId val="{00000000-FBAC-4DBE-A1C8-02831BA0BD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48058</c:v>
                </c:pt>
                <c:pt idx="1">
                  <c:v>34846</c:v>
                </c:pt>
                <c:pt idx="2">
                  <c:v>49972</c:v>
                </c:pt>
                <c:pt idx="3">
                  <c:v>37790</c:v>
                </c:pt>
                <c:pt idx="4">
                  <c:v>42621</c:v>
                </c:pt>
              </c:numCache>
            </c:numRef>
          </c:val>
          <c:smooth val="0"/>
          <c:extLst>
            <c:ext xmlns:c16="http://schemas.microsoft.com/office/drawing/2014/chart" uri="{C3380CC4-5D6E-409C-BE32-E72D297353CC}">
              <c16:uniqueId val="{00000001-FBAC-4DBE-A1C8-02831BA0BD49}"/>
            </c:ext>
          </c:extLst>
        </c:ser>
        <c:dLbls>
          <c:showLegendKey val="0"/>
          <c:showVal val="0"/>
          <c:showCatName val="0"/>
          <c:showSerName val="0"/>
          <c:showPercent val="0"/>
          <c:showBubbleSize val="0"/>
        </c:dLbls>
        <c:marker val="1"/>
        <c:smooth val="0"/>
        <c:axId val="444782360"/>
        <c:axId val="444781576"/>
      </c:lineChart>
      <c:catAx>
        <c:axId val="444782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4781576"/>
        <c:crosses val="autoZero"/>
        <c:auto val="1"/>
        <c:lblAlgn val="ctr"/>
        <c:lblOffset val="100"/>
        <c:tickLblSkip val="1"/>
        <c:tickMarkSkip val="1"/>
        <c:noMultiLvlLbl val="0"/>
      </c:catAx>
      <c:valAx>
        <c:axId val="444781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4782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8.39</c:v>
                </c:pt>
                <c:pt idx="1">
                  <c:v>5.27</c:v>
                </c:pt>
                <c:pt idx="2">
                  <c:v>6.11</c:v>
                </c:pt>
                <c:pt idx="3">
                  <c:v>8.4700000000000006</c:v>
                </c:pt>
                <c:pt idx="4">
                  <c:v>6.21</c:v>
                </c:pt>
              </c:numCache>
            </c:numRef>
          </c:val>
          <c:extLst>
            <c:ext xmlns:c16="http://schemas.microsoft.com/office/drawing/2014/chart" uri="{C3380CC4-5D6E-409C-BE32-E72D297353CC}">
              <c16:uniqueId val="{00000000-FAD0-4EC6-A510-9F84A01155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23.24</c:v>
                </c:pt>
                <c:pt idx="1">
                  <c:v>26.63</c:v>
                </c:pt>
                <c:pt idx="2">
                  <c:v>25.64</c:v>
                </c:pt>
                <c:pt idx="3">
                  <c:v>29.59</c:v>
                </c:pt>
                <c:pt idx="4">
                  <c:v>34.03</c:v>
                </c:pt>
              </c:numCache>
            </c:numRef>
          </c:val>
          <c:extLst>
            <c:ext xmlns:c16="http://schemas.microsoft.com/office/drawing/2014/chart" uri="{C3380CC4-5D6E-409C-BE32-E72D297353CC}">
              <c16:uniqueId val="{00000001-FAD0-4EC6-A510-9F84A0115535}"/>
            </c:ext>
          </c:extLst>
        </c:ser>
        <c:dLbls>
          <c:showLegendKey val="0"/>
          <c:showVal val="0"/>
          <c:showCatName val="0"/>
          <c:showSerName val="0"/>
          <c:showPercent val="0"/>
          <c:showBubbleSize val="0"/>
        </c:dLbls>
        <c:gapWidth val="250"/>
        <c:overlap val="100"/>
        <c:axId val="444779616"/>
        <c:axId val="444783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6.8</c:v>
                </c:pt>
                <c:pt idx="1">
                  <c:v>0.01</c:v>
                </c:pt>
                <c:pt idx="2">
                  <c:v>0.86</c:v>
                </c:pt>
                <c:pt idx="3">
                  <c:v>5.94</c:v>
                </c:pt>
                <c:pt idx="4">
                  <c:v>1.81</c:v>
                </c:pt>
              </c:numCache>
            </c:numRef>
          </c:val>
          <c:smooth val="0"/>
          <c:extLst>
            <c:ext xmlns:c16="http://schemas.microsoft.com/office/drawing/2014/chart" uri="{C3380CC4-5D6E-409C-BE32-E72D297353CC}">
              <c16:uniqueId val="{00000002-FAD0-4EC6-A510-9F84A0115535}"/>
            </c:ext>
          </c:extLst>
        </c:ser>
        <c:dLbls>
          <c:showLegendKey val="0"/>
          <c:showVal val="0"/>
          <c:showCatName val="0"/>
          <c:showSerName val="0"/>
          <c:showPercent val="0"/>
          <c:showBubbleSize val="0"/>
        </c:dLbls>
        <c:marker val="1"/>
        <c:smooth val="0"/>
        <c:axId val="444779616"/>
        <c:axId val="444783536"/>
      </c:lineChart>
      <c:catAx>
        <c:axId val="4447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783536"/>
        <c:crosses val="autoZero"/>
        <c:auto val="1"/>
        <c:lblAlgn val="ctr"/>
        <c:lblOffset val="100"/>
        <c:tickLblSkip val="1"/>
        <c:tickMarkSkip val="1"/>
        <c:noMultiLvlLbl val="0"/>
      </c:catAx>
      <c:valAx>
        <c:axId val="44478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7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93-4D16-A650-9EEBFF96F9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93-4D16-A650-9EEBFF96F9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93-4D16-A650-9EEBFF96F9E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C93-4D16-A650-9EEBFF96F9E9}"/>
            </c:ext>
          </c:extLst>
        </c:ser>
        <c:ser>
          <c:idx val="4"/>
          <c:order val="4"/>
          <c:tx>
            <c:strRef>
              <c:f>データシート!$A$31</c:f>
              <c:strCache>
                <c:ptCount val="1"/>
                <c:pt idx="0">
                  <c:v>富士見町後期高齢者医療特別会計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7.0000000000000007E-2</c:v>
                </c:pt>
                <c:pt idx="4">
                  <c:v>#N/A</c:v>
                </c:pt>
                <c:pt idx="5">
                  <c:v>7.0000000000000007E-2</c:v>
                </c:pt>
                <c:pt idx="6">
                  <c:v>#N/A</c:v>
                </c:pt>
                <c:pt idx="7">
                  <c:v>7.0000000000000007E-2</c:v>
                </c:pt>
                <c:pt idx="8">
                  <c:v>#N/A</c:v>
                </c:pt>
                <c:pt idx="9">
                  <c:v>0.09</c:v>
                </c:pt>
              </c:numCache>
            </c:numRef>
          </c:val>
          <c:extLst>
            <c:ext xmlns:c16="http://schemas.microsoft.com/office/drawing/2014/chart" uri="{C3380CC4-5D6E-409C-BE32-E72D297353CC}">
              <c16:uniqueId val="{00000004-9C93-4D16-A650-9EEBFF96F9E9}"/>
            </c:ext>
          </c:extLst>
        </c:ser>
        <c:ser>
          <c:idx val="5"/>
          <c:order val="5"/>
          <c:tx>
            <c:strRef>
              <c:f>データシート!$A$32</c:f>
              <c:strCache>
                <c:ptCount val="1"/>
                <c:pt idx="0">
                  <c:v>富士見町観光施設貸付事業特別会計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0.09</c:v>
                </c:pt>
                <c:pt idx="6">
                  <c:v>#N/A</c:v>
                </c:pt>
                <c:pt idx="7">
                  <c:v>0.15</c:v>
                </c:pt>
                <c:pt idx="8">
                  <c:v>#N/A</c:v>
                </c:pt>
                <c:pt idx="9">
                  <c:v>0.2</c:v>
                </c:pt>
              </c:numCache>
            </c:numRef>
          </c:val>
          <c:extLst>
            <c:ext xmlns:c16="http://schemas.microsoft.com/office/drawing/2014/chart" uri="{C3380CC4-5D6E-409C-BE32-E72D297353CC}">
              <c16:uniqueId val="{00000005-9C93-4D16-A650-9EEBFF96F9E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8.39</c:v>
                </c:pt>
                <c:pt idx="2">
                  <c:v>#N/A</c:v>
                </c:pt>
                <c:pt idx="3">
                  <c:v>5.27</c:v>
                </c:pt>
                <c:pt idx="4">
                  <c:v>#N/A</c:v>
                </c:pt>
                <c:pt idx="5">
                  <c:v>6.11</c:v>
                </c:pt>
                <c:pt idx="6">
                  <c:v>#N/A</c:v>
                </c:pt>
                <c:pt idx="7">
                  <c:v>8.4700000000000006</c:v>
                </c:pt>
                <c:pt idx="8">
                  <c:v>#N/A</c:v>
                </c:pt>
                <c:pt idx="9">
                  <c:v>6.21</c:v>
                </c:pt>
              </c:numCache>
            </c:numRef>
          </c:val>
          <c:extLst>
            <c:ext xmlns:c16="http://schemas.microsoft.com/office/drawing/2014/chart" uri="{C3380CC4-5D6E-409C-BE32-E72D297353CC}">
              <c16:uniqueId val="{00000006-9C93-4D16-A650-9EEBFF96F9E9}"/>
            </c:ext>
          </c:extLst>
        </c:ser>
        <c:ser>
          <c:idx val="7"/>
          <c:order val="7"/>
          <c:tx>
            <c:strRef>
              <c:f>データシート!$A$34</c:f>
              <c:strCache>
                <c:ptCount val="1"/>
                <c:pt idx="0">
                  <c:v>富士見町国民健康保険特別会計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1.1399999999999999</c:v>
                </c:pt>
                <c:pt idx="2">
                  <c:v>#N/A</c:v>
                </c:pt>
                <c:pt idx="3">
                  <c:v>2.36</c:v>
                </c:pt>
                <c:pt idx="4">
                  <c:v>#N/A</c:v>
                </c:pt>
                <c:pt idx="5">
                  <c:v>4.26</c:v>
                </c:pt>
                <c:pt idx="6">
                  <c:v>#N/A</c:v>
                </c:pt>
                <c:pt idx="7">
                  <c:v>7.29</c:v>
                </c:pt>
                <c:pt idx="8">
                  <c:v>#N/A</c:v>
                </c:pt>
                <c:pt idx="9">
                  <c:v>7.31</c:v>
                </c:pt>
              </c:numCache>
            </c:numRef>
          </c:val>
          <c:extLst>
            <c:ext xmlns:c16="http://schemas.microsoft.com/office/drawing/2014/chart" uri="{C3380CC4-5D6E-409C-BE32-E72D297353CC}">
              <c16:uniqueId val="{00000007-9C93-4D16-A650-9EEBFF96F9E9}"/>
            </c:ext>
          </c:extLst>
        </c:ser>
        <c:ser>
          <c:idx val="8"/>
          <c:order val="8"/>
          <c:tx>
            <c:strRef>
              <c:f>データシート!$A$35</c:f>
              <c:strCache>
                <c:ptCount val="1"/>
                <c:pt idx="0">
                  <c:v>富士見町下水道事業会計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11.32</c:v>
                </c:pt>
                <c:pt idx="2">
                  <c:v>#N/A</c:v>
                </c:pt>
                <c:pt idx="3">
                  <c:v>11.52</c:v>
                </c:pt>
                <c:pt idx="4">
                  <c:v>#N/A</c:v>
                </c:pt>
                <c:pt idx="5">
                  <c:v>10.41</c:v>
                </c:pt>
                <c:pt idx="6">
                  <c:v>#N/A</c:v>
                </c:pt>
                <c:pt idx="7">
                  <c:v>10.5</c:v>
                </c:pt>
                <c:pt idx="8">
                  <c:v>#N/A</c:v>
                </c:pt>
                <c:pt idx="9">
                  <c:v>11.77</c:v>
                </c:pt>
              </c:numCache>
            </c:numRef>
          </c:val>
          <c:extLst>
            <c:ext xmlns:c16="http://schemas.microsoft.com/office/drawing/2014/chart" uri="{C3380CC4-5D6E-409C-BE32-E72D297353CC}">
              <c16:uniqueId val="{00000008-9C93-4D16-A650-9EEBFF96F9E9}"/>
            </c:ext>
          </c:extLst>
        </c:ser>
        <c:ser>
          <c:idx val="9"/>
          <c:order val="9"/>
          <c:tx>
            <c:strRef>
              <c:f>データシート!$A$36</c:f>
              <c:strCache>
                <c:ptCount val="1"/>
                <c:pt idx="0">
                  <c:v>富士見町水道事業会計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33.049999999999997</c:v>
                </c:pt>
                <c:pt idx="2">
                  <c:v>#N/A</c:v>
                </c:pt>
                <c:pt idx="3">
                  <c:v>33.159999999999997</c:v>
                </c:pt>
                <c:pt idx="4">
                  <c:v>#N/A</c:v>
                </c:pt>
                <c:pt idx="5">
                  <c:v>33.4</c:v>
                </c:pt>
                <c:pt idx="6">
                  <c:v>#N/A</c:v>
                </c:pt>
                <c:pt idx="7">
                  <c:v>40.630000000000003</c:v>
                </c:pt>
                <c:pt idx="8">
                  <c:v>#N/A</c:v>
                </c:pt>
                <c:pt idx="9">
                  <c:v>41.11</c:v>
                </c:pt>
              </c:numCache>
            </c:numRef>
          </c:val>
          <c:extLst>
            <c:ext xmlns:c16="http://schemas.microsoft.com/office/drawing/2014/chart" uri="{C3380CC4-5D6E-409C-BE32-E72D297353CC}">
              <c16:uniqueId val="{00000009-9C93-4D16-A650-9EEBFF96F9E9}"/>
            </c:ext>
          </c:extLst>
        </c:ser>
        <c:dLbls>
          <c:showLegendKey val="0"/>
          <c:showVal val="0"/>
          <c:showCatName val="0"/>
          <c:showSerName val="0"/>
          <c:showPercent val="0"/>
          <c:showBubbleSize val="0"/>
        </c:dLbls>
        <c:gapWidth val="150"/>
        <c:overlap val="100"/>
        <c:axId val="444784320"/>
        <c:axId val="444784712"/>
      </c:barChart>
      <c:catAx>
        <c:axId val="44478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784712"/>
        <c:crosses val="autoZero"/>
        <c:auto val="1"/>
        <c:lblAlgn val="ctr"/>
        <c:lblOffset val="100"/>
        <c:tickLblSkip val="1"/>
        <c:tickMarkSkip val="1"/>
        <c:noMultiLvlLbl val="0"/>
      </c:catAx>
      <c:valAx>
        <c:axId val="444784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78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837</c:v>
                </c:pt>
                <c:pt idx="5">
                  <c:v>915</c:v>
                </c:pt>
                <c:pt idx="8">
                  <c:v>905</c:v>
                </c:pt>
                <c:pt idx="11">
                  <c:v>909</c:v>
                </c:pt>
                <c:pt idx="14">
                  <c:v>951</c:v>
                </c:pt>
              </c:numCache>
            </c:numRef>
          </c:val>
          <c:extLst>
            <c:ext xmlns:c16="http://schemas.microsoft.com/office/drawing/2014/chart" uri="{C3380CC4-5D6E-409C-BE32-E72D297353CC}">
              <c16:uniqueId val="{00000000-75BE-42F3-904D-625B4AB17E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BE-42F3-904D-625B4AB17E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71</c:v>
                </c:pt>
                <c:pt idx="3">
                  <c:v>70</c:v>
                </c:pt>
                <c:pt idx="6">
                  <c:v>66</c:v>
                </c:pt>
                <c:pt idx="9">
                  <c:v>56</c:v>
                </c:pt>
                <c:pt idx="12">
                  <c:v>55</c:v>
                </c:pt>
              </c:numCache>
            </c:numRef>
          </c:val>
          <c:extLst>
            <c:ext xmlns:c16="http://schemas.microsoft.com/office/drawing/2014/chart" uri="{C3380CC4-5D6E-409C-BE32-E72D297353CC}">
              <c16:uniqueId val="{00000002-75BE-42F3-904D-625B4AB17E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9</c:v>
                </c:pt>
                <c:pt idx="6">
                  <c:v>9</c:v>
                </c:pt>
                <c:pt idx="9">
                  <c:v>14</c:v>
                </c:pt>
                <c:pt idx="12">
                  <c:v>21</c:v>
                </c:pt>
              </c:numCache>
            </c:numRef>
          </c:val>
          <c:extLst>
            <c:ext xmlns:c16="http://schemas.microsoft.com/office/drawing/2014/chart" uri="{C3380CC4-5D6E-409C-BE32-E72D297353CC}">
              <c16:uniqueId val="{00000003-75BE-42F3-904D-625B4AB17E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478</c:v>
                </c:pt>
                <c:pt idx="3">
                  <c:v>535</c:v>
                </c:pt>
                <c:pt idx="6">
                  <c:v>518</c:v>
                </c:pt>
                <c:pt idx="9">
                  <c:v>516</c:v>
                </c:pt>
                <c:pt idx="12">
                  <c:v>518</c:v>
                </c:pt>
              </c:numCache>
            </c:numRef>
          </c:val>
          <c:extLst>
            <c:ext xmlns:c16="http://schemas.microsoft.com/office/drawing/2014/chart" uri="{C3380CC4-5D6E-409C-BE32-E72D297353CC}">
              <c16:uniqueId val="{00000004-75BE-42F3-904D-625B4AB17E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BE-42F3-904D-625B4AB17E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BE-42F3-904D-625B4AB17E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537</c:v>
                </c:pt>
                <c:pt idx="3">
                  <c:v>590</c:v>
                </c:pt>
                <c:pt idx="6">
                  <c:v>580</c:v>
                </c:pt>
                <c:pt idx="9">
                  <c:v>597</c:v>
                </c:pt>
                <c:pt idx="12">
                  <c:v>595</c:v>
                </c:pt>
              </c:numCache>
            </c:numRef>
          </c:val>
          <c:extLst>
            <c:ext xmlns:c16="http://schemas.microsoft.com/office/drawing/2014/chart" uri="{C3380CC4-5D6E-409C-BE32-E72D297353CC}">
              <c16:uniqueId val="{00000007-75BE-42F3-904D-625B4AB17EBB}"/>
            </c:ext>
          </c:extLst>
        </c:ser>
        <c:dLbls>
          <c:showLegendKey val="0"/>
          <c:showVal val="0"/>
          <c:showCatName val="0"/>
          <c:showSerName val="0"/>
          <c:showPercent val="0"/>
          <c:showBubbleSize val="0"/>
        </c:dLbls>
        <c:gapWidth val="100"/>
        <c:overlap val="100"/>
        <c:axId val="444785496"/>
        <c:axId val="444785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258</c:v>
                </c:pt>
                <c:pt idx="2">
                  <c:v>#N/A</c:v>
                </c:pt>
                <c:pt idx="3">
                  <c:v>#N/A</c:v>
                </c:pt>
                <c:pt idx="4">
                  <c:v>289</c:v>
                </c:pt>
                <c:pt idx="5">
                  <c:v>#N/A</c:v>
                </c:pt>
                <c:pt idx="6">
                  <c:v>#N/A</c:v>
                </c:pt>
                <c:pt idx="7">
                  <c:v>268</c:v>
                </c:pt>
                <c:pt idx="8">
                  <c:v>#N/A</c:v>
                </c:pt>
                <c:pt idx="9">
                  <c:v>#N/A</c:v>
                </c:pt>
                <c:pt idx="10">
                  <c:v>274</c:v>
                </c:pt>
                <c:pt idx="11">
                  <c:v>#N/A</c:v>
                </c:pt>
                <c:pt idx="12">
                  <c:v>#N/A</c:v>
                </c:pt>
                <c:pt idx="13">
                  <c:v>238</c:v>
                </c:pt>
                <c:pt idx="14">
                  <c:v>#N/A</c:v>
                </c:pt>
              </c:numCache>
            </c:numRef>
          </c:val>
          <c:smooth val="0"/>
          <c:extLst>
            <c:ext xmlns:c16="http://schemas.microsoft.com/office/drawing/2014/chart" uri="{C3380CC4-5D6E-409C-BE32-E72D297353CC}">
              <c16:uniqueId val="{00000008-75BE-42F3-904D-625B4AB17EBB}"/>
            </c:ext>
          </c:extLst>
        </c:ser>
        <c:dLbls>
          <c:showLegendKey val="0"/>
          <c:showVal val="0"/>
          <c:showCatName val="0"/>
          <c:showSerName val="0"/>
          <c:showPercent val="0"/>
          <c:showBubbleSize val="0"/>
        </c:dLbls>
        <c:marker val="1"/>
        <c:smooth val="0"/>
        <c:axId val="444785496"/>
        <c:axId val="444785888"/>
      </c:lineChart>
      <c:catAx>
        <c:axId val="44478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785888"/>
        <c:crosses val="autoZero"/>
        <c:auto val="1"/>
        <c:lblAlgn val="ctr"/>
        <c:lblOffset val="100"/>
        <c:tickLblSkip val="1"/>
        <c:tickMarkSkip val="1"/>
        <c:noMultiLvlLbl val="0"/>
      </c:catAx>
      <c:valAx>
        <c:axId val="44478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785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8773</c:v>
                </c:pt>
                <c:pt idx="5">
                  <c:v>8520</c:v>
                </c:pt>
                <c:pt idx="8">
                  <c:v>8180</c:v>
                </c:pt>
                <c:pt idx="11">
                  <c:v>7822</c:v>
                </c:pt>
                <c:pt idx="14">
                  <c:v>7654</c:v>
                </c:pt>
              </c:numCache>
            </c:numRef>
          </c:val>
          <c:extLst>
            <c:ext xmlns:c16="http://schemas.microsoft.com/office/drawing/2014/chart" uri="{C3380CC4-5D6E-409C-BE32-E72D297353CC}">
              <c16:uniqueId val="{00000000-26B4-47F7-91B0-68DFC4A64A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101</c:v>
                </c:pt>
                <c:pt idx="5">
                  <c:v>90</c:v>
                </c:pt>
                <c:pt idx="8">
                  <c:v>79</c:v>
                </c:pt>
                <c:pt idx="11">
                  <c:v>69</c:v>
                </c:pt>
                <c:pt idx="14">
                  <c:v>62</c:v>
                </c:pt>
              </c:numCache>
            </c:numRef>
          </c:val>
          <c:extLst>
            <c:ext xmlns:c16="http://schemas.microsoft.com/office/drawing/2014/chart" uri="{C3380CC4-5D6E-409C-BE32-E72D297353CC}">
              <c16:uniqueId val="{00000001-26B4-47F7-91B0-68DFC4A64A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3341</c:v>
                </c:pt>
                <c:pt idx="5">
                  <c:v>3874</c:v>
                </c:pt>
                <c:pt idx="8">
                  <c:v>3122</c:v>
                </c:pt>
                <c:pt idx="11">
                  <c:v>3337</c:v>
                </c:pt>
                <c:pt idx="14">
                  <c:v>3599</c:v>
                </c:pt>
              </c:numCache>
            </c:numRef>
          </c:val>
          <c:extLst>
            <c:ext xmlns:c16="http://schemas.microsoft.com/office/drawing/2014/chart" uri="{C3380CC4-5D6E-409C-BE32-E72D297353CC}">
              <c16:uniqueId val="{00000002-26B4-47F7-91B0-68DFC4A64A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B4-47F7-91B0-68DFC4A64A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B4-47F7-91B0-68DFC4A64A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50</c:v>
                </c:pt>
                <c:pt idx="3">
                  <c:v>50</c:v>
                </c:pt>
                <c:pt idx="6">
                  <c:v>50</c:v>
                </c:pt>
                <c:pt idx="9">
                  <c:v>50</c:v>
                </c:pt>
                <c:pt idx="12">
                  <c:v>50</c:v>
                </c:pt>
              </c:numCache>
            </c:numRef>
          </c:val>
          <c:extLst>
            <c:ext xmlns:c16="http://schemas.microsoft.com/office/drawing/2014/chart" uri="{C3380CC4-5D6E-409C-BE32-E72D297353CC}">
              <c16:uniqueId val="{00000005-26B4-47F7-91B0-68DFC4A64A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1692</c:v>
                </c:pt>
                <c:pt idx="3">
                  <c:v>1379</c:v>
                </c:pt>
                <c:pt idx="6">
                  <c:v>1367</c:v>
                </c:pt>
                <c:pt idx="9">
                  <c:v>1359</c:v>
                </c:pt>
                <c:pt idx="12">
                  <c:v>1335</c:v>
                </c:pt>
              </c:numCache>
            </c:numRef>
          </c:val>
          <c:extLst>
            <c:ext xmlns:c16="http://schemas.microsoft.com/office/drawing/2014/chart" uri="{C3380CC4-5D6E-409C-BE32-E72D297353CC}">
              <c16:uniqueId val="{00000006-26B4-47F7-91B0-68DFC4A64A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97</c:v>
                </c:pt>
                <c:pt idx="3">
                  <c:v>150</c:v>
                </c:pt>
                <c:pt idx="6">
                  <c:v>144</c:v>
                </c:pt>
                <c:pt idx="9">
                  <c:v>135</c:v>
                </c:pt>
                <c:pt idx="12">
                  <c:v>115</c:v>
                </c:pt>
              </c:numCache>
            </c:numRef>
          </c:val>
          <c:extLst>
            <c:ext xmlns:c16="http://schemas.microsoft.com/office/drawing/2014/chart" uri="{C3380CC4-5D6E-409C-BE32-E72D297353CC}">
              <c16:uniqueId val="{00000007-26B4-47F7-91B0-68DFC4A64A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5174</c:v>
                </c:pt>
                <c:pt idx="3">
                  <c:v>4968</c:v>
                </c:pt>
                <c:pt idx="6">
                  <c:v>4656</c:v>
                </c:pt>
                <c:pt idx="9">
                  <c:v>4369</c:v>
                </c:pt>
                <c:pt idx="12">
                  <c:v>3798</c:v>
                </c:pt>
              </c:numCache>
            </c:numRef>
          </c:val>
          <c:extLst>
            <c:ext xmlns:c16="http://schemas.microsoft.com/office/drawing/2014/chart" uri="{C3380CC4-5D6E-409C-BE32-E72D297353CC}">
              <c16:uniqueId val="{00000008-26B4-47F7-91B0-68DFC4A64A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460</c:v>
                </c:pt>
                <c:pt idx="3">
                  <c:v>394</c:v>
                </c:pt>
                <c:pt idx="6">
                  <c:v>333</c:v>
                </c:pt>
                <c:pt idx="9">
                  <c:v>322</c:v>
                </c:pt>
                <c:pt idx="12">
                  <c:v>237</c:v>
                </c:pt>
              </c:numCache>
            </c:numRef>
          </c:val>
          <c:extLst>
            <c:ext xmlns:c16="http://schemas.microsoft.com/office/drawing/2014/chart" uri="{C3380CC4-5D6E-409C-BE32-E72D297353CC}">
              <c16:uniqueId val="{00000009-26B4-47F7-91B0-68DFC4A64A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6542</c:v>
                </c:pt>
                <c:pt idx="3">
                  <c:v>6378</c:v>
                </c:pt>
                <c:pt idx="6">
                  <c:v>6220</c:v>
                </c:pt>
                <c:pt idx="9">
                  <c:v>5987</c:v>
                </c:pt>
                <c:pt idx="12">
                  <c:v>5783</c:v>
                </c:pt>
              </c:numCache>
            </c:numRef>
          </c:val>
          <c:extLst>
            <c:ext xmlns:c16="http://schemas.microsoft.com/office/drawing/2014/chart" uri="{C3380CC4-5D6E-409C-BE32-E72D297353CC}">
              <c16:uniqueId val="{0000000A-26B4-47F7-91B0-68DFC4A64A7E}"/>
            </c:ext>
          </c:extLst>
        </c:ser>
        <c:dLbls>
          <c:showLegendKey val="0"/>
          <c:showVal val="0"/>
          <c:showCatName val="0"/>
          <c:showSerName val="0"/>
          <c:showPercent val="0"/>
          <c:showBubbleSize val="0"/>
        </c:dLbls>
        <c:gapWidth val="100"/>
        <c:overlap val="100"/>
        <c:axId val="444776088"/>
        <c:axId val="444787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1800</c:v>
                </c:pt>
                <c:pt idx="2">
                  <c:v>#N/A</c:v>
                </c:pt>
                <c:pt idx="3">
                  <c:v>#N/A</c:v>
                </c:pt>
                <c:pt idx="4">
                  <c:v>834</c:v>
                </c:pt>
                <c:pt idx="5">
                  <c:v>#N/A</c:v>
                </c:pt>
                <c:pt idx="6">
                  <c:v>#N/A</c:v>
                </c:pt>
                <c:pt idx="7">
                  <c:v>1389</c:v>
                </c:pt>
                <c:pt idx="8">
                  <c:v>#N/A</c:v>
                </c:pt>
                <c:pt idx="9">
                  <c:v>#N/A</c:v>
                </c:pt>
                <c:pt idx="10">
                  <c:v>993</c:v>
                </c:pt>
                <c:pt idx="11">
                  <c:v>#N/A</c:v>
                </c:pt>
                <c:pt idx="12">
                  <c:v>#N/A</c:v>
                </c:pt>
                <c:pt idx="13">
                  <c:v>3</c:v>
                </c:pt>
                <c:pt idx="14">
                  <c:v>#N/A</c:v>
                </c:pt>
              </c:numCache>
            </c:numRef>
          </c:val>
          <c:smooth val="0"/>
          <c:extLst>
            <c:ext xmlns:c16="http://schemas.microsoft.com/office/drawing/2014/chart" uri="{C3380CC4-5D6E-409C-BE32-E72D297353CC}">
              <c16:uniqueId val="{0000000B-26B4-47F7-91B0-68DFC4A64A7E}"/>
            </c:ext>
          </c:extLst>
        </c:ser>
        <c:dLbls>
          <c:showLegendKey val="0"/>
          <c:showVal val="0"/>
          <c:showCatName val="0"/>
          <c:showSerName val="0"/>
          <c:showPercent val="0"/>
          <c:showBubbleSize val="0"/>
        </c:dLbls>
        <c:marker val="1"/>
        <c:smooth val="0"/>
        <c:axId val="444776088"/>
        <c:axId val="444787064"/>
      </c:lineChart>
      <c:catAx>
        <c:axId val="444776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787064"/>
        <c:crosses val="autoZero"/>
        <c:auto val="1"/>
        <c:lblAlgn val="ctr"/>
        <c:lblOffset val="100"/>
        <c:tickLblSkip val="1"/>
        <c:tickMarkSkip val="1"/>
        <c:noMultiLvlLbl val="0"/>
      </c:catAx>
      <c:valAx>
        <c:axId val="44478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776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1310</c:v>
                </c:pt>
                <c:pt idx="1">
                  <c:v>1495</c:v>
                </c:pt>
                <c:pt idx="2">
                  <c:v>1702</c:v>
                </c:pt>
              </c:numCache>
            </c:numRef>
          </c:val>
          <c:extLst>
            <c:ext xmlns:c16="http://schemas.microsoft.com/office/drawing/2014/chart" uri="{C3380CC4-5D6E-409C-BE32-E72D297353CC}">
              <c16:uniqueId val="{00000000-0CD5-44D7-9988-4707076DF4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574</c:v>
                </c:pt>
                <c:pt idx="1">
                  <c:v>575</c:v>
                </c:pt>
                <c:pt idx="2">
                  <c:v>576</c:v>
                </c:pt>
              </c:numCache>
            </c:numRef>
          </c:val>
          <c:extLst>
            <c:ext xmlns:c16="http://schemas.microsoft.com/office/drawing/2014/chart" uri="{C3380CC4-5D6E-409C-BE32-E72D297353CC}">
              <c16:uniqueId val="{00000001-0CD5-44D7-9988-4707076DF4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1174</c:v>
                </c:pt>
                <c:pt idx="1">
                  <c:v>1204</c:v>
                </c:pt>
                <c:pt idx="2">
                  <c:v>1258</c:v>
                </c:pt>
              </c:numCache>
            </c:numRef>
          </c:val>
          <c:extLst>
            <c:ext xmlns:c16="http://schemas.microsoft.com/office/drawing/2014/chart" uri="{C3380CC4-5D6E-409C-BE32-E72D297353CC}">
              <c16:uniqueId val="{00000002-0CD5-44D7-9988-4707076DF444}"/>
            </c:ext>
          </c:extLst>
        </c:ser>
        <c:dLbls>
          <c:showLegendKey val="0"/>
          <c:showVal val="0"/>
          <c:showCatName val="0"/>
          <c:showSerName val="0"/>
          <c:showPercent val="0"/>
          <c:showBubbleSize val="0"/>
        </c:dLbls>
        <c:gapWidth val="120"/>
        <c:overlap val="100"/>
        <c:axId val="444781968"/>
        <c:axId val="444790200"/>
      </c:barChart>
      <c:catAx>
        <c:axId val="44478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4790200"/>
        <c:crosses val="autoZero"/>
        <c:auto val="1"/>
        <c:lblAlgn val="ctr"/>
        <c:lblOffset val="100"/>
        <c:tickLblSkip val="1"/>
        <c:tickMarkSkip val="1"/>
        <c:noMultiLvlLbl val="0"/>
      </c:catAx>
      <c:valAx>
        <c:axId val="444790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478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{B07D6674-1C24-4196-943D-3D63F3FCF003}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01B-49B7-AB01-03BC4B80C0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{1811AE0D-01B7-42EB-A811-7D74ACBC7339}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1B-49B7-AB01-03BC4B80C0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{8349E4E4-B094-49A5-B6EE-72D3430AFC7E}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1B-49B7-AB01-03BC4B80C0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{41610DA2-0AD8-4917-85C7-63232FF0AC14}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1B-49B7-AB01-03BC4B80C0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{016F3023-A495-4EC1-BD36-2E4178E8117F}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1B-49B7-AB01-03BC4B80C0F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{4020B495-7D42-4EC8-9C14-B2EB17F33FF1}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01B-49B7-AB01-03BC4B80C0F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{FE1461EC-FC68-4C88-A9AD-C0310F4825C1}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01B-49B7-AB01-03BC4B80C0F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{6528A9EC-0927-48AB-9942-418518319863}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01B-49B7-AB01-03BC4B80C0F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{056BDCEC-D64D-430E-9C84-BD743DA68B77}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01B-49B7-AB01-03BC4B80C0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52.2</c:v>
                </c:pt>
                <c:pt idx="24">
                  <c:v>54</c:v>
                </c:pt>
                <c:pt idx="32">
                  <c:v>55.6</c:v>
                </c:pt>
              </c:numCache>
            </c:numRef>
          </c:xVal>
          <c:yVal>
            <c:numRef>
              <c:f>公会計指標分析・財政指標組合せ分析表!$BP$51:$DC$51</c:f>
              <c:numCache>
                <c:formatCode>#,##0.0;"▲ "#,##0.0</c:formatCode>
                <c:ptCount val="40"/>
                <c:pt idx="16">
                  <c:v>32.4</c:v>
                </c:pt>
                <c:pt idx="24">
                  <c:v>23.5</c:v>
                </c:pt>
                <c:pt idx="32">
                  <c:v>0</c:v>
                </c:pt>
              </c:numCache>
            </c:numRef>
          </c:yVal>
          <c:smooth val="0"/>
          <c:extLst>
            <c:ext xmlns:c16="http://schemas.microsoft.com/office/drawing/2014/chart" uri="{C3380CC4-5D6E-409C-BE32-E72D297353CC}">
              <c16:uniqueId val="{00000009-201B-49B7-AB01-03BC4B80C0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{F8598059-E28C-4701-A3CD-3BB5570A6191}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01B-49B7-AB01-03BC4B80C0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{113C3C37-F79D-431D-966A-DC9A5510FBC3}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1B-49B7-AB01-03BC4B80C0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{033B5D8B-27FC-4555-96DD-1ED6367251BB}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1B-49B7-AB01-03BC4B80C0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{ADE37F68-5204-432E-9D63-E041B5F8FE19}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1B-49B7-AB01-03BC4B80C0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{3DA3FE1A-5259-4EB0-960A-AECDA4CA48EA}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1B-49B7-AB01-03BC4B80C0F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{0FD9ED84-015E-4404-935F-FCD3F3B897A0}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01B-49B7-AB01-03BC4B80C0F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{9219F9BD-2044-41E6-B66A-88FC018E1D62}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01B-49B7-AB01-03BC4B80C0F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{940F1E89-42A5-48E5-B078-2F75A4A8E463}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01B-49B7-AB01-03BC4B80C0F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{B5CA3B98-E248-4246-BA42-356B8395332B}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01B-49B7-AB01-03BC4B80C0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201B-49B7-AB01-03BC4B80C0F7}"/>
            </c:ext>
          </c:extLst>
        </c:ser>
        <c:dLbls>
          <c:showLegendKey val="0"/>
          <c:showVal val="1"/>
          <c:showCatName val="0"/>
          <c:showSerName val="0"/>
          <c:showPercent val="0"/>
          <c:showBubbleSize val="0"/>
        </c:dLbls>
        <c:axId val="527537280"/>
        <c:axId val="527534928"/>
      </c:scatterChart>
      <c:valAx>
        <c:axId val="527537280"/>
        <c:scaling>
          <c:orientation val="minMax"/>
          <c:max val="59.9"/>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7534928"/>
        <c:crosses val="autoZero"/>
        <c:crossBetween val="midCat"/>
      </c:valAx>
      <c:valAx>
        <c:axId val="527534928"/>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753728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{D21FC621-6343-4D65-98A8-B53819FC6E20}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511-4041-B703-67F227B9DC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{5F7C02C5-91CB-4C40-9431-3E5725C451E1}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11-4041-B703-67F227B9DC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{2EF9CD68-79F5-4F96-BD82-8D48EE5C93CB}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11-4041-B703-67F227B9DC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{573347EB-A29D-4652-99E2-ED6A98CF6065}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11-4041-B703-67F227B9DC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{7FAAF8C8-0F52-4980-8D0E-72D8722A13C7}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11-4041-B703-67F227B9DC96}"/>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{882BF1E7-4577-43D8-A199-D87980153BDB}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511-4041-B703-67F227B9DC96}"/>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{4F829BFC-9530-4A08-9897-05535373D1A0}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511-4041-B703-67F227B9DC96}"/>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{E90D07FB-C5EE-4545-9D0D-A41EC18EBBAF}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511-4041-B703-67F227B9DC96}"/>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{76A5739B-9CAD-4289-B09C-D1EAE540B7C7}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511-4041-B703-67F227B9DC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6.5</c:v>
                </c:pt>
                <c:pt idx="16">
                  <c:v>6.4</c:v>
                </c:pt>
                <c:pt idx="24">
                  <c:v>6.6</c:v>
                </c:pt>
                <c:pt idx="32">
                  <c:v>6.1</c:v>
                </c:pt>
              </c:numCache>
            </c:numRef>
          </c:xVal>
          <c:yVal>
            <c:numRef>
              <c:f>公会計指標分析・財政指標組合せ分析表!$BP$73:$DC$73</c:f>
              <c:numCache>
                <c:formatCode>#,##0.0;"▲ "#,##0.0</c:formatCode>
                <c:ptCount val="40"/>
                <c:pt idx="0">
                  <c:v>43.1</c:v>
                </c:pt>
                <c:pt idx="8">
                  <c:v>20.3</c:v>
                </c:pt>
                <c:pt idx="16">
                  <c:v>32.4</c:v>
                </c:pt>
                <c:pt idx="24">
                  <c:v>23.5</c:v>
                </c:pt>
                <c:pt idx="32">
                  <c:v>0</c:v>
                </c:pt>
              </c:numCache>
            </c:numRef>
          </c:yVal>
          <c:smooth val="0"/>
          <c:extLst>
            <c:ext xmlns:c16="http://schemas.microsoft.com/office/drawing/2014/chart" uri="{C3380CC4-5D6E-409C-BE32-E72D297353CC}">
              <c16:uniqueId val="{00000009-6511-4041-B703-67F227B9DC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{8A85C716-8DE4-42BC-BCB4-F689A3DDE78E}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511-4041-B703-67F227B9DC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{DB9FBB08-D432-4164-A316-8E67F6E486E6}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11-4041-B703-67F227B9DC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{E0DF22D0-6098-48EB-AE79-7ED270EC5D68}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11-4041-B703-67F227B9DC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{0005D94E-06BA-449A-9DA0-5C53917EB930}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11-4041-B703-67F227B9DC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{204D67F2-F1E2-4691-9756-DE0CFCF2B0BB}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11-4041-B703-67F227B9DC9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{56B7EAEB-5001-4972-A83C-3CE66B139D07}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511-4041-B703-67F227B9DC9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{8C4D9FEF-D91A-4A16-8FEC-28A31DEEF6ED}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511-4041-B703-67F227B9DC9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{0D986AD3-6E79-4172-AA63-E12EDBE32984}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511-4041-B703-67F227B9DC9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{BFEB3794-F95E-4934-9190-CB1CFE045DEF}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511-4041-B703-67F227B9DC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9.3000000000000007</c:v>
                </c:pt>
                <c:pt idx="24">
                  <c:v>9.1999999999999993</c:v>
                </c:pt>
                <c:pt idx="32">
                  <c:v>9.1</c:v>
                </c:pt>
              </c:numCache>
            </c:numRef>
          </c:xVal>
          <c:yVal>
            <c:numRef>
              <c:f>公会計指標分析・財政指標組合せ分析表!$BP$77:$DC$77</c:f>
              <c:numCache>
                <c:formatCode>#,##0.0;"▲ "#,##0.0</c:formatCode>
                <c:ptCount val="40"/>
                <c:pt idx="0">
                  <c:v>44.3</c:v>
                </c:pt>
                <c:pt idx="8">
                  <c:v>40.299999999999997</c:v>
                </c:pt>
                <c:pt idx="16">
                  <c:v>20.2</c:v>
                </c:pt>
                <c:pt idx="24">
                  <c:v>38.5</c:v>
                </c:pt>
                <c:pt idx="32">
                  <c:v>32.799999999999997</c:v>
                </c:pt>
              </c:numCache>
            </c:numRef>
          </c:yVal>
          <c:smooth val="0"/>
          <c:extLst>
            <c:ext xmlns:c16="http://schemas.microsoft.com/office/drawing/2014/chart" uri="{C3380CC4-5D6E-409C-BE32-E72D297353CC}">
              <c16:uniqueId val="{00000013-6511-4041-B703-67F227B9DC96}"/>
            </c:ext>
          </c:extLst>
        </c:ser>
        <c:dLbls>
          <c:showLegendKey val="0"/>
          <c:showVal val="1"/>
          <c:showCatName val="0"/>
          <c:showSerName val="0"/>
          <c:showPercent val="0"/>
          <c:showBubbleSize val="0"/>
        </c:dLbls>
        <c:axId val="527529440"/>
        <c:axId val="527533752"/>
      </c:scatterChart>
      <c:valAx>
        <c:axId val="527529440"/>
        <c:scaling>
          <c:orientation val="minMax"/>
          <c:max val="11"/>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7533752"/>
        <c:crosses val="autoZero"/>
        <c:crossBetween val="midCat"/>
      </c:valAx>
      <c:valAx>
        <c:axId val="527533752"/>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7529440"/>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地方債の償還が進み、</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新たな大型投資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行われ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、臨時財政対策債を毎年発行しているため、元利償還金に占める割合は増加している。組合等が起こした地方債の元利償還金に対する負担金</a:t>
          </a: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は増加傾向にあり、経常的な負担となってくる状況である。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Ｈ２５に債務負担行為に基づく支出額が増加しているのは、公的病院への建設補助によるものである。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等に係る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残高、公営企業等繰入見込額、組合等負担等見込額ともに地方債の償還が進み、残高が順調に減少しているため、新たな大型投資がない限り将来負担は減少して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いく見込みである。また、継続的な基金への積立てにより、将来負担比率は減少している。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Ｈ２７の将来負担比率が増加した要因は、観光施設貸付事業特別会計に係る起債残高を繰上償還する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減債基金を活用したことで、充当可能財源等が減少したことによるもの。なお、土地開発公社解散により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Ｈ２５に設立法人等の負債額負担見込額が減少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土地開発公社</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解散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にあたり、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債務保証の実行を行うために地方債を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発行した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より、一般会計等に係る地方債の現在高は増加することとなった。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長野県富士見町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財政調整基金と義務教育施設整備基金への積立ての影響により、基金全体としては、２億５２００万円の増額となった。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特定目的基金は、今後の施設整備等に向け、計画的な積立てを行っていく。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ゴシック" panose="020B0609070205080204" pitchFamily="49" charset="-128"/>
              <a:ea typeface="ＭＳ ゴシック" panose="020B0609070205080204" pitchFamily="49" charset="-128"/>
            </a:rPr>
            <a:t>地域福祉基金：長寿社会に備え、各種民間団体が行う先導的事業に、基金から生ずる収益を、推進費用の財源に充てる。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ゴシック" panose="020B0609070205080204" pitchFamily="49" charset="-128"/>
              <a:ea typeface="ＭＳ ゴシック" panose="020B0609070205080204" pitchFamily="49" charset="-128"/>
            </a:rPr>
            <a:t>有線放送施設更新基金：有線放送施設の更新改良等のために必要な経費の財源に充てる。</a:t>
          </a:r>
          <a:endParaRPr lang="en-US"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小・中学校舎の改築等の財源を積み立てる。</a:t>
          </a:r>
          <a:endParaRPr lang="ja-JP" altLang="en-US"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ゴシック" panose="020B0609070205080204" pitchFamily="49" charset="-128"/>
              <a:ea typeface="ＭＳ ゴシック" panose="020B0609070205080204" pitchFamily="49" charset="-128"/>
            </a:rPr>
            <a:t>有線放送財政調整基金：多額の経費を要する事業等により財源が著しく不足する場合において当該不足額をうめるための経費の財源に充てる。</a:t>
          </a:r>
          <a:endParaRPr lang="en-US"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ゴシック" panose="020B0609070205080204" pitchFamily="49" charset="-128"/>
              <a:ea typeface="ＭＳ ゴシック" panose="020B0609070205080204" pitchFamily="49" charset="-128"/>
            </a:rPr>
            <a:t>道の駅信州蔦木宿等振興資金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道の駅信州蔦木宿、生産物直売・食材供給の施設更新改築補修及び財政調整等のために必要な経費の財源に充てる。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義務教育施設整備基金：今後の小中学校の大規模改修に備え、Ｈ２９は１億円の積立て行った。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道の駅信州蔦木宿等振興基金：今後の施設整備等に向け、施設使用料の積立てを行ったため、８００万円の増額となった。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地域福祉基金：現時点では基金を活用する計画はないが、長寿社会に対応するための事業に充てられる財源を確保していく。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義務教育施設整備基金：今後の小中学校の大規模改修に備え、財政状況をみながら積立ての検討を行っていく。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有線放送施設更新基金・有線放送財政調整基金：今後の施設のあり方とともに、積立て、取崩しの検討を行っていく。。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道の駅信州蔦木宿等振興基金：施設使用料の積立てを継続するとともに、今後の大規模改修に備え、財源を確保していく。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財政調整基金は標準財政規模の２０％程度の残高を確保するため、２億４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４００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万円の積立てを行った。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また補正予算の財源として、４２００万円の取崩を行った。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標準財政規模の２０％程度を確保するとともに、今後の大型事業、災害等の不測の事態に対応するため、計画的な積立てを継続していく。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基金利子の積立てによる増となっている。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現時点では積立、取崩の予定はない。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14,787
14,566
144.76
7,679,529
7,208,640
310,693
5,002,022
5,706,441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今後はそれぞれの公共施設等について老朽化状況の調査を行い、個別施設計画を策定を進め、当該計画に基づいた施設の維持管理を適切に進めていく予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69" name="有形固定資産減価償却率平均値テキスト"/>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53552</xdr:rowOff>
    </xdr:from>
    <xdr:to>
      <xdr:col>23</xdr:col>
      <xdr:colOff>136525</xdr:colOff>
      <xdr:row>31</xdr:row>
      <xdr:rowOff>155152</xdr:rowOff>
    </xdr:to>
    <xdr:sp macro="" textlink="">
      <xdr:nvSpPr>
        <xdr:cNvPr id="78" name="楕円 77"/>
        <xdr:cNvSpPr/>
      </xdr:nvSpPr>
      <xdr:spPr>
        <a:xfrm>
          <a:off x="47117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31979</xdr:rowOff>
    </xdr:from>
    <xdr:ext cx="405111" cy="259045"/>
    <xdr:sp macro="" textlink="">
      <xdr:nvSpPr>
        <xdr:cNvPr id="79" name="有形固定資産減価償却率該当値テキスト"/>
        <xdr:cNvSpPr txBox="1"/>
      </xdr:nvSpPr>
      <xdr:spPr>
        <a:xfrm>
          <a:off x="4813300" y="611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0" name="楕円 79"/>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104352</xdr:rowOff>
    </xdr:from>
    <xdr:to>
      <xdr:col>23</xdr:col>
      <xdr:colOff>85725</xdr:colOff>
      <xdr:row>31</xdr:row>
      <xdr:rowOff>161925</xdr:rowOff>
    </xdr:to>
    <xdr:cxnSp macro="">
      <xdr:nvCxnSpPr>
        <xdr:cNvPr id="81" name="直線コネクタ 80"/>
        <xdr:cNvCxnSpPr/>
      </xdr:nvCxnSpPr>
      <xdr:spPr>
        <a:xfrm flipV="1">
          <a:off x="4051300" y="619082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82" name="楕円 81"/>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161925</xdr:rowOff>
    </xdr:from>
    <xdr:to>
      <xdr:col>19</xdr:col>
      <xdr:colOff>136525</xdr:colOff>
      <xdr:row>32</xdr:row>
      <xdr:rowOff>55245</xdr:rowOff>
    </xdr:to>
    <xdr:cxnSp macro="">
      <xdr:nvCxnSpPr>
        <xdr:cNvPr id="83" name="直線コネクタ 82"/>
        <xdr:cNvCxnSpPr/>
      </xdr:nvCxnSpPr>
      <xdr:spPr>
        <a:xfrm flipV="1">
          <a:off x="3289300" y="624840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4" name="n_1ave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5"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86" name="n_1main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87" name="n_2mainValue有形固定資産減価償却率"/>
        <xdr:cNvSpPr txBox="1"/>
      </xdr:nvSpPr>
      <xdr:spPr>
        <a:xfrm>
          <a:off x="308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地方債の償還が着実に進んでおり、将来負担額は減少している。一方で人件費は増加傾向にあることから、適正な定員管理に努めていく。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6" name="直線コネクタ 115"/>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9"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0" name="直線コネクタ 119"/>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1"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135114</xdr:rowOff>
    </xdr:from>
    <xdr:to>
      <xdr:col>76</xdr:col>
      <xdr:colOff>73025</xdr:colOff>
      <xdr:row>32</xdr:row>
      <xdr:rowOff>65264</xdr:rowOff>
    </xdr:to>
    <xdr:sp macro="" textlink="">
      <xdr:nvSpPr>
        <xdr:cNvPr id="128" name="楕円 127"/>
        <xdr:cNvSpPr/>
      </xdr:nvSpPr>
      <xdr:spPr>
        <a:xfrm>
          <a:off x="14744700" y="62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113541</xdr:rowOff>
    </xdr:from>
    <xdr:ext cx="340478" cy="259045"/>
    <xdr:sp macro="" textlink="">
      <xdr:nvSpPr>
        <xdr:cNvPr id="129" name="債務償還可能年数該当値テキスト"/>
        <xdr:cNvSpPr txBox="1"/>
      </xdr:nvSpPr>
      <xdr:spPr>
        <a:xfrm>
          <a:off x="14846300" y="6200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14,787
14,566
144.76
7,679,529
7,208,640
310,693
5,002,022
5,706,441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0" name="楕円 69"/>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13987</xdr:rowOff>
    </xdr:from>
    <xdr:ext cx="405111" cy="259045"/>
    <xdr:sp macro="" textlink="">
      <xdr:nvSpPr>
        <xdr:cNvPr id="71" name="【道路】&#10;有形固定資産減価償却率該当値テキスト"/>
        <xdr:cNvSpPr txBox="1"/>
      </xdr:nvSpPr>
      <xdr:spPr>
        <a:xfrm>
          <a:off x="4673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2" name="楕円 71"/>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80010</xdr:rowOff>
    </xdr:to>
    <xdr:cxnSp macro="">
      <xdr:nvCxnSpPr>
        <xdr:cNvPr id="73" name="直線コネクタ 72"/>
        <xdr:cNvCxnSpPr/>
      </xdr:nvCxnSpPr>
      <xdr:spPr>
        <a:xfrm flipV="1">
          <a:off x="3797300" y="6557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65405</xdr:rowOff>
    </xdr:from>
    <xdr:to>
      <xdr:col>15</xdr:col>
      <xdr:colOff>101600</xdr:colOff>
      <xdr:row>38</xdr:row>
      <xdr:rowOff>167005</xdr:rowOff>
    </xdr:to>
    <xdr:sp macro="" textlink="">
      <xdr:nvSpPr>
        <xdr:cNvPr id="74" name="楕円 73"/>
        <xdr:cNvSpPr/>
      </xdr:nvSpPr>
      <xdr:spPr>
        <a:xfrm>
          <a:off x="2857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116205</xdr:rowOff>
    </xdr:to>
    <xdr:cxnSp macro="">
      <xdr:nvCxnSpPr>
        <xdr:cNvPr id="75" name="直線コネクタ 74"/>
        <xdr:cNvCxnSpPr/>
      </xdr:nvCxnSpPr>
      <xdr:spPr>
        <a:xfrm flipV="1">
          <a:off x="2908300" y="65951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6"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78" name="n_1main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79" name="n_2main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4693</xdr:rowOff>
    </xdr:from>
    <xdr:to>
      <xdr:col>55</xdr:col>
      <xdr:colOff>50800</xdr:colOff>
      <xdr:row>39</xdr:row>
      <xdr:rowOff>106293</xdr:rowOff>
    </xdr:to>
    <xdr:sp macro="" textlink="">
      <xdr:nvSpPr>
        <xdr:cNvPr id="117" name="楕円 116"/>
        <xdr:cNvSpPr/>
      </xdr:nvSpPr>
      <xdr:spPr>
        <a:xfrm>
          <a:off x="10426700" y="66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154570</xdr:rowOff>
    </xdr:from>
    <xdr:ext cx="534377" cy="259045"/>
    <xdr:sp macro="" textlink="">
      <xdr:nvSpPr>
        <xdr:cNvPr id="118" name="【道路】&#10;一人当たり延長該当値テキスト"/>
        <xdr:cNvSpPr txBox="1"/>
      </xdr:nvSpPr>
      <xdr:spPr>
        <a:xfrm>
          <a:off x="10515600" y="66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8389</xdr:rowOff>
    </xdr:from>
    <xdr:to>
      <xdr:col>50</xdr:col>
      <xdr:colOff>165100</xdr:colOff>
      <xdr:row>39</xdr:row>
      <xdr:rowOff>109989</xdr:rowOff>
    </xdr:to>
    <xdr:sp macro="" textlink="">
      <xdr:nvSpPr>
        <xdr:cNvPr id="119" name="楕円 118"/>
        <xdr:cNvSpPr/>
      </xdr:nvSpPr>
      <xdr:spPr>
        <a:xfrm>
          <a:off x="9588500" y="66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55493</xdr:rowOff>
    </xdr:from>
    <xdr:to>
      <xdr:col>55</xdr:col>
      <xdr:colOff>0</xdr:colOff>
      <xdr:row>39</xdr:row>
      <xdr:rowOff>59189</xdr:rowOff>
    </xdr:to>
    <xdr:cxnSp macro="">
      <xdr:nvCxnSpPr>
        <xdr:cNvPr id="120" name="直線コネクタ 119"/>
        <xdr:cNvCxnSpPr/>
      </xdr:nvCxnSpPr>
      <xdr:spPr>
        <a:xfrm flipV="1">
          <a:off x="9639300" y="6742043"/>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12141</xdr:rowOff>
    </xdr:from>
    <xdr:to>
      <xdr:col>46</xdr:col>
      <xdr:colOff>38100</xdr:colOff>
      <xdr:row>39</xdr:row>
      <xdr:rowOff>113741</xdr:rowOff>
    </xdr:to>
    <xdr:sp macro="" textlink="">
      <xdr:nvSpPr>
        <xdr:cNvPr id="121" name="楕円 120"/>
        <xdr:cNvSpPr/>
      </xdr:nvSpPr>
      <xdr:spPr>
        <a:xfrm>
          <a:off x="8699500" y="6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59189</xdr:rowOff>
    </xdr:from>
    <xdr:to>
      <xdr:col>50</xdr:col>
      <xdr:colOff>114300</xdr:colOff>
      <xdr:row>39</xdr:row>
      <xdr:rowOff>62941</xdr:rowOff>
    </xdr:to>
    <xdr:cxnSp macro="">
      <xdr:nvCxnSpPr>
        <xdr:cNvPr id="122" name="直線コネクタ 121"/>
        <xdr:cNvCxnSpPr/>
      </xdr:nvCxnSpPr>
      <xdr:spPr>
        <a:xfrm flipV="1">
          <a:off x="8750300" y="6745739"/>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3"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24" name="n_2aveValue【道路】&#10;一人当たり延長"/>
        <xdr:cNvSpPr txBox="1"/>
      </xdr:nvSpPr>
      <xdr:spPr>
        <a:xfrm>
          <a:off x="8483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101116</xdr:rowOff>
    </xdr:from>
    <xdr:ext cx="534377" cy="259045"/>
    <xdr:sp macro="" textlink="">
      <xdr:nvSpPr>
        <xdr:cNvPr id="125" name="n_1mainValue【道路】&#10;一人当たり延長"/>
        <xdr:cNvSpPr txBox="1"/>
      </xdr:nvSpPr>
      <xdr:spPr>
        <a:xfrm>
          <a:off x="9359411" y="67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130268</xdr:rowOff>
    </xdr:from>
    <xdr:ext cx="534377" cy="259045"/>
    <xdr:sp macro="" textlink="">
      <xdr:nvSpPr>
        <xdr:cNvPr id="126" name="n_2mainValue【道路】&#10;一人当たり延長"/>
        <xdr:cNvSpPr txBox="1"/>
      </xdr:nvSpPr>
      <xdr:spPr>
        <a:xfrm>
          <a:off x="8483111" y="64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7"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66" name="楕円 165"/>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74947</xdr:rowOff>
    </xdr:from>
    <xdr:ext cx="405111" cy="259045"/>
    <xdr:sp macro="" textlink="">
      <xdr:nvSpPr>
        <xdr:cNvPr id="167" name="【橋りょう・トンネル】&#10;有形固定資産減価償却率該当値テキスト"/>
        <xdr:cNvSpPr txBox="1"/>
      </xdr:nvSpPr>
      <xdr:spPr>
        <a:xfrm>
          <a:off x="4673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76563</xdr:rowOff>
    </xdr:from>
    <xdr:to>
      <xdr:col>20</xdr:col>
      <xdr:colOff>38100</xdr:colOff>
      <xdr:row>58</xdr:row>
      <xdr:rowOff>6713</xdr:rowOff>
    </xdr:to>
    <xdr:sp macro="" textlink="">
      <xdr:nvSpPr>
        <xdr:cNvPr id="168" name="楕円 167"/>
        <xdr:cNvSpPr/>
      </xdr:nvSpPr>
      <xdr:spPr>
        <a:xfrm>
          <a:off x="3746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57</xdr:row>
      <xdr:rowOff>127363</xdr:rowOff>
    </xdr:to>
    <xdr:cxnSp macro="">
      <xdr:nvCxnSpPr>
        <xdr:cNvPr id="169" name="直線コネクタ 168"/>
        <xdr:cNvCxnSpPr/>
      </xdr:nvCxnSpPr>
      <xdr:spPr>
        <a:xfrm flipV="1">
          <a:off x="3797300" y="987552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102688</xdr:rowOff>
    </xdr:from>
    <xdr:to>
      <xdr:col>15</xdr:col>
      <xdr:colOff>101600</xdr:colOff>
      <xdr:row>58</xdr:row>
      <xdr:rowOff>32838</xdr:rowOff>
    </xdr:to>
    <xdr:sp macro="" textlink="">
      <xdr:nvSpPr>
        <xdr:cNvPr id="170" name="楕円 169"/>
        <xdr:cNvSpPr/>
      </xdr:nvSpPr>
      <xdr:spPr>
        <a:xfrm>
          <a:off x="2857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127363</xdr:rowOff>
    </xdr:from>
    <xdr:to>
      <xdr:col>19</xdr:col>
      <xdr:colOff>177800</xdr:colOff>
      <xdr:row>57</xdr:row>
      <xdr:rowOff>153488</xdr:rowOff>
    </xdr:to>
    <xdr:cxnSp macro="">
      <xdr:nvCxnSpPr>
        <xdr:cNvPr id="171" name="直線コネクタ 170"/>
        <xdr:cNvCxnSpPr/>
      </xdr:nvCxnSpPr>
      <xdr:spPr>
        <a:xfrm flipV="1">
          <a:off x="2908300" y="99000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3"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23240</xdr:rowOff>
    </xdr:from>
    <xdr:ext cx="405111" cy="259045"/>
    <xdr:sp macro="" textlink="">
      <xdr:nvSpPr>
        <xdr:cNvPr id="174" name="n_1mainValue【橋りょう・トンネル】&#10;有形固定資産減価償却率"/>
        <xdr:cNvSpPr txBox="1"/>
      </xdr:nvSpPr>
      <xdr:spPr>
        <a:xfrm>
          <a:off x="3582044" y="962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49365</xdr:rowOff>
    </xdr:from>
    <xdr:ext cx="405111" cy="259045"/>
    <xdr:sp macro="" textlink="">
      <xdr:nvSpPr>
        <xdr:cNvPr id="175" name="n_2mainValue【橋りょう・トンネル】&#10;有形固定資産減価償却率"/>
        <xdr:cNvSpPr txBox="1"/>
      </xdr:nvSpPr>
      <xdr:spPr>
        <a:xfrm>
          <a:off x="27057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204" name="【橋りょう・トンネル】&#10;一人当たり有形固定資産（償却資産）額平均値テキスト"/>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38095</xdr:rowOff>
    </xdr:from>
    <xdr:to>
      <xdr:col>55</xdr:col>
      <xdr:colOff>50800</xdr:colOff>
      <xdr:row>63</xdr:row>
      <xdr:rowOff>139695</xdr:rowOff>
    </xdr:to>
    <xdr:sp macro="" textlink="">
      <xdr:nvSpPr>
        <xdr:cNvPr id="213" name="楕円 212"/>
        <xdr:cNvSpPr/>
      </xdr:nvSpPr>
      <xdr:spPr>
        <a:xfrm>
          <a:off x="10426700" y="108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16522</xdr:rowOff>
    </xdr:from>
    <xdr:ext cx="599010" cy="259045"/>
    <xdr:sp macro="" textlink="">
      <xdr:nvSpPr>
        <xdr:cNvPr id="214" name="【橋りょう・トンネル】&#10;一人当たり有形固定資産（償却資産）額該当値テキスト"/>
        <xdr:cNvSpPr txBox="1"/>
      </xdr:nvSpPr>
      <xdr:spPr>
        <a:xfrm>
          <a:off x="10515600" y="1081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39889</xdr:rowOff>
    </xdr:from>
    <xdr:to>
      <xdr:col>50</xdr:col>
      <xdr:colOff>165100</xdr:colOff>
      <xdr:row>63</xdr:row>
      <xdr:rowOff>141489</xdr:rowOff>
    </xdr:to>
    <xdr:sp macro="" textlink="">
      <xdr:nvSpPr>
        <xdr:cNvPr id="215" name="楕円 214"/>
        <xdr:cNvSpPr/>
      </xdr:nvSpPr>
      <xdr:spPr>
        <a:xfrm>
          <a:off x="9588500" y="108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88895</xdr:rowOff>
    </xdr:from>
    <xdr:to>
      <xdr:col>55</xdr:col>
      <xdr:colOff>0</xdr:colOff>
      <xdr:row>63</xdr:row>
      <xdr:rowOff>90689</xdr:rowOff>
    </xdr:to>
    <xdr:cxnSp macro="">
      <xdr:nvCxnSpPr>
        <xdr:cNvPr id="216" name="直線コネクタ 215"/>
        <xdr:cNvCxnSpPr/>
      </xdr:nvCxnSpPr>
      <xdr:spPr>
        <a:xfrm flipV="1">
          <a:off x="9639300" y="10890245"/>
          <a:ext cx="838200" cy="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40473</xdr:rowOff>
    </xdr:from>
    <xdr:to>
      <xdr:col>46</xdr:col>
      <xdr:colOff>38100</xdr:colOff>
      <xdr:row>63</xdr:row>
      <xdr:rowOff>142073</xdr:rowOff>
    </xdr:to>
    <xdr:sp macro="" textlink="">
      <xdr:nvSpPr>
        <xdr:cNvPr id="217" name="楕円 216"/>
        <xdr:cNvSpPr/>
      </xdr:nvSpPr>
      <xdr:spPr>
        <a:xfrm>
          <a:off x="8699500" y="108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90689</xdr:rowOff>
    </xdr:from>
    <xdr:to>
      <xdr:col>50</xdr:col>
      <xdr:colOff>114300</xdr:colOff>
      <xdr:row>63</xdr:row>
      <xdr:rowOff>91273</xdr:rowOff>
    </xdr:to>
    <xdr:cxnSp macro="">
      <xdr:nvCxnSpPr>
        <xdr:cNvPr id="218" name="直線コネクタ 217"/>
        <xdr:cNvCxnSpPr/>
      </xdr:nvCxnSpPr>
      <xdr:spPr>
        <a:xfrm flipV="1">
          <a:off x="8750300" y="10892039"/>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9"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20" name="n_2aveValue【橋りょう・トンネル】&#10;一人当たり有形固定資産（償却資産）額"/>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132616</xdr:rowOff>
    </xdr:from>
    <xdr:ext cx="599010" cy="259045"/>
    <xdr:sp macro="" textlink="">
      <xdr:nvSpPr>
        <xdr:cNvPr id="221" name="n_1mainValue【橋りょう・トンネル】&#10;一人当たり有形固定資産（償却資産）額"/>
        <xdr:cNvSpPr txBox="1"/>
      </xdr:nvSpPr>
      <xdr:spPr>
        <a:xfrm>
          <a:off x="9327095" y="1093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133200</xdr:rowOff>
    </xdr:from>
    <xdr:ext cx="599010" cy="259045"/>
    <xdr:sp macro="" textlink="">
      <xdr:nvSpPr>
        <xdr:cNvPr id="222" name="n_2mainValue【橋りょう・トンネル】&#10;一人当たり有形固定資産（償却資産）額"/>
        <xdr:cNvSpPr txBox="1"/>
      </xdr:nvSpPr>
      <xdr:spPr>
        <a:xfrm>
          <a:off x="8450795" y="1093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82566</xdr:rowOff>
    </xdr:from>
    <xdr:ext cx="405111" cy="259045"/>
    <xdr:sp macro="" textlink="">
      <xdr:nvSpPr>
        <xdr:cNvPr id="252" name="【公営住宅】&#10;有形固定資産減価償却率平均値テキスト"/>
        <xdr:cNvSpPr txBox="1"/>
      </xdr:nvSpPr>
      <xdr:spPr>
        <a:xfrm>
          <a:off x="4673600" y="1379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95886</xdr:rowOff>
    </xdr:from>
    <xdr:to>
      <xdr:col>24</xdr:col>
      <xdr:colOff>114300</xdr:colOff>
      <xdr:row>82</xdr:row>
      <xdr:rowOff>26036</xdr:rowOff>
    </xdr:to>
    <xdr:sp macro="" textlink="">
      <xdr:nvSpPr>
        <xdr:cNvPr id="261" name="楕円 260"/>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74313</xdr:rowOff>
    </xdr:from>
    <xdr:ext cx="405111" cy="259045"/>
    <xdr:sp macro="" textlink="">
      <xdr:nvSpPr>
        <xdr:cNvPr id="262" name="【公営住宅】&#10;有形固定資産減価償却率該当値テキスト"/>
        <xdr:cNvSpPr txBox="1"/>
      </xdr:nvSpPr>
      <xdr:spPr>
        <a:xfrm>
          <a:off x="4673600"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122555</xdr:rowOff>
    </xdr:from>
    <xdr:to>
      <xdr:col>20</xdr:col>
      <xdr:colOff>38100</xdr:colOff>
      <xdr:row>82</xdr:row>
      <xdr:rowOff>52705</xdr:rowOff>
    </xdr:to>
    <xdr:sp macro="" textlink="">
      <xdr:nvSpPr>
        <xdr:cNvPr id="263" name="楕円 262"/>
        <xdr:cNvSpPr/>
      </xdr:nvSpPr>
      <xdr:spPr>
        <a:xfrm>
          <a:off x="3746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82</xdr:row>
      <xdr:rowOff>1905</xdr:rowOff>
    </xdr:to>
    <xdr:cxnSp macro="">
      <xdr:nvCxnSpPr>
        <xdr:cNvPr id="264" name="直線コネクタ 263"/>
        <xdr:cNvCxnSpPr/>
      </xdr:nvCxnSpPr>
      <xdr:spPr>
        <a:xfrm flipV="1">
          <a:off x="3797300" y="140341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160655</xdr:rowOff>
    </xdr:from>
    <xdr:to>
      <xdr:col>15</xdr:col>
      <xdr:colOff>101600</xdr:colOff>
      <xdr:row>82</xdr:row>
      <xdr:rowOff>90805</xdr:rowOff>
    </xdr:to>
    <xdr:sp macro="" textlink="">
      <xdr:nvSpPr>
        <xdr:cNvPr id="265" name="楕円 264"/>
        <xdr:cNvSpPr/>
      </xdr:nvSpPr>
      <xdr:spPr>
        <a:xfrm>
          <a:off x="2857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xdr:rowOff>
    </xdr:from>
    <xdr:to>
      <xdr:col>19</xdr:col>
      <xdr:colOff>177800</xdr:colOff>
      <xdr:row>82</xdr:row>
      <xdr:rowOff>40005</xdr:rowOff>
    </xdr:to>
    <xdr:cxnSp macro="">
      <xdr:nvCxnSpPr>
        <xdr:cNvPr id="266" name="直線コネクタ 265"/>
        <xdr:cNvCxnSpPr/>
      </xdr:nvCxnSpPr>
      <xdr:spPr>
        <a:xfrm flipV="1">
          <a:off x="2908300" y="1406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67" name="n_1ave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68" name="n_2ave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43832</xdr:rowOff>
    </xdr:from>
    <xdr:ext cx="405111" cy="259045"/>
    <xdr:sp macro="" textlink="">
      <xdr:nvSpPr>
        <xdr:cNvPr id="269" name="n_1mainValue【公営住宅】&#10;有形固定資産減価償却率"/>
        <xdr:cNvSpPr txBox="1"/>
      </xdr:nvSpPr>
      <xdr:spPr>
        <a:xfrm>
          <a:off x="35820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0" name="n_2main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99" name="【公営住宅】&#10;一人当たり面積平均値テキスト"/>
        <xdr:cNvSpPr txBox="1"/>
      </xdr:nvSpPr>
      <xdr:spPr>
        <a:xfrm>
          <a:off x="10515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64643</xdr:rowOff>
    </xdr:from>
    <xdr:to>
      <xdr:col>55</xdr:col>
      <xdr:colOff>50800</xdr:colOff>
      <xdr:row>85</xdr:row>
      <xdr:rowOff>166243</xdr:rowOff>
    </xdr:to>
    <xdr:sp macro="" textlink="">
      <xdr:nvSpPr>
        <xdr:cNvPr id="308" name="楕円 307"/>
        <xdr:cNvSpPr/>
      </xdr:nvSpPr>
      <xdr:spPr>
        <a:xfrm>
          <a:off x="10426700" y="146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43070</xdr:rowOff>
    </xdr:from>
    <xdr:ext cx="469744" cy="259045"/>
    <xdr:sp macro="" textlink="">
      <xdr:nvSpPr>
        <xdr:cNvPr id="309" name="【公営住宅】&#10;一人当たり面積該当値テキスト"/>
        <xdr:cNvSpPr txBox="1"/>
      </xdr:nvSpPr>
      <xdr:spPr>
        <a:xfrm>
          <a:off x="10515600" y="146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63119</xdr:rowOff>
    </xdr:from>
    <xdr:to>
      <xdr:col>50</xdr:col>
      <xdr:colOff>165100</xdr:colOff>
      <xdr:row>85</xdr:row>
      <xdr:rowOff>164719</xdr:rowOff>
    </xdr:to>
    <xdr:sp macro="" textlink="">
      <xdr:nvSpPr>
        <xdr:cNvPr id="310" name="楕円 309"/>
        <xdr:cNvSpPr/>
      </xdr:nvSpPr>
      <xdr:spPr>
        <a:xfrm>
          <a:off x="9588500" y="1463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113919</xdr:rowOff>
    </xdr:from>
    <xdr:to>
      <xdr:col>55</xdr:col>
      <xdr:colOff>0</xdr:colOff>
      <xdr:row>85</xdr:row>
      <xdr:rowOff>115443</xdr:rowOff>
    </xdr:to>
    <xdr:cxnSp macro="">
      <xdr:nvCxnSpPr>
        <xdr:cNvPr id="311" name="直線コネクタ 310"/>
        <xdr:cNvCxnSpPr/>
      </xdr:nvCxnSpPr>
      <xdr:spPr>
        <a:xfrm>
          <a:off x="9639300" y="1468716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63500</xdr:rowOff>
    </xdr:from>
    <xdr:to>
      <xdr:col>46</xdr:col>
      <xdr:colOff>38100</xdr:colOff>
      <xdr:row>85</xdr:row>
      <xdr:rowOff>165100</xdr:rowOff>
    </xdr:to>
    <xdr:sp macro="" textlink="">
      <xdr:nvSpPr>
        <xdr:cNvPr id="312" name="楕円 311"/>
        <xdr:cNvSpPr/>
      </xdr:nvSpPr>
      <xdr:spPr>
        <a:xfrm>
          <a:off x="8699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113919</xdr:rowOff>
    </xdr:from>
    <xdr:to>
      <xdr:col>50</xdr:col>
      <xdr:colOff>114300</xdr:colOff>
      <xdr:row>85</xdr:row>
      <xdr:rowOff>114300</xdr:rowOff>
    </xdr:to>
    <xdr:cxnSp macro="">
      <xdr:nvCxnSpPr>
        <xdr:cNvPr id="313" name="直線コネクタ 312"/>
        <xdr:cNvCxnSpPr/>
      </xdr:nvCxnSpPr>
      <xdr:spPr>
        <a:xfrm flipV="1">
          <a:off x="8750300" y="1468716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314" name="n_1aveValue【公営住宅】&#10;一人当たり面積"/>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315"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155846</xdr:rowOff>
    </xdr:from>
    <xdr:ext cx="469744" cy="259045"/>
    <xdr:sp macro="" textlink="">
      <xdr:nvSpPr>
        <xdr:cNvPr id="316" name="n_1mainValue【公営住宅】&#10;一人当たり面積"/>
        <xdr:cNvSpPr txBox="1"/>
      </xdr:nvSpPr>
      <xdr:spPr>
        <a:xfrm>
          <a:off x="9391727" y="1472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156227</xdr:rowOff>
    </xdr:from>
    <xdr:ext cx="469744" cy="259045"/>
    <xdr:sp macro="" textlink="">
      <xdr:nvSpPr>
        <xdr:cNvPr id="317" name="n_2mainValue【公営住宅】&#10;一人当たり面積"/>
        <xdr:cNvSpPr txBox="1"/>
      </xdr:nvSpPr>
      <xdr:spPr>
        <a:xfrm>
          <a:off x="8515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59"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116840</xdr:rowOff>
    </xdr:from>
    <xdr:to>
      <xdr:col>85</xdr:col>
      <xdr:colOff>177800</xdr:colOff>
      <xdr:row>36</xdr:row>
      <xdr:rowOff>46990</xdr:rowOff>
    </xdr:to>
    <xdr:sp macro="" textlink="">
      <xdr:nvSpPr>
        <xdr:cNvPr id="368" name="楕円 367"/>
        <xdr:cNvSpPr/>
      </xdr:nvSpPr>
      <xdr:spPr>
        <a:xfrm>
          <a:off x="16268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139717</xdr:rowOff>
    </xdr:from>
    <xdr:ext cx="405111" cy="259045"/>
    <xdr:sp macro="" textlink="">
      <xdr:nvSpPr>
        <xdr:cNvPr id="369" name="【認定こども園・幼稚園・保育所】&#10;有形固定資産減価償却率該当値テキスト"/>
        <xdr:cNvSpPr txBox="1"/>
      </xdr:nvSpPr>
      <xdr:spPr>
        <a:xfrm>
          <a:off x="16357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168275</xdr:rowOff>
    </xdr:from>
    <xdr:to>
      <xdr:col>81</xdr:col>
      <xdr:colOff>101600</xdr:colOff>
      <xdr:row>36</xdr:row>
      <xdr:rowOff>98425</xdr:rowOff>
    </xdr:to>
    <xdr:sp macro="" textlink="">
      <xdr:nvSpPr>
        <xdr:cNvPr id="370" name="楕円 369"/>
        <xdr:cNvSpPr/>
      </xdr:nvSpPr>
      <xdr:spPr>
        <a:xfrm>
          <a:off x="15430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47625</xdr:rowOff>
    </xdr:to>
    <xdr:cxnSp macro="">
      <xdr:nvCxnSpPr>
        <xdr:cNvPr id="371" name="直線コネクタ 370"/>
        <xdr:cNvCxnSpPr/>
      </xdr:nvCxnSpPr>
      <xdr:spPr>
        <a:xfrm flipV="1">
          <a:off x="15481300" y="61683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48260</xdr:rowOff>
    </xdr:from>
    <xdr:to>
      <xdr:col>76</xdr:col>
      <xdr:colOff>165100</xdr:colOff>
      <xdr:row>36</xdr:row>
      <xdr:rowOff>149860</xdr:rowOff>
    </xdr:to>
    <xdr:sp macro="" textlink="">
      <xdr:nvSpPr>
        <xdr:cNvPr id="372" name="楕円 371"/>
        <xdr:cNvSpPr/>
      </xdr:nvSpPr>
      <xdr:spPr>
        <a:xfrm>
          <a:off x="1454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47625</xdr:rowOff>
    </xdr:from>
    <xdr:to>
      <xdr:col>81</xdr:col>
      <xdr:colOff>50800</xdr:colOff>
      <xdr:row>36</xdr:row>
      <xdr:rowOff>99060</xdr:rowOff>
    </xdr:to>
    <xdr:cxnSp macro="">
      <xdr:nvCxnSpPr>
        <xdr:cNvPr id="373" name="直線コネクタ 372"/>
        <xdr:cNvCxnSpPr/>
      </xdr:nvCxnSpPr>
      <xdr:spPr>
        <a:xfrm flipV="1">
          <a:off x="14592300" y="62198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74"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75"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114952</xdr:rowOff>
    </xdr:from>
    <xdr:ext cx="405111" cy="259045"/>
    <xdr:sp macro="" textlink="">
      <xdr:nvSpPr>
        <xdr:cNvPr id="376" name="n_1mainValue【認定こども園・幼稚園・保育所】&#10;有形固定資産減価償却率"/>
        <xdr:cNvSpPr txBox="1"/>
      </xdr:nvSpPr>
      <xdr:spPr>
        <a:xfrm>
          <a:off x="15266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166387</xdr:rowOff>
    </xdr:from>
    <xdr:ext cx="405111" cy="259045"/>
    <xdr:sp macro="" textlink="">
      <xdr:nvSpPr>
        <xdr:cNvPr id="377" name="n_2mainValue【認定こども園・幼稚園・保育所】&#10;有形固定資産減価償却率"/>
        <xdr:cNvSpPr txBox="1"/>
      </xdr:nvSpPr>
      <xdr:spPr>
        <a:xfrm>
          <a:off x="14389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04"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116840</xdr:rowOff>
    </xdr:from>
    <xdr:to>
      <xdr:col>116</xdr:col>
      <xdr:colOff>114300</xdr:colOff>
      <xdr:row>38</xdr:row>
      <xdr:rowOff>46990</xdr:rowOff>
    </xdr:to>
    <xdr:sp macro="" textlink="">
      <xdr:nvSpPr>
        <xdr:cNvPr id="413" name="楕円 412"/>
        <xdr:cNvSpPr/>
      </xdr:nvSpPr>
      <xdr:spPr>
        <a:xfrm>
          <a:off x="22110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139717</xdr:rowOff>
    </xdr:from>
    <xdr:ext cx="469744" cy="259045"/>
    <xdr:sp macro="" textlink="">
      <xdr:nvSpPr>
        <xdr:cNvPr id="414" name="【認定こども園・幼稚園・保育所】&#10;一人当たり面積該当値テキスト"/>
        <xdr:cNvSpPr txBox="1"/>
      </xdr:nvSpPr>
      <xdr:spPr>
        <a:xfrm>
          <a:off x="22199600"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415" name="楕円 414"/>
        <xdr:cNvSpPr/>
      </xdr:nvSpPr>
      <xdr:spPr>
        <a:xfrm>
          <a:off x="2127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167640</xdr:rowOff>
    </xdr:from>
    <xdr:to>
      <xdr:col>116</xdr:col>
      <xdr:colOff>63500</xdr:colOff>
      <xdr:row>38</xdr:row>
      <xdr:rowOff>3048</xdr:rowOff>
    </xdr:to>
    <xdr:cxnSp macro="">
      <xdr:nvCxnSpPr>
        <xdr:cNvPr id="416" name="直線コネクタ 415"/>
        <xdr:cNvCxnSpPr/>
      </xdr:nvCxnSpPr>
      <xdr:spPr>
        <a:xfrm flipV="1">
          <a:off x="21323300" y="651129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125984</xdr:rowOff>
    </xdr:from>
    <xdr:to>
      <xdr:col>107</xdr:col>
      <xdr:colOff>101600</xdr:colOff>
      <xdr:row>38</xdr:row>
      <xdr:rowOff>56135</xdr:rowOff>
    </xdr:to>
    <xdr:sp macro="" textlink="">
      <xdr:nvSpPr>
        <xdr:cNvPr id="417" name="楕円 416"/>
        <xdr:cNvSpPr/>
      </xdr:nvSpPr>
      <xdr:spPr>
        <a:xfrm>
          <a:off x="20383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xdr:rowOff>
    </xdr:from>
    <xdr:to>
      <xdr:col>111</xdr:col>
      <xdr:colOff>177800</xdr:colOff>
      <xdr:row>38</xdr:row>
      <xdr:rowOff>5334</xdr:rowOff>
    </xdr:to>
    <xdr:cxnSp macro="">
      <xdr:nvCxnSpPr>
        <xdr:cNvPr id="418" name="直線コネクタ 417"/>
        <xdr:cNvCxnSpPr/>
      </xdr:nvCxnSpPr>
      <xdr:spPr>
        <a:xfrm flipV="1">
          <a:off x="20434300" y="65181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419"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20" name="n_2aveValue【認定こども園・幼稚園・保育所】&#10;一人当たり面積"/>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44975</xdr:rowOff>
    </xdr:from>
    <xdr:ext cx="469744" cy="259045"/>
    <xdr:sp macro="" textlink="">
      <xdr:nvSpPr>
        <xdr:cNvPr id="421" name="n_1mainValue【認定こども園・幼稚園・保育所】&#10;一人当たり面積"/>
        <xdr:cNvSpPr txBox="1"/>
      </xdr:nvSpPr>
      <xdr:spPr>
        <a:xfrm>
          <a:off x="2107572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72661</xdr:rowOff>
    </xdr:from>
    <xdr:ext cx="469744" cy="259045"/>
    <xdr:sp macro="" textlink="">
      <xdr:nvSpPr>
        <xdr:cNvPr id="422" name="n_2mainValue【認定こども園・幼稚園・保育所】&#10;一人当たり面積"/>
        <xdr:cNvSpPr txBox="1"/>
      </xdr:nvSpPr>
      <xdr:spPr>
        <a:xfrm>
          <a:off x="20199427" y="62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53"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65133</xdr:rowOff>
    </xdr:from>
    <xdr:to>
      <xdr:col>85</xdr:col>
      <xdr:colOff>177800</xdr:colOff>
      <xdr:row>58</xdr:row>
      <xdr:rowOff>166733</xdr:rowOff>
    </xdr:to>
    <xdr:sp macro="" textlink="">
      <xdr:nvSpPr>
        <xdr:cNvPr id="462" name="楕円 461"/>
        <xdr:cNvSpPr/>
      </xdr:nvSpPr>
      <xdr:spPr>
        <a:xfrm>
          <a:off x="162687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88010</xdr:rowOff>
    </xdr:from>
    <xdr:ext cx="405111" cy="259045"/>
    <xdr:sp macro="" textlink="">
      <xdr:nvSpPr>
        <xdr:cNvPr id="463" name="【学校施設】&#10;有形固定資産減価償却率該当値テキスト"/>
        <xdr:cNvSpPr txBox="1"/>
      </xdr:nvSpPr>
      <xdr:spPr>
        <a:xfrm>
          <a:off x="16357600" y="986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99423</xdr:rowOff>
    </xdr:from>
    <xdr:to>
      <xdr:col>81</xdr:col>
      <xdr:colOff>101600</xdr:colOff>
      <xdr:row>59</xdr:row>
      <xdr:rowOff>29573</xdr:rowOff>
    </xdr:to>
    <xdr:sp macro="" textlink="">
      <xdr:nvSpPr>
        <xdr:cNvPr id="464" name="楕円 463"/>
        <xdr:cNvSpPr/>
      </xdr:nvSpPr>
      <xdr:spPr>
        <a:xfrm>
          <a:off x="15430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115933</xdr:rowOff>
    </xdr:from>
    <xdr:to>
      <xdr:col>85</xdr:col>
      <xdr:colOff>127000</xdr:colOff>
      <xdr:row>58</xdr:row>
      <xdr:rowOff>150223</xdr:rowOff>
    </xdr:to>
    <xdr:cxnSp macro="">
      <xdr:nvCxnSpPr>
        <xdr:cNvPr id="465" name="直線コネクタ 464"/>
        <xdr:cNvCxnSpPr/>
      </xdr:nvCxnSpPr>
      <xdr:spPr>
        <a:xfrm flipV="1">
          <a:off x="15481300" y="1006003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66" name="楕円 465"/>
        <xdr:cNvSpPr/>
      </xdr:nvSpPr>
      <xdr:spPr>
        <a:xfrm>
          <a:off x="14541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150223</xdr:rowOff>
    </xdr:from>
    <xdr:to>
      <xdr:col>81</xdr:col>
      <xdr:colOff>50800</xdr:colOff>
      <xdr:row>59</xdr:row>
      <xdr:rowOff>11430</xdr:rowOff>
    </xdr:to>
    <xdr:cxnSp macro="">
      <xdr:nvCxnSpPr>
        <xdr:cNvPr id="467" name="直線コネクタ 466"/>
        <xdr:cNvCxnSpPr/>
      </xdr:nvCxnSpPr>
      <xdr:spPr>
        <a:xfrm flipV="1">
          <a:off x="14592300" y="1009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68"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69" name="n_2aveValue【学校施設】&#10;有形固定資産減価償却率"/>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46100</xdr:rowOff>
    </xdr:from>
    <xdr:ext cx="405111" cy="259045"/>
    <xdr:sp macro="" textlink="">
      <xdr:nvSpPr>
        <xdr:cNvPr id="470" name="n_1mainValue【学校施設】&#10;有形固定資産減価償却率"/>
        <xdr:cNvSpPr txBox="1"/>
      </xdr:nvSpPr>
      <xdr:spPr>
        <a:xfrm>
          <a:off x="15266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471" name="n_2main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99" name="【学校施設】&#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18237</xdr:rowOff>
    </xdr:from>
    <xdr:to>
      <xdr:col>116</xdr:col>
      <xdr:colOff>114300</xdr:colOff>
      <xdr:row>62</xdr:row>
      <xdr:rowOff>119837</xdr:rowOff>
    </xdr:to>
    <xdr:sp macro="" textlink="">
      <xdr:nvSpPr>
        <xdr:cNvPr id="508" name="楕円 507"/>
        <xdr:cNvSpPr/>
      </xdr:nvSpPr>
      <xdr:spPr>
        <a:xfrm>
          <a:off x="22110700" y="106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104614</xdr:rowOff>
    </xdr:from>
    <xdr:ext cx="469744" cy="259045"/>
    <xdr:sp macro="" textlink="">
      <xdr:nvSpPr>
        <xdr:cNvPr id="509" name="【学校施設】&#10;一人当たり面積該当値テキスト"/>
        <xdr:cNvSpPr txBox="1"/>
      </xdr:nvSpPr>
      <xdr:spPr>
        <a:xfrm>
          <a:off x="22199600" y="105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26467</xdr:rowOff>
    </xdr:from>
    <xdr:to>
      <xdr:col>112</xdr:col>
      <xdr:colOff>38100</xdr:colOff>
      <xdr:row>62</xdr:row>
      <xdr:rowOff>128067</xdr:rowOff>
    </xdr:to>
    <xdr:sp macro="" textlink="">
      <xdr:nvSpPr>
        <xdr:cNvPr id="510" name="楕円 509"/>
        <xdr:cNvSpPr/>
      </xdr:nvSpPr>
      <xdr:spPr>
        <a:xfrm>
          <a:off x="21272500" y="1065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69037</xdr:rowOff>
    </xdr:from>
    <xdr:to>
      <xdr:col>116</xdr:col>
      <xdr:colOff>63500</xdr:colOff>
      <xdr:row>62</xdr:row>
      <xdr:rowOff>77267</xdr:rowOff>
    </xdr:to>
    <xdr:cxnSp macro="">
      <xdr:nvCxnSpPr>
        <xdr:cNvPr id="511" name="直線コネクタ 510"/>
        <xdr:cNvCxnSpPr/>
      </xdr:nvCxnSpPr>
      <xdr:spPr>
        <a:xfrm flipV="1">
          <a:off x="21323300" y="10698937"/>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512" name="楕円 511"/>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77267</xdr:rowOff>
    </xdr:from>
    <xdr:to>
      <xdr:col>111</xdr:col>
      <xdr:colOff>177800</xdr:colOff>
      <xdr:row>62</xdr:row>
      <xdr:rowOff>80010</xdr:rowOff>
    </xdr:to>
    <xdr:cxnSp macro="">
      <xdr:nvCxnSpPr>
        <xdr:cNvPr id="513" name="直線コネクタ 512"/>
        <xdr:cNvCxnSpPr/>
      </xdr:nvCxnSpPr>
      <xdr:spPr>
        <a:xfrm flipV="1">
          <a:off x="20434300" y="1070716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514"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515"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119194</xdr:rowOff>
    </xdr:from>
    <xdr:ext cx="469744" cy="259045"/>
    <xdr:sp macro="" textlink="">
      <xdr:nvSpPr>
        <xdr:cNvPr id="516" name="n_1mainValue【学校施設】&#10;一人当たり面積"/>
        <xdr:cNvSpPr txBox="1"/>
      </xdr:nvSpPr>
      <xdr:spPr>
        <a:xfrm>
          <a:off x="21075727" y="1074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121937</xdr:rowOff>
    </xdr:from>
    <xdr:ext cx="469744" cy="259045"/>
    <xdr:sp macro="" textlink="">
      <xdr:nvSpPr>
        <xdr:cNvPr id="517" name="n_2mainValue【学校施設】&#10;一人当たり面積"/>
        <xdr:cNvSpPr txBox="1"/>
      </xdr:nvSpPr>
      <xdr:spPr>
        <a:xfrm>
          <a:off x="20199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4" name="テキスト ボックス 5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6" name="テキスト ボックス 5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4" name="テキスト ボックス 5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58" name="直線コネクタ 557"/>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59"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60" name="直線コネクタ 559"/>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2" name="直線コネクタ 56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63"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4" name="フローチャート: 判断 56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65" name="フローチャート: 判断 564"/>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66" name="フローチャート: 判断 56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572" name="楕円 571"/>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69744" cy="259045"/>
    <xdr:sp macro="" textlink="">
      <xdr:nvSpPr>
        <xdr:cNvPr id="573" name="【公民館】&#10;有形固定資産減価償却率該当値テキスト"/>
        <xdr:cNvSpPr txBox="1"/>
      </xdr:nvSpPr>
      <xdr:spPr>
        <a:xfrm>
          <a:off x="16357600" y="170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574" name="楕円 573"/>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0</xdr:rowOff>
    </xdr:to>
    <xdr:cxnSp macro="">
      <xdr:nvCxnSpPr>
        <xdr:cNvPr id="575" name="直線コネクタ 574"/>
        <xdr:cNvCxnSpPr/>
      </xdr:nvCxnSpPr>
      <xdr:spPr>
        <a:xfrm>
          <a:off x="15481300" y="1714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576" name="楕円 575"/>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0</xdr:rowOff>
    </xdr:to>
    <xdr:cxnSp macro="">
      <xdr:nvCxnSpPr>
        <xdr:cNvPr id="577" name="直線コネクタ 576"/>
        <xdr:cNvCxnSpPr/>
      </xdr:nvCxnSpPr>
      <xdr:spPr>
        <a:xfrm>
          <a:off x="14592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578"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79"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67327</xdr:rowOff>
    </xdr:from>
    <xdr:ext cx="469744" cy="259045"/>
    <xdr:sp macro="" textlink="">
      <xdr:nvSpPr>
        <xdr:cNvPr id="580" name="n_1mainValue【公民館】&#10;有形固定資産減価償却率"/>
        <xdr:cNvSpPr txBox="1"/>
      </xdr:nvSpPr>
      <xdr:spPr>
        <a:xfrm>
          <a:off x="15233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67327</xdr:rowOff>
    </xdr:from>
    <xdr:ext cx="469744" cy="259045"/>
    <xdr:sp macro="" textlink="">
      <xdr:nvSpPr>
        <xdr:cNvPr id="581" name="n_2mainValue【公民館】&#10;有形固定資産減価償却率"/>
        <xdr:cNvSpPr txBox="1"/>
      </xdr:nvSpPr>
      <xdr:spPr>
        <a:xfrm>
          <a:off x="14357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07" name="直線コネクタ 606"/>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09" name="直線コネクタ 60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10"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11" name="直線コネクタ 610"/>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12"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3" name="フローチャート: 判断 612"/>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14" name="フローチャート: 判断 613"/>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15" name="フローチャート: 判断 614"/>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133169</xdr:rowOff>
    </xdr:from>
    <xdr:to>
      <xdr:col>116</xdr:col>
      <xdr:colOff>114300</xdr:colOff>
      <xdr:row>109</xdr:row>
      <xdr:rowOff>63319</xdr:rowOff>
    </xdr:to>
    <xdr:sp macro="" textlink="">
      <xdr:nvSpPr>
        <xdr:cNvPr id="621" name="楕円 620"/>
        <xdr:cNvSpPr/>
      </xdr:nvSpPr>
      <xdr:spPr>
        <a:xfrm>
          <a:off x="221107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48096</xdr:rowOff>
    </xdr:from>
    <xdr:ext cx="469744" cy="259045"/>
    <xdr:sp macro="" textlink="">
      <xdr:nvSpPr>
        <xdr:cNvPr id="622" name="【公民館】&#10;一人当たり面積該当値テキスト"/>
        <xdr:cNvSpPr txBox="1"/>
      </xdr:nvSpPr>
      <xdr:spPr>
        <a:xfrm>
          <a:off x="22199600" y="1856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133169</xdr:rowOff>
    </xdr:from>
    <xdr:to>
      <xdr:col>112</xdr:col>
      <xdr:colOff>38100</xdr:colOff>
      <xdr:row>109</xdr:row>
      <xdr:rowOff>63319</xdr:rowOff>
    </xdr:to>
    <xdr:sp macro="" textlink="">
      <xdr:nvSpPr>
        <xdr:cNvPr id="623" name="楕円 622"/>
        <xdr:cNvSpPr/>
      </xdr:nvSpPr>
      <xdr:spPr>
        <a:xfrm>
          <a:off x="21272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12519</xdr:rowOff>
    </xdr:from>
    <xdr:to>
      <xdr:col>116</xdr:col>
      <xdr:colOff>63500</xdr:colOff>
      <xdr:row>109</xdr:row>
      <xdr:rowOff>12519</xdr:rowOff>
    </xdr:to>
    <xdr:cxnSp macro="">
      <xdr:nvCxnSpPr>
        <xdr:cNvPr id="624" name="直線コネクタ 623"/>
        <xdr:cNvCxnSpPr/>
      </xdr:nvCxnSpPr>
      <xdr:spPr>
        <a:xfrm>
          <a:off x="21323300" y="187005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133169</xdr:rowOff>
    </xdr:from>
    <xdr:to>
      <xdr:col>107</xdr:col>
      <xdr:colOff>101600</xdr:colOff>
      <xdr:row>109</xdr:row>
      <xdr:rowOff>63319</xdr:rowOff>
    </xdr:to>
    <xdr:sp macro="" textlink="">
      <xdr:nvSpPr>
        <xdr:cNvPr id="625" name="楕円 624"/>
        <xdr:cNvSpPr/>
      </xdr:nvSpPr>
      <xdr:spPr>
        <a:xfrm>
          <a:off x="20383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12519</xdr:rowOff>
    </xdr:from>
    <xdr:to>
      <xdr:col>111</xdr:col>
      <xdr:colOff>177800</xdr:colOff>
      <xdr:row>109</xdr:row>
      <xdr:rowOff>12519</xdr:rowOff>
    </xdr:to>
    <xdr:cxnSp macro="">
      <xdr:nvCxnSpPr>
        <xdr:cNvPr id="626" name="直線コネクタ 625"/>
        <xdr:cNvCxnSpPr/>
      </xdr:nvCxnSpPr>
      <xdr:spPr>
        <a:xfrm>
          <a:off x="20434300" y="18700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627"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628"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54446</xdr:rowOff>
    </xdr:from>
    <xdr:ext cx="469744" cy="259045"/>
    <xdr:sp macro="" textlink="">
      <xdr:nvSpPr>
        <xdr:cNvPr id="629" name="n_1mainValue【公民館】&#10;一人当たり面積"/>
        <xdr:cNvSpPr txBox="1"/>
      </xdr:nvSpPr>
      <xdr:spPr>
        <a:xfrm>
          <a:off x="210757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54446</xdr:rowOff>
    </xdr:from>
    <xdr:ext cx="469744" cy="259045"/>
    <xdr:sp macro="" textlink="">
      <xdr:nvSpPr>
        <xdr:cNvPr id="630" name="n_2mainValue【公民館】&#10;一人当たり面積"/>
        <xdr:cNvSpPr txBox="1"/>
      </xdr:nvSpPr>
      <xdr:spPr>
        <a:xfrm>
          <a:off x="2019942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道路、橋りょう、保育所、学校、公民館において類似団体平均を上回っている。老朽化した公民館については機能移転や除却を含め検討していく。保育所、学校については公共施設等総合管理計画及び今後策定予定である個別施設計に基づき、各施設のあり方について今後検討していく。また学校については一人当たりの面積が類似団体と比較して低くなっているため、各計画に基づき適正な施設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14,787
14,566
144.76
7,679,529
7,208,640
310,693
5,002,022
5,706,441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1" name="楕円 70"/>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36847</xdr:rowOff>
    </xdr:from>
    <xdr:ext cx="405111" cy="259045"/>
    <xdr:sp macro="" textlink="">
      <xdr:nvSpPr>
        <xdr:cNvPr id="72" name="【図書館】&#10;有形固定資産減価償却率該当値テキスト"/>
        <xdr:cNvSpPr txBox="1"/>
      </xdr:nvSpPr>
      <xdr:spPr>
        <a:xfrm>
          <a:off x="4673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46627</xdr:rowOff>
    </xdr:from>
    <xdr:to>
      <xdr:col>20</xdr:col>
      <xdr:colOff>38100</xdr:colOff>
      <xdr:row>38</xdr:row>
      <xdr:rowOff>148227</xdr:rowOff>
    </xdr:to>
    <xdr:sp macro="" textlink="">
      <xdr:nvSpPr>
        <xdr:cNvPr id="73" name="楕円 72"/>
        <xdr:cNvSpPr/>
      </xdr:nvSpPr>
      <xdr:spPr>
        <a:xfrm>
          <a:off x="3746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97427</xdr:rowOff>
    </xdr:to>
    <xdr:cxnSp macro="">
      <xdr:nvCxnSpPr>
        <xdr:cNvPr id="74" name="直線コネクタ 73"/>
        <xdr:cNvCxnSpPr/>
      </xdr:nvCxnSpPr>
      <xdr:spPr>
        <a:xfrm flipV="1">
          <a:off x="3797300" y="65798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79284</xdr:rowOff>
    </xdr:from>
    <xdr:to>
      <xdr:col>15</xdr:col>
      <xdr:colOff>101600</xdr:colOff>
      <xdr:row>39</xdr:row>
      <xdr:rowOff>9434</xdr:rowOff>
    </xdr:to>
    <xdr:sp macro="" textlink="">
      <xdr:nvSpPr>
        <xdr:cNvPr id="75" name="楕円 74"/>
        <xdr:cNvSpPr/>
      </xdr:nvSpPr>
      <xdr:spPr>
        <a:xfrm>
          <a:off x="2857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97427</xdr:rowOff>
    </xdr:from>
    <xdr:to>
      <xdr:col>19</xdr:col>
      <xdr:colOff>177800</xdr:colOff>
      <xdr:row>38</xdr:row>
      <xdr:rowOff>130084</xdr:rowOff>
    </xdr:to>
    <xdr:cxnSp macro="">
      <xdr:nvCxnSpPr>
        <xdr:cNvPr id="76" name="直線コネクタ 75"/>
        <xdr:cNvCxnSpPr/>
      </xdr:nvCxnSpPr>
      <xdr:spPr>
        <a:xfrm flipV="1">
          <a:off x="2908300" y="66125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75673</xdr:rowOff>
    </xdr:from>
    <xdr:ext cx="405111" cy="259045"/>
    <xdr:sp macro="" textlink="">
      <xdr:nvSpPr>
        <xdr:cNvPr id="77" name="n_1aveValue【図書館】&#10;有形固定資産減価償却率"/>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78" name="n_2aveValue【図書館】&#10;有形固定資産減価償却率"/>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164754</xdr:rowOff>
    </xdr:from>
    <xdr:ext cx="405111" cy="259045"/>
    <xdr:sp macro="" textlink="">
      <xdr:nvSpPr>
        <xdr:cNvPr id="79" name="n_1mainValue【図書館】&#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25961</xdr:rowOff>
    </xdr:from>
    <xdr:ext cx="405111" cy="259045"/>
    <xdr:sp macro="" textlink="">
      <xdr:nvSpPr>
        <xdr:cNvPr id="80" name="n_2mainValue【図書館】&#10;有形固定資産減価償却率"/>
        <xdr:cNvSpPr txBox="1"/>
      </xdr:nvSpPr>
      <xdr:spPr>
        <a:xfrm>
          <a:off x="2705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22877</xdr:rowOff>
    </xdr:from>
    <xdr:ext cx="469744" cy="259045"/>
    <xdr:sp macro="" textlink="">
      <xdr:nvSpPr>
        <xdr:cNvPr id="109" name="【図書館】&#10;一人当たり面積平均値テキスト"/>
        <xdr:cNvSpPr txBox="1"/>
      </xdr:nvSpPr>
      <xdr:spPr>
        <a:xfrm>
          <a:off x="10515600" y="670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132080</xdr:rowOff>
    </xdr:from>
    <xdr:to>
      <xdr:col>55</xdr:col>
      <xdr:colOff>50800</xdr:colOff>
      <xdr:row>37</xdr:row>
      <xdr:rowOff>62230</xdr:rowOff>
    </xdr:to>
    <xdr:sp macro="" textlink="">
      <xdr:nvSpPr>
        <xdr:cNvPr id="118" name="楕円 117"/>
        <xdr:cNvSpPr/>
      </xdr:nvSpPr>
      <xdr:spPr>
        <a:xfrm>
          <a:off x="104267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154957</xdr:rowOff>
    </xdr:from>
    <xdr:ext cx="469744" cy="259045"/>
    <xdr:sp macro="" textlink="">
      <xdr:nvSpPr>
        <xdr:cNvPr id="119" name="【図書館】&#10;一人当たり面積該当値テキスト"/>
        <xdr:cNvSpPr txBox="1"/>
      </xdr:nvSpPr>
      <xdr:spPr>
        <a:xfrm>
          <a:off x="10515600"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0" name="楕円 119"/>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11430</xdr:rowOff>
    </xdr:from>
    <xdr:to>
      <xdr:col>55</xdr:col>
      <xdr:colOff>0</xdr:colOff>
      <xdr:row>37</xdr:row>
      <xdr:rowOff>19050</xdr:rowOff>
    </xdr:to>
    <xdr:cxnSp macro="">
      <xdr:nvCxnSpPr>
        <xdr:cNvPr id="121" name="直線コネクタ 120"/>
        <xdr:cNvCxnSpPr/>
      </xdr:nvCxnSpPr>
      <xdr:spPr>
        <a:xfrm flipV="1">
          <a:off x="9639300" y="6355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143510</xdr:rowOff>
    </xdr:from>
    <xdr:to>
      <xdr:col>46</xdr:col>
      <xdr:colOff>38100</xdr:colOff>
      <xdr:row>37</xdr:row>
      <xdr:rowOff>73660</xdr:rowOff>
    </xdr:to>
    <xdr:sp macro="" textlink="">
      <xdr:nvSpPr>
        <xdr:cNvPr id="122" name="楕円 121"/>
        <xdr:cNvSpPr/>
      </xdr:nvSpPr>
      <xdr:spPr>
        <a:xfrm>
          <a:off x="869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22860</xdr:rowOff>
    </xdr:to>
    <xdr:cxnSp macro="">
      <xdr:nvCxnSpPr>
        <xdr:cNvPr id="123" name="直線コネクタ 122"/>
        <xdr:cNvCxnSpPr/>
      </xdr:nvCxnSpPr>
      <xdr:spPr>
        <a:xfrm flipV="1">
          <a:off x="8750300" y="6362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24" name="n_1ave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25" name="n_2aveValue【図書館】&#10;一人当たり面積"/>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26"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90187</xdr:rowOff>
    </xdr:from>
    <xdr:ext cx="469744" cy="259045"/>
    <xdr:sp macro="" textlink="">
      <xdr:nvSpPr>
        <xdr:cNvPr id="127" name="n_2mainValue【図書館】&#10;一人当たり面積"/>
        <xdr:cNvSpPr txBox="1"/>
      </xdr:nvSpPr>
      <xdr:spPr>
        <a:xfrm>
          <a:off x="8515427"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50" name="直線コネクタ 14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5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2" name="直線コネクタ 15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4" name="直線コネクタ 15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5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6" name="フローチャート: 判断 15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7" name="フローチャート: 判断 15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8" name="フローチャート: 判断 157"/>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64" name="楕円 163"/>
        <xdr:cNvSpPr/>
      </xdr:nvSpPr>
      <xdr:spPr>
        <a:xfrm>
          <a:off x="4584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109237</xdr:rowOff>
    </xdr:from>
    <xdr:ext cx="405111" cy="259045"/>
    <xdr:sp macro="" textlink="">
      <xdr:nvSpPr>
        <xdr:cNvPr id="165" name="【体育館・プール】&#10;有形固定資産減価償却率該当値テキスト"/>
        <xdr:cNvSpPr txBox="1"/>
      </xdr:nvSpPr>
      <xdr:spPr>
        <a:xfrm>
          <a:off x="4673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138938</xdr:rowOff>
    </xdr:from>
    <xdr:to>
      <xdr:col>20</xdr:col>
      <xdr:colOff>38100</xdr:colOff>
      <xdr:row>61</xdr:row>
      <xdr:rowOff>69088</xdr:rowOff>
    </xdr:to>
    <xdr:sp macro="" textlink="">
      <xdr:nvSpPr>
        <xdr:cNvPr id="166" name="楕円 165"/>
        <xdr:cNvSpPr/>
      </xdr:nvSpPr>
      <xdr:spPr>
        <a:xfrm>
          <a:off x="3746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61</xdr:row>
      <xdr:rowOff>18288</xdr:rowOff>
    </xdr:to>
    <xdr:cxnSp macro="">
      <xdr:nvCxnSpPr>
        <xdr:cNvPr id="167" name="直線コネクタ 166"/>
        <xdr:cNvCxnSpPr/>
      </xdr:nvCxnSpPr>
      <xdr:spPr>
        <a:xfrm flipV="1">
          <a:off x="3797300" y="1042416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20066</xdr:rowOff>
    </xdr:from>
    <xdr:to>
      <xdr:col>15</xdr:col>
      <xdr:colOff>101600</xdr:colOff>
      <xdr:row>61</xdr:row>
      <xdr:rowOff>121666</xdr:rowOff>
    </xdr:to>
    <xdr:sp macro="" textlink="">
      <xdr:nvSpPr>
        <xdr:cNvPr id="168" name="楕円 167"/>
        <xdr:cNvSpPr/>
      </xdr:nvSpPr>
      <xdr:spPr>
        <a:xfrm>
          <a:off x="2857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18288</xdr:rowOff>
    </xdr:from>
    <xdr:to>
      <xdr:col>19</xdr:col>
      <xdr:colOff>177800</xdr:colOff>
      <xdr:row>61</xdr:row>
      <xdr:rowOff>70866</xdr:rowOff>
    </xdr:to>
    <xdr:cxnSp macro="">
      <xdr:nvCxnSpPr>
        <xdr:cNvPr id="169" name="直線コネクタ 168"/>
        <xdr:cNvCxnSpPr/>
      </xdr:nvCxnSpPr>
      <xdr:spPr>
        <a:xfrm flipV="1">
          <a:off x="2908300" y="1047673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94505</xdr:rowOff>
    </xdr:from>
    <xdr:ext cx="405111" cy="259045"/>
    <xdr:sp macro="" textlink="">
      <xdr:nvSpPr>
        <xdr:cNvPr id="170"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71" name="n_2aveValue【体育館・プー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85615</xdr:rowOff>
    </xdr:from>
    <xdr:ext cx="405111" cy="259045"/>
    <xdr:sp macro="" textlink="">
      <xdr:nvSpPr>
        <xdr:cNvPr id="172" name="n_1mainValue【体育館・プール】&#10;有形固定資産減価償却率"/>
        <xdr:cNvSpPr txBox="1"/>
      </xdr:nvSpPr>
      <xdr:spPr>
        <a:xfrm>
          <a:off x="3582044" y="1020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112793</xdr:rowOff>
    </xdr:from>
    <xdr:ext cx="405111" cy="259045"/>
    <xdr:sp macro="" textlink="">
      <xdr:nvSpPr>
        <xdr:cNvPr id="173" name="n_2mainValue【体育館・プール】&#10;有形固定資産減価償却率"/>
        <xdr:cNvSpPr txBox="1"/>
      </xdr:nvSpPr>
      <xdr:spPr>
        <a:xfrm>
          <a:off x="2705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7" name="直線コネクタ 196"/>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98"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9" name="直線コネクタ 198"/>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0"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1" name="直線コネクタ 200"/>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02"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3" name="フローチャート: 判断 20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4" name="フローチャート: 判断 203"/>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5" name="フローチャート: 判断 204"/>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82550</xdr:rowOff>
    </xdr:from>
    <xdr:to>
      <xdr:col>55</xdr:col>
      <xdr:colOff>50800</xdr:colOff>
      <xdr:row>61</xdr:row>
      <xdr:rowOff>12700</xdr:rowOff>
    </xdr:to>
    <xdr:sp macro="" textlink="">
      <xdr:nvSpPr>
        <xdr:cNvPr id="211" name="楕円 210"/>
        <xdr:cNvSpPr/>
      </xdr:nvSpPr>
      <xdr:spPr>
        <a:xfrm>
          <a:off x="10426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105427</xdr:rowOff>
    </xdr:from>
    <xdr:ext cx="469744" cy="259045"/>
    <xdr:sp macro="" textlink="">
      <xdr:nvSpPr>
        <xdr:cNvPr id="212" name="【体育館・プール】&#10;一人当たり面積該当値テキスト"/>
        <xdr:cNvSpPr txBox="1"/>
      </xdr:nvSpPr>
      <xdr:spPr>
        <a:xfrm>
          <a:off x="105156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90170</xdr:rowOff>
    </xdr:from>
    <xdr:to>
      <xdr:col>50</xdr:col>
      <xdr:colOff>165100</xdr:colOff>
      <xdr:row>61</xdr:row>
      <xdr:rowOff>20320</xdr:rowOff>
    </xdr:to>
    <xdr:sp macro="" textlink="">
      <xdr:nvSpPr>
        <xdr:cNvPr id="213" name="楕円 212"/>
        <xdr:cNvSpPr/>
      </xdr:nvSpPr>
      <xdr:spPr>
        <a:xfrm>
          <a:off x="9588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133350</xdr:rowOff>
    </xdr:from>
    <xdr:to>
      <xdr:col>55</xdr:col>
      <xdr:colOff>0</xdr:colOff>
      <xdr:row>60</xdr:row>
      <xdr:rowOff>140970</xdr:rowOff>
    </xdr:to>
    <xdr:cxnSp macro="">
      <xdr:nvCxnSpPr>
        <xdr:cNvPr id="214" name="直線コネクタ 213"/>
        <xdr:cNvCxnSpPr/>
      </xdr:nvCxnSpPr>
      <xdr:spPr>
        <a:xfrm flipV="1">
          <a:off x="9639300" y="10420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92710</xdr:rowOff>
    </xdr:from>
    <xdr:to>
      <xdr:col>46</xdr:col>
      <xdr:colOff>38100</xdr:colOff>
      <xdr:row>61</xdr:row>
      <xdr:rowOff>22860</xdr:rowOff>
    </xdr:to>
    <xdr:sp macro="" textlink="">
      <xdr:nvSpPr>
        <xdr:cNvPr id="215" name="楕円 214"/>
        <xdr:cNvSpPr/>
      </xdr:nvSpPr>
      <xdr:spPr>
        <a:xfrm>
          <a:off x="86995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140970</xdr:rowOff>
    </xdr:from>
    <xdr:to>
      <xdr:col>50</xdr:col>
      <xdr:colOff>114300</xdr:colOff>
      <xdr:row>60</xdr:row>
      <xdr:rowOff>143510</xdr:rowOff>
    </xdr:to>
    <xdr:cxnSp macro="">
      <xdr:nvCxnSpPr>
        <xdr:cNvPr id="216" name="直線コネクタ 215"/>
        <xdr:cNvCxnSpPr/>
      </xdr:nvCxnSpPr>
      <xdr:spPr>
        <a:xfrm flipV="1">
          <a:off x="8750300" y="104279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17" name="n_1aveValue【体育館・プール】&#10;一人当たり面積"/>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18" name="n_2ave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36847</xdr:rowOff>
    </xdr:from>
    <xdr:ext cx="469744" cy="259045"/>
    <xdr:sp macro="" textlink="">
      <xdr:nvSpPr>
        <xdr:cNvPr id="219" name="n_1mainValue【体育館・プール】&#10;一人当たり面積"/>
        <xdr:cNvSpPr txBox="1"/>
      </xdr:nvSpPr>
      <xdr:spPr>
        <a:xfrm>
          <a:off x="93917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39387</xdr:rowOff>
    </xdr:from>
    <xdr:ext cx="469744" cy="259045"/>
    <xdr:sp macro="" textlink="">
      <xdr:nvSpPr>
        <xdr:cNvPr id="220" name="n_2mainValue【体育館・プール】&#10;一人当たり面積"/>
        <xdr:cNvSpPr txBox="1"/>
      </xdr:nvSpPr>
      <xdr:spPr>
        <a:xfrm>
          <a:off x="8515427" y="1015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46" name="直線コネクタ 245"/>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47"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48" name="直線コネクタ 24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129376</xdr:rowOff>
    </xdr:from>
    <xdr:ext cx="405111" cy="259045"/>
    <xdr:sp macro="" textlink="">
      <xdr:nvSpPr>
        <xdr:cNvPr id="251" name="【福祉施設】&#10;有形固定資産減価償却率平均値テキスト"/>
        <xdr:cNvSpPr txBox="1"/>
      </xdr:nvSpPr>
      <xdr:spPr>
        <a:xfrm>
          <a:off x="4673600" y="1384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52" name="フローチャート: 判断 251"/>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53" name="フローチャート: 判断 252"/>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122827</xdr:rowOff>
    </xdr:from>
    <xdr:to>
      <xdr:col>15</xdr:col>
      <xdr:colOff>101600</xdr:colOff>
      <xdr:row>82</xdr:row>
      <xdr:rowOff>52977</xdr:rowOff>
    </xdr:to>
    <xdr:sp macro="" textlink="">
      <xdr:nvSpPr>
        <xdr:cNvPr id="254" name="フローチャート: 判断 253"/>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60" name="楕円 259"/>
        <xdr:cNvSpPr/>
      </xdr:nvSpPr>
      <xdr:spPr>
        <a:xfrm>
          <a:off x="45847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81659</xdr:rowOff>
    </xdr:from>
    <xdr:ext cx="405111" cy="259045"/>
    <xdr:sp macro="" textlink="">
      <xdr:nvSpPr>
        <xdr:cNvPr id="261" name="【福祉施設】&#10;有形固定資産減価償却率該当値テキスト"/>
        <xdr:cNvSpPr txBox="1"/>
      </xdr:nvSpPr>
      <xdr:spPr>
        <a:xfrm>
          <a:off x="4673600"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62" name="楕円 261"/>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154032</xdr:rowOff>
    </xdr:from>
    <xdr:to>
      <xdr:col>24</xdr:col>
      <xdr:colOff>63500</xdr:colOff>
      <xdr:row>83</xdr:row>
      <xdr:rowOff>38100</xdr:rowOff>
    </xdr:to>
    <xdr:cxnSp macro="">
      <xdr:nvCxnSpPr>
        <xdr:cNvPr id="263" name="直線コネクタ 262"/>
        <xdr:cNvCxnSpPr/>
      </xdr:nvCxnSpPr>
      <xdr:spPr>
        <a:xfrm flipV="1">
          <a:off x="3797300" y="1421293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42818</xdr:rowOff>
    </xdr:from>
    <xdr:to>
      <xdr:col>15</xdr:col>
      <xdr:colOff>101600</xdr:colOff>
      <xdr:row>83</xdr:row>
      <xdr:rowOff>144418</xdr:rowOff>
    </xdr:to>
    <xdr:sp macro="" textlink="">
      <xdr:nvSpPr>
        <xdr:cNvPr id="264" name="楕円 263"/>
        <xdr:cNvSpPr/>
      </xdr:nvSpPr>
      <xdr:spPr>
        <a:xfrm>
          <a:off x="2857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93618</xdr:rowOff>
    </xdr:to>
    <xdr:cxnSp macro="">
      <xdr:nvCxnSpPr>
        <xdr:cNvPr id="265" name="直線コネクタ 264"/>
        <xdr:cNvCxnSpPr/>
      </xdr:nvCxnSpPr>
      <xdr:spPr>
        <a:xfrm flipV="1">
          <a:off x="2908300" y="1426845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107059</xdr:rowOff>
    </xdr:from>
    <xdr:ext cx="405111" cy="259045"/>
    <xdr:sp macro="" textlink="">
      <xdr:nvSpPr>
        <xdr:cNvPr id="266"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69504</xdr:rowOff>
    </xdr:from>
    <xdr:ext cx="405111" cy="259045"/>
    <xdr:sp macro="" textlink="">
      <xdr:nvSpPr>
        <xdr:cNvPr id="267" name="n_2aveValue【福祉施設】&#10;有形固定資産減価償却率"/>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80027</xdr:rowOff>
    </xdr:from>
    <xdr:ext cx="405111" cy="259045"/>
    <xdr:sp macro="" textlink="">
      <xdr:nvSpPr>
        <xdr:cNvPr id="268" name="n_1mainValue【福祉施設】&#10;有形固定資産減価償却率"/>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135545</xdr:rowOff>
    </xdr:from>
    <xdr:ext cx="405111" cy="259045"/>
    <xdr:sp macro="" textlink="">
      <xdr:nvSpPr>
        <xdr:cNvPr id="269" name="n_2mainValue【福祉施設】&#10;有形固定資産減価償却率"/>
        <xdr:cNvSpPr txBox="1"/>
      </xdr:nvSpPr>
      <xdr:spPr>
        <a:xfrm>
          <a:off x="2705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95" name="直線コネクタ 294"/>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96"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97" name="直線コネクタ 296"/>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98"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99" name="直線コネクタ 298"/>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300" name="【福祉施設】&#10;一人当たり面積平均値テキスト"/>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301" name="フローチャート: 判断 300"/>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302" name="フローチャート: 判断 301"/>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140788</xdr:rowOff>
    </xdr:from>
    <xdr:to>
      <xdr:col>46</xdr:col>
      <xdr:colOff>38100</xdr:colOff>
      <xdr:row>83</xdr:row>
      <xdr:rowOff>70938</xdr:rowOff>
    </xdr:to>
    <xdr:sp macro="" textlink="">
      <xdr:nvSpPr>
        <xdr:cNvPr id="303" name="フローチャート: 判断 302"/>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44450</xdr:rowOff>
    </xdr:from>
    <xdr:to>
      <xdr:col>55</xdr:col>
      <xdr:colOff>50800</xdr:colOff>
      <xdr:row>79</xdr:row>
      <xdr:rowOff>146050</xdr:rowOff>
    </xdr:to>
    <xdr:sp macro="" textlink="">
      <xdr:nvSpPr>
        <xdr:cNvPr id="309" name="楕円 308"/>
        <xdr:cNvSpPr/>
      </xdr:nvSpPr>
      <xdr:spPr>
        <a:xfrm>
          <a:off x="10426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67327</xdr:rowOff>
    </xdr:from>
    <xdr:ext cx="469744" cy="259045"/>
    <xdr:sp macro="" textlink="">
      <xdr:nvSpPr>
        <xdr:cNvPr id="310" name="【福祉施設】&#10;一人当たり面積該当値テキスト"/>
        <xdr:cNvSpPr txBox="1"/>
      </xdr:nvSpPr>
      <xdr:spPr>
        <a:xfrm>
          <a:off x="10515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57513</xdr:rowOff>
    </xdr:from>
    <xdr:to>
      <xdr:col>50</xdr:col>
      <xdr:colOff>165100</xdr:colOff>
      <xdr:row>79</xdr:row>
      <xdr:rowOff>159113</xdr:rowOff>
    </xdr:to>
    <xdr:sp macro="" textlink="">
      <xdr:nvSpPr>
        <xdr:cNvPr id="311" name="楕円 310"/>
        <xdr:cNvSpPr/>
      </xdr:nvSpPr>
      <xdr:spPr>
        <a:xfrm>
          <a:off x="9588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95250</xdr:rowOff>
    </xdr:from>
    <xdr:to>
      <xdr:col>55</xdr:col>
      <xdr:colOff>0</xdr:colOff>
      <xdr:row>79</xdr:row>
      <xdr:rowOff>108313</xdr:rowOff>
    </xdr:to>
    <xdr:cxnSp macro="">
      <xdr:nvCxnSpPr>
        <xdr:cNvPr id="312" name="直線コネクタ 311"/>
        <xdr:cNvCxnSpPr/>
      </xdr:nvCxnSpPr>
      <xdr:spPr>
        <a:xfrm flipV="1">
          <a:off x="9639300" y="136398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64044</xdr:rowOff>
    </xdr:from>
    <xdr:to>
      <xdr:col>46</xdr:col>
      <xdr:colOff>38100</xdr:colOff>
      <xdr:row>79</xdr:row>
      <xdr:rowOff>165644</xdr:rowOff>
    </xdr:to>
    <xdr:sp macro="" textlink="">
      <xdr:nvSpPr>
        <xdr:cNvPr id="313" name="楕円 312"/>
        <xdr:cNvSpPr/>
      </xdr:nvSpPr>
      <xdr:spPr>
        <a:xfrm>
          <a:off x="8699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108313</xdr:rowOff>
    </xdr:from>
    <xdr:to>
      <xdr:col>50</xdr:col>
      <xdr:colOff>114300</xdr:colOff>
      <xdr:row>79</xdr:row>
      <xdr:rowOff>114844</xdr:rowOff>
    </xdr:to>
    <xdr:cxnSp macro="">
      <xdr:nvCxnSpPr>
        <xdr:cNvPr id="314" name="直線コネクタ 313"/>
        <xdr:cNvCxnSpPr/>
      </xdr:nvCxnSpPr>
      <xdr:spPr>
        <a:xfrm flipV="1">
          <a:off x="8750300" y="13652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55534</xdr:rowOff>
    </xdr:from>
    <xdr:ext cx="469744" cy="259045"/>
    <xdr:sp macro="" textlink="">
      <xdr:nvSpPr>
        <xdr:cNvPr id="315" name="n_1aveValue【福祉施設】&#10;一人当たり面積"/>
        <xdr:cNvSpPr txBox="1"/>
      </xdr:nvSpPr>
      <xdr:spPr>
        <a:xfrm>
          <a:off x="9391727" y="139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62065</xdr:rowOff>
    </xdr:from>
    <xdr:ext cx="469744" cy="259045"/>
    <xdr:sp macro="" textlink="">
      <xdr:nvSpPr>
        <xdr:cNvPr id="316" name="n_2aveValue【福祉施設】&#10;一人当たり面積"/>
        <xdr:cNvSpPr txBox="1"/>
      </xdr:nvSpPr>
      <xdr:spPr>
        <a:xfrm>
          <a:off x="8515427" y="1429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4190</xdr:rowOff>
    </xdr:from>
    <xdr:ext cx="469744" cy="259045"/>
    <xdr:sp macro="" textlink="">
      <xdr:nvSpPr>
        <xdr:cNvPr id="317" name="n_1mainValue【福祉施設】&#10;一人当たり面積"/>
        <xdr:cNvSpPr txBox="1"/>
      </xdr:nvSpPr>
      <xdr:spPr>
        <a:xfrm>
          <a:off x="9391727" y="1337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10721</xdr:rowOff>
    </xdr:from>
    <xdr:ext cx="469744" cy="259045"/>
    <xdr:sp macro="" textlink="">
      <xdr:nvSpPr>
        <xdr:cNvPr id="318" name="n_2mainValue【福祉施設】&#10;一人当たり面積"/>
        <xdr:cNvSpPr txBox="1"/>
      </xdr:nvSpPr>
      <xdr:spPr>
        <a:xfrm>
          <a:off x="8515427" y="1338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360" name="直線コネクタ 359"/>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361"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362" name="直線コネクタ 361"/>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363"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364" name="直線コネクタ 363"/>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365"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66" name="フローチャート: 判断 365"/>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367" name="フローチャート: 判断 366"/>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68" name="フローチャート: 判断 367"/>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56424</xdr:rowOff>
    </xdr:from>
    <xdr:to>
      <xdr:col>85</xdr:col>
      <xdr:colOff>177800</xdr:colOff>
      <xdr:row>33</xdr:row>
      <xdr:rowOff>158024</xdr:rowOff>
    </xdr:to>
    <xdr:sp macro="" textlink="">
      <xdr:nvSpPr>
        <xdr:cNvPr id="374" name="楕円 373"/>
        <xdr:cNvSpPr/>
      </xdr:nvSpPr>
      <xdr:spPr>
        <a:xfrm>
          <a:off x="162687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9451</xdr:rowOff>
    </xdr:from>
    <xdr:ext cx="405111" cy="259045"/>
    <xdr:sp macro="" textlink="">
      <xdr:nvSpPr>
        <xdr:cNvPr id="375" name="【一般廃棄物処理施設】&#10;有形固定資産減価償却率該当値テキスト"/>
        <xdr:cNvSpPr txBox="1"/>
      </xdr:nvSpPr>
      <xdr:spPr>
        <a:xfrm>
          <a:off x="16357600" y="5667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85816</xdr:rowOff>
    </xdr:from>
    <xdr:to>
      <xdr:col>81</xdr:col>
      <xdr:colOff>101600</xdr:colOff>
      <xdr:row>34</xdr:row>
      <xdr:rowOff>15966</xdr:rowOff>
    </xdr:to>
    <xdr:sp macro="" textlink="">
      <xdr:nvSpPr>
        <xdr:cNvPr id="376" name="楕円 375"/>
        <xdr:cNvSpPr/>
      </xdr:nvSpPr>
      <xdr:spPr>
        <a:xfrm>
          <a:off x="154305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107224</xdr:rowOff>
    </xdr:from>
    <xdr:to>
      <xdr:col>85</xdr:col>
      <xdr:colOff>127000</xdr:colOff>
      <xdr:row>33</xdr:row>
      <xdr:rowOff>136616</xdr:rowOff>
    </xdr:to>
    <xdr:cxnSp macro="">
      <xdr:nvCxnSpPr>
        <xdr:cNvPr id="377" name="直線コネクタ 376"/>
        <xdr:cNvCxnSpPr/>
      </xdr:nvCxnSpPr>
      <xdr:spPr>
        <a:xfrm flipV="1">
          <a:off x="15481300" y="57650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16890</xdr:rowOff>
    </xdr:from>
    <xdr:ext cx="405111" cy="259045"/>
    <xdr:sp macro="" textlink="">
      <xdr:nvSpPr>
        <xdr:cNvPr id="378" name="n_1aveValue【一般廃棄物処理施設】&#10;有形固定資産減価償却率"/>
        <xdr:cNvSpPr txBox="1"/>
      </xdr:nvSpPr>
      <xdr:spPr>
        <a:xfrm>
          <a:off x="152660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379"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32493</xdr:rowOff>
    </xdr:from>
    <xdr:ext cx="405111" cy="259045"/>
    <xdr:sp macro="" textlink="">
      <xdr:nvSpPr>
        <xdr:cNvPr id="380" name="n_1mainValue【一般廃棄物処理施設】&#10;有形固定資産減価償却率"/>
        <xdr:cNvSpPr txBox="1"/>
      </xdr:nvSpPr>
      <xdr:spPr>
        <a:xfrm>
          <a:off x="15266044" y="551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2" name="テキスト ボックス 39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4" name="テキスト ボックス 39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6" name="テキスト ボックス 39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8" name="テキスト ボックス 39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402" name="直線コネクタ 401"/>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03"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04" name="直線コネクタ 403"/>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05"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06" name="直線コネクタ 405"/>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407"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08" name="フローチャート: 判断 407"/>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09" name="フローチャート: 判断 408"/>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410" name="フローチャート: 判断 409"/>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30434</xdr:rowOff>
    </xdr:from>
    <xdr:to>
      <xdr:col>116</xdr:col>
      <xdr:colOff>114300</xdr:colOff>
      <xdr:row>38</xdr:row>
      <xdr:rowOff>132034</xdr:rowOff>
    </xdr:to>
    <xdr:sp macro="" textlink="">
      <xdr:nvSpPr>
        <xdr:cNvPr id="416" name="楕円 415"/>
        <xdr:cNvSpPr/>
      </xdr:nvSpPr>
      <xdr:spPr>
        <a:xfrm>
          <a:off x="22110700" y="65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53311</xdr:rowOff>
    </xdr:from>
    <xdr:ext cx="599010" cy="259045"/>
    <xdr:sp macro="" textlink="">
      <xdr:nvSpPr>
        <xdr:cNvPr id="417" name="【一般廃棄物処理施設】&#10;一人当たり有形固定資産（償却資産）額該当値テキスト"/>
        <xdr:cNvSpPr txBox="1"/>
      </xdr:nvSpPr>
      <xdr:spPr>
        <a:xfrm>
          <a:off x="22199600" y="639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27974</xdr:rowOff>
    </xdr:from>
    <xdr:to>
      <xdr:col>112</xdr:col>
      <xdr:colOff>38100</xdr:colOff>
      <xdr:row>38</xdr:row>
      <xdr:rowOff>129574</xdr:rowOff>
    </xdr:to>
    <xdr:sp macro="" textlink="">
      <xdr:nvSpPr>
        <xdr:cNvPr id="418" name="楕円 417"/>
        <xdr:cNvSpPr/>
      </xdr:nvSpPr>
      <xdr:spPr>
        <a:xfrm>
          <a:off x="21272500" y="65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78774</xdr:rowOff>
    </xdr:from>
    <xdr:to>
      <xdr:col>116</xdr:col>
      <xdr:colOff>63500</xdr:colOff>
      <xdr:row>38</xdr:row>
      <xdr:rowOff>81234</xdr:rowOff>
    </xdr:to>
    <xdr:cxnSp macro="">
      <xdr:nvCxnSpPr>
        <xdr:cNvPr id="419" name="直線コネクタ 418"/>
        <xdr:cNvCxnSpPr/>
      </xdr:nvCxnSpPr>
      <xdr:spPr>
        <a:xfrm>
          <a:off x="21323300" y="6593874"/>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43087</xdr:rowOff>
    </xdr:from>
    <xdr:ext cx="599010" cy="259045"/>
    <xdr:sp macro="" textlink="">
      <xdr:nvSpPr>
        <xdr:cNvPr id="420" name="n_1aveValue【一般廃棄物処理施設】&#10;一人当たり有形固定資産（償却資産）額"/>
        <xdr:cNvSpPr txBox="1"/>
      </xdr:nvSpPr>
      <xdr:spPr>
        <a:xfrm>
          <a:off x="210110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421"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146101</xdr:rowOff>
    </xdr:from>
    <xdr:ext cx="599010" cy="259045"/>
    <xdr:sp macro="" textlink="">
      <xdr:nvSpPr>
        <xdr:cNvPr id="422" name="n_1mainValue【一般廃棄物処理施設】&#10;一人当たり有形固定資産（償却資産）額"/>
        <xdr:cNvSpPr txBox="1"/>
      </xdr:nvSpPr>
      <xdr:spPr>
        <a:xfrm>
          <a:off x="21011095" y="631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3" name="テキスト ボックス 44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447" name="直線コネクタ 446"/>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48"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49" name="直線コネクタ 448"/>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0"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1" name="直線コネクタ 45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452"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453" name="フローチャート: 判断 452"/>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454" name="フローチャート: 判断 453"/>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55" name="フローチャート: 判断 454"/>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61" name="楕円 460"/>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86377</xdr:rowOff>
    </xdr:from>
    <xdr:ext cx="405111" cy="259045"/>
    <xdr:sp macro="" textlink="">
      <xdr:nvSpPr>
        <xdr:cNvPr id="462" name="【保健センター・保健所】&#10;有形固定資産減価償却率該当値テキスト"/>
        <xdr:cNvSpPr txBox="1"/>
      </xdr:nvSpPr>
      <xdr:spPr>
        <a:xfrm>
          <a:off x="16357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463" name="楕円 462"/>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152400</xdr:rowOff>
    </xdr:to>
    <xdr:cxnSp macro="">
      <xdr:nvCxnSpPr>
        <xdr:cNvPr id="464" name="直線コネクタ 463"/>
        <xdr:cNvCxnSpPr/>
      </xdr:nvCxnSpPr>
      <xdr:spPr>
        <a:xfrm flipV="1">
          <a:off x="15481300" y="1040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465" name="楕円 464"/>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19050</xdr:rowOff>
    </xdr:to>
    <xdr:cxnSp macro="">
      <xdr:nvCxnSpPr>
        <xdr:cNvPr id="466" name="直線コネクタ 465"/>
        <xdr:cNvCxnSpPr/>
      </xdr:nvCxnSpPr>
      <xdr:spPr>
        <a:xfrm flipV="1">
          <a:off x="14592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104792</xdr:rowOff>
    </xdr:from>
    <xdr:ext cx="405111" cy="259045"/>
    <xdr:sp macro="" textlink="">
      <xdr:nvSpPr>
        <xdr:cNvPr id="467"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468" name="n_2aveValue【保健センター・保健所】&#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48277</xdr:rowOff>
    </xdr:from>
    <xdr:ext cx="405111" cy="259045"/>
    <xdr:sp macro="" textlink="">
      <xdr:nvSpPr>
        <xdr:cNvPr id="469" name="n_1mainValue【保健センター・保健所】&#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470" name="n_2mainValue【保健センター・保健所】&#10;有形固定資産減価償却率"/>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492" name="直線コネクタ 491"/>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93"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94" name="直線コネクタ 493"/>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5"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6" name="直線コネクタ 4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497" name="【保健センター・保健所】&#10;一人当たり面積平均値テキスト"/>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98" name="フローチャート: 判断 497"/>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99" name="フローチャート: 判断 498"/>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500" name="フローチャート: 判断 499"/>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xdr:rowOff>
    </xdr:from>
    <xdr:to>
      <xdr:col>116</xdr:col>
      <xdr:colOff>114300</xdr:colOff>
      <xdr:row>62</xdr:row>
      <xdr:rowOff>114808</xdr:rowOff>
    </xdr:to>
    <xdr:sp macro="" textlink="">
      <xdr:nvSpPr>
        <xdr:cNvPr id="506" name="楕円 505"/>
        <xdr:cNvSpPr/>
      </xdr:nvSpPr>
      <xdr:spPr>
        <a:xfrm>
          <a:off x="22110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163085</xdr:rowOff>
    </xdr:from>
    <xdr:ext cx="469744" cy="259045"/>
    <xdr:sp macro="" textlink="">
      <xdr:nvSpPr>
        <xdr:cNvPr id="507" name="【保健センター・保健所】&#10;一人当たり面積該当値テキスト"/>
        <xdr:cNvSpPr txBox="1"/>
      </xdr:nvSpPr>
      <xdr:spPr>
        <a:xfrm>
          <a:off x="22199600"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xdr:rowOff>
    </xdr:from>
    <xdr:to>
      <xdr:col>112</xdr:col>
      <xdr:colOff>38100</xdr:colOff>
      <xdr:row>62</xdr:row>
      <xdr:rowOff>110236</xdr:rowOff>
    </xdr:to>
    <xdr:sp macro="" textlink="">
      <xdr:nvSpPr>
        <xdr:cNvPr id="508" name="楕円 507"/>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64008</xdr:rowOff>
    </xdr:to>
    <xdr:cxnSp macro="">
      <xdr:nvCxnSpPr>
        <xdr:cNvPr id="509" name="直線コネクタ 508"/>
        <xdr:cNvCxnSpPr/>
      </xdr:nvCxnSpPr>
      <xdr:spPr>
        <a:xfrm>
          <a:off x="21323300" y="1068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xdr:rowOff>
    </xdr:from>
    <xdr:to>
      <xdr:col>107</xdr:col>
      <xdr:colOff>101600</xdr:colOff>
      <xdr:row>62</xdr:row>
      <xdr:rowOff>110236</xdr:rowOff>
    </xdr:to>
    <xdr:sp macro="" textlink="">
      <xdr:nvSpPr>
        <xdr:cNvPr id="510" name="楕円 509"/>
        <xdr:cNvSpPr/>
      </xdr:nvSpPr>
      <xdr:spPr>
        <a:xfrm>
          <a:off x="20383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59436</xdr:rowOff>
    </xdr:from>
    <xdr:to>
      <xdr:col>111</xdr:col>
      <xdr:colOff>177800</xdr:colOff>
      <xdr:row>62</xdr:row>
      <xdr:rowOff>59436</xdr:rowOff>
    </xdr:to>
    <xdr:cxnSp macro="">
      <xdr:nvCxnSpPr>
        <xdr:cNvPr id="511" name="直線コネクタ 510"/>
        <xdr:cNvCxnSpPr/>
      </xdr:nvCxnSpPr>
      <xdr:spPr>
        <a:xfrm>
          <a:off x="20434300" y="1068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51325</xdr:rowOff>
    </xdr:from>
    <xdr:ext cx="469744" cy="259045"/>
    <xdr:sp macro="" textlink="">
      <xdr:nvSpPr>
        <xdr:cNvPr id="512"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513"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101363</xdr:rowOff>
    </xdr:from>
    <xdr:ext cx="469744" cy="259045"/>
    <xdr:sp macro="" textlink="">
      <xdr:nvSpPr>
        <xdr:cNvPr id="514" name="n_1mainValue【保健センター・保健所】&#10;一人当たり面積"/>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515" name="n_2mainValue【保健センター・保健所】&#10;一人当たり面積"/>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6" name="テキスト ボックス 5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7" name="直線コネクタ 5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8" name="テキスト ボックス 52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9" name="直線コネクタ 5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0" name="テキスト ボックス 5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1" name="直線コネクタ 5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2" name="テキスト ボックス 5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3" name="直線コネクタ 5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4" name="テキスト ボックス 5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5" name="直線コネクタ 5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6" name="テキスト ボックス 53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40" name="直線コネクタ 539"/>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41"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42" name="直線コネクタ 541"/>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43"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4" name="直線コネクタ 54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23513</xdr:rowOff>
    </xdr:from>
    <xdr:ext cx="405111" cy="259045"/>
    <xdr:sp macro="" textlink="">
      <xdr:nvSpPr>
        <xdr:cNvPr id="545" name="【消防施設】&#10;有形固定資産減価償却率平均値テキスト"/>
        <xdr:cNvSpPr txBox="1"/>
      </xdr:nvSpPr>
      <xdr:spPr>
        <a:xfrm>
          <a:off x="16357600" y="1408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46" name="フローチャート: 判断 545"/>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47" name="フローチャート: 判断 546"/>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548" name="フローチャート: 判断 547"/>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44450</xdr:rowOff>
    </xdr:from>
    <xdr:to>
      <xdr:col>85</xdr:col>
      <xdr:colOff>177800</xdr:colOff>
      <xdr:row>85</xdr:row>
      <xdr:rowOff>146050</xdr:rowOff>
    </xdr:to>
    <xdr:sp macro="" textlink="">
      <xdr:nvSpPr>
        <xdr:cNvPr id="554" name="楕円 553"/>
        <xdr:cNvSpPr/>
      </xdr:nvSpPr>
      <xdr:spPr>
        <a:xfrm>
          <a:off x="16268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22877</xdr:rowOff>
    </xdr:from>
    <xdr:ext cx="405111" cy="259045"/>
    <xdr:sp macro="" textlink="">
      <xdr:nvSpPr>
        <xdr:cNvPr id="555" name="【消防施設】&#10;有形固定資産減価償却率該当値テキスト"/>
        <xdr:cNvSpPr txBox="1"/>
      </xdr:nvSpPr>
      <xdr:spPr>
        <a:xfrm>
          <a:off x="16357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84455</xdr:rowOff>
    </xdr:from>
    <xdr:to>
      <xdr:col>81</xdr:col>
      <xdr:colOff>101600</xdr:colOff>
      <xdr:row>86</xdr:row>
      <xdr:rowOff>14605</xdr:rowOff>
    </xdr:to>
    <xdr:sp macro="" textlink="">
      <xdr:nvSpPr>
        <xdr:cNvPr id="556" name="楕円 555"/>
        <xdr:cNvSpPr/>
      </xdr:nvSpPr>
      <xdr:spPr>
        <a:xfrm>
          <a:off x="15430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95250</xdr:rowOff>
    </xdr:from>
    <xdr:to>
      <xdr:col>85</xdr:col>
      <xdr:colOff>127000</xdr:colOff>
      <xdr:row>85</xdr:row>
      <xdr:rowOff>135255</xdr:rowOff>
    </xdr:to>
    <xdr:cxnSp macro="">
      <xdr:nvCxnSpPr>
        <xdr:cNvPr id="557" name="直線コネクタ 556"/>
        <xdr:cNvCxnSpPr/>
      </xdr:nvCxnSpPr>
      <xdr:spPr>
        <a:xfrm flipV="1">
          <a:off x="15481300" y="146685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120650</xdr:rowOff>
    </xdr:from>
    <xdr:to>
      <xdr:col>76</xdr:col>
      <xdr:colOff>165100</xdr:colOff>
      <xdr:row>86</xdr:row>
      <xdr:rowOff>50800</xdr:rowOff>
    </xdr:to>
    <xdr:sp macro="" textlink="">
      <xdr:nvSpPr>
        <xdr:cNvPr id="558" name="楕円 557"/>
        <xdr:cNvSpPr/>
      </xdr:nvSpPr>
      <xdr:spPr>
        <a:xfrm>
          <a:off x="14541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135255</xdr:rowOff>
    </xdr:from>
    <xdr:to>
      <xdr:col>81</xdr:col>
      <xdr:colOff>50800</xdr:colOff>
      <xdr:row>86</xdr:row>
      <xdr:rowOff>0</xdr:rowOff>
    </xdr:to>
    <xdr:cxnSp macro="">
      <xdr:nvCxnSpPr>
        <xdr:cNvPr id="559" name="直線コネクタ 558"/>
        <xdr:cNvCxnSpPr/>
      </xdr:nvCxnSpPr>
      <xdr:spPr>
        <a:xfrm flipV="1">
          <a:off x="14592300" y="14708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168291</xdr:rowOff>
    </xdr:from>
    <xdr:ext cx="405111" cy="259045"/>
    <xdr:sp macro="" textlink="">
      <xdr:nvSpPr>
        <xdr:cNvPr id="560" name="n_1ave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561"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5732</xdr:rowOff>
    </xdr:from>
    <xdr:ext cx="405111" cy="259045"/>
    <xdr:sp macro="" textlink="">
      <xdr:nvSpPr>
        <xdr:cNvPr id="562" name="n_1mainValue【消防施設】&#10;有形固定資産減価償却率"/>
        <xdr:cNvSpPr txBox="1"/>
      </xdr:nvSpPr>
      <xdr:spPr>
        <a:xfrm>
          <a:off x="15266044" y="1475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41927</xdr:rowOff>
    </xdr:from>
    <xdr:ext cx="405111" cy="259045"/>
    <xdr:sp macro="" textlink="">
      <xdr:nvSpPr>
        <xdr:cNvPr id="563" name="n_2mainValue【消防施設】&#10;有形固定資産減価償却率"/>
        <xdr:cNvSpPr txBox="1"/>
      </xdr:nvSpPr>
      <xdr:spPr>
        <a:xfrm>
          <a:off x="143897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4" name="直線コネクタ 57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5" name="テキスト ボックス 57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6" name="直線コネクタ 57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7" name="テキスト ボックス 57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8" name="直線コネクタ 57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9" name="テキスト ボックス 57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0" name="直線コネクタ 57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1" name="テキスト ボックス 58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85" name="直線コネクタ 584"/>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86"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87" name="直線コネクタ 586"/>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88"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89" name="直線コネクタ 588"/>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590" name="【消防施設】&#10;一人当たり面積平均値テキスト"/>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91" name="フローチャート: 判断 590"/>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92" name="フローチャート: 判断 591"/>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593" name="フローチャート: 判断 592"/>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4" name="テキスト ボックス 59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5" name="テキスト ボックス 59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6" name="テキスト ボックス 59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7" name="テキスト ボックス 59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8" name="テキスト ボックス 59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154178</xdr:rowOff>
    </xdr:from>
    <xdr:to>
      <xdr:col>116</xdr:col>
      <xdr:colOff>114300</xdr:colOff>
      <xdr:row>86</xdr:row>
      <xdr:rowOff>84328</xdr:rowOff>
    </xdr:to>
    <xdr:sp macro="" textlink="">
      <xdr:nvSpPr>
        <xdr:cNvPr id="599" name="楕円 598"/>
        <xdr:cNvSpPr/>
      </xdr:nvSpPr>
      <xdr:spPr>
        <a:xfrm>
          <a:off x="22110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69105</xdr:rowOff>
    </xdr:from>
    <xdr:ext cx="469744" cy="259045"/>
    <xdr:sp macro="" textlink="">
      <xdr:nvSpPr>
        <xdr:cNvPr id="600" name="【消防施設】&#10;一人当たり面積該当値テキスト"/>
        <xdr:cNvSpPr txBox="1"/>
      </xdr:nvSpPr>
      <xdr:spPr>
        <a:xfrm>
          <a:off x="22199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154178</xdr:rowOff>
    </xdr:from>
    <xdr:to>
      <xdr:col>112</xdr:col>
      <xdr:colOff>38100</xdr:colOff>
      <xdr:row>86</xdr:row>
      <xdr:rowOff>84328</xdr:rowOff>
    </xdr:to>
    <xdr:sp macro="" textlink="">
      <xdr:nvSpPr>
        <xdr:cNvPr id="601" name="楕円 600"/>
        <xdr:cNvSpPr/>
      </xdr:nvSpPr>
      <xdr:spPr>
        <a:xfrm>
          <a:off x="21272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33528</xdr:rowOff>
    </xdr:from>
    <xdr:to>
      <xdr:col>116</xdr:col>
      <xdr:colOff>63500</xdr:colOff>
      <xdr:row>86</xdr:row>
      <xdr:rowOff>33528</xdr:rowOff>
    </xdr:to>
    <xdr:cxnSp macro="">
      <xdr:nvCxnSpPr>
        <xdr:cNvPr id="602" name="直線コネクタ 601"/>
        <xdr:cNvCxnSpPr/>
      </xdr:nvCxnSpPr>
      <xdr:spPr>
        <a:xfrm>
          <a:off x="21323300" y="14778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154178</xdr:rowOff>
    </xdr:from>
    <xdr:to>
      <xdr:col>107</xdr:col>
      <xdr:colOff>101600</xdr:colOff>
      <xdr:row>86</xdr:row>
      <xdr:rowOff>84328</xdr:rowOff>
    </xdr:to>
    <xdr:sp macro="" textlink="">
      <xdr:nvSpPr>
        <xdr:cNvPr id="603" name="楕円 602"/>
        <xdr:cNvSpPr/>
      </xdr:nvSpPr>
      <xdr:spPr>
        <a:xfrm>
          <a:off x="20383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33528</xdr:rowOff>
    </xdr:from>
    <xdr:to>
      <xdr:col>111</xdr:col>
      <xdr:colOff>177800</xdr:colOff>
      <xdr:row>86</xdr:row>
      <xdr:rowOff>33528</xdr:rowOff>
    </xdr:to>
    <xdr:cxnSp macro="">
      <xdr:nvCxnSpPr>
        <xdr:cNvPr id="604" name="直線コネクタ 603"/>
        <xdr:cNvCxnSpPr/>
      </xdr:nvCxnSpPr>
      <xdr:spPr>
        <a:xfrm>
          <a:off x="20434300" y="1477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05"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606"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75455</xdr:rowOff>
    </xdr:from>
    <xdr:ext cx="469744" cy="259045"/>
    <xdr:sp macro="" textlink="">
      <xdr:nvSpPr>
        <xdr:cNvPr id="607" name="n_1mainValue【消防施設】&#10;一人当たり面積"/>
        <xdr:cNvSpPr txBox="1"/>
      </xdr:nvSpPr>
      <xdr:spPr>
        <a:xfrm>
          <a:off x="21075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75455</xdr:rowOff>
    </xdr:from>
    <xdr:ext cx="469744" cy="259045"/>
    <xdr:sp macro="" textlink="">
      <xdr:nvSpPr>
        <xdr:cNvPr id="608" name="n_2mainValue【消防施設】&#10;一人当たり面積"/>
        <xdr:cNvSpPr txBox="1"/>
      </xdr:nvSpPr>
      <xdr:spPr>
        <a:xfrm>
          <a:off x="20199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9" name="テキスト ボックス 6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1" name="テキスト ボックス 6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9" name="テキスト ボックス 6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33" name="直線コネクタ 632"/>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34"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35" name="直線コネクタ 634"/>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36"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37" name="直線コネクタ 636"/>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10177</xdr:rowOff>
    </xdr:from>
    <xdr:ext cx="405111" cy="259045"/>
    <xdr:sp macro="" textlink="">
      <xdr:nvSpPr>
        <xdr:cNvPr id="638" name="【庁舎】&#10;有形固定資産減価償却率平均値テキスト"/>
        <xdr:cNvSpPr txBox="1"/>
      </xdr:nvSpPr>
      <xdr:spPr>
        <a:xfrm>
          <a:off x="16357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39" name="フローチャート: 判断 638"/>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40" name="フローチャート: 判断 639"/>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641" name="フローチャート: 判断 640"/>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47" name="楕円 646"/>
        <xdr:cNvSpPr/>
      </xdr:nvSpPr>
      <xdr:spPr>
        <a:xfrm>
          <a:off x="16268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80027</xdr:rowOff>
    </xdr:from>
    <xdr:ext cx="405111" cy="259045"/>
    <xdr:sp macro="" textlink="">
      <xdr:nvSpPr>
        <xdr:cNvPr id="648" name="【庁舎】&#10;有形固定資産減価償却率該当値テキスト"/>
        <xdr:cNvSpPr txBox="1"/>
      </xdr:nvSpPr>
      <xdr:spPr>
        <a:xfrm>
          <a:off x="163576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649" name="楕円 648"/>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152400</xdr:rowOff>
    </xdr:from>
    <xdr:to>
      <xdr:col>85</xdr:col>
      <xdr:colOff>127000</xdr:colOff>
      <xdr:row>105</xdr:row>
      <xdr:rowOff>19050</xdr:rowOff>
    </xdr:to>
    <xdr:cxnSp macro="">
      <xdr:nvCxnSpPr>
        <xdr:cNvPr id="650" name="直線コネクタ 649"/>
        <xdr:cNvCxnSpPr/>
      </xdr:nvCxnSpPr>
      <xdr:spPr>
        <a:xfrm flipV="1">
          <a:off x="15481300" y="1798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51" name="楕円 650"/>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57150</xdr:rowOff>
    </xdr:to>
    <xdr:cxnSp macro="">
      <xdr:nvCxnSpPr>
        <xdr:cNvPr id="652" name="直線コネクタ 651"/>
        <xdr:cNvCxnSpPr/>
      </xdr:nvCxnSpPr>
      <xdr:spPr>
        <a:xfrm flipV="1">
          <a:off x="14592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653" name="n_1aveValue【庁舎】&#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80663</xdr:rowOff>
    </xdr:from>
    <xdr:ext cx="405111" cy="259045"/>
    <xdr:sp macro="" textlink="">
      <xdr:nvSpPr>
        <xdr:cNvPr id="654" name="n_2aveValue【庁舎】&#10;有形固定資産減価償却率"/>
        <xdr:cNvSpPr txBox="1"/>
      </xdr:nvSpPr>
      <xdr:spPr>
        <a:xfrm>
          <a:off x="14389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60977</xdr:rowOff>
    </xdr:from>
    <xdr:ext cx="405111" cy="259045"/>
    <xdr:sp macro="" textlink="">
      <xdr:nvSpPr>
        <xdr:cNvPr id="655" name="n_1mainValue【庁舎】&#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656" name="n_2mainValue【庁舎】&#10;有形固定資産減価償却率"/>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67" name="直線コネクタ 66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68" name="テキスト ボックス 66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69" name="直線コネクタ 66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70" name="テキスト ボックス 66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71" name="直線コネクタ 67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72" name="テキスト ボックス 67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75" name="直線コネクタ 67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76" name="テキスト ボックス 67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7" name="直線コネクタ 67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78" name="テキスト ボックス 67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79" name="直線コネクタ 67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80" name="テキスト ボックス 67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84" name="直線コネクタ 683"/>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85"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86" name="直線コネクタ 685"/>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87"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88" name="直線コネクタ 687"/>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689"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90" name="フローチャート: 判断 689"/>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91" name="フローチャート: 判断 690"/>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692" name="フローチャート: 判断 691"/>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72549</xdr:rowOff>
    </xdr:from>
    <xdr:to>
      <xdr:col>116</xdr:col>
      <xdr:colOff>114300</xdr:colOff>
      <xdr:row>106</xdr:row>
      <xdr:rowOff>2699</xdr:rowOff>
    </xdr:to>
    <xdr:sp macro="" textlink="">
      <xdr:nvSpPr>
        <xdr:cNvPr id="698" name="楕円 697"/>
        <xdr:cNvSpPr/>
      </xdr:nvSpPr>
      <xdr:spPr>
        <a:xfrm>
          <a:off x="22110700" y="180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95426</xdr:rowOff>
    </xdr:from>
    <xdr:ext cx="469744" cy="259045"/>
    <xdr:sp macro="" textlink="">
      <xdr:nvSpPr>
        <xdr:cNvPr id="699" name="【庁舎】&#10;一人当たり面積該当値テキスト"/>
        <xdr:cNvSpPr txBox="1"/>
      </xdr:nvSpPr>
      <xdr:spPr>
        <a:xfrm>
          <a:off x="22199600" y="1792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73977</xdr:rowOff>
    </xdr:from>
    <xdr:to>
      <xdr:col>112</xdr:col>
      <xdr:colOff>38100</xdr:colOff>
      <xdr:row>106</xdr:row>
      <xdr:rowOff>4127</xdr:rowOff>
    </xdr:to>
    <xdr:sp macro="" textlink="">
      <xdr:nvSpPr>
        <xdr:cNvPr id="700" name="楕円 699"/>
        <xdr:cNvSpPr/>
      </xdr:nvSpPr>
      <xdr:spPr>
        <a:xfrm>
          <a:off x="21272500" y="180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123349</xdr:rowOff>
    </xdr:from>
    <xdr:to>
      <xdr:col>116</xdr:col>
      <xdr:colOff>63500</xdr:colOff>
      <xdr:row>105</xdr:row>
      <xdr:rowOff>124777</xdr:rowOff>
    </xdr:to>
    <xdr:cxnSp macro="">
      <xdr:nvCxnSpPr>
        <xdr:cNvPr id="701" name="直線コネクタ 700"/>
        <xdr:cNvCxnSpPr/>
      </xdr:nvCxnSpPr>
      <xdr:spPr>
        <a:xfrm flipV="1">
          <a:off x="21323300" y="18125599"/>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75406</xdr:rowOff>
    </xdr:from>
    <xdr:to>
      <xdr:col>107</xdr:col>
      <xdr:colOff>101600</xdr:colOff>
      <xdr:row>106</xdr:row>
      <xdr:rowOff>5556</xdr:rowOff>
    </xdr:to>
    <xdr:sp macro="" textlink="">
      <xdr:nvSpPr>
        <xdr:cNvPr id="702" name="楕円 701"/>
        <xdr:cNvSpPr/>
      </xdr:nvSpPr>
      <xdr:spPr>
        <a:xfrm>
          <a:off x="20383500" y="1807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124777</xdr:rowOff>
    </xdr:from>
    <xdr:to>
      <xdr:col>111</xdr:col>
      <xdr:colOff>177800</xdr:colOff>
      <xdr:row>105</xdr:row>
      <xdr:rowOff>126206</xdr:rowOff>
    </xdr:to>
    <xdr:cxnSp macro="">
      <xdr:nvCxnSpPr>
        <xdr:cNvPr id="703" name="直線コネクタ 702"/>
        <xdr:cNvCxnSpPr/>
      </xdr:nvCxnSpPr>
      <xdr:spPr>
        <a:xfrm flipV="1">
          <a:off x="20434300" y="18127027"/>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68121</xdr:rowOff>
    </xdr:from>
    <xdr:ext cx="469744" cy="259045"/>
    <xdr:sp macro="" textlink="">
      <xdr:nvSpPr>
        <xdr:cNvPr id="704" name="n_1aveValue【庁舎】&#10;一人当たり面積"/>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133844</xdr:rowOff>
    </xdr:from>
    <xdr:ext cx="469744" cy="259045"/>
    <xdr:sp macro="" textlink="">
      <xdr:nvSpPr>
        <xdr:cNvPr id="705" name="n_2aveValue【庁舎】&#10;一人当たり面積"/>
        <xdr:cNvSpPr txBox="1"/>
      </xdr:nvSpPr>
      <xdr:spPr>
        <a:xfrm>
          <a:off x="20199427" y="183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20654</xdr:rowOff>
    </xdr:from>
    <xdr:ext cx="469744" cy="259045"/>
    <xdr:sp macro="" textlink="">
      <xdr:nvSpPr>
        <xdr:cNvPr id="706" name="n_1mainValue【庁舎】&#10;一人当たり面積"/>
        <xdr:cNvSpPr txBox="1"/>
      </xdr:nvSpPr>
      <xdr:spPr>
        <a:xfrm>
          <a:off x="21075727" y="1785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22083</xdr:rowOff>
    </xdr:from>
    <xdr:ext cx="469744" cy="259045"/>
    <xdr:sp macro="" textlink="">
      <xdr:nvSpPr>
        <xdr:cNvPr id="707" name="n_2mainValue【庁舎】&#10;一人当たり面積"/>
        <xdr:cNvSpPr txBox="1"/>
      </xdr:nvSpPr>
      <xdr:spPr>
        <a:xfrm>
          <a:off x="20199427" y="1785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体育館・プール、保健センター、一般廃棄物処理施設について、類似団体平均を上回っている。維持管理にかかる経費の増加に留意しつつ、公共施設等総合管理計画及び今後策定予定である個別施設計画に基づき、各施設のあり方について今後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14,787
14,566
144.76
7,679,529
7,208,640
310,693
5,002,022
5,706,441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類似団体平均を上回る税収があるため、０．５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となっており、昨年度を０．０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ポイント上回り、若干の上昇傾向にある。景気回復傾向を受け、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企業の設備投資による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固定資産税が増加となったものの、大手企業の業績による法人税収入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。今後も景気動向を注視していくとともに、滞納整理を積極的に進めるなど税収増加等による歳入の確保に努める。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115888</xdr:rowOff>
    </xdr:from>
    <xdr:to>
      <xdr:col>23</xdr:col>
      <xdr:colOff>133350</xdr:colOff>
      <xdr:row>42</xdr:row>
      <xdr:rowOff>125942</xdr:rowOff>
    </xdr:to>
    <xdr:cxnSp macro="">
      <xdr:nvCxnSpPr>
        <xdr:cNvPr id="72" name="直線コネクタ 71"/>
        <xdr:cNvCxnSpPr/>
      </xdr:nvCxnSpPr>
      <xdr:spPr>
        <a:xfrm flipV="1">
          <a:off x="4114800" y="731678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5" name="直線コネクタ 74"/>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166158</xdr:rowOff>
    </xdr:to>
    <xdr:cxnSp macro="">
      <xdr:nvCxnSpPr>
        <xdr:cNvPr id="78" name="直線コネクタ 77"/>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4763</xdr:rowOff>
    </xdr:to>
    <xdr:cxnSp macro="">
      <xdr:nvCxnSpPr>
        <xdr:cNvPr id="81" name="直線コネクタ 80"/>
        <xdr:cNvCxnSpPr/>
      </xdr:nvCxnSpPr>
      <xdr:spPr>
        <a:xfrm flipV="1">
          <a:off x="1447800" y="73670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80556</xdr:rowOff>
    </xdr:from>
    <xdr:ext cx="762000" cy="259045"/>
    <xdr:sp macro="" textlink="">
      <xdr:nvSpPr>
        <xdr:cNvPr id="83" name="テキスト ボックス 82"/>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91" name="楕円 90"/>
        <xdr:cNvSpPr/>
      </xdr:nvSpPr>
      <xdr:spPr>
        <a:xfrm>
          <a:off x="4902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81615</xdr:rowOff>
    </xdr:from>
    <xdr:ext cx="762000" cy="259045"/>
    <xdr:sp macro="" textlink="">
      <xdr:nvSpPr>
        <xdr:cNvPr id="92" name="財政力該当値テキスト"/>
        <xdr:cNvSpPr txBox="1"/>
      </xdr:nvSpPr>
      <xdr:spPr>
        <a:xfrm>
          <a:off x="50419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3" name="楕円 92"/>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4" name="テキスト ボックス 93"/>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5" name="楕円 94"/>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6" name="テキスト ボックス 9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7" name="楕円 96"/>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98" name="テキスト ボックス 97"/>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125413</xdr:rowOff>
    </xdr:from>
    <xdr:to>
      <xdr:col>7</xdr:col>
      <xdr:colOff>31750</xdr:colOff>
      <xdr:row>43</xdr:row>
      <xdr:rowOff>55563</xdr:rowOff>
    </xdr:to>
    <xdr:sp macro="" textlink="">
      <xdr:nvSpPr>
        <xdr:cNvPr id="99" name="楕円 98"/>
        <xdr:cNvSpPr/>
      </xdr:nvSpPr>
      <xdr:spPr>
        <a:xfrm>
          <a:off x="1397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65740</xdr:rowOff>
    </xdr:from>
    <xdr:ext cx="762000" cy="259045"/>
    <xdr:sp macro="" textlink="">
      <xdr:nvSpPr>
        <xdr:cNvPr id="100" name="テキスト ボックス 99"/>
        <xdr:cNvSpPr txBox="1"/>
      </xdr:nvSpPr>
      <xdr:spPr>
        <a:xfrm>
          <a:off x="1066800" y="709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ポイント上回っており、当町の対前年比では０．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経常収入の中で、大きな割合を占めている地方税及び地方交付税は増加したものの、経常支出では扶助費や物件費が増加傾向にあり、経常経費が増加している。今後も事務事業の点検と見直しを進め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61</xdr:row>
      <xdr:rowOff>167640</xdr:rowOff>
    </xdr:to>
    <xdr:cxnSp macro="">
      <xdr:nvCxnSpPr>
        <xdr:cNvPr id="135" name="直線コネクタ 134"/>
        <xdr:cNvCxnSpPr/>
      </xdr:nvCxnSpPr>
      <xdr:spPr>
        <a:xfrm flipV="1">
          <a:off x="4114800" y="1060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103294</xdr:rowOff>
    </xdr:from>
    <xdr:to>
      <xdr:col>19</xdr:col>
      <xdr:colOff>133350</xdr:colOff>
      <xdr:row>61</xdr:row>
      <xdr:rowOff>167640</xdr:rowOff>
    </xdr:to>
    <xdr:cxnSp macro="">
      <xdr:nvCxnSpPr>
        <xdr:cNvPr id="138" name="直線コネクタ 137"/>
        <xdr:cNvCxnSpPr/>
      </xdr:nvCxnSpPr>
      <xdr:spPr>
        <a:xfrm>
          <a:off x="3225800" y="105617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61</xdr:row>
      <xdr:rowOff>103294</xdr:rowOff>
    </xdr:to>
    <xdr:cxnSp macro="">
      <xdr:nvCxnSpPr>
        <xdr:cNvPr id="141" name="直線コネクタ 140"/>
        <xdr:cNvCxnSpPr/>
      </xdr:nvCxnSpPr>
      <xdr:spPr>
        <a:xfrm>
          <a:off x="2336800" y="1031240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3" name="テキスト ボックス 142"/>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68156</xdr:rowOff>
    </xdr:from>
    <xdr:to>
      <xdr:col>11</xdr:col>
      <xdr:colOff>31750</xdr:colOff>
      <xdr:row>60</xdr:row>
      <xdr:rowOff>25400</xdr:rowOff>
    </xdr:to>
    <xdr:cxnSp macro="">
      <xdr:nvCxnSpPr>
        <xdr:cNvPr id="144" name="直線コネクタ 143"/>
        <xdr:cNvCxnSpPr/>
      </xdr:nvCxnSpPr>
      <xdr:spPr>
        <a:xfrm>
          <a:off x="1447800" y="101837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154517</xdr:rowOff>
    </xdr:from>
    <xdr:to>
      <xdr:col>11</xdr:col>
      <xdr:colOff>82550</xdr:colOff>
      <xdr:row>63</xdr:row>
      <xdr:rowOff>84667</xdr:rowOff>
    </xdr:to>
    <xdr:sp macro="" textlink="">
      <xdr:nvSpPr>
        <xdr:cNvPr id="145" name="フローチャート: 判断 144"/>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46" name="テキスト ボックス 145"/>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7" name="フローチャート: 判断 146"/>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8" name="テキスト ボックス 147"/>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4" name="楕円 153"/>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5"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6" name="楕円 155"/>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7" name="テキスト ボックス 156"/>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8" name="楕円 157"/>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9" name="テキスト ボックス 158"/>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60" name="楕円 159"/>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61" name="テキスト ボックス 160"/>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17356</xdr:rowOff>
    </xdr:from>
    <xdr:to>
      <xdr:col>7</xdr:col>
      <xdr:colOff>31750</xdr:colOff>
      <xdr:row>59</xdr:row>
      <xdr:rowOff>118956</xdr:rowOff>
    </xdr:to>
    <xdr:sp macro="" textlink="">
      <xdr:nvSpPr>
        <xdr:cNvPr id="162" name="楕円 161"/>
        <xdr:cNvSpPr/>
      </xdr:nvSpPr>
      <xdr:spPr>
        <a:xfrm>
          <a:off x="1397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129133</xdr:rowOff>
    </xdr:from>
    <xdr:ext cx="762000" cy="259045"/>
    <xdr:sp macro="" textlink="">
      <xdr:nvSpPr>
        <xdr:cNvPr id="163" name="テキスト ボックス 162"/>
        <xdr:cNvSpPr txBox="1"/>
      </xdr:nvSpPr>
      <xdr:spPr>
        <a:xfrm>
          <a:off x="1066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９，９８９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結果となったが、前年比では増加傾向にある。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j</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費等が増加し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は減額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160747</xdr:rowOff>
    </xdr:from>
    <xdr:to>
      <xdr:col>23</xdr:col>
      <xdr:colOff>133350</xdr:colOff>
      <xdr:row>82</xdr:row>
      <xdr:rowOff>922</xdr:rowOff>
    </xdr:to>
    <xdr:cxnSp macro="">
      <xdr:nvCxnSpPr>
        <xdr:cNvPr id="198" name="直線コネクタ 197"/>
        <xdr:cNvCxnSpPr/>
      </xdr:nvCxnSpPr>
      <xdr:spPr>
        <a:xfrm>
          <a:off x="4114800" y="14048197"/>
          <a:ext cx="8382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136480</xdr:rowOff>
    </xdr:from>
    <xdr:to>
      <xdr:col>19</xdr:col>
      <xdr:colOff>133350</xdr:colOff>
      <xdr:row>81</xdr:row>
      <xdr:rowOff>160747</xdr:rowOff>
    </xdr:to>
    <xdr:cxnSp macro="">
      <xdr:nvCxnSpPr>
        <xdr:cNvPr id="201" name="直線コネクタ 200"/>
        <xdr:cNvCxnSpPr/>
      </xdr:nvCxnSpPr>
      <xdr:spPr>
        <a:xfrm>
          <a:off x="3225800" y="14023930"/>
          <a:ext cx="889000" cy="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124182</xdr:rowOff>
    </xdr:from>
    <xdr:to>
      <xdr:col>15</xdr:col>
      <xdr:colOff>82550</xdr:colOff>
      <xdr:row>81</xdr:row>
      <xdr:rowOff>136480</xdr:rowOff>
    </xdr:to>
    <xdr:cxnSp macro="">
      <xdr:nvCxnSpPr>
        <xdr:cNvPr id="204" name="直線コネクタ 203"/>
        <xdr:cNvCxnSpPr/>
      </xdr:nvCxnSpPr>
      <xdr:spPr>
        <a:xfrm>
          <a:off x="2336800" y="14011632"/>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115032</xdr:rowOff>
    </xdr:from>
    <xdr:to>
      <xdr:col>11</xdr:col>
      <xdr:colOff>31750</xdr:colOff>
      <xdr:row>81</xdr:row>
      <xdr:rowOff>124182</xdr:rowOff>
    </xdr:to>
    <xdr:cxnSp macro="">
      <xdr:nvCxnSpPr>
        <xdr:cNvPr id="207" name="直線コネクタ 206"/>
        <xdr:cNvCxnSpPr/>
      </xdr:nvCxnSpPr>
      <xdr:spPr>
        <a:xfrm>
          <a:off x="1447800" y="14002482"/>
          <a:ext cx="889000" cy="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26701</xdr:rowOff>
    </xdr:from>
    <xdr:to>
      <xdr:col>11</xdr:col>
      <xdr:colOff>82550</xdr:colOff>
      <xdr:row>83</xdr:row>
      <xdr:rowOff>128301</xdr:rowOff>
    </xdr:to>
    <xdr:sp macro="" textlink="">
      <xdr:nvSpPr>
        <xdr:cNvPr id="208" name="フローチャート: 判断 207"/>
        <xdr:cNvSpPr/>
      </xdr:nvSpPr>
      <xdr:spPr>
        <a:xfrm>
          <a:off x="2286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113078</xdr:rowOff>
    </xdr:from>
    <xdr:ext cx="762000" cy="259045"/>
    <xdr:sp macro="" textlink="">
      <xdr:nvSpPr>
        <xdr:cNvPr id="209" name="テキスト ボックス 208"/>
        <xdr:cNvSpPr txBox="1"/>
      </xdr:nvSpPr>
      <xdr:spPr>
        <a:xfrm>
          <a:off x="1955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132846</xdr:rowOff>
    </xdr:from>
    <xdr:to>
      <xdr:col>7</xdr:col>
      <xdr:colOff>31750</xdr:colOff>
      <xdr:row>82</xdr:row>
      <xdr:rowOff>62996</xdr:rowOff>
    </xdr:to>
    <xdr:sp macro="" textlink="">
      <xdr:nvSpPr>
        <xdr:cNvPr id="210" name="フローチャート: 判断 209"/>
        <xdr:cNvSpPr/>
      </xdr:nvSpPr>
      <xdr:spPr>
        <a:xfrm>
          <a:off x="1397000" y="1402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47773</xdr:rowOff>
    </xdr:from>
    <xdr:ext cx="762000" cy="259045"/>
    <xdr:sp macro="" textlink="">
      <xdr:nvSpPr>
        <xdr:cNvPr id="211" name="テキスト ボックス 210"/>
        <xdr:cNvSpPr txBox="1"/>
      </xdr:nvSpPr>
      <xdr:spPr>
        <a:xfrm>
          <a:off x="1066800" y="141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121572</xdr:rowOff>
    </xdr:from>
    <xdr:to>
      <xdr:col>23</xdr:col>
      <xdr:colOff>184150</xdr:colOff>
      <xdr:row>82</xdr:row>
      <xdr:rowOff>51722</xdr:rowOff>
    </xdr:to>
    <xdr:sp macro="" textlink="">
      <xdr:nvSpPr>
        <xdr:cNvPr id="217" name="楕円 216"/>
        <xdr:cNvSpPr/>
      </xdr:nvSpPr>
      <xdr:spPr>
        <a:xfrm>
          <a:off x="4902200" y="140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138099</xdr:rowOff>
    </xdr:from>
    <xdr:ext cx="762000" cy="259045"/>
    <xdr:sp macro="" textlink="">
      <xdr:nvSpPr>
        <xdr:cNvPr id="218" name="人件費・物件費等の状況該当値テキスト"/>
        <xdr:cNvSpPr txBox="1"/>
      </xdr:nvSpPr>
      <xdr:spPr>
        <a:xfrm>
          <a:off x="5041900" y="1385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109947</xdr:rowOff>
    </xdr:from>
    <xdr:to>
      <xdr:col>19</xdr:col>
      <xdr:colOff>184150</xdr:colOff>
      <xdr:row>82</xdr:row>
      <xdr:rowOff>40097</xdr:rowOff>
    </xdr:to>
    <xdr:sp macro="" textlink="">
      <xdr:nvSpPr>
        <xdr:cNvPr id="219" name="楕円 218"/>
        <xdr:cNvSpPr/>
      </xdr:nvSpPr>
      <xdr:spPr>
        <a:xfrm>
          <a:off x="4064000" y="139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50274</xdr:rowOff>
    </xdr:from>
    <xdr:ext cx="736600" cy="259045"/>
    <xdr:sp macro="" textlink="">
      <xdr:nvSpPr>
        <xdr:cNvPr id="220" name="テキスト ボックス 219"/>
        <xdr:cNvSpPr txBox="1"/>
      </xdr:nvSpPr>
      <xdr:spPr>
        <a:xfrm>
          <a:off x="3733800" y="13766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85680</xdr:rowOff>
    </xdr:from>
    <xdr:to>
      <xdr:col>15</xdr:col>
      <xdr:colOff>133350</xdr:colOff>
      <xdr:row>82</xdr:row>
      <xdr:rowOff>15830</xdr:rowOff>
    </xdr:to>
    <xdr:sp macro="" textlink="">
      <xdr:nvSpPr>
        <xdr:cNvPr id="221" name="楕円 220"/>
        <xdr:cNvSpPr/>
      </xdr:nvSpPr>
      <xdr:spPr>
        <a:xfrm>
          <a:off x="3175000" y="139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26007</xdr:rowOff>
    </xdr:from>
    <xdr:ext cx="762000" cy="259045"/>
    <xdr:sp macro="" textlink="">
      <xdr:nvSpPr>
        <xdr:cNvPr id="222" name="テキスト ボックス 221"/>
        <xdr:cNvSpPr txBox="1"/>
      </xdr:nvSpPr>
      <xdr:spPr>
        <a:xfrm>
          <a:off x="2844800" y="1374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73382</xdr:rowOff>
    </xdr:from>
    <xdr:to>
      <xdr:col>11</xdr:col>
      <xdr:colOff>82550</xdr:colOff>
      <xdr:row>82</xdr:row>
      <xdr:rowOff>3532</xdr:rowOff>
    </xdr:to>
    <xdr:sp macro="" textlink="">
      <xdr:nvSpPr>
        <xdr:cNvPr id="223" name="楕円 222"/>
        <xdr:cNvSpPr/>
      </xdr:nvSpPr>
      <xdr:spPr>
        <a:xfrm>
          <a:off x="2286000" y="139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13709</xdr:rowOff>
    </xdr:from>
    <xdr:ext cx="762000" cy="259045"/>
    <xdr:sp macro="" textlink="">
      <xdr:nvSpPr>
        <xdr:cNvPr id="224" name="テキスト ボックス 223"/>
        <xdr:cNvSpPr txBox="1"/>
      </xdr:nvSpPr>
      <xdr:spPr>
        <a:xfrm>
          <a:off x="1955800" y="1372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64232</xdr:rowOff>
    </xdr:from>
    <xdr:to>
      <xdr:col>7</xdr:col>
      <xdr:colOff>31750</xdr:colOff>
      <xdr:row>81</xdr:row>
      <xdr:rowOff>165832</xdr:rowOff>
    </xdr:to>
    <xdr:sp macro="" textlink="">
      <xdr:nvSpPr>
        <xdr:cNvPr id="225" name="楕円 224"/>
        <xdr:cNvSpPr/>
      </xdr:nvSpPr>
      <xdr:spPr>
        <a:xfrm>
          <a:off x="1397000" y="1395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4559</xdr:rowOff>
    </xdr:from>
    <xdr:ext cx="762000" cy="259045"/>
    <xdr:sp macro="" textlink="">
      <xdr:nvSpPr>
        <xdr:cNvPr id="226" name="テキスト ボックス 225"/>
        <xdr:cNvSpPr txBox="1"/>
      </xdr:nvSpPr>
      <xdr:spPr>
        <a:xfrm>
          <a:off x="1066800" y="1372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ポイント下回る結果となったが、当町の前年度比では０．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ポイントの増加となった。今後も計画的な職員採用等により年齢構成の不均等が解消されるよう努め、適正な管理を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60" name="直線コネクタ 259"/>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112184</xdr:rowOff>
    </xdr:to>
    <xdr:cxnSp macro="">
      <xdr:nvCxnSpPr>
        <xdr:cNvPr id="263" name="直線コネクタ 262"/>
        <xdr:cNvCxnSpPr/>
      </xdr:nvCxnSpPr>
      <xdr:spPr>
        <a:xfrm>
          <a:off x="15290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162984</xdr:rowOff>
    </xdr:to>
    <xdr:cxnSp macro="">
      <xdr:nvCxnSpPr>
        <xdr:cNvPr id="266" name="直線コネクタ 265"/>
        <xdr:cNvCxnSpPr/>
      </xdr:nvCxnSpPr>
      <xdr:spPr>
        <a:xfrm>
          <a:off x="14401800" y="1447094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85</xdr:row>
      <xdr:rowOff>4939</xdr:rowOff>
    </xdr:to>
    <xdr:cxnSp macro="">
      <xdr:nvCxnSpPr>
        <xdr:cNvPr id="269" name="直線コネクタ 268"/>
        <xdr:cNvCxnSpPr/>
      </xdr:nvCxnSpPr>
      <xdr:spPr>
        <a:xfrm flipV="1">
          <a:off x="13512800" y="144709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70" name="フローチャート: 判断 269"/>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71" name="テキスト ボックス 270"/>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9" name="楕円 278"/>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80"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81" name="楕円 280"/>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82" name="テキスト ボックス 281"/>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3" name="楕円 282"/>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4" name="テキスト ボックス 283"/>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5" name="楕円 284"/>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86" name="テキスト ボックス 285"/>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7" name="楕円 286"/>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8" name="テキスト ボックス 287"/>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類似団体平均を０．３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人少ない結果となり、概ね平均値ではあ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、類似団体を下回る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状況が続いている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。今後も住民サービスを低下させることのないよう職員の適正な配置を行い、長期的視野に立った業務委託など、定員管理計画と合わせ検討を行う。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92159</xdr:rowOff>
    </xdr:from>
    <xdr:to>
      <xdr:col>81</xdr:col>
      <xdr:colOff>44450</xdr:colOff>
      <xdr:row>60</xdr:row>
      <xdr:rowOff>101007</xdr:rowOff>
    </xdr:to>
    <xdr:cxnSp macro="">
      <xdr:nvCxnSpPr>
        <xdr:cNvPr id="323" name="直線コネクタ 322"/>
        <xdr:cNvCxnSpPr/>
      </xdr:nvCxnSpPr>
      <xdr:spPr>
        <a:xfrm>
          <a:off x="16179800" y="10379159"/>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78486</xdr:rowOff>
    </xdr:from>
    <xdr:to>
      <xdr:col>77</xdr:col>
      <xdr:colOff>44450</xdr:colOff>
      <xdr:row>60</xdr:row>
      <xdr:rowOff>92159</xdr:rowOff>
    </xdr:to>
    <xdr:cxnSp macro="">
      <xdr:nvCxnSpPr>
        <xdr:cNvPr id="326" name="直線コネクタ 325"/>
        <xdr:cNvCxnSpPr/>
      </xdr:nvCxnSpPr>
      <xdr:spPr>
        <a:xfrm>
          <a:off x="15290800" y="10365486"/>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78486</xdr:rowOff>
    </xdr:from>
    <xdr:to>
      <xdr:col>72</xdr:col>
      <xdr:colOff>203200</xdr:colOff>
      <xdr:row>60</xdr:row>
      <xdr:rowOff>88943</xdr:rowOff>
    </xdr:to>
    <xdr:cxnSp macro="">
      <xdr:nvCxnSpPr>
        <xdr:cNvPr id="329" name="直線コネクタ 328"/>
        <xdr:cNvCxnSpPr/>
      </xdr:nvCxnSpPr>
      <xdr:spPr>
        <a:xfrm flipV="1">
          <a:off x="14401800" y="1036548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88943</xdr:rowOff>
    </xdr:to>
    <xdr:cxnSp macro="">
      <xdr:nvCxnSpPr>
        <xdr:cNvPr id="332" name="直線コネクタ 331"/>
        <xdr:cNvCxnSpPr/>
      </xdr:nvCxnSpPr>
      <xdr:spPr>
        <a:xfrm>
          <a:off x="13512800" y="10364681"/>
          <a:ext cx="8890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109051</xdr:rowOff>
    </xdr:from>
    <xdr:to>
      <xdr:col>68</xdr:col>
      <xdr:colOff>203200</xdr:colOff>
      <xdr:row>60</xdr:row>
      <xdr:rowOff>39201</xdr:rowOff>
    </xdr:to>
    <xdr:sp macro="" textlink="">
      <xdr:nvSpPr>
        <xdr:cNvPr id="333" name="フローチャート: 判断 332"/>
        <xdr:cNvSpPr/>
      </xdr:nvSpPr>
      <xdr:spPr>
        <a:xfrm>
          <a:off x="14351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49378</xdr:rowOff>
    </xdr:from>
    <xdr:ext cx="762000" cy="259045"/>
    <xdr:sp macro="" textlink="">
      <xdr:nvSpPr>
        <xdr:cNvPr id="334" name="テキスト ボックス 333"/>
        <xdr:cNvSpPr txBox="1"/>
      </xdr:nvSpPr>
      <xdr:spPr>
        <a:xfrm>
          <a:off x="14020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35" name="フローチャート: 判断 334"/>
        <xdr:cNvSpPr/>
      </xdr:nvSpPr>
      <xdr:spPr>
        <a:xfrm>
          <a:off x="13462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36" name="テキスト ボックス 335"/>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50207</xdr:rowOff>
    </xdr:from>
    <xdr:to>
      <xdr:col>81</xdr:col>
      <xdr:colOff>95250</xdr:colOff>
      <xdr:row>60</xdr:row>
      <xdr:rowOff>151807</xdr:rowOff>
    </xdr:to>
    <xdr:sp macro="" textlink="">
      <xdr:nvSpPr>
        <xdr:cNvPr id="342" name="楕円 341"/>
        <xdr:cNvSpPr/>
      </xdr:nvSpPr>
      <xdr:spPr>
        <a:xfrm>
          <a:off x="16967200" y="103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66734</xdr:rowOff>
    </xdr:from>
    <xdr:ext cx="762000" cy="259045"/>
    <xdr:sp macro="" textlink="">
      <xdr:nvSpPr>
        <xdr:cNvPr id="343" name="定員管理の状況該当値テキスト"/>
        <xdr:cNvSpPr txBox="1"/>
      </xdr:nvSpPr>
      <xdr:spPr>
        <a:xfrm>
          <a:off x="17106900" y="101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41359</xdr:rowOff>
    </xdr:from>
    <xdr:to>
      <xdr:col>77</xdr:col>
      <xdr:colOff>95250</xdr:colOff>
      <xdr:row>60</xdr:row>
      <xdr:rowOff>142959</xdr:rowOff>
    </xdr:to>
    <xdr:sp macro="" textlink="">
      <xdr:nvSpPr>
        <xdr:cNvPr id="344" name="楕円 343"/>
        <xdr:cNvSpPr/>
      </xdr:nvSpPr>
      <xdr:spPr>
        <a:xfrm>
          <a:off x="16129000" y="103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153136</xdr:rowOff>
    </xdr:from>
    <xdr:ext cx="736600" cy="259045"/>
    <xdr:sp macro="" textlink="">
      <xdr:nvSpPr>
        <xdr:cNvPr id="345" name="テキスト ボックス 344"/>
        <xdr:cNvSpPr txBox="1"/>
      </xdr:nvSpPr>
      <xdr:spPr>
        <a:xfrm>
          <a:off x="15798800" y="1009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27686</xdr:rowOff>
    </xdr:from>
    <xdr:to>
      <xdr:col>73</xdr:col>
      <xdr:colOff>44450</xdr:colOff>
      <xdr:row>60</xdr:row>
      <xdr:rowOff>129286</xdr:rowOff>
    </xdr:to>
    <xdr:sp macro="" textlink="">
      <xdr:nvSpPr>
        <xdr:cNvPr id="346" name="楕円 345"/>
        <xdr:cNvSpPr/>
      </xdr:nvSpPr>
      <xdr:spPr>
        <a:xfrm>
          <a:off x="15240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139463</xdr:rowOff>
    </xdr:from>
    <xdr:ext cx="762000" cy="259045"/>
    <xdr:sp macro="" textlink="">
      <xdr:nvSpPr>
        <xdr:cNvPr id="347" name="テキスト ボックス 346"/>
        <xdr:cNvSpPr txBox="1"/>
      </xdr:nvSpPr>
      <xdr:spPr>
        <a:xfrm>
          <a:off x="14909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38143</xdr:rowOff>
    </xdr:from>
    <xdr:to>
      <xdr:col>68</xdr:col>
      <xdr:colOff>203200</xdr:colOff>
      <xdr:row>60</xdr:row>
      <xdr:rowOff>139743</xdr:rowOff>
    </xdr:to>
    <xdr:sp macro="" textlink="">
      <xdr:nvSpPr>
        <xdr:cNvPr id="348" name="楕円 347"/>
        <xdr:cNvSpPr/>
      </xdr:nvSpPr>
      <xdr:spPr>
        <a:xfrm>
          <a:off x="14351000" y="103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124520</xdr:rowOff>
    </xdr:from>
    <xdr:ext cx="762000" cy="259045"/>
    <xdr:sp macro="" textlink="">
      <xdr:nvSpPr>
        <xdr:cNvPr id="349" name="テキスト ボックス 348"/>
        <xdr:cNvSpPr txBox="1"/>
      </xdr:nvSpPr>
      <xdr:spPr>
        <a:xfrm>
          <a:off x="14020800" y="1041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50" name="楕円 349"/>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113258</xdr:rowOff>
    </xdr:from>
    <xdr:ext cx="762000" cy="259045"/>
    <xdr:sp macro="" textlink="">
      <xdr:nvSpPr>
        <xdr:cNvPr id="351" name="テキスト ボックス 350"/>
        <xdr:cNvSpPr txBox="1"/>
      </xdr:nvSpPr>
      <xdr:spPr>
        <a:xfrm>
          <a:off x="13131800" y="10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ポイント下回っている。当町の対前年比では０．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当町の起債と一部事務組合の起債の償還は順調に進んでいる。今後、新たな地方債を発行する場合も計画的に行い公債費の適正化を推進する。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81139</xdr:rowOff>
    </xdr:from>
    <xdr:to>
      <xdr:col>81</xdr:col>
      <xdr:colOff>44450</xdr:colOff>
      <xdr:row>38</xdr:row>
      <xdr:rowOff>148167</xdr:rowOff>
    </xdr:to>
    <xdr:cxnSp macro="">
      <xdr:nvCxnSpPr>
        <xdr:cNvPr id="386" name="直線コネクタ 385"/>
        <xdr:cNvCxnSpPr/>
      </xdr:nvCxnSpPr>
      <xdr:spPr>
        <a:xfrm flipV="1">
          <a:off x="16179800" y="6596239"/>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121355</xdr:rowOff>
    </xdr:from>
    <xdr:to>
      <xdr:col>77</xdr:col>
      <xdr:colOff>44450</xdr:colOff>
      <xdr:row>38</xdr:row>
      <xdr:rowOff>148167</xdr:rowOff>
    </xdr:to>
    <xdr:cxnSp macro="">
      <xdr:nvCxnSpPr>
        <xdr:cNvPr id="389" name="直線コネクタ 388"/>
        <xdr:cNvCxnSpPr/>
      </xdr:nvCxnSpPr>
      <xdr:spPr>
        <a:xfrm>
          <a:off x="15290800" y="66364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121355</xdr:rowOff>
    </xdr:from>
    <xdr:to>
      <xdr:col>72</xdr:col>
      <xdr:colOff>203200</xdr:colOff>
      <xdr:row>38</xdr:row>
      <xdr:rowOff>134761</xdr:rowOff>
    </xdr:to>
    <xdr:cxnSp macro="">
      <xdr:nvCxnSpPr>
        <xdr:cNvPr id="392" name="直線コネクタ 391"/>
        <xdr:cNvCxnSpPr/>
      </xdr:nvCxnSpPr>
      <xdr:spPr>
        <a:xfrm flipV="1">
          <a:off x="14401800" y="663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134761</xdr:rowOff>
    </xdr:from>
    <xdr:to>
      <xdr:col>68</xdr:col>
      <xdr:colOff>152400</xdr:colOff>
      <xdr:row>38</xdr:row>
      <xdr:rowOff>134761</xdr:rowOff>
    </xdr:to>
    <xdr:cxnSp macro="">
      <xdr:nvCxnSpPr>
        <xdr:cNvPr id="395" name="直線コネクタ 394"/>
        <xdr:cNvCxnSpPr/>
      </xdr:nvCxnSpPr>
      <xdr:spPr>
        <a:xfrm>
          <a:off x="13512800" y="664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11995</xdr:rowOff>
    </xdr:from>
    <xdr:to>
      <xdr:col>68</xdr:col>
      <xdr:colOff>203200</xdr:colOff>
      <xdr:row>41</xdr:row>
      <xdr:rowOff>113595</xdr:rowOff>
    </xdr:to>
    <xdr:sp macro="" textlink="">
      <xdr:nvSpPr>
        <xdr:cNvPr id="396" name="フローチャート: 判断 395"/>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98372</xdr:rowOff>
    </xdr:from>
    <xdr:ext cx="762000" cy="259045"/>
    <xdr:sp macro="" textlink="">
      <xdr:nvSpPr>
        <xdr:cNvPr id="397" name="テキスト ボックス 396"/>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398" name="フローチャート: 判断 397"/>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399" name="テキスト ボックス 398"/>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30339</xdr:rowOff>
    </xdr:from>
    <xdr:to>
      <xdr:col>81</xdr:col>
      <xdr:colOff>95250</xdr:colOff>
      <xdr:row>38</xdr:row>
      <xdr:rowOff>131939</xdr:rowOff>
    </xdr:to>
    <xdr:sp macro="" textlink="">
      <xdr:nvSpPr>
        <xdr:cNvPr id="405" name="楕円 404"/>
        <xdr:cNvSpPr/>
      </xdr:nvSpPr>
      <xdr:spPr>
        <a:xfrm>
          <a:off x="169672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46866</xdr:rowOff>
    </xdr:from>
    <xdr:ext cx="762000" cy="259045"/>
    <xdr:sp macro="" textlink="">
      <xdr:nvSpPr>
        <xdr:cNvPr id="406" name="公債費負担の状況該当値テキスト"/>
        <xdr:cNvSpPr txBox="1"/>
      </xdr:nvSpPr>
      <xdr:spPr>
        <a:xfrm>
          <a:off x="17106900" y="63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7" name="楕円 406"/>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8" name="テキスト ボックス 407"/>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70555</xdr:rowOff>
    </xdr:from>
    <xdr:to>
      <xdr:col>73</xdr:col>
      <xdr:colOff>44450</xdr:colOff>
      <xdr:row>39</xdr:row>
      <xdr:rowOff>705</xdr:rowOff>
    </xdr:to>
    <xdr:sp macro="" textlink="">
      <xdr:nvSpPr>
        <xdr:cNvPr id="409" name="楕円 408"/>
        <xdr:cNvSpPr/>
      </xdr:nvSpPr>
      <xdr:spPr>
        <a:xfrm>
          <a:off x="15240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10882</xdr:rowOff>
    </xdr:from>
    <xdr:ext cx="762000" cy="259045"/>
    <xdr:sp macro="" textlink="">
      <xdr:nvSpPr>
        <xdr:cNvPr id="410" name="テキスト ボックス 409"/>
        <xdr:cNvSpPr txBox="1"/>
      </xdr:nvSpPr>
      <xdr:spPr>
        <a:xfrm>
          <a:off x="14909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83961</xdr:rowOff>
    </xdr:from>
    <xdr:to>
      <xdr:col>68</xdr:col>
      <xdr:colOff>203200</xdr:colOff>
      <xdr:row>39</xdr:row>
      <xdr:rowOff>14111</xdr:rowOff>
    </xdr:to>
    <xdr:sp macro="" textlink="">
      <xdr:nvSpPr>
        <xdr:cNvPr id="411" name="楕円 410"/>
        <xdr:cNvSpPr/>
      </xdr:nvSpPr>
      <xdr:spPr>
        <a:xfrm>
          <a:off x="14351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24288</xdr:rowOff>
    </xdr:from>
    <xdr:ext cx="762000" cy="259045"/>
    <xdr:sp macro="" textlink="">
      <xdr:nvSpPr>
        <xdr:cNvPr id="412" name="テキスト ボックス 411"/>
        <xdr:cNvSpPr txBox="1"/>
      </xdr:nvSpPr>
      <xdr:spPr>
        <a:xfrm>
          <a:off x="14020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83961</xdr:rowOff>
    </xdr:from>
    <xdr:to>
      <xdr:col>64</xdr:col>
      <xdr:colOff>152400</xdr:colOff>
      <xdr:row>39</xdr:row>
      <xdr:rowOff>14111</xdr:rowOff>
    </xdr:to>
    <xdr:sp macro="" textlink="">
      <xdr:nvSpPr>
        <xdr:cNvPr id="413" name="楕円 412"/>
        <xdr:cNvSpPr/>
      </xdr:nvSpPr>
      <xdr:spPr>
        <a:xfrm>
          <a:off x="13462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24288</xdr:rowOff>
    </xdr:from>
    <xdr:ext cx="762000" cy="259045"/>
    <xdr:sp macro="" textlink="">
      <xdr:nvSpPr>
        <xdr:cNvPr id="414" name="テキスト ボックス 413"/>
        <xdr:cNvSpPr txBox="1"/>
      </xdr:nvSpPr>
      <xdr:spPr>
        <a:xfrm>
          <a:off x="13131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ポイント下回り、当町の対前年比で８．９ポイント減少し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０．０％となった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起債のが着実に進んでいること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的に基金への積立てを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行っているため基金残高が増加したことによる。今後も新規発行債は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計画的に行うと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ともに、継続的かつ計画的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積立を行い、後世への負担を軽減するよう財政の健全化を図る。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50800</xdr:rowOff>
    </xdr:from>
    <xdr:to>
      <xdr:col>81</xdr:col>
      <xdr:colOff>44450</xdr:colOff>
      <xdr:row>15</xdr:row>
      <xdr:rowOff>106172</xdr:rowOff>
    </xdr:to>
    <xdr:cxnSp macro="">
      <xdr:nvCxnSpPr>
        <xdr:cNvPr id="446" name="直線コネクタ 445"/>
        <xdr:cNvCxnSpPr/>
      </xdr:nvCxnSpPr>
      <xdr:spPr>
        <a:xfrm flipV="1">
          <a:off x="16179800" y="2451100"/>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7"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106172</xdr:rowOff>
    </xdr:from>
    <xdr:to>
      <xdr:col>77</xdr:col>
      <xdr:colOff>44450</xdr:colOff>
      <xdr:row>16</xdr:row>
      <xdr:rowOff>20625</xdr:rowOff>
    </xdr:to>
    <xdr:cxnSp macro="">
      <xdr:nvCxnSpPr>
        <xdr:cNvPr id="449" name="直線コネクタ 448"/>
        <xdr:cNvCxnSpPr/>
      </xdr:nvCxnSpPr>
      <xdr:spPr>
        <a:xfrm flipV="1">
          <a:off x="15290800" y="2677922"/>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115079</xdr:rowOff>
    </xdr:from>
    <xdr:ext cx="736600" cy="259045"/>
    <xdr:sp macro="" textlink="">
      <xdr:nvSpPr>
        <xdr:cNvPr id="451" name="テキスト ボックス 450"/>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75286</xdr:rowOff>
    </xdr:from>
    <xdr:to>
      <xdr:col>72</xdr:col>
      <xdr:colOff>203200</xdr:colOff>
      <xdr:row>16</xdr:row>
      <xdr:rowOff>20625</xdr:rowOff>
    </xdr:to>
    <xdr:cxnSp macro="">
      <xdr:nvCxnSpPr>
        <xdr:cNvPr id="452" name="直線コネクタ 451"/>
        <xdr:cNvCxnSpPr/>
      </xdr:nvCxnSpPr>
      <xdr:spPr>
        <a:xfrm>
          <a:off x="14401800" y="2647036"/>
          <a:ext cx="8890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75286</xdr:rowOff>
    </xdr:from>
    <xdr:to>
      <xdr:col>68</xdr:col>
      <xdr:colOff>152400</xdr:colOff>
      <xdr:row>16</xdr:row>
      <xdr:rowOff>123901</xdr:rowOff>
    </xdr:to>
    <xdr:cxnSp macro="">
      <xdr:nvCxnSpPr>
        <xdr:cNvPr id="455" name="直線コネクタ 454"/>
        <xdr:cNvCxnSpPr/>
      </xdr:nvCxnSpPr>
      <xdr:spPr>
        <a:xfrm flipV="1">
          <a:off x="13512800" y="2647036"/>
          <a:ext cx="889000" cy="2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46076</xdr:rowOff>
    </xdr:from>
    <xdr:to>
      <xdr:col>68</xdr:col>
      <xdr:colOff>203200</xdr:colOff>
      <xdr:row>16</xdr:row>
      <xdr:rowOff>147676</xdr:rowOff>
    </xdr:to>
    <xdr:sp macro="" textlink="">
      <xdr:nvSpPr>
        <xdr:cNvPr id="456" name="フローチャート: 判断 455"/>
        <xdr:cNvSpPr/>
      </xdr:nvSpPr>
      <xdr:spPr>
        <a:xfrm>
          <a:off x="14351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132453</xdr:rowOff>
    </xdr:from>
    <xdr:ext cx="762000" cy="259045"/>
    <xdr:sp macro="" textlink="">
      <xdr:nvSpPr>
        <xdr:cNvPr id="457" name="テキスト ボックス 456"/>
        <xdr:cNvSpPr txBox="1"/>
      </xdr:nvSpPr>
      <xdr:spPr>
        <a:xfrm>
          <a:off x="14020800" y="28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84684</xdr:rowOff>
    </xdr:from>
    <xdr:to>
      <xdr:col>64</xdr:col>
      <xdr:colOff>152400</xdr:colOff>
      <xdr:row>17</xdr:row>
      <xdr:rowOff>14834</xdr:rowOff>
    </xdr:to>
    <xdr:sp macro="" textlink="">
      <xdr:nvSpPr>
        <xdr:cNvPr id="458" name="フローチャート: 判断 457"/>
        <xdr:cNvSpPr/>
      </xdr:nvSpPr>
      <xdr:spPr>
        <a:xfrm>
          <a:off x="13462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171061</xdr:rowOff>
    </xdr:from>
    <xdr:ext cx="762000" cy="259045"/>
    <xdr:sp macro="" textlink="">
      <xdr:nvSpPr>
        <xdr:cNvPr id="459" name="テキスト ボックス 458"/>
        <xdr:cNvSpPr txBox="1"/>
      </xdr:nvSpPr>
      <xdr:spPr>
        <a:xfrm>
          <a:off x="13131800" y="291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65" name="楕円 464"/>
        <xdr:cNvSpPr/>
      </xdr:nvSpPr>
      <xdr:spPr>
        <a:xfrm>
          <a:off x="16967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92727</xdr:rowOff>
    </xdr:from>
    <xdr:ext cx="762000" cy="259045"/>
    <xdr:sp macro="" textlink="">
      <xdr:nvSpPr>
        <xdr:cNvPr id="466" name="将来負担の状況該当値テキスト"/>
        <xdr:cNvSpPr txBox="1"/>
      </xdr:nvSpPr>
      <xdr:spPr>
        <a:xfrm>
          <a:off x="17106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55372</xdr:rowOff>
    </xdr:from>
    <xdr:to>
      <xdr:col>77</xdr:col>
      <xdr:colOff>95250</xdr:colOff>
      <xdr:row>15</xdr:row>
      <xdr:rowOff>156972</xdr:rowOff>
    </xdr:to>
    <xdr:sp macro="" textlink="">
      <xdr:nvSpPr>
        <xdr:cNvPr id="467" name="楕円 466"/>
        <xdr:cNvSpPr/>
      </xdr:nvSpPr>
      <xdr:spPr>
        <a:xfrm>
          <a:off x="16129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167149</xdr:rowOff>
    </xdr:from>
    <xdr:ext cx="736600" cy="259045"/>
    <xdr:sp macro="" textlink="">
      <xdr:nvSpPr>
        <xdr:cNvPr id="468" name="テキスト ボックス 467"/>
        <xdr:cNvSpPr txBox="1"/>
      </xdr:nvSpPr>
      <xdr:spPr>
        <a:xfrm>
          <a:off x="15798800" y="239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141275</xdr:rowOff>
    </xdr:from>
    <xdr:to>
      <xdr:col>73</xdr:col>
      <xdr:colOff>44450</xdr:colOff>
      <xdr:row>16</xdr:row>
      <xdr:rowOff>71425</xdr:rowOff>
    </xdr:to>
    <xdr:sp macro="" textlink="">
      <xdr:nvSpPr>
        <xdr:cNvPr id="469" name="楕円 468"/>
        <xdr:cNvSpPr/>
      </xdr:nvSpPr>
      <xdr:spPr>
        <a:xfrm>
          <a:off x="15240000" y="27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56202</xdr:rowOff>
    </xdr:from>
    <xdr:ext cx="762000" cy="259045"/>
    <xdr:sp macro="" textlink="">
      <xdr:nvSpPr>
        <xdr:cNvPr id="470" name="テキスト ボックス 469"/>
        <xdr:cNvSpPr txBox="1"/>
      </xdr:nvSpPr>
      <xdr:spPr>
        <a:xfrm>
          <a:off x="14909800" y="279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24486</xdr:rowOff>
    </xdr:from>
    <xdr:to>
      <xdr:col>68</xdr:col>
      <xdr:colOff>203200</xdr:colOff>
      <xdr:row>15</xdr:row>
      <xdr:rowOff>126086</xdr:rowOff>
    </xdr:to>
    <xdr:sp macro="" textlink="">
      <xdr:nvSpPr>
        <xdr:cNvPr id="471" name="楕円 470"/>
        <xdr:cNvSpPr/>
      </xdr:nvSpPr>
      <xdr:spPr>
        <a:xfrm>
          <a:off x="14351000" y="25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136263</xdr:rowOff>
    </xdr:from>
    <xdr:ext cx="762000" cy="259045"/>
    <xdr:sp macro="" textlink="">
      <xdr:nvSpPr>
        <xdr:cNvPr id="472" name="テキスト ボックス 471"/>
        <xdr:cNvSpPr txBox="1"/>
      </xdr:nvSpPr>
      <xdr:spPr>
        <a:xfrm>
          <a:off x="14020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73101</xdr:rowOff>
    </xdr:from>
    <xdr:to>
      <xdr:col>64</xdr:col>
      <xdr:colOff>152400</xdr:colOff>
      <xdr:row>17</xdr:row>
      <xdr:rowOff>3251</xdr:rowOff>
    </xdr:to>
    <xdr:sp macro="" textlink="">
      <xdr:nvSpPr>
        <xdr:cNvPr id="473" name="楕円 472"/>
        <xdr:cNvSpPr/>
      </xdr:nvSpPr>
      <xdr:spPr>
        <a:xfrm>
          <a:off x="134620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13428</xdr:rowOff>
    </xdr:from>
    <xdr:ext cx="762000" cy="259045"/>
    <xdr:sp macro="" textlink="">
      <xdr:nvSpPr>
        <xdr:cNvPr id="474" name="テキスト ボックス 473"/>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14,787
14,566
144.76
7,679,529
7,208,640
310,693
5,002,022
5,706,441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職員給が増加傾向にあり、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経常収支比率に占める人件費の割合は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ないが、人件費に準ずる費用として、物件費に含まれる賃金については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一定の額を占めているため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、今後も定員管理と合わせ、見直しを含めた取り組みを行っていく。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35</xdr:row>
      <xdr:rowOff>16510</xdr:rowOff>
    </xdr:to>
    <xdr:cxnSp macro="">
      <xdr:nvCxnSpPr>
        <xdr:cNvPr id="66" name="直線コネクタ 65"/>
        <xdr:cNvCxnSpPr/>
      </xdr:nvCxnSpPr>
      <xdr:spPr>
        <a:xfrm>
          <a:off x="3987800" y="5963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8890</xdr:rowOff>
    </xdr:to>
    <xdr:cxnSp macro="">
      <xdr:nvCxnSpPr>
        <xdr:cNvPr id="69" name="直線コネクタ 68"/>
        <xdr:cNvCxnSpPr/>
      </xdr:nvCxnSpPr>
      <xdr:spPr>
        <a:xfrm flipV="1">
          <a:off x="3098800" y="596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35</xdr:row>
      <xdr:rowOff>8890</xdr:rowOff>
    </xdr:to>
    <xdr:cxnSp macro="">
      <xdr:nvCxnSpPr>
        <xdr:cNvPr id="72" name="直線コネクタ 71"/>
        <xdr:cNvCxnSpPr/>
      </xdr:nvCxnSpPr>
      <xdr:spPr>
        <a:xfrm>
          <a:off x="2209800" y="592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96520</xdr:rowOff>
    </xdr:to>
    <xdr:cxnSp macro="">
      <xdr:nvCxnSpPr>
        <xdr:cNvPr id="75" name="直線コネクタ 74"/>
        <xdr:cNvCxnSpPr/>
      </xdr:nvCxnSpPr>
      <xdr:spPr>
        <a:xfrm>
          <a:off x="1320800" y="588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3" name="楕円 92"/>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4" name="テキスト ボックス 93"/>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ポイント上回っている。これは委託費や維持補修費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に継続的に多額の費用を要しているためである。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前年比較で０．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ポイント減少しが、類似団体と比較すると大幅に高いため、委託経費の削減や施設の維持管理費の抑制などの見直しに努める。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18</xdr:row>
      <xdr:rowOff>105229</xdr:rowOff>
    </xdr:to>
    <xdr:cxnSp macro="">
      <xdr:nvCxnSpPr>
        <xdr:cNvPr id="129" name="直線コネクタ 128"/>
        <xdr:cNvCxnSpPr/>
      </xdr:nvCxnSpPr>
      <xdr:spPr>
        <a:xfrm flipV="1">
          <a:off x="15671800" y="31260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116114</xdr:rowOff>
    </xdr:to>
    <xdr:cxnSp macro="">
      <xdr:nvCxnSpPr>
        <xdr:cNvPr id="132" name="直線コネクタ 131"/>
        <xdr:cNvCxnSpPr/>
      </xdr:nvCxnSpPr>
      <xdr:spPr>
        <a:xfrm flipV="1">
          <a:off x="14782800" y="3191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116114</xdr:rowOff>
    </xdr:to>
    <xdr:cxnSp macro="">
      <xdr:nvCxnSpPr>
        <xdr:cNvPr id="135" name="直線コネクタ 134"/>
        <xdr:cNvCxnSpPr/>
      </xdr:nvCxnSpPr>
      <xdr:spPr>
        <a:xfrm>
          <a:off x="13893800" y="30607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91621</xdr:rowOff>
    </xdr:from>
    <xdr:to>
      <xdr:col>69</xdr:col>
      <xdr:colOff>92075</xdr:colOff>
      <xdr:row>17</xdr:row>
      <xdr:rowOff>146050</xdr:rowOff>
    </xdr:to>
    <xdr:cxnSp macro="">
      <xdr:nvCxnSpPr>
        <xdr:cNvPr id="138" name="直線コネクタ 137"/>
        <xdr:cNvCxnSpPr/>
      </xdr:nvCxnSpPr>
      <xdr:spPr>
        <a:xfrm>
          <a:off x="13004800" y="3006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130629</xdr:rowOff>
    </xdr:from>
    <xdr:to>
      <xdr:col>69</xdr:col>
      <xdr:colOff>142875</xdr:colOff>
      <xdr:row>15</xdr:row>
      <xdr:rowOff>60779</xdr:rowOff>
    </xdr:to>
    <xdr:sp macro="" textlink="">
      <xdr:nvSpPr>
        <xdr:cNvPr id="139" name="フローチャート: 判断 138"/>
        <xdr:cNvSpPr/>
      </xdr:nvSpPr>
      <xdr:spPr>
        <a:xfrm>
          <a:off x="13843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40" name="テキスト ボックス 139"/>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2" name="楕円 151"/>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3" name="テキスト ボックス 152"/>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4" name="楕円 153"/>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5" name="テキスト ボックス 154"/>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6" name="楕円 155"/>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7" name="テキスト ボックス 156"/>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２．１ポイント下回っており、類似団体の中でも少なく、適正に行われているものと判断できるが、今後は多様な町民ニーズにより増加することも予想されるため、各種手当等のための資格審査を適正に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167822</xdr:rowOff>
    </xdr:to>
    <xdr:cxnSp macro="">
      <xdr:nvCxnSpPr>
        <xdr:cNvPr id="192" name="直線コネクタ 191"/>
        <xdr:cNvCxnSpPr/>
      </xdr:nvCxnSpPr>
      <xdr:spPr>
        <a:xfrm>
          <a:off x="3987800" y="9222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135165</xdr:rowOff>
    </xdr:to>
    <xdr:cxnSp macro="">
      <xdr:nvCxnSpPr>
        <xdr:cNvPr id="195" name="直線コネクタ 194"/>
        <xdr:cNvCxnSpPr/>
      </xdr:nvCxnSpPr>
      <xdr:spPr>
        <a:xfrm>
          <a:off x="3098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135165</xdr:rowOff>
    </xdr:to>
    <xdr:cxnSp macro="">
      <xdr:nvCxnSpPr>
        <xdr:cNvPr id="198" name="直線コネクタ 197"/>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118835</xdr:rowOff>
    </xdr:to>
    <xdr:cxnSp macro="">
      <xdr:nvCxnSpPr>
        <xdr:cNvPr id="201" name="直線コネクタ 200"/>
        <xdr:cNvCxnSpPr/>
      </xdr:nvCxnSpPr>
      <xdr:spPr>
        <a:xfrm flipV="1">
          <a:off x="1320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03" name="テキスト ボックス 202"/>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4" name="フローチャート: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11" name="楕円 210"/>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12"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3" name="楕円 212"/>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4" name="テキスト ボックス 213"/>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5" name="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7" name="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9" name="楕円 218"/>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20" name="テキスト ボックス 219"/>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類似団体の中では少ない値となっている。その他の主なものに繰出金が挙げられるが、下水道事業会計が地方公営企業法の全部を適用しているために負担金として処理され、繰出金に含まれない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55154</xdr:rowOff>
    </xdr:from>
    <xdr:to>
      <xdr:col>82</xdr:col>
      <xdr:colOff>107950</xdr:colOff>
      <xdr:row>61</xdr:row>
      <xdr:rowOff>82913</xdr:rowOff>
    </xdr:to>
    <xdr:cxnSp macro="">
      <xdr:nvCxnSpPr>
        <xdr:cNvPr id="250" name="直線コネクタ 249"/>
        <xdr:cNvCxnSpPr/>
      </xdr:nvCxnSpPr>
      <xdr:spPr>
        <a:xfrm flipV="1">
          <a:off x="16510000" y="9313454"/>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54990</xdr:rowOff>
    </xdr:from>
    <xdr:ext cx="762000" cy="259045"/>
    <xdr:sp macro="" textlink="">
      <xdr:nvSpPr>
        <xdr:cNvPr id="251" name="その他最小値テキスト"/>
        <xdr:cNvSpPr txBox="1"/>
      </xdr:nvSpPr>
      <xdr:spPr>
        <a:xfrm>
          <a:off x="165989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82913</xdr:rowOff>
    </xdr:from>
    <xdr:to>
      <xdr:col>82</xdr:col>
      <xdr:colOff>196850</xdr:colOff>
      <xdr:row>61</xdr:row>
      <xdr:rowOff>82913</xdr:rowOff>
    </xdr:to>
    <xdr:cxnSp macro="">
      <xdr:nvCxnSpPr>
        <xdr:cNvPr id="252" name="直線コネクタ 251"/>
        <xdr:cNvCxnSpPr/>
      </xdr:nvCxnSpPr>
      <xdr:spPr>
        <a:xfrm>
          <a:off x="16421100" y="1054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141531</xdr:rowOff>
    </xdr:from>
    <xdr:ext cx="762000" cy="259045"/>
    <xdr:sp macro="" textlink="">
      <xdr:nvSpPr>
        <xdr:cNvPr id="253" name="その他最大値テキスト"/>
        <xdr:cNvSpPr txBox="1"/>
      </xdr:nvSpPr>
      <xdr:spPr>
        <a:xfrm>
          <a:off x="16598900" y="90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55154</xdr:rowOff>
    </xdr:from>
    <xdr:to>
      <xdr:col>82</xdr:col>
      <xdr:colOff>196850</xdr:colOff>
      <xdr:row>54</xdr:row>
      <xdr:rowOff>55154</xdr:rowOff>
    </xdr:to>
    <xdr:cxnSp macro="">
      <xdr:nvCxnSpPr>
        <xdr:cNvPr id="254" name="直線コネクタ 253"/>
        <xdr:cNvCxnSpPr/>
      </xdr:nvCxnSpPr>
      <xdr:spPr>
        <a:xfrm>
          <a:off x="16421100" y="931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81280</xdr:rowOff>
    </xdr:to>
    <xdr:cxnSp macro="">
      <xdr:nvCxnSpPr>
        <xdr:cNvPr id="255" name="直線コネクタ 254"/>
        <xdr:cNvCxnSpPr/>
      </xdr:nvCxnSpPr>
      <xdr:spPr>
        <a:xfrm>
          <a:off x="15671800" y="93199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6"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7" name="フローチャート: 判断 256"/>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55154</xdr:rowOff>
    </xdr:from>
    <xdr:to>
      <xdr:col>78</xdr:col>
      <xdr:colOff>69850</xdr:colOff>
      <xdr:row>54</xdr:row>
      <xdr:rowOff>61685</xdr:rowOff>
    </xdr:to>
    <xdr:cxnSp macro="">
      <xdr:nvCxnSpPr>
        <xdr:cNvPr id="258" name="直線コネクタ 257"/>
        <xdr:cNvCxnSpPr/>
      </xdr:nvCxnSpPr>
      <xdr:spPr>
        <a:xfrm>
          <a:off x="14782800" y="93134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9" name="フローチャート: 判断 258"/>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60" name="テキスト ボックス 259"/>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22497</xdr:rowOff>
    </xdr:from>
    <xdr:to>
      <xdr:col>73</xdr:col>
      <xdr:colOff>180975</xdr:colOff>
      <xdr:row>54</xdr:row>
      <xdr:rowOff>55154</xdr:rowOff>
    </xdr:to>
    <xdr:cxnSp macro="">
      <xdr:nvCxnSpPr>
        <xdr:cNvPr id="261" name="直線コネクタ 260"/>
        <xdr:cNvCxnSpPr/>
      </xdr:nvCxnSpPr>
      <xdr:spPr>
        <a:xfrm>
          <a:off x="13893800" y="92807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1088</xdr:rowOff>
    </xdr:from>
    <xdr:to>
      <xdr:col>74</xdr:col>
      <xdr:colOff>31750</xdr:colOff>
      <xdr:row>56</xdr:row>
      <xdr:rowOff>102688</xdr:rowOff>
    </xdr:to>
    <xdr:sp macro="" textlink="">
      <xdr:nvSpPr>
        <xdr:cNvPr id="262" name="フローチャート: 判断 261"/>
        <xdr:cNvSpPr/>
      </xdr:nvSpPr>
      <xdr:spPr>
        <a:xfrm>
          <a:off x="14732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87465</xdr:rowOff>
    </xdr:from>
    <xdr:ext cx="762000" cy="259045"/>
    <xdr:sp macro="" textlink="">
      <xdr:nvSpPr>
        <xdr:cNvPr id="263" name="テキスト ボックス 262"/>
        <xdr:cNvSpPr txBox="1"/>
      </xdr:nvSpPr>
      <xdr:spPr>
        <a:xfrm>
          <a:off x="14401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154759</xdr:rowOff>
    </xdr:from>
    <xdr:to>
      <xdr:col>69</xdr:col>
      <xdr:colOff>92075</xdr:colOff>
      <xdr:row>54</xdr:row>
      <xdr:rowOff>22497</xdr:rowOff>
    </xdr:to>
    <xdr:cxnSp macro="">
      <xdr:nvCxnSpPr>
        <xdr:cNvPr id="264" name="直線コネクタ 263"/>
        <xdr:cNvCxnSpPr/>
      </xdr:nvCxnSpPr>
      <xdr:spPr>
        <a:xfrm>
          <a:off x="13004800" y="92416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5" name="フローチャート: 判断 264"/>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6" name="テキスト ボックス 265"/>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20683</xdr:rowOff>
    </xdr:from>
    <xdr:to>
      <xdr:col>65</xdr:col>
      <xdr:colOff>53975</xdr:colOff>
      <xdr:row>56</xdr:row>
      <xdr:rowOff>122283</xdr:rowOff>
    </xdr:to>
    <xdr:sp macro="" textlink="">
      <xdr:nvSpPr>
        <xdr:cNvPr id="267" name="フローチャート: 判断 266"/>
        <xdr:cNvSpPr/>
      </xdr:nvSpPr>
      <xdr:spPr>
        <a:xfrm>
          <a:off x="12954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107060</xdr:rowOff>
    </xdr:from>
    <xdr:ext cx="762000" cy="259045"/>
    <xdr:sp macro="" textlink="">
      <xdr:nvSpPr>
        <xdr:cNvPr id="268" name="テキスト ボックス 267"/>
        <xdr:cNvSpPr txBox="1"/>
      </xdr:nvSpPr>
      <xdr:spPr>
        <a:xfrm>
          <a:off x="12623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74" name="楕円 273"/>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110507</xdr:rowOff>
    </xdr:from>
    <xdr:ext cx="762000" cy="259045"/>
    <xdr:sp macro="" textlink="">
      <xdr:nvSpPr>
        <xdr:cNvPr id="275" name="その他該当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76" name="楕円 275"/>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77" name="テキスト ボックス 276"/>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4354</xdr:rowOff>
    </xdr:from>
    <xdr:to>
      <xdr:col>74</xdr:col>
      <xdr:colOff>31750</xdr:colOff>
      <xdr:row>54</xdr:row>
      <xdr:rowOff>105954</xdr:rowOff>
    </xdr:to>
    <xdr:sp macro="" textlink="">
      <xdr:nvSpPr>
        <xdr:cNvPr id="278" name="楕円 277"/>
        <xdr:cNvSpPr/>
      </xdr:nvSpPr>
      <xdr:spPr>
        <a:xfrm>
          <a:off x="147320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116131</xdr:rowOff>
    </xdr:from>
    <xdr:ext cx="762000" cy="259045"/>
    <xdr:sp macro="" textlink="">
      <xdr:nvSpPr>
        <xdr:cNvPr id="279" name="テキスト ボックス 278"/>
        <xdr:cNvSpPr txBox="1"/>
      </xdr:nvSpPr>
      <xdr:spPr>
        <a:xfrm>
          <a:off x="14401800" y="903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143147</xdr:rowOff>
    </xdr:from>
    <xdr:to>
      <xdr:col>69</xdr:col>
      <xdr:colOff>142875</xdr:colOff>
      <xdr:row>54</xdr:row>
      <xdr:rowOff>73297</xdr:rowOff>
    </xdr:to>
    <xdr:sp macro="" textlink="">
      <xdr:nvSpPr>
        <xdr:cNvPr id="280" name="楕円 279"/>
        <xdr:cNvSpPr/>
      </xdr:nvSpPr>
      <xdr:spPr>
        <a:xfrm>
          <a:off x="13843000" y="92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83474</xdr:rowOff>
    </xdr:from>
    <xdr:ext cx="762000" cy="259045"/>
    <xdr:sp macro="" textlink="">
      <xdr:nvSpPr>
        <xdr:cNvPr id="281" name="テキスト ボックス 280"/>
        <xdr:cNvSpPr txBox="1"/>
      </xdr:nvSpPr>
      <xdr:spPr>
        <a:xfrm>
          <a:off x="13512800" y="899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103959</xdr:rowOff>
    </xdr:from>
    <xdr:to>
      <xdr:col>65</xdr:col>
      <xdr:colOff>53975</xdr:colOff>
      <xdr:row>54</xdr:row>
      <xdr:rowOff>34109</xdr:rowOff>
    </xdr:to>
    <xdr:sp macro="" textlink="">
      <xdr:nvSpPr>
        <xdr:cNvPr id="282" name="楕円 281"/>
        <xdr:cNvSpPr/>
      </xdr:nvSpPr>
      <xdr:spPr>
        <a:xfrm>
          <a:off x="12954000" y="91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44286</xdr:rowOff>
    </xdr:from>
    <xdr:ext cx="762000" cy="259045"/>
    <xdr:sp macro="" textlink="">
      <xdr:nvSpPr>
        <xdr:cNvPr id="283" name="テキスト ボックス 282"/>
        <xdr:cNvSpPr txBox="1"/>
      </xdr:nvSpPr>
      <xdr:spPr>
        <a:xfrm>
          <a:off x="12623800" y="895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ポイント上回り、類似団体の中で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最も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高い値となっている。これは公営企業への負担金が大きな要因である。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また、公的病院への運営補助、定住促進や子育て支援対策として当町独自の取り組みを行っており、事業の多様化により今後も増加が見込まれる。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155575</xdr:rowOff>
    </xdr:from>
    <xdr:to>
      <xdr:col>82</xdr:col>
      <xdr:colOff>107950</xdr:colOff>
      <xdr:row>41</xdr:row>
      <xdr:rowOff>92710</xdr:rowOff>
    </xdr:to>
    <xdr:cxnSp macro="">
      <xdr:nvCxnSpPr>
        <xdr:cNvPr id="306" name="直線コネクタ 305"/>
        <xdr:cNvCxnSpPr/>
      </xdr:nvCxnSpPr>
      <xdr:spPr>
        <a:xfrm flipV="1">
          <a:off x="16510000" y="598487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70502</xdr:rowOff>
    </xdr:from>
    <xdr:ext cx="762000" cy="259045"/>
    <xdr:sp macro="" textlink="">
      <xdr:nvSpPr>
        <xdr:cNvPr id="309" name="補助費等最大値テキスト"/>
        <xdr:cNvSpPr txBox="1"/>
      </xdr:nvSpPr>
      <xdr:spPr>
        <a:xfrm>
          <a:off x="16598900" y="572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155575</xdr:rowOff>
    </xdr:from>
    <xdr:to>
      <xdr:col>82</xdr:col>
      <xdr:colOff>196850</xdr:colOff>
      <xdr:row>34</xdr:row>
      <xdr:rowOff>155575</xdr:rowOff>
    </xdr:to>
    <xdr:cxnSp macro="">
      <xdr:nvCxnSpPr>
        <xdr:cNvPr id="310" name="直線コネクタ 309"/>
        <xdr:cNvCxnSpPr/>
      </xdr:nvCxnSpPr>
      <xdr:spPr>
        <a:xfrm>
          <a:off x="16421100" y="5984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92710</xdr:rowOff>
    </xdr:from>
    <xdr:to>
      <xdr:col>82</xdr:col>
      <xdr:colOff>107950</xdr:colOff>
      <xdr:row>41</xdr:row>
      <xdr:rowOff>98425</xdr:rowOff>
    </xdr:to>
    <xdr:cxnSp macro="">
      <xdr:nvCxnSpPr>
        <xdr:cNvPr id="311" name="直線コネクタ 310"/>
        <xdr:cNvCxnSpPr/>
      </xdr:nvCxnSpPr>
      <xdr:spPr>
        <a:xfrm flipV="1">
          <a:off x="15671800" y="71221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92727</xdr:rowOff>
    </xdr:from>
    <xdr:ext cx="762000" cy="259045"/>
    <xdr:sp macro="" textlink="">
      <xdr:nvSpPr>
        <xdr:cNvPr id="312" name="補助費等平均値テキスト"/>
        <xdr:cNvSpPr txBox="1"/>
      </xdr:nvSpPr>
      <xdr:spPr>
        <a:xfrm>
          <a:off x="16598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13" name="フローチャート: 判断 312"/>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35560</xdr:rowOff>
    </xdr:from>
    <xdr:to>
      <xdr:col>78</xdr:col>
      <xdr:colOff>69850</xdr:colOff>
      <xdr:row>41</xdr:row>
      <xdr:rowOff>98425</xdr:rowOff>
    </xdr:to>
    <xdr:cxnSp macro="">
      <xdr:nvCxnSpPr>
        <xdr:cNvPr id="314" name="直線コネクタ 313"/>
        <xdr:cNvCxnSpPr/>
      </xdr:nvCxnSpPr>
      <xdr:spPr>
        <a:xfrm>
          <a:off x="14782800" y="70650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59055</xdr:rowOff>
    </xdr:from>
    <xdr:to>
      <xdr:col>78</xdr:col>
      <xdr:colOff>120650</xdr:colOff>
      <xdr:row>38</xdr:row>
      <xdr:rowOff>160655</xdr:rowOff>
    </xdr:to>
    <xdr:sp macro="" textlink="">
      <xdr:nvSpPr>
        <xdr:cNvPr id="315" name="フローチャート: 判断 314"/>
        <xdr:cNvSpPr/>
      </xdr:nvSpPr>
      <xdr:spPr>
        <a:xfrm>
          <a:off x="156210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170832</xdr:rowOff>
    </xdr:from>
    <xdr:ext cx="736600" cy="259045"/>
    <xdr:sp macro="" textlink="">
      <xdr:nvSpPr>
        <xdr:cNvPr id="316" name="テキスト ボックス 315"/>
        <xdr:cNvSpPr txBox="1"/>
      </xdr:nvSpPr>
      <xdr:spPr>
        <a:xfrm>
          <a:off x="15290800" y="6343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35560</xdr:rowOff>
    </xdr:from>
    <xdr:to>
      <xdr:col>73</xdr:col>
      <xdr:colOff>180975</xdr:colOff>
      <xdr:row>41</xdr:row>
      <xdr:rowOff>52705</xdr:rowOff>
    </xdr:to>
    <xdr:cxnSp macro="">
      <xdr:nvCxnSpPr>
        <xdr:cNvPr id="317" name="直線コネクタ 316"/>
        <xdr:cNvCxnSpPr/>
      </xdr:nvCxnSpPr>
      <xdr:spPr>
        <a:xfrm flipV="1">
          <a:off x="13893800" y="7065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64770</xdr:rowOff>
    </xdr:from>
    <xdr:to>
      <xdr:col>74</xdr:col>
      <xdr:colOff>31750</xdr:colOff>
      <xdr:row>38</xdr:row>
      <xdr:rowOff>166370</xdr:rowOff>
    </xdr:to>
    <xdr:sp macro="" textlink="">
      <xdr:nvSpPr>
        <xdr:cNvPr id="318" name="フローチャート: 判断 317"/>
        <xdr:cNvSpPr/>
      </xdr:nvSpPr>
      <xdr:spPr>
        <a:xfrm>
          <a:off x="147320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5097</xdr:rowOff>
    </xdr:from>
    <xdr:ext cx="762000" cy="259045"/>
    <xdr:sp macro="" textlink="">
      <xdr:nvSpPr>
        <xdr:cNvPr id="319" name="テキスト ボックス 318"/>
        <xdr:cNvSpPr txBox="1"/>
      </xdr:nvSpPr>
      <xdr:spPr>
        <a:xfrm>
          <a:off x="14401800" y="634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24130</xdr:rowOff>
    </xdr:from>
    <xdr:to>
      <xdr:col>69</xdr:col>
      <xdr:colOff>92075</xdr:colOff>
      <xdr:row>41</xdr:row>
      <xdr:rowOff>52705</xdr:rowOff>
    </xdr:to>
    <xdr:cxnSp macro="">
      <xdr:nvCxnSpPr>
        <xdr:cNvPr id="320" name="直線コネクタ 319"/>
        <xdr:cNvCxnSpPr/>
      </xdr:nvCxnSpPr>
      <xdr:spPr>
        <a:xfrm>
          <a:off x="13004800" y="70535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1" name="フローチャート: 判断 320"/>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85107</xdr:rowOff>
    </xdr:from>
    <xdr:ext cx="762000" cy="259045"/>
    <xdr:sp macro="" textlink="">
      <xdr:nvSpPr>
        <xdr:cNvPr id="322" name="テキスト ボックス 321"/>
        <xdr:cNvSpPr txBox="1"/>
      </xdr:nvSpPr>
      <xdr:spPr>
        <a:xfrm>
          <a:off x="13512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150495</xdr:rowOff>
    </xdr:from>
    <xdr:to>
      <xdr:col>65</xdr:col>
      <xdr:colOff>53975</xdr:colOff>
      <xdr:row>39</xdr:row>
      <xdr:rowOff>80645</xdr:rowOff>
    </xdr:to>
    <xdr:sp macro="" textlink="">
      <xdr:nvSpPr>
        <xdr:cNvPr id="323" name="フローチャート: 判断 322"/>
        <xdr:cNvSpPr/>
      </xdr:nvSpPr>
      <xdr:spPr>
        <a:xfrm>
          <a:off x="129540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90822</xdr:rowOff>
    </xdr:from>
    <xdr:ext cx="762000" cy="259045"/>
    <xdr:sp macro="" textlink="">
      <xdr:nvSpPr>
        <xdr:cNvPr id="324" name="テキスト ボックス 323"/>
        <xdr:cNvSpPr txBox="1"/>
      </xdr:nvSpPr>
      <xdr:spPr>
        <a:xfrm>
          <a:off x="12623800" y="643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41910</xdr:rowOff>
    </xdr:from>
    <xdr:to>
      <xdr:col>82</xdr:col>
      <xdr:colOff>158750</xdr:colOff>
      <xdr:row>41</xdr:row>
      <xdr:rowOff>143510</xdr:rowOff>
    </xdr:to>
    <xdr:sp macro="" textlink="">
      <xdr:nvSpPr>
        <xdr:cNvPr id="330" name="楕円 329"/>
        <xdr:cNvSpPr/>
      </xdr:nvSpPr>
      <xdr:spPr>
        <a:xfrm>
          <a:off x="164592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121937</xdr:rowOff>
    </xdr:from>
    <xdr:ext cx="762000" cy="259045"/>
    <xdr:sp macro="" textlink="">
      <xdr:nvSpPr>
        <xdr:cNvPr id="331" name="補助費等該当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47625</xdr:rowOff>
    </xdr:from>
    <xdr:to>
      <xdr:col>78</xdr:col>
      <xdr:colOff>120650</xdr:colOff>
      <xdr:row>41</xdr:row>
      <xdr:rowOff>149225</xdr:rowOff>
    </xdr:to>
    <xdr:sp macro="" textlink="">
      <xdr:nvSpPr>
        <xdr:cNvPr id="332" name="楕円 331"/>
        <xdr:cNvSpPr/>
      </xdr:nvSpPr>
      <xdr:spPr>
        <a:xfrm>
          <a:off x="15621000" y="70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134002</xdr:rowOff>
    </xdr:from>
    <xdr:ext cx="736600" cy="259045"/>
    <xdr:sp macro="" textlink="">
      <xdr:nvSpPr>
        <xdr:cNvPr id="333" name="テキスト ボックス 332"/>
        <xdr:cNvSpPr txBox="1"/>
      </xdr:nvSpPr>
      <xdr:spPr>
        <a:xfrm>
          <a:off x="15290800" y="716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156210</xdr:rowOff>
    </xdr:from>
    <xdr:to>
      <xdr:col>74</xdr:col>
      <xdr:colOff>31750</xdr:colOff>
      <xdr:row>41</xdr:row>
      <xdr:rowOff>86360</xdr:rowOff>
    </xdr:to>
    <xdr:sp macro="" textlink="">
      <xdr:nvSpPr>
        <xdr:cNvPr id="334" name="楕円 333"/>
        <xdr:cNvSpPr/>
      </xdr:nvSpPr>
      <xdr:spPr>
        <a:xfrm>
          <a:off x="14732000" y="7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71137</xdr:rowOff>
    </xdr:from>
    <xdr:ext cx="762000" cy="259045"/>
    <xdr:sp macro="" textlink="">
      <xdr:nvSpPr>
        <xdr:cNvPr id="335" name="テキスト ボックス 334"/>
        <xdr:cNvSpPr txBox="1"/>
      </xdr:nvSpPr>
      <xdr:spPr>
        <a:xfrm>
          <a:off x="14401800" y="710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xdr:rowOff>
    </xdr:from>
    <xdr:to>
      <xdr:col>69</xdr:col>
      <xdr:colOff>142875</xdr:colOff>
      <xdr:row>41</xdr:row>
      <xdr:rowOff>103505</xdr:rowOff>
    </xdr:to>
    <xdr:sp macro="" textlink="">
      <xdr:nvSpPr>
        <xdr:cNvPr id="336" name="楕円 335"/>
        <xdr:cNvSpPr/>
      </xdr:nvSpPr>
      <xdr:spPr>
        <a:xfrm>
          <a:off x="13843000" y="70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88282</xdr:rowOff>
    </xdr:from>
    <xdr:ext cx="762000" cy="259045"/>
    <xdr:sp macro="" textlink="">
      <xdr:nvSpPr>
        <xdr:cNvPr id="337" name="テキスト ボックス 336"/>
        <xdr:cNvSpPr txBox="1"/>
      </xdr:nvSpPr>
      <xdr:spPr>
        <a:xfrm>
          <a:off x="13512800" y="711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144780</xdr:rowOff>
    </xdr:from>
    <xdr:to>
      <xdr:col>65</xdr:col>
      <xdr:colOff>53975</xdr:colOff>
      <xdr:row>41</xdr:row>
      <xdr:rowOff>74930</xdr:rowOff>
    </xdr:to>
    <xdr:sp macro="" textlink="">
      <xdr:nvSpPr>
        <xdr:cNvPr id="338" name="楕円 337"/>
        <xdr:cNvSpPr/>
      </xdr:nvSpPr>
      <xdr:spPr>
        <a:xfrm>
          <a:off x="12954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59707</xdr:rowOff>
    </xdr:from>
    <xdr:ext cx="762000" cy="259045"/>
    <xdr:sp macro="" textlink="">
      <xdr:nvSpPr>
        <xdr:cNvPr id="339" name="テキスト ボックス 338"/>
        <xdr:cNvSpPr txBox="1"/>
      </xdr:nvSpPr>
      <xdr:spPr>
        <a:xfrm>
          <a:off x="12623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類似団体の中でも少ない値となっている。公債費及び公債費に準ずる費用をみても減少傾向であり、これは起債の償還や一部事務組合で起こした起債の償還が順調に進んでいる結果である。今後、新たな地方債を発行する場合も計画的に行い公債費の適正化を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4" name="直線コネクタ 363"/>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5"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6" name="直線コネクタ 365"/>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67"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68" name="直線コネクタ 367"/>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76</xdr:row>
      <xdr:rowOff>21844</xdr:rowOff>
    </xdr:to>
    <xdr:cxnSp macro="">
      <xdr:nvCxnSpPr>
        <xdr:cNvPr id="369" name="直線コネクタ 368"/>
        <xdr:cNvCxnSpPr/>
      </xdr:nvCxnSpPr>
      <xdr:spPr>
        <a:xfrm flipV="1">
          <a:off x="3987800" y="13015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0"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1" name="フローチャート: 判断 370"/>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21844</xdr:rowOff>
    </xdr:to>
    <xdr:cxnSp macro="">
      <xdr:nvCxnSpPr>
        <xdr:cNvPr id="372" name="直線コネクタ 371"/>
        <xdr:cNvCxnSpPr/>
      </xdr:nvCxnSpPr>
      <xdr:spPr>
        <a:xfrm>
          <a:off x="3098800" y="13038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3" name="フローチャート: 判断 372"/>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4" name="テキスト ボックス 373"/>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8128</xdr:rowOff>
    </xdr:to>
    <xdr:cxnSp macro="">
      <xdr:nvCxnSpPr>
        <xdr:cNvPr id="375" name="直線コネクタ 374"/>
        <xdr:cNvCxnSpPr/>
      </xdr:nvCxnSpPr>
      <xdr:spPr>
        <a:xfrm>
          <a:off x="2209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6" name="フローチャート: 判断 375"/>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7" name="テキスト ボックス 376"/>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165863</xdr:rowOff>
    </xdr:from>
    <xdr:to>
      <xdr:col>11</xdr:col>
      <xdr:colOff>9525</xdr:colOff>
      <xdr:row>76</xdr:row>
      <xdr:rowOff>12700</xdr:rowOff>
    </xdr:to>
    <xdr:cxnSp macro="">
      <xdr:nvCxnSpPr>
        <xdr:cNvPr id="378" name="直線コネクタ 377"/>
        <xdr:cNvCxnSpPr/>
      </xdr:nvCxnSpPr>
      <xdr:spPr>
        <a:xfrm flipV="1">
          <a:off x="1320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9" name="フローチャート: 判断 378"/>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0" name="テキスト ボックス 379"/>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1" name="フローチャート: 判断 380"/>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2" name="テキスト ボックス 381"/>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105918</xdr:rowOff>
    </xdr:from>
    <xdr:to>
      <xdr:col>24</xdr:col>
      <xdr:colOff>76200</xdr:colOff>
      <xdr:row>76</xdr:row>
      <xdr:rowOff>36069</xdr:rowOff>
    </xdr:to>
    <xdr:sp macro="" textlink="">
      <xdr:nvSpPr>
        <xdr:cNvPr id="388" name="楕円 387"/>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122445</xdr:rowOff>
    </xdr:from>
    <xdr:ext cx="762000" cy="259045"/>
    <xdr:sp macro="" textlink="">
      <xdr:nvSpPr>
        <xdr:cNvPr id="389" name="公債費該当値テキスト"/>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90" name="楕円 389"/>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91" name="テキスト ボックス 390"/>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92" name="楕円 391"/>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69105</xdr:rowOff>
    </xdr:from>
    <xdr:ext cx="762000" cy="259045"/>
    <xdr:sp macro="" textlink="">
      <xdr:nvSpPr>
        <xdr:cNvPr id="393" name="テキスト ボックス 392"/>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94" name="楕円 393"/>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95" name="テキスト ボックス 394"/>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6" name="楕円 395"/>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7" name="テキスト ボックス 396"/>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公債費を除く経常収支比率の割合については、当町の昨年比では０．５ポイント減少した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。地方税や地方交付税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、物件費や維持補修費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は若干減少したものの、補助費等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、経常経費全体を抑制する必要がある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3" name="直線コネクタ 422"/>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4"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5" name="直線コネクタ 424"/>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6"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7" name="直線コネクタ 426"/>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76</xdr:row>
      <xdr:rowOff>159004</xdr:rowOff>
    </xdr:to>
    <xdr:cxnSp macro="">
      <xdr:nvCxnSpPr>
        <xdr:cNvPr id="428" name="直線コネクタ 427"/>
        <xdr:cNvCxnSpPr/>
      </xdr:nvCxnSpPr>
      <xdr:spPr>
        <a:xfrm>
          <a:off x="15671800" y="13166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9"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0" name="フローチャート: 判断 429"/>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76</xdr:row>
      <xdr:rowOff>136144</xdr:rowOff>
    </xdr:to>
    <xdr:cxnSp macro="">
      <xdr:nvCxnSpPr>
        <xdr:cNvPr id="431" name="直線コネクタ 430"/>
        <xdr:cNvCxnSpPr/>
      </xdr:nvCxnSpPr>
      <xdr:spPr>
        <a:xfrm>
          <a:off x="14782800" y="131434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2" name="フローチャート: 判断 431"/>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3" name="テキスト ボックス 432"/>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156718</xdr:rowOff>
    </xdr:from>
    <xdr:to>
      <xdr:col>73</xdr:col>
      <xdr:colOff>180975</xdr:colOff>
      <xdr:row>76</xdr:row>
      <xdr:rowOff>113285</xdr:rowOff>
    </xdr:to>
    <xdr:cxnSp macro="">
      <xdr:nvCxnSpPr>
        <xdr:cNvPr id="434" name="直線コネクタ 433"/>
        <xdr:cNvCxnSpPr/>
      </xdr:nvCxnSpPr>
      <xdr:spPr>
        <a:xfrm>
          <a:off x="13893800" y="130154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5" name="フローチャート: 判断 434"/>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36" name="テキスト ボックス 435"/>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156718</xdr:rowOff>
    </xdr:to>
    <xdr:cxnSp macro="">
      <xdr:nvCxnSpPr>
        <xdr:cNvPr id="437" name="直線コネクタ 436"/>
        <xdr:cNvCxnSpPr/>
      </xdr:nvCxnSpPr>
      <xdr:spPr>
        <a:xfrm>
          <a:off x="13004800" y="12924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8" name="フローチャート: 判断 437"/>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9" name="テキスト ボックス 438"/>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0" name="フローチャート: 判断 439"/>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1" name="テキスト ボックス 440"/>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7" name="楕円 446"/>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48"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49" name="楕円 448"/>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271</xdr:rowOff>
    </xdr:from>
    <xdr:ext cx="736600" cy="259045"/>
    <xdr:sp macro="" textlink="">
      <xdr:nvSpPr>
        <xdr:cNvPr id="450" name="テキスト ボックス 449"/>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51" name="楕円 450"/>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52" name="テキスト ボックス 451"/>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3" name="楕円 452"/>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4" name="テキスト ボックス 453"/>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5" name="楕円 454"/>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6" name="テキスト ボックス 455"/>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36246</xdr:rowOff>
    </xdr:from>
    <xdr:to>
      <xdr:col>29</xdr:col>
      <xdr:colOff>127000</xdr:colOff>
      <xdr:row>18</xdr:row>
      <xdr:rowOff>77744</xdr:rowOff>
    </xdr:to>
    <xdr:cxnSp macro="">
      <xdr:nvCxnSpPr>
        <xdr:cNvPr id="50" name="直線コネクタ 49"/>
        <xdr:cNvCxnSpPr/>
      </xdr:nvCxnSpPr>
      <xdr:spPr bwMode="auto">
        <a:xfrm flipV="1">
          <a:off x="5003800" y="3169971"/>
          <a:ext cx="647700" cy="41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77744</xdr:rowOff>
    </xdr:from>
    <xdr:to>
      <xdr:col>26</xdr:col>
      <xdr:colOff>50800</xdr:colOff>
      <xdr:row>18</xdr:row>
      <xdr:rowOff>82659</xdr:rowOff>
    </xdr:to>
    <xdr:cxnSp macro="">
      <xdr:nvCxnSpPr>
        <xdr:cNvPr id="53" name="直線コネクタ 52"/>
        <xdr:cNvCxnSpPr/>
      </xdr:nvCxnSpPr>
      <xdr:spPr bwMode="auto">
        <a:xfrm flipV="1">
          <a:off x="4305300" y="3211469"/>
          <a:ext cx="6985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74933</xdr:rowOff>
    </xdr:from>
    <xdr:to>
      <xdr:col>22</xdr:col>
      <xdr:colOff>114300</xdr:colOff>
      <xdr:row>18</xdr:row>
      <xdr:rowOff>82659</xdr:rowOff>
    </xdr:to>
    <xdr:cxnSp macro="">
      <xdr:nvCxnSpPr>
        <xdr:cNvPr id="56" name="直線コネクタ 55"/>
        <xdr:cNvCxnSpPr/>
      </xdr:nvCxnSpPr>
      <xdr:spPr bwMode="auto">
        <a:xfrm>
          <a:off x="3606800" y="3208658"/>
          <a:ext cx="698500" cy="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74933</xdr:rowOff>
    </xdr:from>
    <xdr:to>
      <xdr:col>18</xdr:col>
      <xdr:colOff>177800</xdr:colOff>
      <xdr:row>18</xdr:row>
      <xdr:rowOff>95743</xdr:rowOff>
    </xdr:to>
    <xdr:cxnSp macro="">
      <xdr:nvCxnSpPr>
        <xdr:cNvPr id="59" name="直線コネクタ 58"/>
        <xdr:cNvCxnSpPr/>
      </xdr:nvCxnSpPr>
      <xdr:spPr bwMode="auto">
        <a:xfrm flipV="1">
          <a:off x="2908300" y="3208658"/>
          <a:ext cx="698500" cy="2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24795</xdr:rowOff>
    </xdr:from>
    <xdr:to>
      <xdr:col>19</xdr:col>
      <xdr:colOff>38100</xdr:colOff>
      <xdr:row>18</xdr:row>
      <xdr:rowOff>126395</xdr:rowOff>
    </xdr:to>
    <xdr:sp macro="" textlink="">
      <xdr:nvSpPr>
        <xdr:cNvPr id="60" name="フローチャート: 判断 59"/>
        <xdr:cNvSpPr/>
      </xdr:nvSpPr>
      <xdr:spPr bwMode="auto">
        <a:xfrm>
          <a:off x="3556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111172</xdr:rowOff>
    </xdr:from>
    <xdr:ext cx="762000" cy="259045"/>
    <xdr:sp macro="" textlink="">
      <xdr:nvSpPr>
        <xdr:cNvPr id="61" name="テキスト ボックス 60"/>
        <xdr:cNvSpPr txBox="1"/>
      </xdr:nvSpPr>
      <xdr:spPr>
        <a:xfrm>
          <a:off x="32258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42741</xdr:rowOff>
    </xdr:from>
    <xdr:to>
      <xdr:col>15</xdr:col>
      <xdr:colOff>101600</xdr:colOff>
      <xdr:row>18</xdr:row>
      <xdr:rowOff>144341</xdr:rowOff>
    </xdr:to>
    <xdr:sp macro="" textlink="">
      <xdr:nvSpPr>
        <xdr:cNvPr id="62" name="フローチャート: 判断 61"/>
        <xdr:cNvSpPr/>
      </xdr:nvSpPr>
      <xdr:spPr bwMode="auto">
        <a:xfrm>
          <a:off x="2857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154518</xdr:rowOff>
    </xdr:from>
    <xdr:ext cx="762000" cy="259045"/>
    <xdr:sp macro="" textlink="">
      <xdr:nvSpPr>
        <xdr:cNvPr id="63" name="テキスト ボックス 62"/>
        <xdr:cNvSpPr txBox="1"/>
      </xdr:nvSpPr>
      <xdr:spPr>
        <a:xfrm>
          <a:off x="25273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156896</xdr:rowOff>
    </xdr:from>
    <xdr:to>
      <xdr:col>29</xdr:col>
      <xdr:colOff>177800</xdr:colOff>
      <xdr:row>18</xdr:row>
      <xdr:rowOff>87046</xdr:rowOff>
    </xdr:to>
    <xdr:sp macro="" textlink="">
      <xdr:nvSpPr>
        <xdr:cNvPr id="69" name="楕円 68"/>
        <xdr:cNvSpPr/>
      </xdr:nvSpPr>
      <xdr:spPr bwMode="auto">
        <a:xfrm>
          <a:off x="5600700" y="311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128973</xdr:rowOff>
    </xdr:from>
    <xdr:ext cx="762000" cy="259045"/>
    <xdr:sp macro="" textlink="">
      <xdr:nvSpPr>
        <xdr:cNvPr id="70" name="人口1人当たり決算額の推移該当値テキスト130"/>
        <xdr:cNvSpPr txBox="1"/>
      </xdr:nvSpPr>
      <xdr:spPr>
        <a:xfrm>
          <a:off x="5740400" y="30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26944</xdr:rowOff>
    </xdr:from>
    <xdr:to>
      <xdr:col>26</xdr:col>
      <xdr:colOff>101600</xdr:colOff>
      <xdr:row>18</xdr:row>
      <xdr:rowOff>128544</xdr:rowOff>
    </xdr:to>
    <xdr:sp macro="" textlink="">
      <xdr:nvSpPr>
        <xdr:cNvPr id="71" name="楕円 70"/>
        <xdr:cNvSpPr/>
      </xdr:nvSpPr>
      <xdr:spPr bwMode="auto">
        <a:xfrm>
          <a:off x="4953000" y="316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113321</xdr:rowOff>
    </xdr:from>
    <xdr:ext cx="736600" cy="259045"/>
    <xdr:sp macro="" textlink="">
      <xdr:nvSpPr>
        <xdr:cNvPr id="72" name="テキスト ボックス 71"/>
        <xdr:cNvSpPr txBox="1"/>
      </xdr:nvSpPr>
      <xdr:spPr>
        <a:xfrm>
          <a:off x="4622800" y="324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31859</xdr:rowOff>
    </xdr:from>
    <xdr:to>
      <xdr:col>22</xdr:col>
      <xdr:colOff>165100</xdr:colOff>
      <xdr:row>18</xdr:row>
      <xdr:rowOff>133459</xdr:rowOff>
    </xdr:to>
    <xdr:sp macro="" textlink="">
      <xdr:nvSpPr>
        <xdr:cNvPr id="73" name="楕円 72"/>
        <xdr:cNvSpPr/>
      </xdr:nvSpPr>
      <xdr:spPr bwMode="auto">
        <a:xfrm>
          <a:off x="4254500" y="316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118236</xdr:rowOff>
    </xdr:from>
    <xdr:ext cx="762000" cy="259045"/>
    <xdr:sp macro="" textlink="">
      <xdr:nvSpPr>
        <xdr:cNvPr id="74" name="テキスト ボックス 73"/>
        <xdr:cNvSpPr txBox="1"/>
      </xdr:nvSpPr>
      <xdr:spPr>
        <a:xfrm>
          <a:off x="3924300" y="32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24133</xdr:rowOff>
    </xdr:from>
    <xdr:to>
      <xdr:col>19</xdr:col>
      <xdr:colOff>38100</xdr:colOff>
      <xdr:row>18</xdr:row>
      <xdr:rowOff>125733</xdr:rowOff>
    </xdr:to>
    <xdr:sp macro="" textlink="">
      <xdr:nvSpPr>
        <xdr:cNvPr id="75" name="楕円 74"/>
        <xdr:cNvSpPr/>
      </xdr:nvSpPr>
      <xdr:spPr bwMode="auto">
        <a:xfrm>
          <a:off x="3556000" y="3157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135910</xdr:rowOff>
    </xdr:from>
    <xdr:ext cx="762000" cy="259045"/>
    <xdr:sp macro="" textlink="">
      <xdr:nvSpPr>
        <xdr:cNvPr id="76" name="テキスト ボックス 75"/>
        <xdr:cNvSpPr txBox="1"/>
      </xdr:nvSpPr>
      <xdr:spPr>
        <a:xfrm>
          <a:off x="3225800" y="292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44943</xdr:rowOff>
    </xdr:from>
    <xdr:to>
      <xdr:col>15</xdr:col>
      <xdr:colOff>101600</xdr:colOff>
      <xdr:row>18</xdr:row>
      <xdr:rowOff>146543</xdr:rowOff>
    </xdr:to>
    <xdr:sp macro="" textlink="">
      <xdr:nvSpPr>
        <xdr:cNvPr id="77" name="楕円 76"/>
        <xdr:cNvSpPr/>
      </xdr:nvSpPr>
      <xdr:spPr bwMode="auto">
        <a:xfrm>
          <a:off x="2857500" y="317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131320</xdr:rowOff>
    </xdr:from>
    <xdr:ext cx="762000" cy="259045"/>
    <xdr:sp macro="" textlink="">
      <xdr:nvSpPr>
        <xdr:cNvPr id="78" name="テキスト ボックス 77"/>
        <xdr:cNvSpPr txBox="1"/>
      </xdr:nvSpPr>
      <xdr:spPr>
        <a:xfrm>
          <a:off x="2527300" y="326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107158</xdr:rowOff>
    </xdr:from>
    <xdr:to>
      <xdr:col>29</xdr:col>
      <xdr:colOff>127000</xdr:colOff>
      <xdr:row>36</xdr:row>
      <xdr:rowOff>157473</xdr:rowOff>
    </xdr:to>
    <xdr:cxnSp macro="">
      <xdr:nvCxnSpPr>
        <xdr:cNvPr id="110" name="直線コネクタ 109"/>
        <xdr:cNvCxnSpPr/>
      </xdr:nvCxnSpPr>
      <xdr:spPr bwMode="auto">
        <a:xfrm>
          <a:off x="5003800" y="7060408"/>
          <a:ext cx="647700" cy="50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107158</xdr:rowOff>
    </xdr:from>
    <xdr:to>
      <xdr:col>26</xdr:col>
      <xdr:colOff>50800</xdr:colOff>
      <xdr:row>36</xdr:row>
      <xdr:rowOff>117742</xdr:rowOff>
    </xdr:to>
    <xdr:cxnSp macro="">
      <xdr:nvCxnSpPr>
        <xdr:cNvPr id="113" name="直線コネクタ 112"/>
        <xdr:cNvCxnSpPr/>
      </xdr:nvCxnSpPr>
      <xdr:spPr bwMode="auto">
        <a:xfrm flipV="1">
          <a:off x="4305300" y="7060408"/>
          <a:ext cx="698500" cy="10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91247</xdr:rowOff>
    </xdr:from>
    <xdr:to>
      <xdr:col>22</xdr:col>
      <xdr:colOff>114300</xdr:colOff>
      <xdr:row>36</xdr:row>
      <xdr:rowOff>117742</xdr:rowOff>
    </xdr:to>
    <xdr:cxnSp macro="">
      <xdr:nvCxnSpPr>
        <xdr:cNvPr id="116" name="直線コネクタ 115"/>
        <xdr:cNvCxnSpPr/>
      </xdr:nvCxnSpPr>
      <xdr:spPr bwMode="auto">
        <a:xfrm>
          <a:off x="3606800" y="7044497"/>
          <a:ext cx="698500" cy="2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91247</xdr:rowOff>
    </xdr:from>
    <xdr:to>
      <xdr:col>18</xdr:col>
      <xdr:colOff>177800</xdr:colOff>
      <xdr:row>36</xdr:row>
      <xdr:rowOff>140144</xdr:rowOff>
    </xdr:to>
    <xdr:cxnSp macro="">
      <xdr:nvCxnSpPr>
        <xdr:cNvPr id="119" name="直線コネクタ 118"/>
        <xdr:cNvCxnSpPr/>
      </xdr:nvCxnSpPr>
      <xdr:spPr bwMode="auto">
        <a:xfrm flipV="1">
          <a:off x="2908300" y="7044497"/>
          <a:ext cx="698500" cy="48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0" name="フローチャート: 判断 119"/>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1" name="テキスト ボックス 120"/>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2" name="フローチャート: 判断 121"/>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3" name="テキスト ボックス 122"/>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106673</xdr:rowOff>
    </xdr:from>
    <xdr:to>
      <xdr:col>29</xdr:col>
      <xdr:colOff>177800</xdr:colOff>
      <xdr:row>37</xdr:row>
      <xdr:rowOff>36823</xdr:rowOff>
    </xdr:to>
    <xdr:sp macro="" textlink="">
      <xdr:nvSpPr>
        <xdr:cNvPr id="129" name="楕円 128"/>
        <xdr:cNvSpPr/>
      </xdr:nvSpPr>
      <xdr:spPr bwMode="auto">
        <a:xfrm>
          <a:off x="5600700" y="705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78750</xdr:rowOff>
    </xdr:from>
    <xdr:ext cx="762000" cy="259045"/>
    <xdr:sp macro="" textlink="">
      <xdr:nvSpPr>
        <xdr:cNvPr id="130" name="人口1人当たり決算額の推移該当値テキスト445"/>
        <xdr:cNvSpPr txBox="1"/>
      </xdr:nvSpPr>
      <xdr:spPr>
        <a:xfrm>
          <a:off x="5740400" y="70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56358</xdr:rowOff>
    </xdr:from>
    <xdr:to>
      <xdr:col>26</xdr:col>
      <xdr:colOff>101600</xdr:colOff>
      <xdr:row>36</xdr:row>
      <xdr:rowOff>157958</xdr:rowOff>
    </xdr:to>
    <xdr:sp macro="" textlink="">
      <xdr:nvSpPr>
        <xdr:cNvPr id="131" name="楕円 130"/>
        <xdr:cNvSpPr/>
      </xdr:nvSpPr>
      <xdr:spPr bwMode="auto">
        <a:xfrm>
          <a:off x="4953000" y="7009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142735</xdr:rowOff>
    </xdr:from>
    <xdr:ext cx="736600" cy="259045"/>
    <xdr:sp macro="" textlink="">
      <xdr:nvSpPr>
        <xdr:cNvPr id="132" name="テキスト ボックス 131"/>
        <xdr:cNvSpPr txBox="1"/>
      </xdr:nvSpPr>
      <xdr:spPr>
        <a:xfrm>
          <a:off x="4622800" y="70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66942</xdr:rowOff>
    </xdr:from>
    <xdr:to>
      <xdr:col>22</xdr:col>
      <xdr:colOff>165100</xdr:colOff>
      <xdr:row>36</xdr:row>
      <xdr:rowOff>168542</xdr:rowOff>
    </xdr:to>
    <xdr:sp macro="" textlink="">
      <xdr:nvSpPr>
        <xdr:cNvPr id="133" name="楕円 132"/>
        <xdr:cNvSpPr/>
      </xdr:nvSpPr>
      <xdr:spPr bwMode="auto">
        <a:xfrm>
          <a:off x="4254500" y="702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153319</xdr:rowOff>
    </xdr:from>
    <xdr:ext cx="762000" cy="259045"/>
    <xdr:sp macro="" textlink="">
      <xdr:nvSpPr>
        <xdr:cNvPr id="134" name="テキスト ボックス 133"/>
        <xdr:cNvSpPr txBox="1"/>
      </xdr:nvSpPr>
      <xdr:spPr>
        <a:xfrm>
          <a:off x="3924300" y="710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40447</xdr:rowOff>
    </xdr:from>
    <xdr:to>
      <xdr:col>19</xdr:col>
      <xdr:colOff>38100</xdr:colOff>
      <xdr:row>36</xdr:row>
      <xdr:rowOff>142047</xdr:rowOff>
    </xdr:to>
    <xdr:sp macro="" textlink="">
      <xdr:nvSpPr>
        <xdr:cNvPr id="135" name="楕円 134"/>
        <xdr:cNvSpPr/>
      </xdr:nvSpPr>
      <xdr:spPr bwMode="auto">
        <a:xfrm>
          <a:off x="3556000" y="699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126824</xdr:rowOff>
    </xdr:from>
    <xdr:ext cx="762000" cy="259045"/>
    <xdr:sp macro="" textlink="">
      <xdr:nvSpPr>
        <xdr:cNvPr id="136" name="テキスト ボックス 135"/>
        <xdr:cNvSpPr txBox="1"/>
      </xdr:nvSpPr>
      <xdr:spPr>
        <a:xfrm>
          <a:off x="3225800" y="708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89344</xdr:rowOff>
    </xdr:from>
    <xdr:to>
      <xdr:col>15</xdr:col>
      <xdr:colOff>101600</xdr:colOff>
      <xdr:row>37</xdr:row>
      <xdr:rowOff>19494</xdr:rowOff>
    </xdr:to>
    <xdr:sp macro="" textlink="">
      <xdr:nvSpPr>
        <xdr:cNvPr id="137" name="楕円 136"/>
        <xdr:cNvSpPr/>
      </xdr:nvSpPr>
      <xdr:spPr bwMode="auto">
        <a:xfrm>
          <a:off x="2857500" y="704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4271</xdr:rowOff>
    </xdr:from>
    <xdr:ext cx="762000" cy="259045"/>
    <xdr:sp macro="" textlink="">
      <xdr:nvSpPr>
        <xdr:cNvPr id="138" name="テキスト ボックス 137"/>
        <xdr:cNvSpPr txBox="1"/>
      </xdr:nvSpPr>
      <xdr:spPr>
        <a:xfrm>
          <a:off x="2527300" y="712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14,787
14,566
144.76
7,679,529
7,208,640
310,693
5,002,022
5,706,441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14999</xdr:rowOff>
    </xdr:from>
    <xdr:to>
      <xdr:col>24</xdr:col>
      <xdr:colOff>63500</xdr:colOff>
      <xdr:row>37</xdr:row>
      <xdr:rowOff>43221</xdr:rowOff>
    </xdr:to>
    <xdr:cxnSp macro="">
      <xdr:nvCxnSpPr>
        <xdr:cNvPr id="65" name="直線コネクタ 64"/>
        <xdr:cNvCxnSpPr/>
      </xdr:nvCxnSpPr>
      <xdr:spPr>
        <a:xfrm flipV="1">
          <a:off x="3797300" y="6358649"/>
          <a:ext cx="838200" cy="2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31191</xdr:rowOff>
    </xdr:from>
    <xdr:to>
      <xdr:col>19</xdr:col>
      <xdr:colOff>177800</xdr:colOff>
      <xdr:row>37</xdr:row>
      <xdr:rowOff>43221</xdr:rowOff>
    </xdr:to>
    <xdr:cxnSp macro="">
      <xdr:nvCxnSpPr>
        <xdr:cNvPr id="68" name="直線コネクタ 67"/>
        <xdr:cNvCxnSpPr/>
      </xdr:nvCxnSpPr>
      <xdr:spPr>
        <a:xfrm>
          <a:off x="2908300" y="6374841"/>
          <a:ext cx="88900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31191</xdr:rowOff>
    </xdr:from>
    <xdr:to>
      <xdr:col>15</xdr:col>
      <xdr:colOff>50800</xdr:colOff>
      <xdr:row>37</xdr:row>
      <xdr:rowOff>40973</xdr:rowOff>
    </xdr:to>
    <xdr:cxnSp macro="">
      <xdr:nvCxnSpPr>
        <xdr:cNvPr id="71" name="直線コネクタ 70"/>
        <xdr:cNvCxnSpPr/>
      </xdr:nvCxnSpPr>
      <xdr:spPr>
        <a:xfrm flipV="1">
          <a:off x="2019300" y="6374841"/>
          <a:ext cx="889000" cy="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40973</xdr:rowOff>
    </xdr:from>
    <xdr:to>
      <xdr:col>10</xdr:col>
      <xdr:colOff>114300</xdr:colOff>
      <xdr:row>37</xdr:row>
      <xdr:rowOff>66167</xdr:rowOff>
    </xdr:to>
    <xdr:cxnSp macro="">
      <xdr:nvCxnSpPr>
        <xdr:cNvPr id="74" name="直線コネクタ 73"/>
        <xdr:cNvCxnSpPr/>
      </xdr:nvCxnSpPr>
      <xdr:spPr>
        <a:xfrm flipV="1">
          <a:off x="1130300" y="6384623"/>
          <a:ext cx="889000" cy="2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160728</xdr:rowOff>
    </xdr:from>
    <xdr:to>
      <xdr:col>10</xdr:col>
      <xdr:colOff>165100</xdr:colOff>
      <xdr:row>37</xdr:row>
      <xdr:rowOff>90878</xdr:rowOff>
    </xdr:to>
    <xdr:sp macro="" textlink="">
      <xdr:nvSpPr>
        <xdr:cNvPr id="75" name="フローチャート: 判断 74"/>
        <xdr:cNvSpPr/>
      </xdr:nvSpPr>
      <xdr:spPr>
        <a:xfrm>
          <a:off x="1968500" y="63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107405</xdr:rowOff>
    </xdr:from>
    <xdr:ext cx="534377" cy="259045"/>
    <xdr:sp macro="" textlink="">
      <xdr:nvSpPr>
        <xdr:cNvPr id="76" name="テキスト ボックス 75"/>
        <xdr:cNvSpPr txBox="1"/>
      </xdr:nvSpPr>
      <xdr:spPr>
        <a:xfrm>
          <a:off x="1752111" y="61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1737</xdr:rowOff>
    </xdr:from>
    <xdr:to>
      <xdr:col>6</xdr:col>
      <xdr:colOff>38100</xdr:colOff>
      <xdr:row>37</xdr:row>
      <xdr:rowOff>103337</xdr:rowOff>
    </xdr:to>
    <xdr:sp macro="" textlink="">
      <xdr:nvSpPr>
        <xdr:cNvPr id="77" name="フローチャート: 判断 76"/>
        <xdr:cNvSpPr/>
      </xdr:nvSpPr>
      <xdr:spPr>
        <a:xfrm>
          <a:off x="1079500" y="634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119864</xdr:rowOff>
    </xdr:from>
    <xdr:ext cx="534377" cy="259045"/>
    <xdr:sp macro="" textlink="">
      <xdr:nvSpPr>
        <xdr:cNvPr id="78" name="テキスト ボックス 77"/>
        <xdr:cNvSpPr txBox="1"/>
      </xdr:nvSpPr>
      <xdr:spPr>
        <a:xfrm>
          <a:off x="863111" y="61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135649</xdr:rowOff>
    </xdr:from>
    <xdr:to>
      <xdr:col>24</xdr:col>
      <xdr:colOff>114300</xdr:colOff>
      <xdr:row>37</xdr:row>
      <xdr:rowOff>65799</xdr:rowOff>
    </xdr:to>
    <xdr:sp macro="" textlink="">
      <xdr:nvSpPr>
        <xdr:cNvPr id="84" name="楕円 83"/>
        <xdr:cNvSpPr/>
      </xdr:nvSpPr>
      <xdr:spPr>
        <a:xfrm>
          <a:off x="4584700" y="6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114076</xdr:rowOff>
    </xdr:from>
    <xdr:ext cx="534377" cy="259045"/>
    <xdr:sp macro="" textlink="">
      <xdr:nvSpPr>
        <xdr:cNvPr id="85" name="人件費該当値テキスト"/>
        <xdr:cNvSpPr txBox="1"/>
      </xdr:nvSpPr>
      <xdr:spPr>
        <a:xfrm>
          <a:off x="4686300" y="62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163871</xdr:rowOff>
    </xdr:from>
    <xdr:to>
      <xdr:col>20</xdr:col>
      <xdr:colOff>38100</xdr:colOff>
      <xdr:row>37</xdr:row>
      <xdr:rowOff>94021</xdr:rowOff>
    </xdr:to>
    <xdr:sp macro="" textlink="">
      <xdr:nvSpPr>
        <xdr:cNvPr id="86" name="楕円 85"/>
        <xdr:cNvSpPr/>
      </xdr:nvSpPr>
      <xdr:spPr>
        <a:xfrm>
          <a:off x="3746500" y="633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85148</xdr:rowOff>
    </xdr:from>
    <xdr:ext cx="534377" cy="259045"/>
    <xdr:sp macro="" textlink="">
      <xdr:nvSpPr>
        <xdr:cNvPr id="87" name="テキスト ボックス 86"/>
        <xdr:cNvSpPr txBox="1"/>
      </xdr:nvSpPr>
      <xdr:spPr>
        <a:xfrm>
          <a:off x="3530111" y="642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151841</xdr:rowOff>
    </xdr:from>
    <xdr:to>
      <xdr:col>15</xdr:col>
      <xdr:colOff>101600</xdr:colOff>
      <xdr:row>37</xdr:row>
      <xdr:rowOff>81991</xdr:rowOff>
    </xdr:to>
    <xdr:sp macro="" textlink="">
      <xdr:nvSpPr>
        <xdr:cNvPr id="88" name="楕円 87"/>
        <xdr:cNvSpPr/>
      </xdr:nvSpPr>
      <xdr:spPr>
        <a:xfrm>
          <a:off x="2857500" y="63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73118</xdr:rowOff>
    </xdr:from>
    <xdr:ext cx="534377" cy="259045"/>
    <xdr:sp macro="" textlink="">
      <xdr:nvSpPr>
        <xdr:cNvPr id="89" name="テキスト ボックス 88"/>
        <xdr:cNvSpPr txBox="1"/>
      </xdr:nvSpPr>
      <xdr:spPr>
        <a:xfrm>
          <a:off x="2641111" y="64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161623</xdr:rowOff>
    </xdr:from>
    <xdr:to>
      <xdr:col>10</xdr:col>
      <xdr:colOff>165100</xdr:colOff>
      <xdr:row>37</xdr:row>
      <xdr:rowOff>91773</xdr:rowOff>
    </xdr:to>
    <xdr:sp macro="" textlink="">
      <xdr:nvSpPr>
        <xdr:cNvPr id="90" name="楕円 89"/>
        <xdr:cNvSpPr/>
      </xdr:nvSpPr>
      <xdr:spPr>
        <a:xfrm>
          <a:off x="1968500" y="633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82900</xdr:rowOff>
    </xdr:from>
    <xdr:ext cx="534377" cy="259045"/>
    <xdr:sp macro="" textlink="">
      <xdr:nvSpPr>
        <xdr:cNvPr id="91" name="テキスト ボックス 90"/>
        <xdr:cNvSpPr txBox="1"/>
      </xdr:nvSpPr>
      <xdr:spPr>
        <a:xfrm>
          <a:off x="1752111" y="64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15367</xdr:rowOff>
    </xdr:from>
    <xdr:to>
      <xdr:col>6</xdr:col>
      <xdr:colOff>38100</xdr:colOff>
      <xdr:row>37</xdr:row>
      <xdr:rowOff>116967</xdr:rowOff>
    </xdr:to>
    <xdr:sp macro="" textlink="">
      <xdr:nvSpPr>
        <xdr:cNvPr id="92" name="楕円 91"/>
        <xdr:cNvSpPr/>
      </xdr:nvSpPr>
      <xdr:spPr>
        <a:xfrm>
          <a:off x="10795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108094</xdr:rowOff>
    </xdr:from>
    <xdr:ext cx="534377" cy="259045"/>
    <xdr:sp macro="" textlink="">
      <xdr:nvSpPr>
        <xdr:cNvPr id="93" name="テキスト ボックス 92"/>
        <xdr:cNvSpPr txBox="1"/>
      </xdr:nvSpPr>
      <xdr:spPr>
        <a:xfrm>
          <a:off x="863111" y="645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90718</xdr:rowOff>
    </xdr:from>
    <xdr:to>
      <xdr:col>24</xdr:col>
      <xdr:colOff>63500</xdr:colOff>
      <xdr:row>57</xdr:row>
      <xdr:rowOff>93828</xdr:rowOff>
    </xdr:to>
    <xdr:cxnSp macro="">
      <xdr:nvCxnSpPr>
        <xdr:cNvPr id="123" name="直線コネクタ 122"/>
        <xdr:cNvCxnSpPr/>
      </xdr:nvCxnSpPr>
      <xdr:spPr>
        <a:xfrm flipV="1">
          <a:off x="3797300" y="9863368"/>
          <a:ext cx="8382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93828</xdr:rowOff>
    </xdr:from>
    <xdr:to>
      <xdr:col>19</xdr:col>
      <xdr:colOff>177800</xdr:colOff>
      <xdr:row>57</xdr:row>
      <xdr:rowOff>146352</xdr:rowOff>
    </xdr:to>
    <xdr:cxnSp macro="">
      <xdr:nvCxnSpPr>
        <xdr:cNvPr id="126" name="直線コネクタ 125"/>
        <xdr:cNvCxnSpPr/>
      </xdr:nvCxnSpPr>
      <xdr:spPr>
        <a:xfrm flipV="1">
          <a:off x="2908300" y="9866478"/>
          <a:ext cx="889000" cy="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146352</xdr:rowOff>
    </xdr:from>
    <xdr:to>
      <xdr:col>15</xdr:col>
      <xdr:colOff>50800</xdr:colOff>
      <xdr:row>57</xdr:row>
      <xdr:rowOff>160785</xdr:rowOff>
    </xdr:to>
    <xdr:cxnSp macro="">
      <xdr:nvCxnSpPr>
        <xdr:cNvPr id="129" name="直線コネクタ 128"/>
        <xdr:cNvCxnSpPr/>
      </xdr:nvCxnSpPr>
      <xdr:spPr>
        <a:xfrm flipV="1">
          <a:off x="2019300" y="9919002"/>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151778</xdr:rowOff>
    </xdr:from>
    <xdr:to>
      <xdr:col>10</xdr:col>
      <xdr:colOff>114300</xdr:colOff>
      <xdr:row>57</xdr:row>
      <xdr:rowOff>160785</xdr:rowOff>
    </xdr:to>
    <xdr:cxnSp macro="">
      <xdr:nvCxnSpPr>
        <xdr:cNvPr id="132" name="直線コネクタ 131"/>
        <xdr:cNvCxnSpPr/>
      </xdr:nvCxnSpPr>
      <xdr:spPr>
        <a:xfrm>
          <a:off x="1130300" y="9924428"/>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89205</xdr:rowOff>
    </xdr:from>
    <xdr:to>
      <xdr:col>10</xdr:col>
      <xdr:colOff>165100</xdr:colOff>
      <xdr:row>55</xdr:row>
      <xdr:rowOff>19355</xdr:rowOff>
    </xdr:to>
    <xdr:sp macro="" textlink="">
      <xdr:nvSpPr>
        <xdr:cNvPr id="133" name="フローチャート: 判断 132"/>
        <xdr:cNvSpPr/>
      </xdr:nvSpPr>
      <xdr:spPr>
        <a:xfrm>
          <a:off x="1968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35882</xdr:rowOff>
    </xdr:from>
    <xdr:ext cx="599010" cy="259045"/>
    <xdr:sp macro="" textlink="">
      <xdr:nvSpPr>
        <xdr:cNvPr id="134" name="テキスト ボックス 133"/>
        <xdr:cNvSpPr txBox="1"/>
      </xdr:nvSpPr>
      <xdr:spPr>
        <a:xfrm>
          <a:off x="1719795"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7938</xdr:rowOff>
    </xdr:from>
    <xdr:to>
      <xdr:col>6</xdr:col>
      <xdr:colOff>38100</xdr:colOff>
      <xdr:row>57</xdr:row>
      <xdr:rowOff>109538</xdr:rowOff>
    </xdr:to>
    <xdr:sp macro="" textlink="">
      <xdr:nvSpPr>
        <xdr:cNvPr id="135" name="フローチャート: 判断 134"/>
        <xdr:cNvSpPr/>
      </xdr:nvSpPr>
      <xdr:spPr>
        <a:xfrm>
          <a:off x="1079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126065</xdr:rowOff>
    </xdr:from>
    <xdr:ext cx="534377" cy="259045"/>
    <xdr:sp macro="" textlink="">
      <xdr:nvSpPr>
        <xdr:cNvPr id="136" name="テキスト ボックス 135"/>
        <xdr:cNvSpPr txBox="1"/>
      </xdr:nvSpPr>
      <xdr:spPr>
        <a:xfrm>
          <a:off x="863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39918</xdr:rowOff>
    </xdr:from>
    <xdr:to>
      <xdr:col>24</xdr:col>
      <xdr:colOff>114300</xdr:colOff>
      <xdr:row>57</xdr:row>
      <xdr:rowOff>141518</xdr:rowOff>
    </xdr:to>
    <xdr:sp macro="" textlink="">
      <xdr:nvSpPr>
        <xdr:cNvPr id="142" name="楕円 141"/>
        <xdr:cNvSpPr/>
      </xdr:nvSpPr>
      <xdr:spPr>
        <a:xfrm>
          <a:off x="4584700" y="981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62795</xdr:rowOff>
    </xdr:from>
    <xdr:ext cx="534377" cy="259045"/>
    <xdr:sp macro="" textlink="">
      <xdr:nvSpPr>
        <xdr:cNvPr id="143" name="物件費該当値テキスト"/>
        <xdr:cNvSpPr txBox="1"/>
      </xdr:nvSpPr>
      <xdr:spPr>
        <a:xfrm>
          <a:off x="4686300" y="96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43028</xdr:rowOff>
    </xdr:from>
    <xdr:to>
      <xdr:col>20</xdr:col>
      <xdr:colOff>38100</xdr:colOff>
      <xdr:row>57</xdr:row>
      <xdr:rowOff>144628</xdr:rowOff>
    </xdr:to>
    <xdr:sp macro="" textlink="">
      <xdr:nvSpPr>
        <xdr:cNvPr id="144" name="楕円 143"/>
        <xdr:cNvSpPr/>
      </xdr:nvSpPr>
      <xdr:spPr>
        <a:xfrm>
          <a:off x="3746500" y="98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161155</xdr:rowOff>
    </xdr:from>
    <xdr:ext cx="534377" cy="259045"/>
    <xdr:sp macro="" textlink="">
      <xdr:nvSpPr>
        <xdr:cNvPr id="145" name="テキスト ボックス 144"/>
        <xdr:cNvSpPr txBox="1"/>
      </xdr:nvSpPr>
      <xdr:spPr>
        <a:xfrm>
          <a:off x="3530111" y="95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95552</xdr:rowOff>
    </xdr:from>
    <xdr:to>
      <xdr:col>15</xdr:col>
      <xdr:colOff>101600</xdr:colOff>
      <xdr:row>58</xdr:row>
      <xdr:rowOff>25702</xdr:rowOff>
    </xdr:to>
    <xdr:sp macro="" textlink="">
      <xdr:nvSpPr>
        <xdr:cNvPr id="146" name="楕円 145"/>
        <xdr:cNvSpPr/>
      </xdr:nvSpPr>
      <xdr:spPr>
        <a:xfrm>
          <a:off x="2857500" y="986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16829</xdr:rowOff>
    </xdr:from>
    <xdr:ext cx="534377" cy="259045"/>
    <xdr:sp macro="" textlink="">
      <xdr:nvSpPr>
        <xdr:cNvPr id="147" name="テキスト ボックス 146"/>
        <xdr:cNvSpPr txBox="1"/>
      </xdr:nvSpPr>
      <xdr:spPr>
        <a:xfrm>
          <a:off x="2641111" y="996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109985</xdr:rowOff>
    </xdr:from>
    <xdr:to>
      <xdr:col>10</xdr:col>
      <xdr:colOff>165100</xdr:colOff>
      <xdr:row>58</xdr:row>
      <xdr:rowOff>40135</xdr:rowOff>
    </xdr:to>
    <xdr:sp macro="" textlink="">
      <xdr:nvSpPr>
        <xdr:cNvPr id="148" name="楕円 147"/>
        <xdr:cNvSpPr/>
      </xdr:nvSpPr>
      <xdr:spPr>
        <a:xfrm>
          <a:off x="1968500" y="988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31262</xdr:rowOff>
    </xdr:from>
    <xdr:ext cx="534377" cy="259045"/>
    <xdr:sp macro="" textlink="">
      <xdr:nvSpPr>
        <xdr:cNvPr id="149" name="テキスト ボックス 148"/>
        <xdr:cNvSpPr txBox="1"/>
      </xdr:nvSpPr>
      <xdr:spPr>
        <a:xfrm>
          <a:off x="1752111" y="997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100978</xdr:rowOff>
    </xdr:from>
    <xdr:to>
      <xdr:col>6</xdr:col>
      <xdr:colOff>38100</xdr:colOff>
      <xdr:row>58</xdr:row>
      <xdr:rowOff>31128</xdr:rowOff>
    </xdr:to>
    <xdr:sp macro="" textlink="">
      <xdr:nvSpPr>
        <xdr:cNvPr id="150" name="楕円 149"/>
        <xdr:cNvSpPr/>
      </xdr:nvSpPr>
      <xdr:spPr>
        <a:xfrm>
          <a:off x="1079500" y="98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22255</xdr:rowOff>
    </xdr:from>
    <xdr:ext cx="534377" cy="259045"/>
    <xdr:sp macro="" textlink="">
      <xdr:nvSpPr>
        <xdr:cNvPr id="151" name="テキスト ボックス 150"/>
        <xdr:cNvSpPr txBox="1"/>
      </xdr:nvSpPr>
      <xdr:spPr>
        <a:xfrm>
          <a:off x="863111" y="996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43884</xdr:rowOff>
    </xdr:from>
    <xdr:to>
      <xdr:col>24</xdr:col>
      <xdr:colOff>63500</xdr:colOff>
      <xdr:row>79</xdr:row>
      <xdr:rowOff>50073</xdr:rowOff>
    </xdr:to>
    <xdr:cxnSp macro="">
      <xdr:nvCxnSpPr>
        <xdr:cNvPr id="182" name="直線コネクタ 181"/>
        <xdr:cNvCxnSpPr/>
      </xdr:nvCxnSpPr>
      <xdr:spPr>
        <a:xfrm>
          <a:off x="3797300" y="13588434"/>
          <a:ext cx="8382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43884</xdr:rowOff>
    </xdr:from>
    <xdr:to>
      <xdr:col>19</xdr:col>
      <xdr:colOff>177800</xdr:colOff>
      <xdr:row>79</xdr:row>
      <xdr:rowOff>48439</xdr:rowOff>
    </xdr:to>
    <xdr:cxnSp macro="">
      <xdr:nvCxnSpPr>
        <xdr:cNvPr id="185" name="直線コネクタ 184"/>
        <xdr:cNvCxnSpPr/>
      </xdr:nvCxnSpPr>
      <xdr:spPr>
        <a:xfrm flipV="1">
          <a:off x="2908300" y="13588434"/>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48439</xdr:rowOff>
    </xdr:from>
    <xdr:to>
      <xdr:col>15</xdr:col>
      <xdr:colOff>50800</xdr:colOff>
      <xdr:row>79</xdr:row>
      <xdr:rowOff>52130</xdr:rowOff>
    </xdr:to>
    <xdr:cxnSp macro="">
      <xdr:nvCxnSpPr>
        <xdr:cNvPr id="188" name="直線コネクタ 187"/>
        <xdr:cNvCxnSpPr/>
      </xdr:nvCxnSpPr>
      <xdr:spPr>
        <a:xfrm flipV="1">
          <a:off x="2019300" y="13592989"/>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52130</xdr:rowOff>
    </xdr:from>
    <xdr:to>
      <xdr:col>10</xdr:col>
      <xdr:colOff>114300</xdr:colOff>
      <xdr:row>79</xdr:row>
      <xdr:rowOff>67413</xdr:rowOff>
    </xdr:to>
    <xdr:cxnSp macro="">
      <xdr:nvCxnSpPr>
        <xdr:cNvPr id="191" name="直線コネクタ 190"/>
        <xdr:cNvCxnSpPr/>
      </xdr:nvCxnSpPr>
      <xdr:spPr>
        <a:xfrm flipV="1">
          <a:off x="1130300" y="13596680"/>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123778</xdr:rowOff>
    </xdr:from>
    <xdr:to>
      <xdr:col>10</xdr:col>
      <xdr:colOff>165100</xdr:colOff>
      <xdr:row>79</xdr:row>
      <xdr:rowOff>53928</xdr:rowOff>
    </xdr:to>
    <xdr:sp macro="" textlink="">
      <xdr:nvSpPr>
        <xdr:cNvPr id="192" name="フローチャート: 判断 191"/>
        <xdr:cNvSpPr/>
      </xdr:nvSpPr>
      <xdr:spPr>
        <a:xfrm>
          <a:off x="1968500" y="1349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70455</xdr:rowOff>
    </xdr:from>
    <xdr:ext cx="469744" cy="259045"/>
    <xdr:sp macro="" textlink="">
      <xdr:nvSpPr>
        <xdr:cNvPr id="193" name="テキスト ボックス 192"/>
        <xdr:cNvSpPr txBox="1"/>
      </xdr:nvSpPr>
      <xdr:spPr>
        <a:xfrm>
          <a:off x="1784428" y="1327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134227</xdr:rowOff>
    </xdr:from>
    <xdr:to>
      <xdr:col>6</xdr:col>
      <xdr:colOff>38100</xdr:colOff>
      <xdr:row>79</xdr:row>
      <xdr:rowOff>64377</xdr:rowOff>
    </xdr:to>
    <xdr:sp macro="" textlink="">
      <xdr:nvSpPr>
        <xdr:cNvPr id="194" name="フローチャート: 判断 193"/>
        <xdr:cNvSpPr/>
      </xdr:nvSpPr>
      <xdr:spPr>
        <a:xfrm>
          <a:off x="1079500" y="1350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80904</xdr:rowOff>
    </xdr:from>
    <xdr:ext cx="469744" cy="259045"/>
    <xdr:sp macro="" textlink="">
      <xdr:nvSpPr>
        <xdr:cNvPr id="195" name="テキスト ボックス 194"/>
        <xdr:cNvSpPr txBox="1"/>
      </xdr:nvSpPr>
      <xdr:spPr>
        <a:xfrm>
          <a:off x="895428" y="1328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170723</xdr:rowOff>
    </xdr:from>
    <xdr:to>
      <xdr:col>24</xdr:col>
      <xdr:colOff>114300</xdr:colOff>
      <xdr:row>79</xdr:row>
      <xdr:rowOff>100873</xdr:rowOff>
    </xdr:to>
    <xdr:sp macro="" textlink="">
      <xdr:nvSpPr>
        <xdr:cNvPr id="201" name="楕円 200"/>
        <xdr:cNvSpPr/>
      </xdr:nvSpPr>
      <xdr:spPr>
        <a:xfrm>
          <a:off x="4584700" y="135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85650</xdr:rowOff>
    </xdr:from>
    <xdr:ext cx="469744" cy="259045"/>
    <xdr:sp macro="" textlink="">
      <xdr:nvSpPr>
        <xdr:cNvPr id="202" name="維持補修費該当値テキスト"/>
        <xdr:cNvSpPr txBox="1"/>
      </xdr:nvSpPr>
      <xdr:spPr>
        <a:xfrm>
          <a:off x="4686300" y="1345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164534</xdr:rowOff>
    </xdr:from>
    <xdr:to>
      <xdr:col>20</xdr:col>
      <xdr:colOff>38100</xdr:colOff>
      <xdr:row>79</xdr:row>
      <xdr:rowOff>94684</xdr:rowOff>
    </xdr:to>
    <xdr:sp macro="" textlink="">
      <xdr:nvSpPr>
        <xdr:cNvPr id="203" name="楕円 202"/>
        <xdr:cNvSpPr/>
      </xdr:nvSpPr>
      <xdr:spPr>
        <a:xfrm>
          <a:off x="3746500" y="135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85811</xdr:rowOff>
    </xdr:from>
    <xdr:ext cx="469744" cy="259045"/>
    <xdr:sp macro="" textlink="">
      <xdr:nvSpPr>
        <xdr:cNvPr id="204" name="テキスト ボックス 203"/>
        <xdr:cNvSpPr txBox="1"/>
      </xdr:nvSpPr>
      <xdr:spPr>
        <a:xfrm>
          <a:off x="3562428" y="1363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169089</xdr:rowOff>
    </xdr:from>
    <xdr:to>
      <xdr:col>15</xdr:col>
      <xdr:colOff>101600</xdr:colOff>
      <xdr:row>79</xdr:row>
      <xdr:rowOff>99239</xdr:rowOff>
    </xdr:to>
    <xdr:sp macro="" textlink="">
      <xdr:nvSpPr>
        <xdr:cNvPr id="205" name="楕円 204"/>
        <xdr:cNvSpPr/>
      </xdr:nvSpPr>
      <xdr:spPr>
        <a:xfrm>
          <a:off x="2857500" y="135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90366</xdr:rowOff>
    </xdr:from>
    <xdr:ext cx="469744" cy="259045"/>
    <xdr:sp macro="" textlink="">
      <xdr:nvSpPr>
        <xdr:cNvPr id="206" name="テキスト ボックス 205"/>
        <xdr:cNvSpPr txBox="1"/>
      </xdr:nvSpPr>
      <xdr:spPr>
        <a:xfrm>
          <a:off x="2673428" y="1363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1330</xdr:rowOff>
    </xdr:from>
    <xdr:to>
      <xdr:col>10</xdr:col>
      <xdr:colOff>165100</xdr:colOff>
      <xdr:row>79</xdr:row>
      <xdr:rowOff>102930</xdr:rowOff>
    </xdr:to>
    <xdr:sp macro="" textlink="">
      <xdr:nvSpPr>
        <xdr:cNvPr id="207" name="楕円 206"/>
        <xdr:cNvSpPr/>
      </xdr:nvSpPr>
      <xdr:spPr>
        <a:xfrm>
          <a:off x="1968500" y="135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94057</xdr:rowOff>
    </xdr:from>
    <xdr:ext cx="469744" cy="259045"/>
    <xdr:sp macro="" textlink="">
      <xdr:nvSpPr>
        <xdr:cNvPr id="208" name="テキスト ボックス 207"/>
        <xdr:cNvSpPr txBox="1"/>
      </xdr:nvSpPr>
      <xdr:spPr>
        <a:xfrm>
          <a:off x="1784428" y="1363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16613</xdr:rowOff>
    </xdr:from>
    <xdr:to>
      <xdr:col>6</xdr:col>
      <xdr:colOff>38100</xdr:colOff>
      <xdr:row>79</xdr:row>
      <xdr:rowOff>118213</xdr:rowOff>
    </xdr:to>
    <xdr:sp macro="" textlink="">
      <xdr:nvSpPr>
        <xdr:cNvPr id="209" name="楕円 208"/>
        <xdr:cNvSpPr/>
      </xdr:nvSpPr>
      <xdr:spPr>
        <a:xfrm>
          <a:off x="1079500" y="135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109340</xdr:rowOff>
    </xdr:from>
    <xdr:ext cx="469744" cy="259045"/>
    <xdr:sp macro="" textlink="">
      <xdr:nvSpPr>
        <xdr:cNvPr id="210" name="テキスト ボックス 209"/>
        <xdr:cNvSpPr txBox="1"/>
      </xdr:nvSpPr>
      <xdr:spPr>
        <a:xfrm>
          <a:off x="895428" y="136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116089</xdr:rowOff>
    </xdr:from>
    <xdr:to>
      <xdr:col>24</xdr:col>
      <xdr:colOff>62865</xdr:colOff>
      <xdr:row>97</xdr:row>
      <xdr:rowOff>127877</xdr:rowOff>
    </xdr:to>
    <xdr:cxnSp macro="">
      <xdr:nvCxnSpPr>
        <xdr:cNvPr id="237" name="直線コネクタ 236"/>
        <xdr:cNvCxnSpPr/>
      </xdr:nvCxnSpPr>
      <xdr:spPr>
        <a:xfrm flipV="1">
          <a:off x="4633595" y="15375139"/>
          <a:ext cx="1270" cy="138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131704</xdr:rowOff>
    </xdr:from>
    <xdr:ext cx="534377" cy="259045"/>
    <xdr:sp macro="" textlink="">
      <xdr:nvSpPr>
        <xdr:cNvPr id="238" name="扶助費最小値テキスト"/>
        <xdr:cNvSpPr txBox="1"/>
      </xdr:nvSpPr>
      <xdr:spPr>
        <a:xfrm>
          <a:off x="4686300" y="167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127877</xdr:rowOff>
    </xdr:from>
    <xdr:to>
      <xdr:col>24</xdr:col>
      <xdr:colOff>152400</xdr:colOff>
      <xdr:row>97</xdr:row>
      <xdr:rowOff>127877</xdr:rowOff>
    </xdr:to>
    <xdr:cxnSp macro="">
      <xdr:nvCxnSpPr>
        <xdr:cNvPr id="239" name="直線コネクタ 238"/>
        <xdr:cNvCxnSpPr/>
      </xdr:nvCxnSpPr>
      <xdr:spPr>
        <a:xfrm>
          <a:off x="4546600" y="1675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62766</xdr:rowOff>
    </xdr:from>
    <xdr:ext cx="599010" cy="259045"/>
    <xdr:sp macro="" textlink="">
      <xdr:nvSpPr>
        <xdr:cNvPr id="240" name="扶助費最大値テキスト"/>
        <xdr:cNvSpPr txBox="1"/>
      </xdr:nvSpPr>
      <xdr:spPr>
        <a:xfrm>
          <a:off x="4686300" y="1515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116089</xdr:rowOff>
    </xdr:from>
    <xdr:to>
      <xdr:col>24</xdr:col>
      <xdr:colOff>152400</xdr:colOff>
      <xdr:row>89</xdr:row>
      <xdr:rowOff>116089</xdr:rowOff>
    </xdr:to>
    <xdr:cxnSp macro="">
      <xdr:nvCxnSpPr>
        <xdr:cNvPr id="241" name="直線コネクタ 240"/>
        <xdr:cNvCxnSpPr/>
      </xdr:nvCxnSpPr>
      <xdr:spPr>
        <a:xfrm>
          <a:off x="4546600" y="1537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110913</xdr:rowOff>
    </xdr:from>
    <xdr:to>
      <xdr:col>24</xdr:col>
      <xdr:colOff>63500</xdr:colOff>
      <xdr:row>97</xdr:row>
      <xdr:rowOff>125445</xdr:rowOff>
    </xdr:to>
    <xdr:cxnSp macro="">
      <xdr:nvCxnSpPr>
        <xdr:cNvPr id="242" name="直線コネクタ 241"/>
        <xdr:cNvCxnSpPr/>
      </xdr:nvCxnSpPr>
      <xdr:spPr>
        <a:xfrm flipV="1">
          <a:off x="3797300" y="16741563"/>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83986</xdr:rowOff>
    </xdr:from>
    <xdr:ext cx="534377" cy="259045"/>
    <xdr:sp macro="" textlink="">
      <xdr:nvSpPr>
        <xdr:cNvPr id="243" name="扶助費平均値テキスト"/>
        <xdr:cNvSpPr txBox="1"/>
      </xdr:nvSpPr>
      <xdr:spPr>
        <a:xfrm>
          <a:off x="4686300" y="1620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61109</xdr:rowOff>
    </xdr:from>
    <xdr:to>
      <xdr:col>24</xdr:col>
      <xdr:colOff>114300</xdr:colOff>
      <xdr:row>95</xdr:row>
      <xdr:rowOff>162709</xdr:rowOff>
    </xdr:to>
    <xdr:sp macro="" textlink="">
      <xdr:nvSpPr>
        <xdr:cNvPr id="244" name="フローチャート: 判断 243"/>
        <xdr:cNvSpPr/>
      </xdr:nvSpPr>
      <xdr:spPr>
        <a:xfrm>
          <a:off x="4584700" y="1634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125445</xdr:rowOff>
    </xdr:from>
    <xdr:to>
      <xdr:col>19</xdr:col>
      <xdr:colOff>177800</xdr:colOff>
      <xdr:row>98</xdr:row>
      <xdr:rowOff>27457</xdr:rowOff>
    </xdr:to>
    <xdr:cxnSp macro="">
      <xdr:nvCxnSpPr>
        <xdr:cNvPr id="245" name="直線コネクタ 244"/>
        <xdr:cNvCxnSpPr/>
      </xdr:nvCxnSpPr>
      <xdr:spPr>
        <a:xfrm flipV="1">
          <a:off x="2908300" y="16756095"/>
          <a:ext cx="889000" cy="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78042</xdr:rowOff>
    </xdr:from>
    <xdr:to>
      <xdr:col>20</xdr:col>
      <xdr:colOff>38100</xdr:colOff>
      <xdr:row>96</xdr:row>
      <xdr:rowOff>8192</xdr:rowOff>
    </xdr:to>
    <xdr:sp macro="" textlink="">
      <xdr:nvSpPr>
        <xdr:cNvPr id="246" name="フローチャート: 判断 245"/>
        <xdr:cNvSpPr/>
      </xdr:nvSpPr>
      <xdr:spPr>
        <a:xfrm>
          <a:off x="3746500" y="1636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24719</xdr:rowOff>
    </xdr:from>
    <xdr:ext cx="534377" cy="259045"/>
    <xdr:sp macro="" textlink="">
      <xdr:nvSpPr>
        <xdr:cNvPr id="247" name="テキスト ボックス 246"/>
        <xdr:cNvSpPr txBox="1"/>
      </xdr:nvSpPr>
      <xdr:spPr>
        <a:xfrm>
          <a:off x="3530111" y="161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7063</xdr:rowOff>
    </xdr:from>
    <xdr:to>
      <xdr:col>15</xdr:col>
      <xdr:colOff>50800</xdr:colOff>
      <xdr:row>98</xdr:row>
      <xdr:rowOff>27457</xdr:rowOff>
    </xdr:to>
    <xdr:cxnSp macro="">
      <xdr:nvCxnSpPr>
        <xdr:cNvPr id="248" name="直線コネクタ 247"/>
        <xdr:cNvCxnSpPr/>
      </xdr:nvCxnSpPr>
      <xdr:spPr>
        <a:xfrm>
          <a:off x="2019300" y="16809163"/>
          <a:ext cx="889000" cy="2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122374</xdr:rowOff>
    </xdr:from>
    <xdr:to>
      <xdr:col>15</xdr:col>
      <xdr:colOff>101600</xdr:colOff>
      <xdr:row>96</xdr:row>
      <xdr:rowOff>52524</xdr:rowOff>
    </xdr:to>
    <xdr:sp macro="" textlink="">
      <xdr:nvSpPr>
        <xdr:cNvPr id="249" name="フローチャート: 判断 248"/>
        <xdr:cNvSpPr/>
      </xdr:nvSpPr>
      <xdr:spPr>
        <a:xfrm>
          <a:off x="2857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69051</xdr:rowOff>
    </xdr:from>
    <xdr:ext cx="534377" cy="259045"/>
    <xdr:sp macro="" textlink="">
      <xdr:nvSpPr>
        <xdr:cNvPr id="250" name="テキスト ボックス 249"/>
        <xdr:cNvSpPr txBox="1"/>
      </xdr:nvSpPr>
      <xdr:spPr>
        <a:xfrm>
          <a:off x="2641111" y="16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7063</xdr:rowOff>
    </xdr:from>
    <xdr:to>
      <xdr:col>10</xdr:col>
      <xdr:colOff>114300</xdr:colOff>
      <xdr:row>98</xdr:row>
      <xdr:rowOff>45958</xdr:rowOff>
    </xdr:to>
    <xdr:cxnSp macro="">
      <xdr:nvCxnSpPr>
        <xdr:cNvPr id="251" name="直線コネクタ 250"/>
        <xdr:cNvCxnSpPr/>
      </xdr:nvCxnSpPr>
      <xdr:spPr>
        <a:xfrm flipV="1">
          <a:off x="1130300" y="16809163"/>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68914</xdr:rowOff>
    </xdr:from>
    <xdr:to>
      <xdr:col>10</xdr:col>
      <xdr:colOff>165100</xdr:colOff>
      <xdr:row>96</xdr:row>
      <xdr:rowOff>170514</xdr:rowOff>
    </xdr:to>
    <xdr:sp macro="" textlink="">
      <xdr:nvSpPr>
        <xdr:cNvPr id="252" name="フローチャート: 判断 251"/>
        <xdr:cNvSpPr/>
      </xdr:nvSpPr>
      <xdr:spPr>
        <a:xfrm>
          <a:off x="1968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15591</xdr:rowOff>
    </xdr:from>
    <xdr:ext cx="534377" cy="259045"/>
    <xdr:sp macro="" textlink="">
      <xdr:nvSpPr>
        <xdr:cNvPr id="253" name="テキスト ボックス 252"/>
        <xdr:cNvSpPr txBox="1"/>
      </xdr:nvSpPr>
      <xdr:spPr>
        <a:xfrm>
          <a:off x="1752111" y="163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138489</xdr:rowOff>
    </xdr:from>
    <xdr:to>
      <xdr:col>6</xdr:col>
      <xdr:colOff>38100</xdr:colOff>
      <xdr:row>97</xdr:row>
      <xdr:rowOff>68639</xdr:rowOff>
    </xdr:to>
    <xdr:sp macro="" textlink="">
      <xdr:nvSpPr>
        <xdr:cNvPr id="254" name="フローチャート: 判断 253"/>
        <xdr:cNvSpPr/>
      </xdr:nvSpPr>
      <xdr:spPr>
        <a:xfrm>
          <a:off x="1079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85166</xdr:rowOff>
    </xdr:from>
    <xdr:ext cx="534377" cy="259045"/>
    <xdr:sp macro="" textlink="">
      <xdr:nvSpPr>
        <xdr:cNvPr id="255" name="テキスト ボックス 254"/>
        <xdr:cNvSpPr txBox="1"/>
      </xdr:nvSpPr>
      <xdr:spPr>
        <a:xfrm>
          <a:off x="863111" y="1637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60113</xdr:rowOff>
    </xdr:from>
    <xdr:to>
      <xdr:col>24</xdr:col>
      <xdr:colOff>114300</xdr:colOff>
      <xdr:row>97</xdr:row>
      <xdr:rowOff>161713</xdr:rowOff>
    </xdr:to>
    <xdr:sp macro="" textlink="">
      <xdr:nvSpPr>
        <xdr:cNvPr id="261" name="楕円 260"/>
        <xdr:cNvSpPr/>
      </xdr:nvSpPr>
      <xdr:spPr>
        <a:xfrm>
          <a:off x="4584700" y="166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146490</xdr:rowOff>
    </xdr:from>
    <xdr:ext cx="534377" cy="259045"/>
    <xdr:sp macro="" textlink="">
      <xdr:nvSpPr>
        <xdr:cNvPr id="262" name="扶助費該当値テキスト"/>
        <xdr:cNvSpPr txBox="1"/>
      </xdr:nvSpPr>
      <xdr:spPr>
        <a:xfrm>
          <a:off x="4686300" y="1660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74645</xdr:rowOff>
    </xdr:from>
    <xdr:to>
      <xdr:col>20</xdr:col>
      <xdr:colOff>38100</xdr:colOff>
      <xdr:row>98</xdr:row>
      <xdr:rowOff>4795</xdr:rowOff>
    </xdr:to>
    <xdr:sp macro="" textlink="">
      <xdr:nvSpPr>
        <xdr:cNvPr id="263" name="楕円 262"/>
        <xdr:cNvSpPr/>
      </xdr:nvSpPr>
      <xdr:spPr>
        <a:xfrm>
          <a:off x="3746500" y="167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167372</xdr:rowOff>
    </xdr:from>
    <xdr:ext cx="534377" cy="259045"/>
    <xdr:sp macro="" textlink="">
      <xdr:nvSpPr>
        <xdr:cNvPr id="264" name="テキスト ボックス 263"/>
        <xdr:cNvSpPr txBox="1"/>
      </xdr:nvSpPr>
      <xdr:spPr>
        <a:xfrm>
          <a:off x="3530111" y="167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148107</xdr:rowOff>
    </xdr:from>
    <xdr:to>
      <xdr:col>15</xdr:col>
      <xdr:colOff>101600</xdr:colOff>
      <xdr:row>98</xdr:row>
      <xdr:rowOff>78257</xdr:rowOff>
    </xdr:to>
    <xdr:sp macro="" textlink="">
      <xdr:nvSpPr>
        <xdr:cNvPr id="265" name="楕円 264"/>
        <xdr:cNvSpPr/>
      </xdr:nvSpPr>
      <xdr:spPr>
        <a:xfrm>
          <a:off x="2857500" y="167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69384</xdr:rowOff>
    </xdr:from>
    <xdr:ext cx="534377" cy="259045"/>
    <xdr:sp macro="" textlink="">
      <xdr:nvSpPr>
        <xdr:cNvPr id="266" name="テキスト ボックス 265"/>
        <xdr:cNvSpPr txBox="1"/>
      </xdr:nvSpPr>
      <xdr:spPr>
        <a:xfrm>
          <a:off x="2641111" y="168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127713</xdr:rowOff>
    </xdr:from>
    <xdr:to>
      <xdr:col>10</xdr:col>
      <xdr:colOff>165100</xdr:colOff>
      <xdr:row>98</xdr:row>
      <xdr:rowOff>57863</xdr:rowOff>
    </xdr:to>
    <xdr:sp macro="" textlink="">
      <xdr:nvSpPr>
        <xdr:cNvPr id="267" name="楕円 266"/>
        <xdr:cNvSpPr/>
      </xdr:nvSpPr>
      <xdr:spPr>
        <a:xfrm>
          <a:off x="1968500" y="167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48990</xdr:rowOff>
    </xdr:from>
    <xdr:ext cx="534377" cy="259045"/>
    <xdr:sp macro="" textlink="">
      <xdr:nvSpPr>
        <xdr:cNvPr id="268" name="テキスト ボックス 267"/>
        <xdr:cNvSpPr txBox="1"/>
      </xdr:nvSpPr>
      <xdr:spPr>
        <a:xfrm>
          <a:off x="1752111" y="168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166608</xdr:rowOff>
    </xdr:from>
    <xdr:to>
      <xdr:col>6</xdr:col>
      <xdr:colOff>38100</xdr:colOff>
      <xdr:row>98</xdr:row>
      <xdr:rowOff>96758</xdr:rowOff>
    </xdr:to>
    <xdr:sp macro="" textlink="">
      <xdr:nvSpPr>
        <xdr:cNvPr id="269" name="楕円 268"/>
        <xdr:cNvSpPr/>
      </xdr:nvSpPr>
      <xdr:spPr>
        <a:xfrm>
          <a:off x="1079500" y="1679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87885</xdr:rowOff>
    </xdr:from>
    <xdr:ext cx="534377" cy="259045"/>
    <xdr:sp macro="" textlink="">
      <xdr:nvSpPr>
        <xdr:cNvPr id="270" name="テキスト ボックス 269"/>
        <xdr:cNvSpPr txBox="1"/>
      </xdr:nvSpPr>
      <xdr:spPr>
        <a:xfrm>
          <a:off x="863111" y="1688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2" name="直線コネクタ 291"/>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3"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4" name="直線コネクタ 293"/>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5"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6" name="直線コネクタ 295"/>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157362</xdr:rowOff>
    </xdr:from>
    <xdr:to>
      <xdr:col>55</xdr:col>
      <xdr:colOff>0</xdr:colOff>
      <xdr:row>36</xdr:row>
      <xdr:rowOff>2668</xdr:rowOff>
    </xdr:to>
    <xdr:cxnSp macro="">
      <xdr:nvCxnSpPr>
        <xdr:cNvPr id="297" name="直線コネクタ 296"/>
        <xdr:cNvCxnSpPr/>
      </xdr:nvCxnSpPr>
      <xdr:spPr>
        <a:xfrm flipV="1">
          <a:off x="9639300" y="6158112"/>
          <a:ext cx="8382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8"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9" name="フローチャート: 判断 298"/>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160626</xdr:rowOff>
    </xdr:from>
    <xdr:to>
      <xdr:col>50</xdr:col>
      <xdr:colOff>114300</xdr:colOff>
      <xdr:row>36</xdr:row>
      <xdr:rowOff>2668</xdr:rowOff>
    </xdr:to>
    <xdr:cxnSp macro="">
      <xdr:nvCxnSpPr>
        <xdr:cNvPr id="300" name="直線コネクタ 299"/>
        <xdr:cNvCxnSpPr/>
      </xdr:nvCxnSpPr>
      <xdr:spPr>
        <a:xfrm>
          <a:off x="8750300" y="6161376"/>
          <a:ext cx="889000" cy="1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301" name="フローチャート: 判断 300"/>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2" name="テキスト ボックス 301"/>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90560</xdr:rowOff>
    </xdr:from>
    <xdr:to>
      <xdr:col>45</xdr:col>
      <xdr:colOff>177800</xdr:colOff>
      <xdr:row>35</xdr:row>
      <xdr:rowOff>160626</xdr:rowOff>
    </xdr:to>
    <xdr:cxnSp macro="">
      <xdr:nvCxnSpPr>
        <xdr:cNvPr id="303" name="直線コネクタ 302"/>
        <xdr:cNvCxnSpPr/>
      </xdr:nvCxnSpPr>
      <xdr:spPr>
        <a:xfrm>
          <a:off x="7861300" y="6091310"/>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4" name="フローチャート: 判断 303"/>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5" name="テキスト ボックス 304"/>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18537</xdr:rowOff>
    </xdr:from>
    <xdr:to>
      <xdr:col>41</xdr:col>
      <xdr:colOff>50800</xdr:colOff>
      <xdr:row>35</xdr:row>
      <xdr:rowOff>90560</xdr:rowOff>
    </xdr:to>
    <xdr:cxnSp macro="">
      <xdr:nvCxnSpPr>
        <xdr:cNvPr id="306" name="直線コネクタ 305"/>
        <xdr:cNvCxnSpPr/>
      </xdr:nvCxnSpPr>
      <xdr:spPr>
        <a:xfrm>
          <a:off x="6972300" y="5847837"/>
          <a:ext cx="889000" cy="2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86994</xdr:rowOff>
    </xdr:from>
    <xdr:to>
      <xdr:col>41</xdr:col>
      <xdr:colOff>101600</xdr:colOff>
      <xdr:row>37</xdr:row>
      <xdr:rowOff>17144</xdr:rowOff>
    </xdr:to>
    <xdr:sp macro="" textlink="">
      <xdr:nvSpPr>
        <xdr:cNvPr id="307" name="フローチャート: 判断 306"/>
        <xdr:cNvSpPr/>
      </xdr:nvSpPr>
      <xdr:spPr>
        <a:xfrm>
          <a:off x="7810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8271</xdr:rowOff>
    </xdr:from>
    <xdr:ext cx="534377" cy="259045"/>
    <xdr:sp macro="" textlink="">
      <xdr:nvSpPr>
        <xdr:cNvPr id="308" name="テキスト ボックス 307"/>
        <xdr:cNvSpPr txBox="1"/>
      </xdr:nvSpPr>
      <xdr:spPr>
        <a:xfrm>
          <a:off x="7594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73277</xdr:rowOff>
    </xdr:from>
    <xdr:to>
      <xdr:col>36</xdr:col>
      <xdr:colOff>165100</xdr:colOff>
      <xdr:row>37</xdr:row>
      <xdr:rowOff>3427</xdr:rowOff>
    </xdr:to>
    <xdr:sp macro="" textlink="">
      <xdr:nvSpPr>
        <xdr:cNvPr id="309" name="フローチャート: 判断 308"/>
        <xdr:cNvSpPr/>
      </xdr:nvSpPr>
      <xdr:spPr>
        <a:xfrm>
          <a:off x="6921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166004</xdr:rowOff>
    </xdr:from>
    <xdr:ext cx="534377" cy="259045"/>
    <xdr:sp macro="" textlink="">
      <xdr:nvSpPr>
        <xdr:cNvPr id="310" name="テキスト ボックス 309"/>
        <xdr:cNvSpPr txBox="1"/>
      </xdr:nvSpPr>
      <xdr:spPr>
        <a:xfrm>
          <a:off x="6705111" y="63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106562</xdr:rowOff>
    </xdr:from>
    <xdr:to>
      <xdr:col>55</xdr:col>
      <xdr:colOff>50800</xdr:colOff>
      <xdr:row>36</xdr:row>
      <xdr:rowOff>36712</xdr:rowOff>
    </xdr:to>
    <xdr:sp macro="" textlink="">
      <xdr:nvSpPr>
        <xdr:cNvPr id="316" name="楕円 315"/>
        <xdr:cNvSpPr/>
      </xdr:nvSpPr>
      <xdr:spPr>
        <a:xfrm>
          <a:off x="10426700" y="61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129439</xdr:rowOff>
    </xdr:from>
    <xdr:ext cx="599010" cy="259045"/>
    <xdr:sp macro="" textlink="">
      <xdr:nvSpPr>
        <xdr:cNvPr id="317" name="補助費等該当値テキスト"/>
        <xdr:cNvSpPr txBox="1"/>
      </xdr:nvSpPr>
      <xdr:spPr>
        <a:xfrm>
          <a:off x="10528300" y="595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123318</xdr:rowOff>
    </xdr:from>
    <xdr:to>
      <xdr:col>50</xdr:col>
      <xdr:colOff>165100</xdr:colOff>
      <xdr:row>36</xdr:row>
      <xdr:rowOff>53468</xdr:rowOff>
    </xdr:to>
    <xdr:sp macro="" textlink="">
      <xdr:nvSpPr>
        <xdr:cNvPr id="318" name="楕円 317"/>
        <xdr:cNvSpPr/>
      </xdr:nvSpPr>
      <xdr:spPr>
        <a:xfrm>
          <a:off x="9588500" y="61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69995</xdr:rowOff>
    </xdr:from>
    <xdr:ext cx="599010" cy="259045"/>
    <xdr:sp macro="" textlink="">
      <xdr:nvSpPr>
        <xdr:cNvPr id="319" name="テキスト ボックス 318"/>
        <xdr:cNvSpPr txBox="1"/>
      </xdr:nvSpPr>
      <xdr:spPr>
        <a:xfrm>
          <a:off x="9339795" y="589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109826</xdr:rowOff>
    </xdr:from>
    <xdr:to>
      <xdr:col>46</xdr:col>
      <xdr:colOff>38100</xdr:colOff>
      <xdr:row>36</xdr:row>
      <xdr:rowOff>39976</xdr:rowOff>
    </xdr:to>
    <xdr:sp macro="" textlink="">
      <xdr:nvSpPr>
        <xdr:cNvPr id="320" name="楕円 319"/>
        <xdr:cNvSpPr/>
      </xdr:nvSpPr>
      <xdr:spPr>
        <a:xfrm>
          <a:off x="8699500" y="61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56503</xdr:rowOff>
    </xdr:from>
    <xdr:ext cx="599010" cy="259045"/>
    <xdr:sp macro="" textlink="">
      <xdr:nvSpPr>
        <xdr:cNvPr id="321" name="テキスト ボックス 320"/>
        <xdr:cNvSpPr txBox="1"/>
      </xdr:nvSpPr>
      <xdr:spPr>
        <a:xfrm>
          <a:off x="8450795" y="588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39760</xdr:rowOff>
    </xdr:from>
    <xdr:to>
      <xdr:col>41</xdr:col>
      <xdr:colOff>101600</xdr:colOff>
      <xdr:row>35</xdr:row>
      <xdr:rowOff>141360</xdr:rowOff>
    </xdr:to>
    <xdr:sp macro="" textlink="">
      <xdr:nvSpPr>
        <xdr:cNvPr id="322" name="楕円 321"/>
        <xdr:cNvSpPr/>
      </xdr:nvSpPr>
      <xdr:spPr>
        <a:xfrm>
          <a:off x="7810500" y="60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157887</xdr:rowOff>
    </xdr:from>
    <xdr:ext cx="599010" cy="259045"/>
    <xdr:sp macro="" textlink="">
      <xdr:nvSpPr>
        <xdr:cNvPr id="323" name="テキスト ボックス 322"/>
        <xdr:cNvSpPr txBox="1"/>
      </xdr:nvSpPr>
      <xdr:spPr>
        <a:xfrm>
          <a:off x="7561795" y="581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139187</xdr:rowOff>
    </xdr:from>
    <xdr:to>
      <xdr:col>36</xdr:col>
      <xdr:colOff>165100</xdr:colOff>
      <xdr:row>34</xdr:row>
      <xdr:rowOff>69337</xdr:rowOff>
    </xdr:to>
    <xdr:sp macro="" textlink="">
      <xdr:nvSpPr>
        <xdr:cNvPr id="324" name="楕円 323"/>
        <xdr:cNvSpPr/>
      </xdr:nvSpPr>
      <xdr:spPr>
        <a:xfrm>
          <a:off x="6921500" y="57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85864</xdr:rowOff>
    </xdr:from>
    <xdr:ext cx="599010" cy="259045"/>
    <xdr:sp macro="" textlink="">
      <xdr:nvSpPr>
        <xdr:cNvPr id="325" name="テキスト ボックス 324"/>
        <xdr:cNvSpPr txBox="1"/>
      </xdr:nvSpPr>
      <xdr:spPr>
        <a:xfrm>
          <a:off x="6672795" y="557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9" name="テキスト ボックス 338"/>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1" name="テキスト ボックス 340"/>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3" name="テキスト ボックス 342"/>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7" name="直線コネクタ 346"/>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8"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9" name="直線コネクタ 348"/>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50"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51" name="直線コネクタ 350"/>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120214</xdr:rowOff>
    </xdr:from>
    <xdr:to>
      <xdr:col>55</xdr:col>
      <xdr:colOff>0</xdr:colOff>
      <xdr:row>58</xdr:row>
      <xdr:rowOff>122423</xdr:rowOff>
    </xdr:to>
    <xdr:cxnSp macro="">
      <xdr:nvCxnSpPr>
        <xdr:cNvPr id="352" name="直線コネクタ 351"/>
        <xdr:cNvCxnSpPr/>
      </xdr:nvCxnSpPr>
      <xdr:spPr>
        <a:xfrm flipV="1">
          <a:off x="9639300" y="10064314"/>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3"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4" name="フローチャート: 判断 353"/>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116853</xdr:rowOff>
    </xdr:from>
    <xdr:to>
      <xdr:col>50</xdr:col>
      <xdr:colOff>114300</xdr:colOff>
      <xdr:row>58</xdr:row>
      <xdr:rowOff>122423</xdr:rowOff>
    </xdr:to>
    <xdr:cxnSp macro="">
      <xdr:nvCxnSpPr>
        <xdr:cNvPr id="355" name="直線コネクタ 354"/>
        <xdr:cNvCxnSpPr/>
      </xdr:nvCxnSpPr>
      <xdr:spPr>
        <a:xfrm>
          <a:off x="8750300" y="10060953"/>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6" name="フローチャート: 判断 355"/>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7" name="テキスト ボックス 356"/>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116853</xdr:rowOff>
    </xdr:from>
    <xdr:to>
      <xdr:col>45</xdr:col>
      <xdr:colOff>177800</xdr:colOff>
      <xdr:row>58</xdr:row>
      <xdr:rowOff>123768</xdr:rowOff>
    </xdr:to>
    <xdr:cxnSp macro="">
      <xdr:nvCxnSpPr>
        <xdr:cNvPr id="358" name="直線コネクタ 357"/>
        <xdr:cNvCxnSpPr/>
      </xdr:nvCxnSpPr>
      <xdr:spPr>
        <a:xfrm flipV="1">
          <a:off x="7861300" y="10060953"/>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9" name="フローチャート: 判断 358"/>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60" name="テキスト ボックス 359"/>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117728</xdr:rowOff>
    </xdr:from>
    <xdr:to>
      <xdr:col>41</xdr:col>
      <xdr:colOff>50800</xdr:colOff>
      <xdr:row>58</xdr:row>
      <xdr:rowOff>123768</xdr:rowOff>
    </xdr:to>
    <xdr:cxnSp macro="">
      <xdr:nvCxnSpPr>
        <xdr:cNvPr id="361" name="直線コネクタ 360"/>
        <xdr:cNvCxnSpPr/>
      </xdr:nvCxnSpPr>
      <xdr:spPr>
        <a:xfrm>
          <a:off x="6972300" y="10061828"/>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48871</xdr:rowOff>
    </xdr:from>
    <xdr:to>
      <xdr:col>41</xdr:col>
      <xdr:colOff>101600</xdr:colOff>
      <xdr:row>58</xdr:row>
      <xdr:rowOff>150471</xdr:rowOff>
    </xdr:to>
    <xdr:sp macro="" textlink="">
      <xdr:nvSpPr>
        <xdr:cNvPr id="362" name="フローチャート: 判断 361"/>
        <xdr:cNvSpPr/>
      </xdr:nvSpPr>
      <xdr:spPr>
        <a:xfrm>
          <a:off x="7810500" y="999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166998</xdr:rowOff>
    </xdr:from>
    <xdr:ext cx="534377" cy="259045"/>
    <xdr:sp macro="" textlink="">
      <xdr:nvSpPr>
        <xdr:cNvPr id="363" name="テキスト ボックス 362"/>
        <xdr:cNvSpPr txBox="1"/>
      </xdr:nvSpPr>
      <xdr:spPr>
        <a:xfrm>
          <a:off x="7594111" y="976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51414</xdr:rowOff>
    </xdr:from>
    <xdr:to>
      <xdr:col>36</xdr:col>
      <xdr:colOff>165100</xdr:colOff>
      <xdr:row>58</xdr:row>
      <xdr:rowOff>153014</xdr:rowOff>
    </xdr:to>
    <xdr:sp macro="" textlink="">
      <xdr:nvSpPr>
        <xdr:cNvPr id="364" name="フローチャート: 判断 363"/>
        <xdr:cNvSpPr/>
      </xdr:nvSpPr>
      <xdr:spPr>
        <a:xfrm>
          <a:off x="6921500" y="999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169541</xdr:rowOff>
    </xdr:from>
    <xdr:ext cx="534377" cy="259045"/>
    <xdr:sp macro="" textlink="">
      <xdr:nvSpPr>
        <xdr:cNvPr id="365" name="テキスト ボックス 364"/>
        <xdr:cNvSpPr txBox="1"/>
      </xdr:nvSpPr>
      <xdr:spPr>
        <a:xfrm>
          <a:off x="6705111" y="97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69414</xdr:rowOff>
    </xdr:from>
    <xdr:to>
      <xdr:col>55</xdr:col>
      <xdr:colOff>50800</xdr:colOff>
      <xdr:row>58</xdr:row>
      <xdr:rowOff>171014</xdr:rowOff>
    </xdr:to>
    <xdr:sp macro="" textlink="">
      <xdr:nvSpPr>
        <xdr:cNvPr id="371" name="楕円 370"/>
        <xdr:cNvSpPr/>
      </xdr:nvSpPr>
      <xdr:spPr>
        <a:xfrm>
          <a:off x="10426700" y="1001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2"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71623</xdr:rowOff>
    </xdr:from>
    <xdr:to>
      <xdr:col>50</xdr:col>
      <xdr:colOff>165100</xdr:colOff>
      <xdr:row>59</xdr:row>
      <xdr:rowOff>1773</xdr:rowOff>
    </xdr:to>
    <xdr:sp macro="" textlink="">
      <xdr:nvSpPr>
        <xdr:cNvPr id="373" name="楕円 372"/>
        <xdr:cNvSpPr/>
      </xdr:nvSpPr>
      <xdr:spPr>
        <a:xfrm>
          <a:off x="9588500" y="100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164350</xdr:rowOff>
    </xdr:from>
    <xdr:ext cx="534377" cy="259045"/>
    <xdr:sp macro="" textlink="">
      <xdr:nvSpPr>
        <xdr:cNvPr id="374" name="テキスト ボックス 373"/>
        <xdr:cNvSpPr txBox="1"/>
      </xdr:nvSpPr>
      <xdr:spPr>
        <a:xfrm>
          <a:off x="9372111" y="101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66053</xdr:rowOff>
    </xdr:from>
    <xdr:to>
      <xdr:col>46</xdr:col>
      <xdr:colOff>38100</xdr:colOff>
      <xdr:row>58</xdr:row>
      <xdr:rowOff>167653</xdr:rowOff>
    </xdr:to>
    <xdr:sp macro="" textlink="">
      <xdr:nvSpPr>
        <xdr:cNvPr id="375" name="楕円 374"/>
        <xdr:cNvSpPr/>
      </xdr:nvSpPr>
      <xdr:spPr>
        <a:xfrm>
          <a:off x="8699500" y="100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158780</xdr:rowOff>
    </xdr:from>
    <xdr:ext cx="534377" cy="259045"/>
    <xdr:sp macro="" textlink="">
      <xdr:nvSpPr>
        <xdr:cNvPr id="376" name="テキスト ボックス 375"/>
        <xdr:cNvSpPr txBox="1"/>
      </xdr:nvSpPr>
      <xdr:spPr>
        <a:xfrm>
          <a:off x="8483111" y="101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72968</xdr:rowOff>
    </xdr:from>
    <xdr:to>
      <xdr:col>41</xdr:col>
      <xdr:colOff>101600</xdr:colOff>
      <xdr:row>59</xdr:row>
      <xdr:rowOff>3118</xdr:rowOff>
    </xdr:to>
    <xdr:sp macro="" textlink="">
      <xdr:nvSpPr>
        <xdr:cNvPr id="377" name="楕円 376"/>
        <xdr:cNvSpPr/>
      </xdr:nvSpPr>
      <xdr:spPr>
        <a:xfrm>
          <a:off x="7810500" y="100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165695</xdr:rowOff>
    </xdr:from>
    <xdr:ext cx="534377" cy="259045"/>
    <xdr:sp macro="" textlink="">
      <xdr:nvSpPr>
        <xdr:cNvPr id="378" name="テキスト ボックス 377"/>
        <xdr:cNvSpPr txBox="1"/>
      </xdr:nvSpPr>
      <xdr:spPr>
        <a:xfrm>
          <a:off x="7594111" y="101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66928</xdr:rowOff>
    </xdr:from>
    <xdr:to>
      <xdr:col>36</xdr:col>
      <xdr:colOff>165100</xdr:colOff>
      <xdr:row>58</xdr:row>
      <xdr:rowOff>168528</xdr:rowOff>
    </xdr:to>
    <xdr:sp macro="" textlink="">
      <xdr:nvSpPr>
        <xdr:cNvPr id="379" name="楕円 378"/>
        <xdr:cNvSpPr/>
      </xdr:nvSpPr>
      <xdr:spPr>
        <a:xfrm>
          <a:off x="6921500" y="100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159655</xdr:rowOff>
    </xdr:from>
    <xdr:ext cx="534377" cy="259045"/>
    <xdr:sp macro="" textlink="">
      <xdr:nvSpPr>
        <xdr:cNvPr id="380" name="テキスト ボックス 379"/>
        <xdr:cNvSpPr txBox="1"/>
      </xdr:nvSpPr>
      <xdr:spPr>
        <a:xfrm>
          <a:off x="6705111" y="101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4" name="直線コネクタ 403"/>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5"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7"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8" name="直線コネクタ 407"/>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33891</xdr:rowOff>
    </xdr:from>
    <xdr:to>
      <xdr:col>55</xdr:col>
      <xdr:colOff>0</xdr:colOff>
      <xdr:row>79</xdr:row>
      <xdr:rowOff>42779</xdr:rowOff>
    </xdr:to>
    <xdr:cxnSp macro="">
      <xdr:nvCxnSpPr>
        <xdr:cNvPr id="409" name="直線コネクタ 408"/>
        <xdr:cNvCxnSpPr/>
      </xdr:nvCxnSpPr>
      <xdr:spPr>
        <a:xfrm flipV="1">
          <a:off x="9639300" y="13578441"/>
          <a:ext cx="8382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10"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11" name="フローチャート: 判断 410"/>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17546</xdr:rowOff>
    </xdr:from>
    <xdr:to>
      <xdr:col>50</xdr:col>
      <xdr:colOff>114300</xdr:colOff>
      <xdr:row>79</xdr:row>
      <xdr:rowOff>42779</xdr:rowOff>
    </xdr:to>
    <xdr:cxnSp macro="">
      <xdr:nvCxnSpPr>
        <xdr:cNvPr id="412" name="直線コネクタ 411"/>
        <xdr:cNvCxnSpPr/>
      </xdr:nvCxnSpPr>
      <xdr:spPr>
        <a:xfrm>
          <a:off x="8750300" y="13562096"/>
          <a:ext cx="889000" cy="2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3" name="フローチャート: 判断 412"/>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4" name="テキスト ボックス 413"/>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17546</xdr:rowOff>
    </xdr:from>
    <xdr:to>
      <xdr:col>45</xdr:col>
      <xdr:colOff>177800</xdr:colOff>
      <xdr:row>79</xdr:row>
      <xdr:rowOff>42351</xdr:rowOff>
    </xdr:to>
    <xdr:cxnSp macro="">
      <xdr:nvCxnSpPr>
        <xdr:cNvPr id="415" name="直線コネクタ 414"/>
        <xdr:cNvCxnSpPr/>
      </xdr:nvCxnSpPr>
      <xdr:spPr>
        <a:xfrm flipV="1">
          <a:off x="7861300" y="13562096"/>
          <a:ext cx="889000" cy="2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6" name="フローチャート: 判断 415"/>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7" name="テキスト ボックス 416"/>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83181</xdr:rowOff>
    </xdr:from>
    <xdr:to>
      <xdr:col>41</xdr:col>
      <xdr:colOff>101600</xdr:colOff>
      <xdr:row>79</xdr:row>
      <xdr:rowOff>13331</xdr:rowOff>
    </xdr:to>
    <xdr:sp macro="" textlink="">
      <xdr:nvSpPr>
        <xdr:cNvPr id="418" name="フローチャート: 判断 417"/>
        <xdr:cNvSpPr/>
      </xdr:nvSpPr>
      <xdr:spPr>
        <a:xfrm>
          <a:off x="7810500" y="1345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29858</xdr:rowOff>
    </xdr:from>
    <xdr:ext cx="534377" cy="259045"/>
    <xdr:sp macro="" textlink="">
      <xdr:nvSpPr>
        <xdr:cNvPr id="419" name="テキスト ボックス 418"/>
        <xdr:cNvSpPr txBox="1"/>
      </xdr:nvSpPr>
      <xdr:spPr>
        <a:xfrm>
          <a:off x="7594111" y="132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154541</xdr:rowOff>
    </xdr:from>
    <xdr:to>
      <xdr:col>55</xdr:col>
      <xdr:colOff>50800</xdr:colOff>
      <xdr:row>79</xdr:row>
      <xdr:rowOff>84691</xdr:rowOff>
    </xdr:to>
    <xdr:sp macro="" textlink="">
      <xdr:nvSpPr>
        <xdr:cNvPr id="425" name="楕円 424"/>
        <xdr:cNvSpPr/>
      </xdr:nvSpPr>
      <xdr:spPr>
        <a:xfrm>
          <a:off x="10426700" y="13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469744" cy="259045"/>
    <xdr:sp macro="" textlink="">
      <xdr:nvSpPr>
        <xdr:cNvPr id="426" name="普通建設事業費 （ うち新規整備　）該当値テキスト"/>
        <xdr:cNvSpPr txBox="1"/>
      </xdr:nvSpPr>
      <xdr:spPr>
        <a:xfrm>
          <a:off x="10528300" y="134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163429</xdr:rowOff>
    </xdr:from>
    <xdr:to>
      <xdr:col>50</xdr:col>
      <xdr:colOff>165100</xdr:colOff>
      <xdr:row>79</xdr:row>
      <xdr:rowOff>93579</xdr:rowOff>
    </xdr:to>
    <xdr:sp macro="" textlink="">
      <xdr:nvSpPr>
        <xdr:cNvPr id="427" name="楕円 426"/>
        <xdr:cNvSpPr/>
      </xdr:nvSpPr>
      <xdr:spPr>
        <a:xfrm>
          <a:off x="9588500" y="135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84706</xdr:rowOff>
    </xdr:from>
    <xdr:ext cx="378565" cy="259045"/>
    <xdr:sp macro="" textlink="">
      <xdr:nvSpPr>
        <xdr:cNvPr id="428" name="テキスト ボックス 427"/>
        <xdr:cNvSpPr txBox="1"/>
      </xdr:nvSpPr>
      <xdr:spPr>
        <a:xfrm>
          <a:off x="9450017" y="13629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138196</xdr:rowOff>
    </xdr:from>
    <xdr:to>
      <xdr:col>46</xdr:col>
      <xdr:colOff>38100</xdr:colOff>
      <xdr:row>79</xdr:row>
      <xdr:rowOff>68346</xdr:rowOff>
    </xdr:to>
    <xdr:sp macro="" textlink="">
      <xdr:nvSpPr>
        <xdr:cNvPr id="429" name="楕円 428"/>
        <xdr:cNvSpPr/>
      </xdr:nvSpPr>
      <xdr:spPr>
        <a:xfrm>
          <a:off x="8699500" y="135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59473</xdr:rowOff>
    </xdr:from>
    <xdr:ext cx="534377" cy="259045"/>
    <xdr:sp macro="" textlink="">
      <xdr:nvSpPr>
        <xdr:cNvPr id="430" name="テキスト ボックス 429"/>
        <xdr:cNvSpPr txBox="1"/>
      </xdr:nvSpPr>
      <xdr:spPr>
        <a:xfrm>
          <a:off x="8483111" y="136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163001</xdr:rowOff>
    </xdr:from>
    <xdr:to>
      <xdr:col>41</xdr:col>
      <xdr:colOff>101600</xdr:colOff>
      <xdr:row>79</xdr:row>
      <xdr:rowOff>93151</xdr:rowOff>
    </xdr:to>
    <xdr:sp macro="" textlink="">
      <xdr:nvSpPr>
        <xdr:cNvPr id="431" name="楕円 430"/>
        <xdr:cNvSpPr/>
      </xdr:nvSpPr>
      <xdr:spPr>
        <a:xfrm>
          <a:off x="7810500" y="135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84278</xdr:rowOff>
    </xdr:from>
    <xdr:ext cx="469744" cy="259045"/>
    <xdr:sp macro="" textlink="">
      <xdr:nvSpPr>
        <xdr:cNvPr id="432" name="テキスト ボックス 431"/>
        <xdr:cNvSpPr txBox="1"/>
      </xdr:nvSpPr>
      <xdr:spPr>
        <a:xfrm>
          <a:off x="7626428" y="1362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4" name="直線コネクタ 453"/>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5"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6" name="直線コネクタ 455"/>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7"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8" name="直線コネクタ 457"/>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112737</xdr:rowOff>
    </xdr:from>
    <xdr:to>
      <xdr:col>55</xdr:col>
      <xdr:colOff>0</xdr:colOff>
      <xdr:row>98</xdr:row>
      <xdr:rowOff>113429</xdr:rowOff>
    </xdr:to>
    <xdr:cxnSp macro="">
      <xdr:nvCxnSpPr>
        <xdr:cNvPr id="459" name="直線コネクタ 458"/>
        <xdr:cNvCxnSpPr/>
      </xdr:nvCxnSpPr>
      <xdr:spPr>
        <a:xfrm>
          <a:off x="9639300" y="16914837"/>
          <a:ext cx="8382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60"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61" name="フローチャート: 判断 460"/>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112737</xdr:rowOff>
    </xdr:from>
    <xdr:to>
      <xdr:col>50</xdr:col>
      <xdr:colOff>114300</xdr:colOff>
      <xdr:row>98</xdr:row>
      <xdr:rowOff>112868</xdr:rowOff>
    </xdr:to>
    <xdr:cxnSp macro="">
      <xdr:nvCxnSpPr>
        <xdr:cNvPr id="462" name="直線コネクタ 461"/>
        <xdr:cNvCxnSpPr/>
      </xdr:nvCxnSpPr>
      <xdr:spPr>
        <a:xfrm flipV="1">
          <a:off x="8750300" y="16914837"/>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3" name="フローチャート: 判断 462"/>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4" name="テキスト ボックス 463"/>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112868</xdr:rowOff>
    </xdr:from>
    <xdr:to>
      <xdr:col>45</xdr:col>
      <xdr:colOff>177800</xdr:colOff>
      <xdr:row>98</xdr:row>
      <xdr:rowOff>115426</xdr:rowOff>
    </xdr:to>
    <xdr:cxnSp macro="">
      <xdr:nvCxnSpPr>
        <xdr:cNvPr id="465" name="直線コネクタ 464"/>
        <xdr:cNvCxnSpPr/>
      </xdr:nvCxnSpPr>
      <xdr:spPr>
        <a:xfrm flipV="1">
          <a:off x="7861300" y="16914968"/>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6" name="フローチャート: 判断 465"/>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7" name="テキスト ボックス 466"/>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61937</xdr:rowOff>
    </xdr:from>
    <xdr:to>
      <xdr:col>41</xdr:col>
      <xdr:colOff>101600</xdr:colOff>
      <xdr:row>98</xdr:row>
      <xdr:rowOff>163537</xdr:rowOff>
    </xdr:to>
    <xdr:sp macro="" textlink="">
      <xdr:nvSpPr>
        <xdr:cNvPr id="468" name="フローチャート: 判断 467"/>
        <xdr:cNvSpPr/>
      </xdr:nvSpPr>
      <xdr:spPr>
        <a:xfrm>
          <a:off x="7810500" y="168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8614</xdr:rowOff>
    </xdr:from>
    <xdr:ext cx="534377" cy="259045"/>
    <xdr:sp macro="" textlink="">
      <xdr:nvSpPr>
        <xdr:cNvPr id="469" name="テキスト ボックス 468"/>
        <xdr:cNvSpPr txBox="1"/>
      </xdr:nvSpPr>
      <xdr:spPr>
        <a:xfrm>
          <a:off x="7594111" y="1663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62629</xdr:rowOff>
    </xdr:from>
    <xdr:to>
      <xdr:col>55</xdr:col>
      <xdr:colOff>50800</xdr:colOff>
      <xdr:row>98</xdr:row>
      <xdr:rowOff>164229</xdr:rowOff>
    </xdr:to>
    <xdr:sp macro="" textlink="">
      <xdr:nvSpPr>
        <xdr:cNvPr id="475" name="楕円 474"/>
        <xdr:cNvSpPr/>
      </xdr:nvSpPr>
      <xdr:spPr>
        <a:xfrm>
          <a:off x="10426700" y="1686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22702</xdr:rowOff>
    </xdr:from>
    <xdr:ext cx="534377" cy="259045"/>
    <xdr:sp macro="" textlink="">
      <xdr:nvSpPr>
        <xdr:cNvPr id="476" name="普通建設事業費 （ うち更新整備　）該当値テキスト"/>
        <xdr:cNvSpPr txBox="1"/>
      </xdr:nvSpPr>
      <xdr:spPr>
        <a:xfrm>
          <a:off x="10528300" y="168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61937</xdr:rowOff>
    </xdr:from>
    <xdr:to>
      <xdr:col>50</xdr:col>
      <xdr:colOff>165100</xdr:colOff>
      <xdr:row>98</xdr:row>
      <xdr:rowOff>163537</xdr:rowOff>
    </xdr:to>
    <xdr:sp macro="" textlink="">
      <xdr:nvSpPr>
        <xdr:cNvPr id="477" name="楕円 476"/>
        <xdr:cNvSpPr/>
      </xdr:nvSpPr>
      <xdr:spPr>
        <a:xfrm>
          <a:off x="9588500" y="1686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154664</xdr:rowOff>
    </xdr:from>
    <xdr:ext cx="534377" cy="259045"/>
    <xdr:sp macro="" textlink="">
      <xdr:nvSpPr>
        <xdr:cNvPr id="478" name="テキスト ボックス 477"/>
        <xdr:cNvSpPr txBox="1"/>
      </xdr:nvSpPr>
      <xdr:spPr>
        <a:xfrm>
          <a:off x="9372111" y="169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62068</xdr:rowOff>
    </xdr:from>
    <xdr:to>
      <xdr:col>46</xdr:col>
      <xdr:colOff>38100</xdr:colOff>
      <xdr:row>98</xdr:row>
      <xdr:rowOff>163668</xdr:rowOff>
    </xdr:to>
    <xdr:sp macro="" textlink="">
      <xdr:nvSpPr>
        <xdr:cNvPr id="479" name="楕円 478"/>
        <xdr:cNvSpPr/>
      </xdr:nvSpPr>
      <xdr:spPr>
        <a:xfrm>
          <a:off x="8699500" y="1686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154795</xdr:rowOff>
    </xdr:from>
    <xdr:ext cx="534377" cy="259045"/>
    <xdr:sp macro="" textlink="">
      <xdr:nvSpPr>
        <xdr:cNvPr id="480" name="テキスト ボックス 479"/>
        <xdr:cNvSpPr txBox="1"/>
      </xdr:nvSpPr>
      <xdr:spPr>
        <a:xfrm>
          <a:off x="8483111" y="169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64626</xdr:rowOff>
    </xdr:from>
    <xdr:to>
      <xdr:col>41</xdr:col>
      <xdr:colOff>101600</xdr:colOff>
      <xdr:row>98</xdr:row>
      <xdr:rowOff>166226</xdr:rowOff>
    </xdr:to>
    <xdr:sp macro="" textlink="">
      <xdr:nvSpPr>
        <xdr:cNvPr id="481" name="楕円 480"/>
        <xdr:cNvSpPr/>
      </xdr:nvSpPr>
      <xdr:spPr>
        <a:xfrm>
          <a:off x="7810500" y="168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157353</xdr:rowOff>
    </xdr:from>
    <xdr:ext cx="534377" cy="259045"/>
    <xdr:sp macro="" textlink="">
      <xdr:nvSpPr>
        <xdr:cNvPr id="482" name="テキスト ボックス 481"/>
        <xdr:cNvSpPr txBox="1"/>
      </xdr:nvSpPr>
      <xdr:spPr>
        <a:xfrm>
          <a:off x="7594111" y="1695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8" name="直線コネクタ 507"/>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11"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2" name="直線コネクタ 511"/>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71164</xdr:rowOff>
    </xdr:from>
    <xdr:to>
      <xdr:col>85</xdr:col>
      <xdr:colOff>127000</xdr:colOff>
      <xdr:row>39</xdr:row>
      <xdr:rowOff>98878</xdr:rowOff>
    </xdr:to>
    <xdr:cxnSp macro="">
      <xdr:nvCxnSpPr>
        <xdr:cNvPr id="513" name="直線コネクタ 512"/>
        <xdr:cNvCxnSpPr/>
      </xdr:nvCxnSpPr>
      <xdr:spPr>
        <a:xfrm flipV="1">
          <a:off x="15481300" y="6757714"/>
          <a:ext cx="838200" cy="2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4"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5" name="フローチャート: 判断 514"/>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96048</xdr:rowOff>
    </xdr:from>
    <xdr:to>
      <xdr:col>81</xdr:col>
      <xdr:colOff>50800</xdr:colOff>
      <xdr:row>39</xdr:row>
      <xdr:rowOff>98878</xdr:rowOff>
    </xdr:to>
    <xdr:cxnSp macro="">
      <xdr:nvCxnSpPr>
        <xdr:cNvPr id="516" name="直線コネクタ 515"/>
        <xdr:cNvCxnSpPr/>
      </xdr:nvCxnSpPr>
      <xdr:spPr>
        <a:xfrm>
          <a:off x="14592300" y="6782598"/>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7" name="フローチャート: 判断 516"/>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8" name="テキスト ボックス 517"/>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90627</xdr:rowOff>
    </xdr:from>
    <xdr:to>
      <xdr:col>76</xdr:col>
      <xdr:colOff>114300</xdr:colOff>
      <xdr:row>39</xdr:row>
      <xdr:rowOff>96048</xdr:rowOff>
    </xdr:to>
    <xdr:cxnSp macro="">
      <xdr:nvCxnSpPr>
        <xdr:cNvPr id="519" name="直線コネクタ 518"/>
        <xdr:cNvCxnSpPr/>
      </xdr:nvCxnSpPr>
      <xdr:spPr>
        <a:xfrm>
          <a:off x="13703300" y="6777177"/>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20" name="フローチャート: 判断 519"/>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21" name="テキスト ボックス 520"/>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81145</xdr:rowOff>
    </xdr:from>
    <xdr:to>
      <xdr:col>71</xdr:col>
      <xdr:colOff>177800</xdr:colOff>
      <xdr:row>39</xdr:row>
      <xdr:rowOff>90627</xdr:rowOff>
    </xdr:to>
    <xdr:cxnSp macro="">
      <xdr:nvCxnSpPr>
        <xdr:cNvPr id="522" name="直線コネクタ 521"/>
        <xdr:cNvCxnSpPr/>
      </xdr:nvCxnSpPr>
      <xdr:spPr>
        <a:xfrm>
          <a:off x="12814300" y="6767695"/>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149327</xdr:rowOff>
    </xdr:from>
    <xdr:to>
      <xdr:col>72</xdr:col>
      <xdr:colOff>38100</xdr:colOff>
      <xdr:row>39</xdr:row>
      <xdr:rowOff>79477</xdr:rowOff>
    </xdr:to>
    <xdr:sp macro="" textlink="">
      <xdr:nvSpPr>
        <xdr:cNvPr id="523" name="フローチャート: 判断 522"/>
        <xdr:cNvSpPr/>
      </xdr:nvSpPr>
      <xdr:spPr>
        <a:xfrm>
          <a:off x="1365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96004</xdr:rowOff>
    </xdr:from>
    <xdr:ext cx="469744" cy="259045"/>
    <xdr:sp macro="" textlink="">
      <xdr:nvSpPr>
        <xdr:cNvPr id="524" name="テキスト ボックス 523"/>
        <xdr:cNvSpPr txBox="1"/>
      </xdr:nvSpPr>
      <xdr:spPr>
        <a:xfrm>
          <a:off x="13468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149468</xdr:rowOff>
    </xdr:from>
    <xdr:to>
      <xdr:col>67</xdr:col>
      <xdr:colOff>101600</xdr:colOff>
      <xdr:row>39</xdr:row>
      <xdr:rowOff>79618</xdr:rowOff>
    </xdr:to>
    <xdr:sp macro="" textlink="">
      <xdr:nvSpPr>
        <xdr:cNvPr id="525" name="フローチャート: 判断 524"/>
        <xdr:cNvSpPr/>
      </xdr:nvSpPr>
      <xdr:spPr>
        <a:xfrm>
          <a:off x="12763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96145</xdr:rowOff>
    </xdr:from>
    <xdr:ext cx="469744" cy="259045"/>
    <xdr:sp macro="" textlink="">
      <xdr:nvSpPr>
        <xdr:cNvPr id="526" name="テキスト ボックス 525"/>
        <xdr:cNvSpPr txBox="1"/>
      </xdr:nvSpPr>
      <xdr:spPr>
        <a:xfrm>
          <a:off x="12579428"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20364</xdr:rowOff>
    </xdr:from>
    <xdr:to>
      <xdr:col>85</xdr:col>
      <xdr:colOff>177800</xdr:colOff>
      <xdr:row>39</xdr:row>
      <xdr:rowOff>121964</xdr:rowOff>
    </xdr:to>
    <xdr:sp macro="" textlink="">
      <xdr:nvSpPr>
        <xdr:cNvPr id="532" name="楕円 531"/>
        <xdr:cNvSpPr/>
      </xdr:nvSpPr>
      <xdr:spPr>
        <a:xfrm>
          <a:off x="16268700" y="67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469744" cy="259045"/>
    <xdr:sp macro="" textlink="">
      <xdr:nvSpPr>
        <xdr:cNvPr id="533" name="災害復旧事業費該当値テキスト"/>
        <xdr:cNvSpPr txBox="1"/>
      </xdr:nvSpPr>
      <xdr:spPr>
        <a:xfrm>
          <a:off x="16370300" y="666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4" name="楕円 53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45248</xdr:rowOff>
    </xdr:from>
    <xdr:to>
      <xdr:col>76</xdr:col>
      <xdr:colOff>165100</xdr:colOff>
      <xdr:row>39</xdr:row>
      <xdr:rowOff>146848</xdr:rowOff>
    </xdr:to>
    <xdr:sp macro="" textlink="">
      <xdr:nvSpPr>
        <xdr:cNvPr id="536" name="楕円 535"/>
        <xdr:cNvSpPr/>
      </xdr:nvSpPr>
      <xdr:spPr>
        <a:xfrm>
          <a:off x="14541500" y="67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137975</xdr:rowOff>
    </xdr:from>
    <xdr:ext cx="378565" cy="259045"/>
    <xdr:sp macro="" textlink="">
      <xdr:nvSpPr>
        <xdr:cNvPr id="537" name="テキスト ボックス 536"/>
        <xdr:cNvSpPr txBox="1"/>
      </xdr:nvSpPr>
      <xdr:spPr>
        <a:xfrm>
          <a:off x="14403017" y="682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39827</xdr:rowOff>
    </xdr:from>
    <xdr:to>
      <xdr:col>72</xdr:col>
      <xdr:colOff>38100</xdr:colOff>
      <xdr:row>39</xdr:row>
      <xdr:rowOff>141427</xdr:rowOff>
    </xdr:to>
    <xdr:sp macro="" textlink="">
      <xdr:nvSpPr>
        <xdr:cNvPr id="538" name="楕円 537"/>
        <xdr:cNvSpPr/>
      </xdr:nvSpPr>
      <xdr:spPr>
        <a:xfrm>
          <a:off x="13652500" y="67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132554</xdr:rowOff>
    </xdr:from>
    <xdr:ext cx="378565" cy="259045"/>
    <xdr:sp macro="" textlink="">
      <xdr:nvSpPr>
        <xdr:cNvPr id="539" name="テキスト ボックス 538"/>
        <xdr:cNvSpPr txBox="1"/>
      </xdr:nvSpPr>
      <xdr:spPr>
        <a:xfrm>
          <a:off x="13514017" y="6819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30345</xdr:rowOff>
    </xdr:from>
    <xdr:to>
      <xdr:col>67</xdr:col>
      <xdr:colOff>101600</xdr:colOff>
      <xdr:row>39</xdr:row>
      <xdr:rowOff>131945</xdr:rowOff>
    </xdr:to>
    <xdr:sp macro="" textlink="">
      <xdr:nvSpPr>
        <xdr:cNvPr id="540" name="楕円 539"/>
        <xdr:cNvSpPr/>
      </xdr:nvSpPr>
      <xdr:spPr>
        <a:xfrm>
          <a:off x="12763500" y="67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123072</xdr:rowOff>
    </xdr:from>
    <xdr:ext cx="469744" cy="259045"/>
    <xdr:sp macro="" textlink="">
      <xdr:nvSpPr>
        <xdr:cNvPr id="541" name="テキスト ボックス 540"/>
        <xdr:cNvSpPr txBox="1"/>
      </xdr:nvSpPr>
      <xdr:spPr>
        <a:xfrm>
          <a:off x="12579428" y="680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4" name="直線コネクタ 613"/>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5"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6" name="直線コネクタ 615"/>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7"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8" name="直線コネクタ 617"/>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86505</xdr:rowOff>
    </xdr:from>
    <xdr:to>
      <xdr:col>85</xdr:col>
      <xdr:colOff>127000</xdr:colOff>
      <xdr:row>77</xdr:row>
      <xdr:rowOff>88844</xdr:rowOff>
    </xdr:to>
    <xdr:cxnSp macro="">
      <xdr:nvCxnSpPr>
        <xdr:cNvPr id="619" name="直線コネクタ 618"/>
        <xdr:cNvCxnSpPr/>
      </xdr:nvCxnSpPr>
      <xdr:spPr>
        <a:xfrm flipV="1">
          <a:off x="15481300" y="13288155"/>
          <a:ext cx="8382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20"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1" name="フローチャート: 判断 620"/>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88844</xdr:rowOff>
    </xdr:from>
    <xdr:to>
      <xdr:col>81</xdr:col>
      <xdr:colOff>50800</xdr:colOff>
      <xdr:row>77</xdr:row>
      <xdr:rowOff>98895</xdr:rowOff>
    </xdr:to>
    <xdr:cxnSp macro="">
      <xdr:nvCxnSpPr>
        <xdr:cNvPr id="622" name="直線コネクタ 621"/>
        <xdr:cNvCxnSpPr/>
      </xdr:nvCxnSpPr>
      <xdr:spPr>
        <a:xfrm flipV="1">
          <a:off x="14592300" y="13290494"/>
          <a:ext cx="8890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3" name="フローチャート: 判断 622"/>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4" name="テキスト ボックス 623"/>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96045</xdr:rowOff>
    </xdr:from>
    <xdr:to>
      <xdr:col>76</xdr:col>
      <xdr:colOff>114300</xdr:colOff>
      <xdr:row>77</xdr:row>
      <xdr:rowOff>98895</xdr:rowOff>
    </xdr:to>
    <xdr:cxnSp macro="">
      <xdr:nvCxnSpPr>
        <xdr:cNvPr id="625" name="直線コネクタ 624"/>
        <xdr:cNvCxnSpPr/>
      </xdr:nvCxnSpPr>
      <xdr:spPr>
        <a:xfrm>
          <a:off x="13703300" y="13297695"/>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6" name="フローチャート: 判断 625"/>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7" name="テキスト ボックス 626"/>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96045</xdr:rowOff>
    </xdr:from>
    <xdr:to>
      <xdr:col>71</xdr:col>
      <xdr:colOff>177800</xdr:colOff>
      <xdr:row>77</xdr:row>
      <xdr:rowOff>124665</xdr:rowOff>
    </xdr:to>
    <xdr:cxnSp macro="">
      <xdr:nvCxnSpPr>
        <xdr:cNvPr id="628" name="直線コネクタ 627"/>
        <xdr:cNvCxnSpPr/>
      </xdr:nvCxnSpPr>
      <xdr:spPr>
        <a:xfrm flipV="1">
          <a:off x="12814300" y="13297695"/>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135268</xdr:rowOff>
    </xdr:from>
    <xdr:to>
      <xdr:col>72</xdr:col>
      <xdr:colOff>38100</xdr:colOff>
      <xdr:row>77</xdr:row>
      <xdr:rowOff>65418</xdr:rowOff>
    </xdr:to>
    <xdr:sp macro="" textlink="">
      <xdr:nvSpPr>
        <xdr:cNvPr id="629" name="フローチャート: 判断 628"/>
        <xdr:cNvSpPr/>
      </xdr:nvSpPr>
      <xdr:spPr>
        <a:xfrm>
          <a:off x="13652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81945</xdr:rowOff>
    </xdr:from>
    <xdr:ext cx="534377" cy="259045"/>
    <xdr:sp macro="" textlink="">
      <xdr:nvSpPr>
        <xdr:cNvPr id="630" name="テキスト ボックス 629"/>
        <xdr:cNvSpPr txBox="1"/>
      </xdr:nvSpPr>
      <xdr:spPr>
        <a:xfrm>
          <a:off x="13436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122154</xdr:rowOff>
    </xdr:from>
    <xdr:to>
      <xdr:col>67</xdr:col>
      <xdr:colOff>101600</xdr:colOff>
      <xdr:row>77</xdr:row>
      <xdr:rowOff>52304</xdr:rowOff>
    </xdr:to>
    <xdr:sp macro="" textlink="">
      <xdr:nvSpPr>
        <xdr:cNvPr id="631" name="フローチャート: 判断 630"/>
        <xdr:cNvSpPr/>
      </xdr:nvSpPr>
      <xdr:spPr>
        <a:xfrm>
          <a:off x="12763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68831</xdr:rowOff>
    </xdr:from>
    <xdr:ext cx="534377" cy="259045"/>
    <xdr:sp macro="" textlink="">
      <xdr:nvSpPr>
        <xdr:cNvPr id="632" name="テキスト ボックス 631"/>
        <xdr:cNvSpPr txBox="1"/>
      </xdr:nvSpPr>
      <xdr:spPr>
        <a:xfrm>
          <a:off x="12547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35705</xdr:rowOff>
    </xdr:from>
    <xdr:to>
      <xdr:col>85</xdr:col>
      <xdr:colOff>177800</xdr:colOff>
      <xdr:row>77</xdr:row>
      <xdr:rowOff>137305</xdr:rowOff>
    </xdr:to>
    <xdr:sp macro="" textlink="">
      <xdr:nvSpPr>
        <xdr:cNvPr id="638" name="楕円 637"/>
        <xdr:cNvSpPr/>
      </xdr:nvSpPr>
      <xdr:spPr>
        <a:xfrm>
          <a:off x="16268700" y="132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122082</xdr:rowOff>
    </xdr:from>
    <xdr:ext cx="534377" cy="259045"/>
    <xdr:sp macro="" textlink="">
      <xdr:nvSpPr>
        <xdr:cNvPr id="639" name="公債費該当値テキスト"/>
        <xdr:cNvSpPr txBox="1"/>
      </xdr:nvSpPr>
      <xdr:spPr>
        <a:xfrm>
          <a:off x="16370300" y="131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38044</xdr:rowOff>
    </xdr:from>
    <xdr:to>
      <xdr:col>81</xdr:col>
      <xdr:colOff>101600</xdr:colOff>
      <xdr:row>77</xdr:row>
      <xdr:rowOff>139644</xdr:rowOff>
    </xdr:to>
    <xdr:sp macro="" textlink="">
      <xdr:nvSpPr>
        <xdr:cNvPr id="640" name="楕円 639"/>
        <xdr:cNvSpPr/>
      </xdr:nvSpPr>
      <xdr:spPr>
        <a:xfrm>
          <a:off x="15430500" y="1323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130771</xdr:rowOff>
    </xdr:from>
    <xdr:ext cx="534377" cy="259045"/>
    <xdr:sp macro="" textlink="">
      <xdr:nvSpPr>
        <xdr:cNvPr id="641" name="テキスト ボックス 640"/>
        <xdr:cNvSpPr txBox="1"/>
      </xdr:nvSpPr>
      <xdr:spPr>
        <a:xfrm>
          <a:off x="15214111" y="133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48095</xdr:rowOff>
    </xdr:from>
    <xdr:to>
      <xdr:col>76</xdr:col>
      <xdr:colOff>165100</xdr:colOff>
      <xdr:row>77</xdr:row>
      <xdr:rowOff>149695</xdr:rowOff>
    </xdr:to>
    <xdr:sp macro="" textlink="">
      <xdr:nvSpPr>
        <xdr:cNvPr id="642" name="楕円 641"/>
        <xdr:cNvSpPr/>
      </xdr:nvSpPr>
      <xdr:spPr>
        <a:xfrm>
          <a:off x="145415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140822</xdr:rowOff>
    </xdr:from>
    <xdr:ext cx="534377" cy="259045"/>
    <xdr:sp macro="" textlink="">
      <xdr:nvSpPr>
        <xdr:cNvPr id="643" name="テキスト ボックス 642"/>
        <xdr:cNvSpPr txBox="1"/>
      </xdr:nvSpPr>
      <xdr:spPr>
        <a:xfrm>
          <a:off x="14325111" y="133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45245</xdr:rowOff>
    </xdr:from>
    <xdr:to>
      <xdr:col>72</xdr:col>
      <xdr:colOff>38100</xdr:colOff>
      <xdr:row>77</xdr:row>
      <xdr:rowOff>146845</xdr:rowOff>
    </xdr:to>
    <xdr:sp macro="" textlink="">
      <xdr:nvSpPr>
        <xdr:cNvPr id="644" name="楕円 643"/>
        <xdr:cNvSpPr/>
      </xdr:nvSpPr>
      <xdr:spPr>
        <a:xfrm>
          <a:off x="13652500" y="132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137972</xdr:rowOff>
    </xdr:from>
    <xdr:ext cx="534377" cy="259045"/>
    <xdr:sp macro="" textlink="">
      <xdr:nvSpPr>
        <xdr:cNvPr id="645" name="テキスト ボックス 644"/>
        <xdr:cNvSpPr txBox="1"/>
      </xdr:nvSpPr>
      <xdr:spPr>
        <a:xfrm>
          <a:off x="13436111" y="1333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73865</xdr:rowOff>
    </xdr:from>
    <xdr:to>
      <xdr:col>67</xdr:col>
      <xdr:colOff>101600</xdr:colOff>
      <xdr:row>78</xdr:row>
      <xdr:rowOff>4015</xdr:rowOff>
    </xdr:to>
    <xdr:sp macro="" textlink="">
      <xdr:nvSpPr>
        <xdr:cNvPr id="646" name="楕円 645"/>
        <xdr:cNvSpPr/>
      </xdr:nvSpPr>
      <xdr:spPr>
        <a:xfrm>
          <a:off x="12763500" y="132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166592</xdr:rowOff>
    </xdr:from>
    <xdr:ext cx="534377" cy="259045"/>
    <xdr:sp macro="" textlink="">
      <xdr:nvSpPr>
        <xdr:cNvPr id="647" name="テキスト ボックス 646"/>
        <xdr:cNvSpPr txBox="1"/>
      </xdr:nvSpPr>
      <xdr:spPr>
        <a:xfrm>
          <a:off x="12547111" y="133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1" name="テキスト ボックス 66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71" name="直線コネクタ 670"/>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2"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3" name="直線コネクタ 672"/>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4"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5" name="直線コネクタ 674"/>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107947</xdr:rowOff>
    </xdr:from>
    <xdr:to>
      <xdr:col>85</xdr:col>
      <xdr:colOff>127000</xdr:colOff>
      <xdr:row>98</xdr:row>
      <xdr:rowOff>133620</xdr:rowOff>
    </xdr:to>
    <xdr:cxnSp macro="">
      <xdr:nvCxnSpPr>
        <xdr:cNvPr id="676" name="直線コネクタ 675"/>
        <xdr:cNvCxnSpPr/>
      </xdr:nvCxnSpPr>
      <xdr:spPr>
        <a:xfrm flipV="1">
          <a:off x="15481300" y="16910047"/>
          <a:ext cx="838200" cy="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7"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8" name="フローチャート: 判断 677"/>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133620</xdr:rowOff>
    </xdr:from>
    <xdr:to>
      <xdr:col>81</xdr:col>
      <xdr:colOff>50800</xdr:colOff>
      <xdr:row>99</xdr:row>
      <xdr:rowOff>21338</xdr:rowOff>
    </xdr:to>
    <xdr:cxnSp macro="">
      <xdr:nvCxnSpPr>
        <xdr:cNvPr id="679" name="直線コネクタ 678"/>
        <xdr:cNvCxnSpPr/>
      </xdr:nvCxnSpPr>
      <xdr:spPr>
        <a:xfrm flipV="1">
          <a:off x="14592300" y="16935720"/>
          <a:ext cx="889000" cy="5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80" name="フローチャート: 判断 679"/>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81" name="テキスト ボックス 680"/>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24775</xdr:rowOff>
    </xdr:from>
    <xdr:to>
      <xdr:col>76</xdr:col>
      <xdr:colOff>114300</xdr:colOff>
      <xdr:row>99</xdr:row>
      <xdr:rowOff>21338</xdr:rowOff>
    </xdr:to>
    <xdr:cxnSp macro="">
      <xdr:nvCxnSpPr>
        <xdr:cNvPr id="682" name="直線コネクタ 681"/>
        <xdr:cNvCxnSpPr/>
      </xdr:nvCxnSpPr>
      <xdr:spPr>
        <a:xfrm>
          <a:off x="13703300" y="16826875"/>
          <a:ext cx="889000" cy="16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3" name="フローチャート: 判断 682"/>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4" name="テキスト ボックス 683"/>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24775</xdr:rowOff>
    </xdr:from>
    <xdr:to>
      <xdr:col>71</xdr:col>
      <xdr:colOff>177800</xdr:colOff>
      <xdr:row>98</xdr:row>
      <xdr:rowOff>74777</xdr:rowOff>
    </xdr:to>
    <xdr:cxnSp macro="">
      <xdr:nvCxnSpPr>
        <xdr:cNvPr id="685" name="直線コネクタ 684"/>
        <xdr:cNvCxnSpPr/>
      </xdr:nvCxnSpPr>
      <xdr:spPr>
        <a:xfrm flipV="1">
          <a:off x="12814300" y="16826875"/>
          <a:ext cx="889000" cy="5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87520</xdr:rowOff>
    </xdr:from>
    <xdr:to>
      <xdr:col>72</xdr:col>
      <xdr:colOff>38100</xdr:colOff>
      <xdr:row>99</xdr:row>
      <xdr:rowOff>17670</xdr:rowOff>
    </xdr:to>
    <xdr:sp macro="" textlink="">
      <xdr:nvSpPr>
        <xdr:cNvPr id="686" name="フローチャート: 判断 685"/>
        <xdr:cNvSpPr/>
      </xdr:nvSpPr>
      <xdr:spPr>
        <a:xfrm>
          <a:off x="13652500" y="1688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8797</xdr:rowOff>
    </xdr:from>
    <xdr:ext cx="534377" cy="259045"/>
    <xdr:sp macro="" textlink="">
      <xdr:nvSpPr>
        <xdr:cNvPr id="687" name="テキスト ボックス 686"/>
        <xdr:cNvSpPr txBox="1"/>
      </xdr:nvSpPr>
      <xdr:spPr>
        <a:xfrm>
          <a:off x="13436111" y="1698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77200</xdr:rowOff>
    </xdr:from>
    <xdr:to>
      <xdr:col>67</xdr:col>
      <xdr:colOff>101600</xdr:colOff>
      <xdr:row>99</xdr:row>
      <xdr:rowOff>7350</xdr:rowOff>
    </xdr:to>
    <xdr:sp macro="" textlink="">
      <xdr:nvSpPr>
        <xdr:cNvPr id="688" name="フローチャート: 判断 687"/>
        <xdr:cNvSpPr/>
      </xdr:nvSpPr>
      <xdr:spPr>
        <a:xfrm>
          <a:off x="12763500" y="1687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169927</xdr:rowOff>
    </xdr:from>
    <xdr:ext cx="534377" cy="259045"/>
    <xdr:sp macro="" textlink="">
      <xdr:nvSpPr>
        <xdr:cNvPr id="689" name="テキスト ボックス 688"/>
        <xdr:cNvSpPr txBox="1"/>
      </xdr:nvSpPr>
      <xdr:spPr>
        <a:xfrm>
          <a:off x="12547111" y="1697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57147</xdr:rowOff>
    </xdr:from>
    <xdr:to>
      <xdr:col>85</xdr:col>
      <xdr:colOff>177800</xdr:colOff>
      <xdr:row>98</xdr:row>
      <xdr:rowOff>158747</xdr:rowOff>
    </xdr:to>
    <xdr:sp macro="" textlink="">
      <xdr:nvSpPr>
        <xdr:cNvPr id="695" name="楕円 694"/>
        <xdr:cNvSpPr/>
      </xdr:nvSpPr>
      <xdr:spPr>
        <a:xfrm>
          <a:off x="16268700" y="168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16524</xdr:rowOff>
    </xdr:from>
    <xdr:ext cx="534377" cy="259045"/>
    <xdr:sp macro="" textlink="">
      <xdr:nvSpPr>
        <xdr:cNvPr id="696" name="積立金該当値テキスト"/>
        <xdr:cNvSpPr txBox="1"/>
      </xdr:nvSpPr>
      <xdr:spPr>
        <a:xfrm>
          <a:off x="16370300" y="1664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82820</xdr:rowOff>
    </xdr:from>
    <xdr:to>
      <xdr:col>81</xdr:col>
      <xdr:colOff>101600</xdr:colOff>
      <xdr:row>99</xdr:row>
      <xdr:rowOff>12970</xdr:rowOff>
    </xdr:to>
    <xdr:sp macro="" textlink="">
      <xdr:nvSpPr>
        <xdr:cNvPr id="697" name="楕円 696"/>
        <xdr:cNvSpPr/>
      </xdr:nvSpPr>
      <xdr:spPr>
        <a:xfrm>
          <a:off x="15430500" y="168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4097</xdr:rowOff>
    </xdr:from>
    <xdr:ext cx="534377" cy="259045"/>
    <xdr:sp macro="" textlink="">
      <xdr:nvSpPr>
        <xdr:cNvPr id="698" name="テキスト ボックス 697"/>
        <xdr:cNvSpPr txBox="1"/>
      </xdr:nvSpPr>
      <xdr:spPr>
        <a:xfrm>
          <a:off x="15214111" y="169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141988</xdr:rowOff>
    </xdr:from>
    <xdr:to>
      <xdr:col>76</xdr:col>
      <xdr:colOff>165100</xdr:colOff>
      <xdr:row>99</xdr:row>
      <xdr:rowOff>72138</xdr:rowOff>
    </xdr:to>
    <xdr:sp macro="" textlink="">
      <xdr:nvSpPr>
        <xdr:cNvPr id="699" name="楕円 698"/>
        <xdr:cNvSpPr/>
      </xdr:nvSpPr>
      <xdr:spPr>
        <a:xfrm>
          <a:off x="14541500" y="169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63265</xdr:rowOff>
    </xdr:from>
    <xdr:ext cx="469744" cy="259045"/>
    <xdr:sp macro="" textlink="">
      <xdr:nvSpPr>
        <xdr:cNvPr id="700" name="テキスト ボックス 699"/>
        <xdr:cNvSpPr txBox="1"/>
      </xdr:nvSpPr>
      <xdr:spPr>
        <a:xfrm>
          <a:off x="14357428" y="170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145425</xdr:rowOff>
    </xdr:from>
    <xdr:to>
      <xdr:col>72</xdr:col>
      <xdr:colOff>38100</xdr:colOff>
      <xdr:row>98</xdr:row>
      <xdr:rowOff>75575</xdr:rowOff>
    </xdr:to>
    <xdr:sp macro="" textlink="">
      <xdr:nvSpPr>
        <xdr:cNvPr id="701" name="楕円 700"/>
        <xdr:cNvSpPr/>
      </xdr:nvSpPr>
      <xdr:spPr>
        <a:xfrm>
          <a:off x="13652500" y="167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92102</xdr:rowOff>
    </xdr:from>
    <xdr:ext cx="534377" cy="259045"/>
    <xdr:sp macro="" textlink="">
      <xdr:nvSpPr>
        <xdr:cNvPr id="702" name="テキスト ボックス 701"/>
        <xdr:cNvSpPr txBox="1"/>
      </xdr:nvSpPr>
      <xdr:spPr>
        <a:xfrm>
          <a:off x="13436111" y="1655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23977</xdr:rowOff>
    </xdr:from>
    <xdr:to>
      <xdr:col>67</xdr:col>
      <xdr:colOff>101600</xdr:colOff>
      <xdr:row>98</xdr:row>
      <xdr:rowOff>125577</xdr:rowOff>
    </xdr:to>
    <xdr:sp macro="" textlink="">
      <xdr:nvSpPr>
        <xdr:cNvPr id="703" name="楕円 702"/>
        <xdr:cNvSpPr/>
      </xdr:nvSpPr>
      <xdr:spPr>
        <a:xfrm>
          <a:off x="12763500" y="168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142104</xdr:rowOff>
    </xdr:from>
    <xdr:ext cx="534377" cy="259045"/>
    <xdr:sp macro="" textlink="">
      <xdr:nvSpPr>
        <xdr:cNvPr id="704" name="テキスト ボックス 703"/>
        <xdr:cNvSpPr txBox="1"/>
      </xdr:nvSpPr>
      <xdr:spPr>
        <a:xfrm>
          <a:off x="12547111" y="166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30" name="直線コネクタ 729"/>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3"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4" name="直線コネクタ 733"/>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6"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7" name="フローチャート: 判断 736"/>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9" name="フローチャート: 判断 738"/>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40" name="テキスト ボックス 739"/>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2" name="フローチャート: 判断 741"/>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3" name="テキスト ボックス 742"/>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51453</xdr:rowOff>
    </xdr:from>
    <xdr:to>
      <xdr:col>102</xdr:col>
      <xdr:colOff>165100</xdr:colOff>
      <xdr:row>38</xdr:row>
      <xdr:rowOff>153053</xdr:rowOff>
    </xdr:to>
    <xdr:sp macro="" textlink="">
      <xdr:nvSpPr>
        <xdr:cNvPr id="745" name="フローチャート: 判断 744"/>
        <xdr:cNvSpPr/>
      </xdr:nvSpPr>
      <xdr:spPr>
        <a:xfrm>
          <a:off x="19494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169580</xdr:rowOff>
    </xdr:from>
    <xdr:ext cx="469744" cy="259045"/>
    <xdr:sp macro="" textlink="">
      <xdr:nvSpPr>
        <xdr:cNvPr id="746" name="テキスト ボックス 745"/>
        <xdr:cNvSpPr txBox="1"/>
      </xdr:nvSpPr>
      <xdr:spPr>
        <a:xfrm>
          <a:off x="19310428" y="634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60379</xdr:rowOff>
    </xdr:from>
    <xdr:to>
      <xdr:col>98</xdr:col>
      <xdr:colOff>38100</xdr:colOff>
      <xdr:row>38</xdr:row>
      <xdr:rowOff>161979</xdr:rowOff>
    </xdr:to>
    <xdr:sp macro="" textlink="">
      <xdr:nvSpPr>
        <xdr:cNvPr id="747" name="フローチャート: 判断 746"/>
        <xdr:cNvSpPr/>
      </xdr:nvSpPr>
      <xdr:spPr>
        <a:xfrm>
          <a:off x="18605500" y="657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7056</xdr:rowOff>
    </xdr:from>
    <xdr:ext cx="469744" cy="259045"/>
    <xdr:sp macro="" textlink="">
      <xdr:nvSpPr>
        <xdr:cNvPr id="748" name="テキスト ボックス 747"/>
        <xdr:cNvSpPr txBox="1"/>
      </xdr:nvSpPr>
      <xdr:spPr>
        <a:xfrm>
          <a:off x="18421428" y="635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5" name="直線コネクタ 784"/>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8"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9" name="直線コネクタ 788"/>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80652</xdr:rowOff>
    </xdr:from>
    <xdr:to>
      <xdr:col>116</xdr:col>
      <xdr:colOff>63500</xdr:colOff>
      <xdr:row>56</xdr:row>
      <xdr:rowOff>85202</xdr:rowOff>
    </xdr:to>
    <xdr:cxnSp macro="">
      <xdr:nvCxnSpPr>
        <xdr:cNvPr id="790" name="直線コネクタ 789"/>
        <xdr:cNvCxnSpPr/>
      </xdr:nvCxnSpPr>
      <xdr:spPr>
        <a:xfrm flipV="1">
          <a:off x="21323300" y="9681852"/>
          <a:ext cx="8382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114533</xdr:rowOff>
    </xdr:from>
    <xdr:ext cx="469744" cy="259045"/>
    <xdr:sp macro="" textlink="">
      <xdr:nvSpPr>
        <xdr:cNvPr id="791" name="貸付金平均値テキスト"/>
        <xdr:cNvSpPr txBox="1"/>
      </xdr:nvSpPr>
      <xdr:spPr>
        <a:xfrm>
          <a:off x="22212300" y="988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2" name="フローチャート: 判断 791"/>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85202</xdr:rowOff>
    </xdr:from>
    <xdr:to>
      <xdr:col>111</xdr:col>
      <xdr:colOff>177800</xdr:colOff>
      <xdr:row>56</xdr:row>
      <xdr:rowOff>117137</xdr:rowOff>
    </xdr:to>
    <xdr:cxnSp macro="">
      <xdr:nvCxnSpPr>
        <xdr:cNvPr id="793" name="直線コネクタ 792"/>
        <xdr:cNvCxnSpPr/>
      </xdr:nvCxnSpPr>
      <xdr:spPr>
        <a:xfrm flipV="1">
          <a:off x="20434300" y="9686402"/>
          <a:ext cx="889000" cy="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4" name="フローチャート: 判断 793"/>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45130</xdr:rowOff>
    </xdr:from>
    <xdr:ext cx="469744" cy="259045"/>
    <xdr:sp macro="" textlink="">
      <xdr:nvSpPr>
        <xdr:cNvPr id="795" name="テキスト ボックス 794"/>
        <xdr:cNvSpPr txBox="1"/>
      </xdr:nvSpPr>
      <xdr:spPr>
        <a:xfrm>
          <a:off x="21088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117137</xdr:rowOff>
    </xdr:from>
    <xdr:to>
      <xdr:col>107</xdr:col>
      <xdr:colOff>50800</xdr:colOff>
      <xdr:row>56</xdr:row>
      <xdr:rowOff>119858</xdr:rowOff>
    </xdr:to>
    <xdr:cxnSp macro="">
      <xdr:nvCxnSpPr>
        <xdr:cNvPr id="796" name="直線コネクタ 795"/>
        <xdr:cNvCxnSpPr/>
      </xdr:nvCxnSpPr>
      <xdr:spPr>
        <a:xfrm flipV="1">
          <a:off x="19545300" y="9718337"/>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7" name="フローチャート: 判断 796"/>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73613</xdr:rowOff>
    </xdr:from>
    <xdr:ext cx="469744" cy="259045"/>
    <xdr:sp macro="" textlink="">
      <xdr:nvSpPr>
        <xdr:cNvPr id="798" name="テキスト ボックス 797"/>
        <xdr:cNvSpPr txBox="1"/>
      </xdr:nvSpPr>
      <xdr:spPr>
        <a:xfrm>
          <a:off x="20199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119858</xdr:rowOff>
    </xdr:from>
    <xdr:to>
      <xdr:col>102</xdr:col>
      <xdr:colOff>114300</xdr:colOff>
      <xdr:row>56</xdr:row>
      <xdr:rowOff>122418</xdr:rowOff>
    </xdr:to>
    <xdr:cxnSp macro="">
      <xdr:nvCxnSpPr>
        <xdr:cNvPr id="799" name="直線コネクタ 798"/>
        <xdr:cNvCxnSpPr/>
      </xdr:nvCxnSpPr>
      <xdr:spPr>
        <a:xfrm flipV="1">
          <a:off x="18656300" y="9721058"/>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141753</xdr:rowOff>
    </xdr:from>
    <xdr:to>
      <xdr:col>102</xdr:col>
      <xdr:colOff>165100</xdr:colOff>
      <xdr:row>58</xdr:row>
      <xdr:rowOff>71903</xdr:rowOff>
    </xdr:to>
    <xdr:sp macro="" textlink="">
      <xdr:nvSpPr>
        <xdr:cNvPr id="800" name="フローチャート: 判断 799"/>
        <xdr:cNvSpPr/>
      </xdr:nvSpPr>
      <xdr:spPr>
        <a:xfrm>
          <a:off x="19494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63030</xdr:rowOff>
    </xdr:from>
    <xdr:ext cx="469744" cy="259045"/>
    <xdr:sp macro="" textlink="">
      <xdr:nvSpPr>
        <xdr:cNvPr id="801" name="テキスト ボックス 800"/>
        <xdr:cNvSpPr txBox="1"/>
      </xdr:nvSpPr>
      <xdr:spPr>
        <a:xfrm>
          <a:off x="19310428" y="1000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133889</xdr:rowOff>
    </xdr:from>
    <xdr:to>
      <xdr:col>98</xdr:col>
      <xdr:colOff>38100</xdr:colOff>
      <xdr:row>58</xdr:row>
      <xdr:rowOff>64039</xdr:rowOff>
    </xdr:to>
    <xdr:sp macro="" textlink="">
      <xdr:nvSpPr>
        <xdr:cNvPr id="802" name="フローチャート: 判断 801"/>
        <xdr:cNvSpPr/>
      </xdr:nvSpPr>
      <xdr:spPr>
        <a:xfrm>
          <a:off x="18605500" y="990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55166</xdr:rowOff>
    </xdr:from>
    <xdr:ext cx="469744" cy="259045"/>
    <xdr:sp macro="" textlink="">
      <xdr:nvSpPr>
        <xdr:cNvPr id="803" name="テキスト ボックス 802"/>
        <xdr:cNvSpPr txBox="1"/>
      </xdr:nvSpPr>
      <xdr:spPr>
        <a:xfrm>
          <a:off x="18421428" y="999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29852</xdr:rowOff>
    </xdr:from>
    <xdr:to>
      <xdr:col>116</xdr:col>
      <xdr:colOff>114300</xdr:colOff>
      <xdr:row>56</xdr:row>
      <xdr:rowOff>131452</xdr:rowOff>
    </xdr:to>
    <xdr:sp macro="" textlink="">
      <xdr:nvSpPr>
        <xdr:cNvPr id="809" name="楕円 808"/>
        <xdr:cNvSpPr/>
      </xdr:nvSpPr>
      <xdr:spPr>
        <a:xfrm>
          <a:off x="22110700" y="96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52729</xdr:rowOff>
    </xdr:from>
    <xdr:ext cx="534377" cy="259045"/>
    <xdr:sp macro="" textlink="">
      <xdr:nvSpPr>
        <xdr:cNvPr id="810" name="貸付金該当値テキスト"/>
        <xdr:cNvSpPr txBox="1"/>
      </xdr:nvSpPr>
      <xdr:spPr>
        <a:xfrm>
          <a:off x="22212300" y="948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34402</xdr:rowOff>
    </xdr:from>
    <xdr:to>
      <xdr:col>112</xdr:col>
      <xdr:colOff>38100</xdr:colOff>
      <xdr:row>56</xdr:row>
      <xdr:rowOff>136002</xdr:rowOff>
    </xdr:to>
    <xdr:sp macro="" textlink="">
      <xdr:nvSpPr>
        <xdr:cNvPr id="811" name="楕円 810"/>
        <xdr:cNvSpPr/>
      </xdr:nvSpPr>
      <xdr:spPr>
        <a:xfrm>
          <a:off x="21272500" y="96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152529</xdr:rowOff>
    </xdr:from>
    <xdr:ext cx="534377" cy="259045"/>
    <xdr:sp macro="" textlink="">
      <xdr:nvSpPr>
        <xdr:cNvPr id="812" name="テキスト ボックス 811"/>
        <xdr:cNvSpPr txBox="1"/>
      </xdr:nvSpPr>
      <xdr:spPr>
        <a:xfrm>
          <a:off x="21056111" y="94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66337</xdr:rowOff>
    </xdr:from>
    <xdr:to>
      <xdr:col>107</xdr:col>
      <xdr:colOff>101600</xdr:colOff>
      <xdr:row>56</xdr:row>
      <xdr:rowOff>167937</xdr:rowOff>
    </xdr:to>
    <xdr:sp macro="" textlink="">
      <xdr:nvSpPr>
        <xdr:cNvPr id="813" name="楕円 812"/>
        <xdr:cNvSpPr/>
      </xdr:nvSpPr>
      <xdr:spPr>
        <a:xfrm>
          <a:off x="20383500" y="96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13014</xdr:rowOff>
    </xdr:from>
    <xdr:ext cx="534377" cy="259045"/>
    <xdr:sp macro="" textlink="">
      <xdr:nvSpPr>
        <xdr:cNvPr id="814" name="テキスト ボックス 813"/>
        <xdr:cNvSpPr txBox="1"/>
      </xdr:nvSpPr>
      <xdr:spPr>
        <a:xfrm>
          <a:off x="20167111" y="94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69058</xdr:rowOff>
    </xdr:from>
    <xdr:to>
      <xdr:col>102</xdr:col>
      <xdr:colOff>165100</xdr:colOff>
      <xdr:row>56</xdr:row>
      <xdr:rowOff>170658</xdr:rowOff>
    </xdr:to>
    <xdr:sp macro="" textlink="">
      <xdr:nvSpPr>
        <xdr:cNvPr id="815" name="楕円 814"/>
        <xdr:cNvSpPr/>
      </xdr:nvSpPr>
      <xdr:spPr>
        <a:xfrm>
          <a:off x="19494500" y="96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15735</xdr:rowOff>
    </xdr:from>
    <xdr:ext cx="534377" cy="259045"/>
    <xdr:sp macro="" textlink="">
      <xdr:nvSpPr>
        <xdr:cNvPr id="816" name="テキスト ボックス 815"/>
        <xdr:cNvSpPr txBox="1"/>
      </xdr:nvSpPr>
      <xdr:spPr>
        <a:xfrm>
          <a:off x="19278111" y="94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71618</xdr:rowOff>
    </xdr:from>
    <xdr:to>
      <xdr:col>98</xdr:col>
      <xdr:colOff>38100</xdr:colOff>
      <xdr:row>57</xdr:row>
      <xdr:rowOff>1768</xdr:rowOff>
    </xdr:to>
    <xdr:sp macro="" textlink="">
      <xdr:nvSpPr>
        <xdr:cNvPr id="817" name="楕円 816"/>
        <xdr:cNvSpPr/>
      </xdr:nvSpPr>
      <xdr:spPr>
        <a:xfrm>
          <a:off x="18605500" y="967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18295</xdr:rowOff>
    </xdr:from>
    <xdr:ext cx="534377" cy="259045"/>
    <xdr:sp macro="" textlink="">
      <xdr:nvSpPr>
        <xdr:cNvPr id="818" name="テキスト ボックス 817"/>
        <xdr:cNvSpPr txBox="1"/>
      </xdr:nvSpPr>
      <xdr:spPr>
        <a:xfrm>
          <a:off x="18389111" y="944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3" name="直線コネクタ 842"/>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4"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5" name="直線コネクタ 844"/>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6"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7" name="直線コネクタ 846"/>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126670</xdr:rowOff>
    </xdr:from>
    <xdr:to>
      <xdr:col>116</xdr:col>
      <xdr:colOff>63500</xdr:colOff>
      <xdr:row>78</xdr:row>
      <xdr:rowOff>128397</xdr:rowOff>
    </xdr:to>
    <xdr:cxnSp macro="">
      <xdr:nvCxnSpPr>
        <xdr:cNvPr id="848" name="直線コネクタ 847"/>
        <xdr:cNvCxnSpPr/>
      </xdr:nvCxnSpPr>
      <xdr:spPr>
        <a:xfrm flipV="1">
          <a:off x="21323300" y="13499770"/>
          <a:ext cx="8382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9"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50" name="フローチャート: 判断 849"/>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96951</xdr:rowOff>
    </xdr:from>
    <xdr:to>
      <xdr:col>111</xdr:col>
      <xdr:colOff>177800</xdr:colOff>
      <xdr:row>78</xdr:row>
      <xdr:rowOff>128397</xdr:rowOff>
    </xdr:to>
    <xdr:cxnSp macro="">
      <xdr:nvCxnSpPr>
        <xdr:cNvPr id="851" name="直線コネクタ 850"/>
        <xdr:cNvCxnSpPr/>
      </xdr:nvCxnSpPr>
      <xdr:spPr>
        <a:xfrm>
          <a:off x="20434300" y="12784251"/>
          <a:ext cx="889000" cy="7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2" name="フローチャート: 判断 851"/>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3" name="テキスト ボックス 852"/>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96951</xdr:rowOff>
    </xdr:from>
    <xdr:to>
      <xdr:col>107</xdr:col>
      <xdr:colOff>50800</xdr:colOff>
      <xdr:row>78</xdr:row>
      <xdr:rowOff>42481</xdr:rowOff>
    </xdr:to>
    <xdr:cxnSp macro="">
      <xdr:nvCxnSpPr>
        <xdr:cNvPr id="854" name="直線コネクタ 853"/>
        <xdr:cNvCxnSpPr/>
      </xdr:nvCxnSpPr>
      <xdr:spPr>
        <a:xfrm flipV="1">
          <a:off x="19545300" y="12784251"/>
          <a:ext cx="889000" cy="63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5" name="フローチャート: 判断 854"/>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6" name="テキスト ボックス 855"/>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42481</xdr:rowOff>
    </xdr:from>
    <xdr:to>
      <xdr:col>102</xdr:col>
      <xdr:colOff>114300</xdr:colOff>
      <xdr:row>78</xdr:row>
      <xdr:rowOff>72289</xdr:rowOff>
    </xdr:to>
    <xdr:cxnSp macro="">
      <xdr:nvCxnSpPr>
        <xdr:cNvPr id="857" name="直線コネクタ 856"/>
        <xdr:cNvCxnSpPr/>
      </xdr:nvCxnSpPr>
      <xdr:spPr>
        <a:xfrm flipV="1">
          <a:off x="18656300" y="13415581"/>
          <a:ext cx="889000" cy="2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168923</xdr:rowOff>
    </xdr:from>
    <xdr:to>
      <xdr:col>102</xdr:col>
      <xdr:colOff>165100</xdr:colOff>
      <xdr:row>77</xdr:row>
      <xdr:rowOff>99073</xdr:rowOff>
    </xdr:to>
    <xdr:sp macro="" textlink="">
      <xdr:nvSpPr>
        <xdr:cNvPr id="858" name="フローチャート: 判断 857"/>
        <xdr:cNvSpPr/>
      </xdr:nvSpPr>
      <xdr:spPr>
        <a:xfrm>
          <a:off x="19494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115600</xdr:rowOff>
    </xdr:from>
    <xdr:ext cx="534377" cy="259045"/>
    <xdr:sp macro="" textlink="">
      <xdr:nvSpPr>
        <xdr:cNvPr id="859" name="テキスト ボックス 858"/>
        <xdr:cNvSpPr txBox="1"/>
      </xdr:nvSpPr>
      <xdr:spPr>
        <a:xfrm>
          <a:off x="19278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19355</xdr:rowOff>
    </xdr:from>
    <xdr:to>
      <xdr:col>98</xdr:col>
      <xdr:colOff>38100</xdr:colOff>
      <xdr:row>77</xdr:row>
      <xdr:rowOff>120955</xdr:rowOff>
    </xdr:to>
    <xdr:sp macro="" textlink="">
      <xdr:nvSpPr>
        <xdr:cNvPr id="860" name="フローチャート: 判断 859"/>
        <xdr:cNvSpPr/>
      </xdr:nvSpPr>
      <xdr:spPr>
        <a:xfrm>
          <a:off x="18605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137482</xdr:rowOff>
    </xdr:from>
    <xdr:ext cx="534377" cy="259045"/>
    <xdr:sp macro="" textlink="">
      <xdr:nvSpPr>
        <xdr:cNvPr id="861" name="テキスト ボックス 860"/>
        <xdr:cNvSpPr txBox="1"/>
      </xdr:nvSpPr>
      <xdr:spPr>
        <a:xfrm>
          <a:off x="18389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75870</xdr:rowOff>
    </xdr:from>
    <xdr:to>
      <xdr:col>116</xdr:col>
      <xdr:colOff>114300</xdr:colOff>
      <xdr:row>79</xdr:row>
      <xdr:rowOff>6020</xdr:rowOff>
    </xdr:to>
    <xdr:sp macro="" textlink="">
      <xdr:nvSpPr>
        <xdr:cNvPr id="867" name="楕円 866"/>
        <xdr:cNvSpPr/>
      </xdr:nvSpPr>
      <xdr:spPr>
        <a:xfrm>
          <a:off x="221107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162247</xdr:rowOff>
    </xdr:from>
    <xdr:ext cx="534377" cy="259045"/>
    <xdr:sp macro="" textlink="">
      <xdr:nvSpPr>
        <xdr:cNvPr id="868" name="繰出金該当値テキスト"/>
        <xdr:cNvSpPr txBox="1"/>
      </xdr:nvSpPr>
      <xdr:spPr>
        <a:xfrm>
          <a:off x="22212300" y="133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77597</xdr:rowOff>
    </xdr:from>
    <xdr:to>
      <xdr:col>112</xdr:col>
      <xdr:colOff>38100</xdr:colOff>
      <xdr:row>79</xdr:row>
      <xdr:rowOff>7747</xdr:rowOff>
    </xdr:to>
    <xdr:sp macro="" textlink="">
      <xdr:nvSpPr>
        <xdr:cNvPr id="869" name="楕円 868"/>
        <xdr:cNvSpPr/>
      </xdr:nvSpPr>
      <xdr:spPr>
        <a:xfrm>
          <a:off x="21272500" y="134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170324</xdr:rowOff>
    </xdr:from>
    <xdr:ext cx="534377" cy="259045"/>
    <xdr:sp macro="" textlink="">
      <xdr:nvSpPr>
        <xdr:cNvPr id="870" name="テキスト ボックス 869"/>
        <xdr:cNvSpPr txBox="1"/>
      </xdr:nvSpPr>
      <xdr:spPr>
        <a:xfrm>
          <a:off x="21056111" y="135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46151</xdr:rowOff>
    </xdr:from>
    <xdr:to>
      <xdr:col>107</xdr:col>
      <xdr:colOff>101600</xdr:colOff>
      <xdr:row>74</xdr:row>
      <xdr:rowOff>147751</xdr:rowOff>
    </xdr:to>
    <xdr:sp macro="" textlink="">
      <xdr:nvSpPr>
        <xdr:cNvPr id="871" name="楕円 870"/>
        <xdr:cNvSpPr/>
      </xdr:nvSpPr>
      <xdr:spPr>
        <a:xfrm>
          <a:off x="20383500" y="127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164278</xdr:rowOff>
    </xdr:from>
    <xdr:ext cx="534377" cy="259045"/>
    <xdr:sp macro="" textlink="">
      <xdr:nvSpPr>
        <xdr:cNvPr id="872" name="テキスト ボックス 871"/>
        <xdr:cNvSpPr txBox="1"/>
      </xdr:nvSpPr>
      <xdr:spPr>
        <a:xfrm>
          <a:off x="20167111" y="1250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163131</xdr:rowOff>
    </xdr:from>
    <xdr:to>
      <xdr:col>102</xdr:col>
      <xdr:colOff>165100</xdr:colOff>
      <xdr:row>78</xdr:row>
      <xdr:rowOff>93281</xdr:rowOff>
    </xdr:to>
    <xdr:sp macro="" textlink="">
      <xdr:nvSpPr>
        <xdr:cNvPr id="873" name="楕円 872"/>
        <xdr:cNvSpPr/>
      </xdr:nvSpPr>
      <xdr:spPr>
        <a:xfrm>
          <a:off x="19494500" y="133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84408</xdr:rowOff>
    </xdr:from>
    <xdr:ext cx="534377" cy="259045"/>
    <xdr:sp macro="" textlink="">
      <xdr:nvSpPr>
        <xdr:cNvPr id="874" name="テキスト ボックス 873"/>
        <xdr:cNvSpPr txBox="1"/>
      </xdr:nvSpPr>
      <xdr:spPr>
        <a:xfrm>
          <a:off x="19278111" y="134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21489</xdr:rowOff>
    </xdr:from>
    <xdr:to>
      <xdr:col>98</xdr:col>
      <xdr:colOff>38100</xdr:colOff>
      <xdr:row>78</xdr:row>
      <xdr:rowOff>123089</xdr:rowOff>
    </xdr:to>
    <xdr:sp macro="" textlink="">
      <xdr:nvSpPr>
        <xdr:cNvPr id="875" name="楕円 874"/>
        <xdr:cNvSpPr/>
      </xdr:nvSpPr>
      <xdr:spPr>
        <a:xfrm>
          <a:off x="18605500" y="133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114216</xdr:rowOff>
    </xdr:from>
    <xdr:ext cx="534377" cy="259045"/>
    <xdr:sp macro="" textlink="">
      <xdr:nvSpPr>
        <xdr:cNvPr id="876" name="テキスト ボックス 875"/>
        <xdr:cNvSpPr txBox="1"/>
      </xdr:nvSpPr>
      <xdr:spPr>
        <a:xfrm>
          <a:off x="18389111" y="134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４８７，４９８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人口は前年比１７８人の減となり、人口減少が続いているため、一人当たりのコストも増加傾向にある。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中でも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１０８，６３７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３０，４０５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公営企業への負担金が大きな要因である。また本年度は消防団員の退職報償金の増加により、前年度より増加することとなった。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貸付金は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っているが、町制度資金預託金の２００百万円が主な要因である。第三セクターである（一社）富士見町開発公社への貸付金は平成３０年度までとなっているため、今後は減少する見込みである。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14,787
14,566
144.76
7,679,529
7,208,640
310,693
5,002,022
5,706,441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40096</xdr:rowOff>
    </xdr:from>
    <xdr:to>
      <xdr:col>24</xdr:col>
      <xdr:colOff>63500</xdr:colOff>
      <xdr:row>39</xdr:row>
      <xdr:rowOff>54139</xdr:rowOff>
    </xdr:to>
    <xdr:cxnSp macro="">
      <xdr:nvCxnSpPr>
        <xdr:cNvPr id="63" name="直線コネクタ 62"/>
        <xdr:cNvCxnSpPr/>
      </xdr:nvCxnSpPr>
      <xdr:spPr>
        <a:xfrm flipV="1">
          <a:off x="3797300" y="6726646"/>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4336</xdr:rowOff>
    </xdr:from>
    <xdr:to>
      <xdr:col>19</xdr:col>
      <xdr:colOff>177800</xdr:colOff>
      <xdr:row>39</xdr:row>
      <xdr:rowOff>54139</xdr:rowOff>
    </xdr:to>
    <xdr:cxnSp macro="">
      <xdr:nvCxnSpPr>
        <xdr:cNvPr id="66" name="直線コネクタ 65"/>
        <xdr:cNvCxnSpPr/>
      </xdr:nvCxnSpPr>
      <xdr:spPr>
        <a:xfrm>
          <a:off x="2908300" y="6690886"/>
          <a:ext cx="8890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4336</xdr:rowOff>
    </xdr:from>
    <xdr:to>
      <xdr:col>15</xdr:col>
      <xdr:colOff>50800</xdr:colOff>
      <xdr:row>39</xdr:row>
      <xdr:rowOff>25726</xdr:rowOff>
    </xdr:to>
    <xdr:cxnSp macro="">
      <xdr:nvCxnSpPr>
        <xdr:cNvPr id="69" name="直線コネクタ 68"/>
        <xdr:cNvCxnSpPr/>
      </xdr:nvCxnSpPr>
      <xdr:spPr>
        <a:xfrm flipV="1">
          <a:off x="2019300" y="6690886"/>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25726</xdr:rowOff>
    </xdr:from>
    <xdr:to>
      <xdr:col>10</xdr:col>
      <xdr:colOff>114300</xdr:colOff>
      <xdr:row>39</xdr:row>
      <xdr:rowOff>48423</xdr:rowOff>
    </xdr:to>
    <xdr:cxnSp macro="">
      <xdr:nvCxnSpPr>
        <xdr:cNvPr id="72" name="直線コネクタ 71"/>
        <xdr:cNvCxnSpPr/>
      </xdr:nvCxnSpPr>
      <xdr:spPr>
        <a:xfrm flipV="1">
          <a:off x="1130300" y="6712276"/>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45629</xdr:rowOff>
    </xdr:from>
    <xdr:to>
      <xdr:col>10</xdr:col>
      <xdr:colOff>165100</xdr:colOff>
      <xdr:row>37</xdr:row>
      <xdr:rowOff>147229</xdr:rowOff>
    </xdr:to>
    <xdr:sp macro="" textlink="">
      <xdr:nvSpPr>
        <xdr:cNvPr id="73" name="フローチャート: 判断 72"/>
        <xdr:cNvSpPr/>
      </xdr:nvSpPr>
      <xdr:spPr>
        <a:xfrm>
          <a:off x="1968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163756</xdr:rowOff>
    </xdr:from>
    <xdr:ext cx="469744" cy="259045"/>
    <xdr:sp macro="" textlink="">
      <xdr:nvSpPr>
        <xdr:cNvPr id="74" name="テキスト ボックス 73"/>
        <xdr:cNvSpPr txBox="1"/>
      </xdr:nvSpPr>
      <xdr:spPr>
        <a:xfrm>
          <a:off x="1784428"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75184</xdr:rowOff>
    </xdr:from>
    <xdr:to>
      <xdr:col>6</xdr:col>
      <xdr:colOff>38100</xdr:colOff>
      <xdr:row>38</xdr:row>
      <xdr:rowOff>5335</xdr:rowOff>
    </xdr:to>
    <xdr:sp macro="" textlink="">
      <xdr:nvSpPr>
        <xdr:cNvPr id="75" name="フローチャート: 判断 74"/>
        <xdr:cNvSpPr/>
      </xdr:nvSpPr>
      <xdr:spPr>
        <a:xfrm>
          <a:off x="1079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21861</xdr:rowOff>
    </xdr:from>
    <xdr:ext cx="469744" cy="259045"/>
    <xdr:sp macro="" textlink="">
      <xdr:nvSpPr>
        <xdr:cNvPr id="76" name="テキスト ボックス 75"/>
        <xdr:cNvSpPr txBox="1"/>
      </xdr:nvSpPr>
      <xdr:spPr>
        <a:xfrm>
          <a:off x="895428"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160746</xdr:rowOff>
    </xdr:from>
    <xdr:to>
      <xdr:col>24</xdr:col>
      <xdr:colOff>114300</xdr:colOff>
      <xdr:row>39</xdr:row>
      <xdr:rowOff>90896</xdr:rowOff>
    </xdr:to>
    <xdr:sp macro="" textlink="">
      <xdr:nvSpPr>
        <xdr:cNvPr id="82" name="楕円 81"/>
        <xdr:cNvSpPr/>
      </xdr:nvSpPr>
      <xdr:spPr>
        <a:xfrm>
          <a:off x="45847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75673</xdr:rowOff>
    </xdr:from>
    <xdr:ext cx="469744" cy="259045"/>
    <xdr:sp macro="" textlink="">
      <xdr:nvSpPr>
        <xdr:cNvPr id="83" name="議会費該当値テキスト"/>
        <xdr:cNvSpPr txBox="1"/>
      </xdr:nvSpPr>
      <xdr:spPr>
        <a:xfrm>
          <a:off x="4686300" y="659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3339</xdr:rowOff>
    </xdr:from>
    <xdr:to>
      <xdr:col>20</xdr:col>
      <xdr:colOff>38100</xdr:colOff>
      <xdr:row>39</xdr:row>
      <xdr:rowOff>104939</xdr:rowOff>
    </xdr:to>
    <xdr:sp macro="" textlink="">
      <xdr:nvSpPr>
        <xdr:cNvPr id="84" name="楕円 83"/>
        <xdr:cNvSpPr/>
      </xdr:nvSpPr>
      <xdr:spPr>
        <a:xfrm>
          <a:off x="37465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96066</xdr:rowOff>
    </xdr:from>
    <xdr:ext cx="469744" cy="259045"/>
    <xdr:sp macro="" textlink="">
      <xdr:nvSpPr>
        <xdr:cNvPr id="85" name="テキスト ボックス 84"/>
        <xdr:cNvSpPr txBox="1"/>
      </xdr:nvSpPr>
      <xdr:spPr>
        <a:xfrm>
          <a:off x="3562428" y="67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124986</xdr:rowOff>
    </xdr:from>
    <xdr:to>
      <xdr:col>15</xdr:col>
      <xdr:colOff>101600</xdr:colOff>
      <xdr:row>39</xdr:row>
      <xdr:rowOff>55136</xdr:rowOff>
    </xdr:to>
    <xdr:sp macro="" textlink="">
      <xdr:nvSpPr>
        <xdr:cNvPr id="86" name="楕円 85"/>
        <xdr:cNvSpPr/>
      </xdr:nvSpPr>
      <xdr:spPr>
        <a:xfrm>
          <a:off x="2857500" y="66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46263</xdr:rowOff>
    </xdr:from>
    <xdr:ext cx="469744" cy="259045"/>
    <xdr:sp macro="" textlink="">
      <xdr:nvSpPr>
        <xdr:cNvPr id="87" name="テキスト ボックス 86"/>
        <xdr:cNvSpPr txBox="1"/>
      </xdr:nvSpPr>
      <xdr:spPr>
        <a:xfrm>
          <a:off x="2673428" y="673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146376</xdr:rowOff>
    </xdr:from>
    <xdr:to>
      <xdr:col>10</xdr:col>
      <xdr:colOff>165100</xdr:colOff>
      <xdr:row>39</xdr:row>
      <xdr:rowOff>76526</xdr:rowOff>
    </xdr:to>
    <xdr:sp macro="" textlink="">
      <xdr:nvSpPr>
        <xdr:cNvPr id="88" name="楕円 87"/>
        <xdr:cNvSpPr/>
      </xdr:nvSpPr>
      <xdr:spPr>
        <a:xfrm>
          <a:off x="19685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67653</xdr:rowOff>
    </xdr:from>
    <xdr:ext cx="469744" cy="259045"/>
    <xdr:sp macro="" textlink="">
      <xdr:nvSpPr>
        <xdr:cNvPr id="89" name="テキスト ボックス 88"/>
        <xdr:cNvSpPr txBox="1"/>
      </xdr:nvSpPr>
      <xdr:spPr>
        <a:xfrm>
          <a:off x="1784428" y="67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169073</xdr:rowOff>
    </xdr:from>
    <xdr:to>
      <xdr:col>6</xdr:col>
      <xdr:colOff>38100</xdr:colOff>
      <xdr:row>39</xdr:row>
      <xdr:rowOff>99223</xdr:rowOff>
    </xdr:to>
    <xdr:sp macro="" textlink="">
      <xdr:nvSpPr>
        <xdr:cNvPr id="90" name="楕円 89"/>
        <xdr:cNvSpPr/>
      </xdr:nvSpPr>
      <xdr:spPr>
        <a:xfrm>
          <a:off x="1079500" y="668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90350</xdr:rowOff>
    </xdr:from>
    <xdr:ext cx="469744" cy="259045"/>
    <xdr:sp macro="" textlink="">
      <xdr:nvSpPr>
        <xdr:cNvPr id="91" name="テキスト ボックス 90"/>
        <xdr:cNvSpPr txBox="1"/>
      </xdr:nvSpPr>
      <xdr:spPr>
        <a:xfrm>
          <a:off x="895428" y="67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163128</xdr:rowOff>
    </xdr:from>
    <xdr:to>
      <xdr:col>24</xdr:col>
      <xdr:colOff>63500</xdr:colOff>
      <xdr:row>58</xdr:row>
      <xdr:rowOff>11916</xdr:rowOff>
    </xdr:to>
    <xdr:cxnSp macro="">
      <xdr:nvCxnSpPr>
        <xdr:cNvPr id="122" name="直線コネクタ 121"/>
        <xdr:cNvCxnSpPr/>
      </xdr:nvCxnSpPr>
      <xdr:spPr>
        <a:xfrm flipV="1">
          <a:off x="3797300" y="9935778"/>
          <a:ext cx="838200" cy="2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11916</xdr:rowOff>
    </xdr:from>
    <xdr:to>
      <xdr:col>19</xdr:col>
      <xdr:colOff>177800</xdr:colOff>
      <xdr:row>58</xdr:row>
      <xdr:rowOff>25012</xdr:rowOff>
    </xdr:to>
    <xdr:cxnSp macro="">
      <xdr:nvCxnSpPr>
        <xdr:cNvPr id="125" name="直線コネクタ 124"/>
        <xdr:cNvCxnSpPr/>
      </xdr:nvCxnSpPr>
      <xdr:spPr>
        <a:xfrm flipV="1">
          <a:off x="2908300" y="9956016"/>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122826</xdr:rowOff>
    </xdr:from>
    <xdr:to>
      <xdr:col>15</xdr:col>
      <xdr:colOff>50800</xdr:colOff>
      <xdr:row>58</xdr:row>
      <xdr:rowOff>25012</xdr:rowOff>
    </xdr:to>
    <xdr:cxnSp macro="">
      <xdr:nvCxnSpPr>
        <xdr:cNvPr id="128" name="直線コネクタ 127"/>
        <xdr:cNvCxnSpPr/>
      </xdr:nvCxnSpPr>
      <xdr:spPr>
        <a:xfrm>
          <a:off x="2019300" y="9895476"/>
          <a:ext cx="889000" cy="7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33251</xdr:rowOff>
    </xdr:from>
    <xdr:to>
      <xdr:col>10</xdr:col>
      <xdr:colOff>114300</xdr:colOff>
      <xdr:row>57</xdr:row>
      <xdr:rowOff>122826</xdr:rowOff>
    </xdr:to>
    <xdr:cxnSp macro="">
      <xdr:nvCxnSpPr>
        <xdr:cNvPr id="131" name="直線コネクタ 130"/>
        <xdr:cNvCxnSpPr/>
      </xdr:nvCxnSpPr>
      <xdr:spPr>
        <a:xfrm>
          <a:off x="1130300" y="9634451"/>
          <a:ext cx="889000" cy="26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137987</xdr:rowOff>
    </xdr:from>
    <xdr:to>
      <xdr:col>10</xdr:col>
      <xdr:colOff>165100</xdr:colOff>
      <xdr:row>58</xdr:row>
      <xdr:rowOff>68137</xdr:rowOff>
    </xdr:to>
    <xdr:sp macro="" textlink="">
      <xdr:nvSpPr>
        <xdr:cNvPr id="132" name="フローチャート: 判断 131"/>
        <xdr:cNvSpPr/>
      </xdr:nvSpPr>
      <xdr:spPr>
        <a:xfrm>
          <a:off x="1968500" y="99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59264</xdr:rowOff>
    </xdr:from>
    <xdr:ext cx="534377" cy="259045"/>
    <xdr:sp macro="" textlink="">
      <xdr:nvSpPr>
        <xdr:cNvPr id="133" name="テキスト ボックス 132"/>
        <xdr:cNvSpPr txBox="1"/>
      </xdr:nvSpPr>
      <xdr:spPr>
        <a:xfrm>
          <a:off x="1752111" y="10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132628</xdr:rowOff>
    </xdr:from>
    <xdr:to>
      <xdr:col>6</xdr:col>
      <xdr:colOff>38100</xdr:colOff>
      <xdr:row>58</xdr:row>
      <xdr:rowOff>62778</xdr:rowOff>
    </xdr:to>
    <xdr:sp macro="" textlink="">
      <xdr:nvSpPr>
        <xdr:cNvPr id="134" name="フローチャート: 判断 133"/>
        <xdr:cNvSpPr/>
      </xdr:nvSpPr>
      <xdr:spPr>
        <a:xfrm>
          <a:off x="1079500" y="990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53905</xdr:rowOff>
    </xdr:from>
    <xdr:ext cx="534377" cy="259045"/>
    <xdr:sp macro="" textlink="">
      <xdr:nvSpPr>
        <xdr:cNvPr id="135" name="テキスト ボックス 134"/>
        <xdr:cNvSpPr txBox="1"/>
      </xdr:nvSpPr>
      <xdr:spPr>
        <a:xfrm>
          <a:off x="863111" y="99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112328</xdr:rowOff>
    </xdr:from>
    <xdr:to>
      <xdr:col>24</xdr:col>
      <xdr:colOff>114300</xdr:colOff>
      <xdr:row>58</xdr:row>
      <xdr:rowOff>42478</xdr:rowOff>
    </xdr:to>
    <xdr:sp macro="" textlink="">
      <xdr:nvSpPr>
        <xdr:cNvPr id="141" name="楕円 140"/>
        <xdr:cNvSpPr/>
      </xdr:nvSpPr>
      <xdr:spPr>
        <a:xfrm>
          <a:off x="4584700" y="98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56478</xdr:rowOff>
    </xdr:from>
    <xdr:ext cx="534377" cy="259045"/>
    <xdr:sp macro="" textlink="">
      <xdr:nvSpPr>
        <xdr:cNvPr id="142" name="総務費該当値テキスト"/>
        <xdr:cNvSpPr txBox="1"/>
      </xdr:nvSpPr>
      <xdr:spPr>
        <a:xfrm>
          <a:off x="4686300" y="982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132566</xdr:rowOff>
    </xdr:from>
    <xdr:to>
      <xdr:col>20</xdr:col>
      <xdr:colOff>38100</xdr:colOff>
      <xdr:row>58</xdr:row>
      <xdr:rowOff>62716</xdr:rowOff>
    </xdr:to>
    <xdr:sp macro="" textlink="">
      <xdr:nvSpPr>
        <xdr:cNvPr id="143" name="楕円 142"/>
        <xdr:cNvSpPr/>
      </xdr:nvSpPr>
      <xdr:spPr>
        <a:xfrm>
          <a:off x="3746500" y="99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53843</xdr:rowOff>
    </xdr:from>
    <xdr:ext cx="534377" cy="259045"/>
    <xdr:sp macro="" textlink="">
      <xdr:nvSpPr>
        <xdr:cNvPr id="144" name="テキスト ボックス 143"/>
        <xdr:cNvSpPr txBox="1"/>
      </xdr:nvSpPr>
      <xdr:spPr>
        <a:xfrm>
          <a:off x="3530111" y="999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145662</xdr:rowOff>
    </xdr:from>
    <xdr:to>
      <xdr:col>15</xdr:col>
      <xdr:colOff>101600</xdr:colOff>
      <xdr:row>58</xdr:row>
      <xdr:rowOff>75812</xdr:rowOff>
    </xdr:to>
    <xdr:sp macro="" textlink="">
      <xdr:nvSpPr>
        <xdr:cNvPr id="145" name="楕円 144"/>
        <xdr:cNvSpPr/>
      </xdr:nvSpPr>
      <xdr:spPr>
        <a:xfrm>
          <a:off x="2857500" y="99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66939</xdr:rowOff>
    </xdr:from>
    <xdr:ext cx="534377" cy="259045"/>
    <xdr:sp macro="" textlink="">
      <xdr:nvSpPr>
        <xdr:cNvPr id="146" name="テキスト ボックス 145"/>
        <xdr:cNvSpPr txBox="1"/>
      </xdr:nvSpPr>
      <xdr:spPr>
        <a:xfrm>
          <a:off x="2641111" y="100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72026</xdr:rowOff>
    </xdr:from>
    <xdr:to>
      <xdr:col>10</xdr:col>
      <xdr:colOff>165100</xdr:colOff>
      <xdr:row>58</xdr:row>
      <xdr:rowOff>2176</xdr:rowOff>
    </xdr:to>
    <xdr:sp macro="" textlink="">
      <xdr:nvSpPr>
        <xdr:cNvPr id="147" name="楕円 146"/>
        <xdr:cNvSpPr/>
      </xdr:nvSpPr>
      <xdr:spPr>
        <a:xfrm>
          <a:off x="1968500" y="98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18703</xdr:rowOff>
    </xdr:from>
    <xdr:ext cx="534377" cy="259045"/>
    <xdr:sp macro="" textlink="">
      <xdr:nvSpPr>
        <xdr:cNvPr id="148" name="テキスト ボックス 147"/>
        <xdr:cNvSpPr txBox="1"/>
      </xdr:nvSpPr>
      <xdr:spPr>
        <a:xfrm>
          <a:off x="1752111" y="96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153901</xdr:rowOff>
    </xdr:from>
    <xdr:to>
      <xdr:col>6</xdr:col>
      <xdr:colOff>38100</xdr:colOff>
      <xdr:row>56</xdr:row>
      <xdr:rowOff>84051</xdr:rowOff>
    </xdr:to>
    <xdr:sp macro="" textlink="">
      <xdr:nvSpPr>
        <xdr:cNvPr id="149" name="楕円 148"/>
        <xdr:cNvSpPr/>
      </xdr:nvSpPr>
      <xdr:spPr>
        <a:xfrm>
          <a:off x="1079500" y="958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100578</xdr:rowOff>
    </xdr:from>
    <xdr:ext cx="599010" cy="259045"/>
    <xdr:sp macro="" textlink="">
      <xdr:nvSpPr>
        <xdr:cNvPr id="150" name="テキスト ボックス 149"/>
        <xdr:cNvSpPr txBox="1"/>
      </xdr:nvSpPr>
      <xdr:spPr>
        <a:xfrm>
          <a:off x="830795" y="935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7176</xdr:rowOff>
    </xdr:from>
    <xdr:to>
      <xdr:col>24</xdr:col>
      <xdr:colOff>63500</xdr:colOff>
      <xdr:row>78</xdr:row>
      <xdr:rowOff>34691</xdr:rowOff>
    </xdr:to>
    <xdr:cxnSp macro="">
      <xdr:nvCxnSpPr>
        <xdr:cNvPr id="178" name="直線コネクタ 177"/>
        <xdr:cNvCxnSpPr/>
      </xdr:nvCxnSpPr>
      <xdr:spPr>
        <a:xfrm flipV="1">
          <a:off x="3797300" y="13380276"/>
          <a:ext cx="838200" cy="2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34691</xdr:rowOff>
    </xdr:from>
    <xdr:to>
      <xdr:col>19</xdr:col>
      <xdr:colOff>177800</xdr:colOff>
      <xdr:row>78</xdr:row>
      <xdr:rowOff>63618</xdr:rowOff>
    </xdr:to>
    <xdr:cxnSp macro="">
      <xdr:nvCxnSpPr>
        <xdr:cNvPr id="181" name="直線コネクタ 180"/>
        <xdr:cNvCxnSpPr/>
      </xdr:nvCxnSpPr>
      <xdr:spPr>
        <a:xfrm flipV="1">
          <a:off x="2908300" y="13407791"/>
          <a:ext cx="889000" cy="2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63618</xdr:rowOff>
    </xdr:from>
    <xdr:to>
      <xdr:col>15</xdr:col>
      <xdr:colOff>50800</xdr:colOff>
      <xdr:row>78</xdr:row>
      <xdr:rowOff>75271</xdr:rowOff>
    </xdr:to>
    <xdr:cxnSp macro="">
      <xdr:nvCxnSpPr>
        <xdr:cNvPr id="184" name="直線コネクタ 183"/>
        <xdr:cNvCxnSpPr/>
      </xdr:nvCxnSpPr>
      <xdr:spPr>
        <a:xfrm flipV="1">
          <a:off x="2019300" y="13436718"/>
          <a:ext cx="889000" cy="1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75271</xdr:rowOff>
    </xdr:from>
    <xdr:to>
      <xdr:col>10</xdr:col>
      <xdr:colOff>114300</xdr:colOff>
      <xdr:row>78</xdr:row>
      <xdr:rowOff>86633</xdr:rowOff>
    </xdr:to>
    <xdr:cxnSp macro="">
      <xdr:nvCxnSpPr>
        <xdr:cNvPr id="187" name="直線コネクタ 186"/>
        <xdr:cNvCxnSpPr/>
      </xdr:nvCxnSpPr>
      <xdr:spPr>
        <a:xfrm flipV="1">
          <a:off x="1130300" y="13448371"/>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103508</xdr:rowOff>
    </xdr:from>
    <xdr:to>
      <xdr:col>10</xdr:col>
      <xdr:colOff>165100</xdr:colOff>
      <xdr:row>76</xdr:row>
      <xdr:rowOff>33657</xdr:rowOff>
    </xdr:to>
    <xdr:sp macro="" textlink="">
      <xdr:nvSpPr>
        <xdr:cNvPr id="188" name="フローチャート: 判断 187"/>
        <xdr:cNvSpPr/>
      </xdr:nvSpPr>
      <xdr:spPr>
        <a:xfrm>
          <a:off x="1968500" y="12962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50185</xdr:rowOff>
    </xdr:from>
    <xdr:ext cx="599010" cy="259045"/>
    <xdr:sp macro="" textlink="">
      <xdr:nvSpPr>
        <xdr:cNvPr id="189" name="テキスト ボックス 188"/>
        <xdr:cNvSpPr txBox="1"/>
      </xdr:nvSpPr>
      <xdr:spPr>
        <a:xfrm>
          <a:off x="1719795" y="1273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57238</xdr:rowOff>
    </xdr:from>
    <xdr:to>
      <xdr:col>6</xdr:col>
      <xdr:colOff>38100</xdr:colOff>
      <xdr:row>77</xdr:row>
      <xdr:rowOff>158838</xdr:rowOff>
    </xdr:to>
    <xdr:sp macro="" textlink="">
      <xdr:nvSpPr>
        <xdr:cNvPr id="190" name="フローチャート: 判断 189"/>
        <xdr:cNvSpPr/>
      </xdr:nvSpPr>
      <xdr:spPr>
        <a:xfrm>
          <a:off x="1079500" y="132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3915</xdr:rowOff>
    </xdr:from>
    <xdr:ext cx="599010" cy="259045"/>
    <xdr:sp macro="" textlink="">
      <xdr:nvSpPr>
        <xdr:cNvPr id="191" name="テキスト ボックス 190"/>
        <xdr:cNvSpPr txBox="1"/>
      </xdr:nvSpPr>
      <xdr:spPr>
        <a:xfrm>
          <a:off x="830795" y="1303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127826</xdr:rowOff>
    </xdr:from>
    <xdr:to>
      <xdr:col>24</xdr:col>
      <xdr:colOff>114300</xdr:colOff>
      <xdr:row>78</xdr:row>
      <xdr:rowOff>57976</xdr:rowOff>
    </xdr:to>
    <xdr:sp macro="" textlink="">
      <xdr:nvSpPr>
        <xdr:cNvPr id="197" name="楕円 196"/>
        <xdr:cNvSpPr/>
      </xdr:nvSpPr>
      <xdr:spPr>
        <a:xfrm>
          <a:off x="4584700" y="133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106253</xdr:rowOff>
    </xdr:from>
    <xdr:ext cx="599010" cy="259045"/>
    <xdr:sp macro="" textlink="">
      <xdr:nvSpPr>
        <xdr:cNvPr id="198" name="民生費該当値テキスト"/>
        <xdr:cNvSpPr txBox="1"/>
      </xdr:nvSpPr>
      <xdr:spPr>
        <a:xfrm>
          <a:off x="4686300" y="1330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155341</xdr:rowOff>
    </xdr:from>
    <xdr:to>
      <xdr:col>20</xdr:col>
      <xdr:colOff>38100</xdr:colOff>
      <xdr:row>78</xdr:row>
      <xdr:rowOff>85491</xdr:rowOff>
    </xdr:to>
    <xdr:sp macro="" textlink="">
      <xdr:nvSpPr>
        <xdr:cNvPr id="199" name="楕円 198"/>
        <xdr:cNvSpPr/>
      </xdr:nvSpPr>
      <xdr:spPr>
        <a:xfrm>
          <a:off x="3746500" y="133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76618</xdr:rowOff>
    </xdr:from>
    <xdr:ext cx="599010" cy="259045"/>
    <xdr:sp macro="" textlink="">
      <xdr:nvSpPr>
        <xdr:cNvPr id="200" name="テキスト ボックス 199"/>
        <xdr:cNvSpPr txBox="1"/>
      </xdr:nvSpPr>
      <xdr:spPr>
        <a:xfrm>
          <a:off x="3497795" y="1344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12818</xdr:rowOff>
    </xdr:from>
    <xdr:to>
      <xdr:col>15</xdr:col>
      <xdr:colOff>101600</xdr:colOff>
      <xdr:row>78</xdr:row>
      <xdr:rowOff>114418</xdr:rowOff>
    </xdr:to>
    <xdr:sp macro="" textlink="">
      <xdr:nvSpPr>
        <xdr:cNvPr id="201" name="楕円 200"/>
        <xdr:cNvSpPr/>
      </xdr:nvSpPr>
      <xdr:spPr>
        <a:xfrm>
          <a:off x="2857500" y="133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105545</xdr:rowOff>
    </xdr:from>
    <xdr:ext cx="599010" cy="259045"/>
    <xdr:sp macro="" textlink="">
      <xdr:nvSpPr>
        <xdr:cNvPr id="202" name="テキスト ボックス 201"/>
        <xdr:cNvSpPr txBox="1"/>
      </xdr:nvSpPr>
      <xdr:spPr>
        <a:xfrm>
          <a:off x="2608795" y="1347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24471</xdr:rowOff>
    </xdr:from>
    <xdr:to>
      <xdr:col>10</xdr:col>
      <xdr:colOff>165100</xdr:colOff>
      <xdr:row>78</xdr:row>
      <xdr:rowOff>126071</xdr:rowOff>
    </xdr:to>
    <xdr:sp macro="" textlink="">
      <xdr:nvSpPr>
        <xdr:cNvPr id="203" name="楕円 202"/>
        <xdr:cNvSpPr/>
      </xdr:nvSpPr>
      <xdr:spPr>
        <a:xfrm>
          <a:off x="1968500" y="133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117198</xdr:rowOff>
    </xdr:from>
    <xdr:ext cx="599010" cy="259045"/>
    <xdr:sp macro="" textlink="">
      <xdr:nvSpPr>
        <xdr:cNvPr id="204" name="テキスト ボックス 203"/>
        <xdr:cNvSpPr txBox="1"/>
      </xdr:nvSpPr>
      <xdr:spPr>
        <a:xfrm>
          <a:off x="1719795" y="1349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35833</xdr:rowOff>
    </xdr:from>
    <xdr:to>
      <xdr:col>6</xdr:col>
      <xdr:colOff>38100</xdr:colOff>
      <xdr:row>78</xdr:row>
      <xdr:rowOff>137433</xdr:rowOff>
    </xdr:to>
    <xdr:sp macro="" textlink="">
      <xdr:nvSpPr>
        <xdr:cNvPr id="205" name="楕円 204"/>
        <xdr:cNvSpPr/>
      </xdr:nvSpPr>
      <xdr:spPr>
        <a:xfrm>
          <a:off x="1079500" y="134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128560</xdr:rowOff>
    </xdr:from>
    <xdr:ext cx="599010" cy="259045"/>
    <xdr:sp macro="" textlink="">
      <xdr:nvSpPr>
        <xdr:cNvPr id="206" name="テキスト ボックス 205"/>
        <xdr:cNvSpPr txBox="1"/>
      </xdr:nvSpPr>
      <xdr:spPr>
        <a:xfrm>
          <a:off x="830795" y="135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78566</xdr:rowOff>
    </xdr:from>
    <xdr:to>
      <xdr:col>24</xdr:col>
      <xdr:colOff>63500</xdr:colOff>
      <xdr:row>97</xdr:row>
      <xdr:rowOff>91780</xdr:rowOff>
    </xdr:to>
    <xdr:cxnSp macro="">
      <xdr:nvCxnSpPr>
        <xdr:cNvPr id="237" name="直線コネクタ 236"/>
        <xdr:cNvCxnSpPr/>
      </xdr:nvCxnSpPr>
      <xdr:spPr>
        <a:xfrm flipV="1">
          <a:off x="3797300" y="16709216"/>
          <a:ext cx="8382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91780</xdr:rowOff>
    </xdr:from>
    <xdr:to>
      <xdr:col>19</xdr:col>
      <xdr:colOff>177800</xdr:colOff>
      <xdr:row>97</xdr:row>
      <xdr:rowOff>121924</xdr:rowOff>
    </xdr:to>
    <xdr:cxnSp macro="">
      <xdr:nvCxnSpPr>
        <xdr:cNvPr id="240" name="直線コネクタ 239"/>
        <xdr:cNvCxnSpPr/>
      </xdr:nvCxnSpPr>
      <xdr:spPr>
        <a:xfrm flipV="1">
          <a:off x="2908300" y="16722430"/>
          <a:ext cx="889000" cy="3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85424</xdr:rowOff>
    </xdr:from>
    <xdr:to>
      <xdr:col>15</xdr:col>
      <xdr:colOff>50800</xdr:colOff>
      <xdr:row>97</xdr:row>
      <xdr:rowOff>121924</xdr:rowOff>
    </xdr:to>
    <xdr:cxnSp macro="">
      <xdr:nvCxnSpPr>
        <xdr:cNvPr id="243" name="直線コネクタ 242"/>
        <xdr:cNvCxnSpPr/>
      </xdr:nvCxnSpPr>
      <xdr:spPr>
        <a:xfrm>
          <a:off x="2019300" y="16716074"/>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85424</xdr:rowOff>
    </xdr:from>
    <xdr:to>
      <xdr:col>10</xdr:col>
      <xdr:colOff>114300</xdr:colOff>
      <xdr:row>97</xdr:row>
      <xdr:rowOff>120574</xdr:rowOff>
    </xdr:to>
    <xdr:cxnSp macro="">
      <xdr:nvCxnSpPr>
        <xdr:cNvPr id="246" name="直線コネクタ 245"/>
        <xdr:cNvCxnSpPr/>
      </xdr:nvCxnSpPr>
      <xdr:spPr>
        <a:xfrm flipV="1">
          <a:off x="1130300" y="16716074"/>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70579</xdr:rowOff>
    </xdr:from>
    <xdr:to>
      <xdr:col>10</xdr:col>
      <xdr:colOff>165100</xdr:colOff>
      <xdr:row>97</xdr:row>
      <xdr:rowOff>729</xdr:rowOff>
    </xdr:to>
    <xdr:sp macro="" textlink="">
      <xdr:nvSpPr>
        <xdr:cNvPr id="247" name="フローチャート: 判断 246"/>
        <xdr:cNvSpPr/>
      </xdr:nvSpPr>
      <xdr:spPr>
        <a:xfrm>
          <a:off x="1968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17256</xdr:rowOff>
    </xdr:from>
    <xdr:ext cx="534377" cy="259045"/>
    <xdr:sp macro="" textlink="">
      <xdr:nvSpPr>
        <xdr:cNvPr id="248" name="テキスト ボックス 247"/>
        <xdr:cNvSpPr txBox="1"/>
      </xdr:nvSpPr>
      <xdr:spPr>
        <a:xfrm>
          <a:off x="1752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72963</xdr:rowOff>
    </xdr:from>
    <xdr:to>
      <xdr:col>6</xdr:col>
      <xdr:colOff>38100</xdr:colOff>
      <xdr:row>97</xdr:row>
      <xdr:rowOff>3113</xdr:rowOff>
    </xdr:to>
    <xdr:sp macro="" textlink="">
      <xdr:nvSpPr>
        <xdr:cNvPr id="249" name="フローチャート: 判断 248"/>
        <xdr:cNvSpPr/>
      </xdr:nvSpPr>
      <xdr:spPr>
        <a:xfrm>
          <a:off x="1079500" y="165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19640</xdr:rowOff>
    </xdr:from>
    <xdr:ext cx="534377" cy="259045"/>
    <xdr:sp macro="" textlink="">
      <xdr:nvSpPr>
        <xdr:cNvPr id="250" name="テキスト ボックス 249"/>
        <xdr:cNvSpPr txBox="1"/>
      </xdr:nvSpPr>
      <xdr:spPr>
        <a:xfrm>
          <a:off x="863111" y="163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27766</xdr:rowOff>
    </xdr:from>
    <xdr:to>
      <xdr:col>24</xdr:col>
      <xdr:colOff>114300</xdr:colOff>
      <xdr:row>97</xdr:row>
      <xdr:rowOff>129366</xdr:rowOff>
    </xdr:to>
    <xdr:sp macro="" textlink="">
      <xdr:nvSpPr>
        <xdr:cNvPr id="256" name="楕円 255"/>
        <xdr:cNvSpPr/>
      </xdr:nvSpPr>
      <xdr:spPr>
        <a:xfrm>
          <a:off x="4584700" y="1665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6193</xdr:rowOff>
    </xdr:from>
    <xdr:ext cx="534377" cy="259045"/>
    <xdr:sp macro="" textlink="">
      <xdr:nvSpPr>
        <xdr:cNvPr id="257" name="衛生費該当値テキスト"/>
        <xdr:cNvSpPr txBox="1"/>
      </xdr:nvSpPr>
      <xdr:spPr>
        <a:xfrm>
          <a:off x="4686300" y="166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40980</xdr:rowOff>
    </xdr:from>
    <xdr:to>
      <xdr:col>20</xdr:col>
      <xdr:colOff>38100</xdr:colOff>
      <xdr:row>97</xdr:row>
      <xdr:rowOff>142580</xdr:rowOff>
    </xdr:to>
    <xdr:sp macro="" textlink="">
      <xdr:nvSpPr>
        <xdr:cNvPr id="258" name="楕円 257"/>
        <xdr:cNvSpPr/>
      </xdr:nvSpPr>
      <xdr:spPr>
        <a:xfrm>
          <a:off x="3746500" y="166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133707</xdr:rowOff>
    </xdr:from>
    <xdr:ext cx="534377" cy="259045"/>
    <xdr:sp macro="" textlink="">
      <xdr:nvSpPr>
        <xdr:cNvPr id="259" name="テキスト ボックス 258"/>
        <xdr:cNvSpPr txBox="1"/>
      </xdr:nvSpPr>
      <xdr:spPr>
        <a:xfrm>
          <a:off x="3530111" y="1676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71124</xdr:rowOff>
    </xdr:from>
    <xdr:to>
      <xdr:col>15</xdr:col>
      <xdr:colOff>101600</xdr:colOff>
      <xdr:row>98</xdr:row>
      <xdr:rowOff>1274</xdr:rowOff>
    </xdr:to>
    <xdr:sp macro="" textlink="">
      <xdr:nvSpPr>
        <xdr:cNvPr id="260" name="楕円 259"/>
        <xdr:cNvSpPr/>
      </xdr:nvSpPr>
      <xdr:spPr>
        <a:xfrm>
          <a:off x="2857500" y="16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163851</xdr:rowOff>
    </xdr:from>
    <xdr:ext cx="534377" cy="259045"/>
    <xdr:sp macro="" textlink="">
      <xdr:nvSpPr>
        <xdr:cNvPr id="261" name="テキスト ボックス 260"/>
        <xdr:cNvSpPr txBox="1"/>
      </xdr:nvSpPr>
      <xdr:spPr>
        <a:xfrm>
          <a:off x="2641111" y="167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34624</xdr:rowOff>
    </xdr:from>
    <xdr:to>
      <xdr:col>10</xdr:col>
      <xdr:colOff>165100</xdr:colOff>
      <xdr:row>97</xdr:row>
      <xdr:rowOff>136224</xdr:rowOff>
    </xdr:to>
    <xdr:sp macro="" textlink="">
      <xdr:nvSpPr>
        <xdr:cNvPr id="262" name="楕円 261"/>
        <xdr:cNvSpPr/>
      </xdr:nvSpPr>
      <xdr:spPr>
        <a:xfrm>
          <a:off x="1968500" y="166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127351</xdr:rowOff>
    </xdr:from>
    <xdr:ext cx="534377" cy="259045"/>
    <xdr:sp macro="" textlink="">
      <xdr:nvSpPr>
        <xdr:cNvPr id="263" name="テキスト ボックス 262"/>
        <xdr:cNvSpPr txBox="1"/>
      </xdr:nvSpPr>
      <xdr:spPr>
        <a:xfrm>
          <a:off x="1752111" y="167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69774</xdr:rowOff>
    </xdr:from>
    <xdr:to>
      <xdr:col>6</xdr:col>
      <xdr:colOff>38100</xdr:colOff>
      <xdr:row>97</xdr:row>
      <xdr:rowOff>171374</xdr:rowOff>
    </xdr:to>
    <xdr:sp macro="" textlink="">
      <xdr:nvSpPr>
        <xdr:cNvPr id="264" name="楕円 263"/>
        <xdr:cNvSpPr/>
      </xdr:nvSpPr>
      <xdr:spPr>
        <a:xfrm>
          <a:off x="1079500" y="167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162501</xdr:rowOff>
    </xdr:from>
    <xdr:ext cx="534377" cy="259045"/>
    <xdr:sp macro="" textlink="">
      <xdr:nvSpPr>
        <xdr:cNvPr id="265" name="テキスト ボックス 264"/>
        <xdr:cNvSpPr txBox="1"/>
      </xdr:nvSpPr>
      <xdr:spPr>
        <a:xfrm>
          <a:off x="863111" y="167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156616</xdr:rowOff>
    </xdr:from>
    <xdr:to>
      <xdr:col>55</xdr:col>
      <xdr:colOff>0</xdr:colOff>
      <xdr:row>36</xdr:row>
      <xdr:rowOff>162560</xdr:rowOff>
    </xdr:to>
    <xdr:cxnSp macro="">
      <xdr:nvCxnSpPr>
        <xdr:cNvPr id="292" name="直線コネクタ 291"/>
        <xdr:cNvCxnSpPr/>
      </xdr:nvCxnSpPr>
      <xdr:spPr>
        <a:xfrm flipV="1">
          <a:off x="9639300" y="6328816"/>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161053</xdr:rowOff>
    </xdr:from>
    <xdr:ext cx="378565" cy="259045"/>
    <xdr:sp macro="" textlink="">
      <xdr:nvSpPr>
        <xdr:cNvPr id="293" name="労働費平均値テキスト"/>
        <xdr:cNvSpPr txBox="1"/>
      </xdr:nvSpPr>
      <xdr:spPr>
        <a:xfrm>
          <a:off x="10528300" y="6333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162560</xdr:rowOff>
    </xdr:from>
    <xdr:to>
      <xdr:col>50</xdr:col>
      <xdr:colOff>114300</xdr:colOff>
      <xdr:row>36</xdr:row>
      <xdr:rowOff>162560</xdr:rowOff>
    </xdr:to>
    <xdr:cxnSp macro="">
      <xdr:nvCxnSpPr>
        <xdr:cNvPr id="295" name="直線コネクタ 294"/>
        <xdr:cNvCxnSpPr/>
      </xdr:nvCxnSpPr>
      <xdr:spPr>
        <a:xfrm>
          <a:off x="8750300" y="6334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162560</xdr:rowOff>
    </xdr:from>
    <xdr:to>
      <xdr:col>45</xdr:col>
      <xdr:colOff>177800</xdr:colOff>
      <xdr:row>36</xdr:row>
      <xdr:rowOff>162560</xdr:rowOff>
    </xdr:to>
    <xdr:cxnSp macro="">
      <xdr:nvCxnSpPr>
        <xdr:cNvPr id="298" name="直線コネクタ 297"/>
        <xdr:cNvCxnSpPr/>
      </xdr:nvCxnSpPr>
      <xdr:spPr>
        <a:xfrm>
          <a:off x="7861300" y="6334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113182</xdr:rowOff>
    </xdr:from>
    <xdr:to>
      <xdr:col>41</xdr:col>
      <xdr:colOff>50800</xdr:colOff>
      <xdr:row>36</xdr:row>
      <xdr:rowOff>162560</xdr:rowOff>
    </xdr:to>
    <xdr:cxnSp macro="">
      <xdr:nvCxnSpPr>
        <xdr:cNvPr id="301" name="直線コネクタ 300"/>
        <xdr:cNvCxnSpPr/>
      </xdr:nvCxnSpPr>
      <xdr:spPr>
        <a:xfrm>
          <a:off x="6972300" y="5942482"/>
          <a:ext cx="889000" cy="3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143764</xdr:rowOff>
    </xdr:from>
    <xdr:to>
      <xdr:col>41</xdr:col>
      <xdr:colOff>101600</xdr:colOff>
      <xdr:row>34</xdr:row>
      <xdr:rowOff>73914</xdr:rowOff>
    </xdr:to>
    <xdr:sp macro="" textlink="">
      <xdr:nvSpPr>
        <xdr:cNvPr id="302" name="フローチャート: 判断 301"/>
        <xdr:cNvSpPr/>
      </xdr:nvSpPr>
      <xdr:spPr>
        <a:xfrm>
          <a:off x="7810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90441</xdr:rowOff>
    </xdr:from>
    <xdr:ext cx="469744" cy="259045"/>
    <xdr:sp macro="" textlink="">
      <xdr:nvSpPr>
        <xdr:cNvPr id="303" name="テキスト ボックス 302"/>
        <xdr:cNvSpPr txBox="1"/>
      </xdr:nvSpPr>
      <xdr:spPr>
        <a:xfrm>
          <a:off x="7626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115418</xdr:rowOff>
    </xdr:from>
    <xdr:to>
      <xdr:col>36</xdr:col>
      <xdr:colOff>165100</xdr:colOff>
      <xdr:row>32</xdr:row>
      <xdr:rowOff>45568</xdr:rowOff>
    </xdr:to>
    <xdr:sp macro="" textlink="">
      <xdr:nvSpPr>
        <xdr:cNvPr id="304" name="フローチャート: 判断 303"/>
        <xdr:cNvSpPr/>
      </xdr:nvSpPr>
      <xdr:spPr>
        <a:xfrm>
          <a:off x="6921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62095</xdr:rowOff>
    </xdr:from>
    <xdr:ext cx="469744" cy="259045"/>
    <xdr:sp macro="" textlink="">
      <xdr:nvSpPr>
        <xdr:cNvPr id="305" name="テキスト ボックス 304"/>
        <xdr:cNvSpPr txBox="1"/>
      </xdr:nvSpPr>
      <xdr:spPr>
        <a:xfrm>
          <a:off x="6737428"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105816</xdr:rowOff>
    </xdr:from>
    <xdr:to>
      <xdr:col>55</xdr:col>
      <xdr:colOff>50800</xdr:colOff>
      <xdr:row>37</xdr:row>
      <xdr:rowOff>35966</xdr:rowOff>
    </xdr:to>
    <xdr:sp macro="" textlink="">
      <xdr:nvSpPr>
        <xdr:cNvPr id="311" name="楕円 310"/>
        <xdr:cNvSpPr/>
      </xdr:nvSpPr>
      <xdr:spPr>
        <a:xfrm>
          <a:off x="104267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128693</xdr:rowOff>
    </xdr:from>
    <xdr:ext cx="378565" cy="259045"/>
    <xdr:sp macro="" textlink="">
      <xdr:nvSpPr>
        <xdr:cNvPr id="312" name="労働費該当値テキスト"/>
        <xdr:cNvSpPr txBox="1"/>
      </xdr:nvSpPr>
      <xdr:spPr>
        <a:xfrm>
          <a:off x="10528300" y="61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111760</xdr:rowOff>
    </xdr:from>
    <xdr:to>
      <xdr:col>50</xdr:col>
      <xdr:colOff>165100</xdr:colOff>
      <xdr:row>37</xdr:row>
      <xdr:rowOff>41910</xdr:rowOff>
    </xdr:to>
    <xdr:sp macro="" textlink="">
      <xdr:nvSpPr>
        <xdr:cNvPr id="313" name="楕円 312"/>
        <xdr:cNvSpPr/>
      </xdr:nvSpPr>
      <xdr:spPr>
        <a:xfrm>
          <a:off x="958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33037</xdr:rowOff>
    </xdr:from>
    <xdr:ext cx="378565" cy="259045"/>
    <xdr:sp macro="" textlink="">
      <xdr:nvSpPr>
        <xdr:cNvPr id="314" name="テキスト ボックス 313"/>
        <xdr:cNvSpPr txBox="1"/>
      </xdr:nvSpPr>
      <xdr:spPr>
        <a:xfrm>
          <a:off x="9450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111760</xdr:rowOff>
    </xdr:from>
    <xdr:to>
      <xdr:col>46</xdr:col>
      <xdr:colOff>38100</xdr:colOff>
      <xdr:row>37</xdr:row>
      <xdr:rowOff>41910</xdr:rowOff>
    </xdr:to>
    <xdr:sp macro="" textlink="">
      <xdr:nvSpPr>
        <xdr:cNvPr id="315" name="楕円 314"/>
        <xdr:cNvSpPr/>
      </xdr:nvSpPr>
      <xdr:spPr>
        <a:xfrm>
          <a:off x="8699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33037</xdr:rowOff>
    </xdr:from>
    <xdr:ext cx="378565" cy="259045"/>
    <xdr:sp macro="" textlink="">
      <xdr:nvSpPr>
        <xdr:cNvPr id="316" name="テキスト ボックス 315"/>
        <xdr:cNvSpPr txBox="1"/>
      </xdr:nvSpPr>
      <xdr:spPr>
        <a:xfrm>
          <a:off x="8561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111760</xdr:rowOff>
    </xdr:from>
    <xdr:to>
      <xdr:col>41</xdr:col>
      <xdr:colOff>101600</xdr:colOff>
      <xdr:row>37</xdr:row>
      <xdr:rowOff>41910</xdr:rowOff>
    </xdr:to>
    <xdr:sp macro="" textlink="">
      <xdr:nvSpPr>
        <xdr:cNvPr id="317" name="楕円 316"/>
        <xdr:cNvSpPr/>
      </xdr:nvSpPr>
      <xdr:spPr>
        <a:xfrm>
          <a:off x="781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33037</xdr:rowOff>
    </xdr:from>
    <xdr:ext cx="378565" cy="259045"/>
    <xdr:sp macro="" textlink="">
      <xdr:nvSpPr>
        <xdr:cNvPr id="318" name="テキスト ボックス 317"/>
        <xdr:cNvSpPr txBox="1"/>
      </xdr:nvSpPr>
      <xdr:spPr>
        <a:xfrm>
          <a:off x="7672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62382</xdr:rowOff>
    </xdr:from>
    <xdr:to>
      <xdr:col>36</xdr:col>
      <xdr:colOff>165100</xdr:colOff>
      <xdr:row>34</xdr:row>
      <xdr:rowOff>163982</xdr:rowOff>
    </xdr:to>
    <xdr:sp macro="" textlink="">
      <xdr:nvSpPr>
        <xdr:cNvPr id="319" name="楕円 318"/>
        <xdr:cNvSpPr/>
      </xdr:nvSpPr>
      <xdr:spPr>
        <a:xfrm>
          <a:off x="6921500" y="58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155109</xdr:rowOff>
    </xdr:from>
    <xdr:ext cx="469744" cy="259045"/>
    <xdr:sp macro="" textlink="">
      <xdr:nvSpPr>
        <xdr:cNvPr id="320" name="テキスト ボックス 319"/>
        <xdr:cNvSpPr txBox="1"/>
      </xdr:nvSpPr>
      <xdr:spPr>
        <a:xfrm>
          <a:off x="6737428" y="598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157297</xdr:rowOff>
    </xdr:from>
    <xdr:to>
      <xdr:col>55</xdr:col>
      <xdr:colOff>0</xdr:colOff>
      <xdr:row>57</xdr:row>
      <xdr:rowOff>12136</xdr:rowOff>
    </xdr:to>
    <xdr:cxnSp macro="">
      <xdr:nvCxnSpPr>
        <xdr:cNvPr id="345" name="直線コネクタ 344"/>
        <xdr:cNvCxnSpPr/>
      </xdr:nvCxnSpPr>
      <xdr:spPr>
        <a:xfrm>
          <a:off x="9639300" y="9758497"/>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131631</xdr:rowOff>
    </xdr:from>
    <xdr:to>
      <xdr:col>50</xdr:col>
      <xdr:colOff>114300</xdr:colOff>
      <xdr:row>56</xdr:row>
      <xdr:rowOff>157297</xdr:rowOff>
    </xdr:to>
    <xdr:cxnSp macro="">
      <xdr:nvCxnSpPr>
        <xdr:cNvPr id="348" name="直線コネクタ 347"/>
        <xdr:cNvCxnSpPr/>
      </xdr:nvCxnSpPr>
      <xdr:spPr>
        <a:xfrm>
          <a:off x="8750300" y="9732831"/>
          <a:ext cx="889000" cy="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20468</xdr:rowOff>
    </xdr:from>
    <xdr:to>
      <xdr:col>45</xdr:col>
      <xdr:colOff>177800</xdr:colOff>
      <xdr:row>56</xdr:row>
      <xdr:rowOff>131631</xdr:rowOff>
    </xdr:to>
    <xdr:cxnSp macro="">
      <xdr:nvCxnSpPr>
        <xdr:cNvPr id="351" name="直線コネクタ 350"/>
        <xdr:cNvCxnSpPr/>
      </xdr:nvCxnSpPr>
      <xdr:spPr>
        <a:xfrm>
          <a:off x="7861300" y="9621668"/>
          <a:ext cx="889000" cy="1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3" name="テキスト ボックス 352"/>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20468</xdr:rowOff>
    </xdr:from>
    <xdr:to>
      <xdr:col>41</xdr:col>
      <xdr:colOff>50800</xdr:colOff>
      <xdr:row>57</xdr:row>
      <xdr:rowOff>23611</xdr:rowOff>
    </xdr:to>
    <xdr:cxnSp macro="">
      <xdr:nvCxnSpPr>
        <xdr:cNvPr id="354" name="直線コネクタ 353"/>
        <xdr:cNvCxnSpPr/>
      </xdr:nvCxnSpPr>
      <xdr:spPr>
        <a:xfrm flipV="1">
          <a:off x="6972300" y="9621668"/>
          <a:ext cx="889000" cy="17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126413</xdr:rowOff>
    </xdr:from>
    <xdr:to>
      <xdr:col>41</xdr:col>
      <xdr:colOff>101600</xdr:colOff>
      <xdr:row>57</xdr:row>
      <xdr:rowOff>56563</xdr:rowOff>
    </xdr:to>
    <xdr:sp macro="" textlink="">
      <xdr:nvSpPr>
        <xdr:cNvPr id="355" name="フローチャート: 判断 354"/>
        <xdr:cNvSpPr/>
      </xdr:nvSpPr>
      <xdr:spPr>
        <a:xfrm>
          <a:off x="7810500" y="97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47690</xdr:rowOff>
    </xdr:from>
    <xdr:ext cx="534377" cy="259045"/>
    <xdr:sp macro="" textlink="">
      <xdr:nvSpPr>
        <xdr:cNvPr id="356" name="テキスト ボックス 355"/>
        <xdr:cNvSpPr txBox="1"/>
      </xdr:nvSpPr>
      <xdr:spPr>
        <a:xfrm>
          <a:off x="7594111" y="98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114949</xdr:rowOff>
    </xdr:from>
    <xdr:to>
      <xdr:col>36</xdr:col>
      <xdr:colOff>165100</xdr:colOff>
      <xdr:row>57</xdr:row>
      <xdr:rowOff>45099</xdr:rowOff>
    </xdr:to>
    <xdr:sp macro="" textlink="">
      <xdr:nvSpPr>
        <xdr:cNvPr id="357" name="フローチャート: 判断 356"/>
        <xdr:cNvSpPr/>
      </xdr:nvSpPr>
      <xdr:spPr>
        <a:xfrm>
          <a:off x="6921500" y="971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61626</xdr:rowOff>
    </xdr:from>
    <xdr:ext cx="534377" cy="259045"/>
    <xdr:sp macro="" textlink="">
      <xdr:nvSpPr>
        <xdr:cNvPr id="358" name="テキスト ボックス 357"/>
        <xdr:cNvSpPr txBox="1"/>
      </xdr:nvSpPr>
      <xdr:spPr>
        <a:xfrm>
          <a:off x="6705111" y="949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132786</xdr:rowOff>
    </xdr:from>
    <xdr:to>
      <xdr:col>55</xdr:col>
      <xdr:colOff>50800</xdr:colOff>
      <xdr:row>57</xdr:row>
      <xdr:rowOff>62936</xdr:rowOff>
    </xdr:to>
    <xdr:sp macro="" textlink="">
      <xdr:nvSpPr>
        <xdr:cNvPr id="364" name="楕円 363"/>
        <xdr:cNvSpPr/>
      </xdr:nvSpPr>
      <xdr:spPr>
        <a:xfrm>
          <a:off x="10426700" y="97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111213</xdr:rowOff>
    </xdr:from>
    <xdr:ext cx="534377" cy="259045"/>
    <xdr:sp macro="" textlink="">
      <xdr:nvSpPr>
        <xdr:cNvPr id="365" name="農林水産業費該当値テキスト"/>
        <xdr:cNvSpPr txBox="1"/>
      </xdr:nvSpPr>
      <xdr:spPr>
        <a:xfrm>
          <a:off x="10528300" y="97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106497</xdr:rowOff>
    </xdr:from>
    <xdr:to>
      <xdr:col>50</xdr:col>
      <xdr:colOff>165100</xdr:colOff>
      <xdr:row>57</xdr:row>
      <xdr:rowOff>36647</xdr:rowOff>
    </xdr:to>
    <xdr:sp macro="" textlink="">
      <xdr:nvSpPr>
        <xdr:cNvPr id="366" name="楕円 365"/>
        <xdr:cNvSpPr/>
      </xdr:nvSpPr>
      <xdr:spPr>
        <a:xfrm>
          <a:off x="9588500" y="970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53174</xdr:rowOff>
    </xdr:from>
    <xdr:ext cx="534377" cy="259045"/>
    <xdr:sp macro="" textlink="">
      <xdr:nvSpPr>
        <xdr:cNvPr id="367" name="テキスト ボックス 366"/>
        <xdr:cNvSpPr txBox="1"/>
      </xdr:nvSpPr>
      <xdr:spPr>
        <a:xfrm>
          <a:off x="9372111" y="94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80831</xdr:rowOff>
    </xdr:from>
    <xdr:to>
      <xdr:col>46</xdr:col>
      <xdr:colOff>38100</xdr:colOff>
      <xdr:row>57</xdr:row>
      <xdr:rowOff>10981</xdr:rowOff>
    </xdr:to>
    <xdr:sp macro="" textlink="">
      <xdr:nvSpPr>
        <xdr:cNvPr id="368" name="楕円 367"/>
        <xdr:cNvSpPr/>
      </xdr:nvSpPr>
      <xdr:spPr>
        <a:xfrm>
          <a:off x="8699500" y="96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27508</xdr:rowOff>
    </xdr:from>
    <xdr:ext cx="534377" cy="259045"/>
    <xdr:sp macro="" textlink="">
      <xdr:nvSpPr>
        <xdr:cNvPr id="369" name="テキスト ボックス 368"/>
        <xdr:cNvSpPr txBox="1"/>
      </xdr:nvSpPr>
      <xdr:spPr>
        <a:xfrm>
          <a:off x="8483111" y="94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141118</xdr:rowOff>
    </xdr:from>
    <xdr:to>
      <xdr:col>41</xdr:col>
      <xdr:colOff>101600</xdr:colOff>
      <xdr:row>56</xdr:row>
      <xdr:rowOff>71268</xdr:rowOff>
    </xdr:to>
    <xdr:sp macro="" textlink="">
      <xdr:nvSpPr>
        <xdr:cNvPr id="370" name="楕円 369"/>
        <xdr:cNvSpPr/>
      </xdr:nvSpPr>
      <xdr:spPr>
        <a:xfrm>
          <a:off x="7810500" y="95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87795</xdr:rowOff>
    </xdr:from>
    <xdr:ext cx="534377" cy="259045"/>
    <xdr:sp macro="" textlink="">
      <xdr:nvSpPr>
        <xdr:cNvPr id="371" name="テキスト ボックス 370"/>
        <xdr:cNvSpPr txBox="1"/>
      </xdr:nvSpPr>
      <xdr:spPr>
        <a:xfrm>
          <a:off x="7594111" y="93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144261</xdr:rowOff>
    </xdr:from>
    <xdr:to>
      <xdr:col>36</xdr:col>
      <xdr:colOff>165100</xdr:colOff>
      <xdr:row>57</xdr:row>
      <xdr:rowOff>74411</xdr:rowOff>
    </xdr:to>
    <xdr:sp macro="" textlink="">
      <xdr:nvSpPr>
        <xdr:cNvPr id="372" name="楕円 371"/>
        <xdr:cNvSpPr/>
      </xdr:nvSpPr>
      <xdr:spPr>
        <a:xfrm>
          <a:off x="6921500" y="97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65538</xdr:rowOff>
    </xdr:from>
    <xdr:ext cx="534377" cy="259045"/>
    <xdr:sp macro="" textlink="">
      <xdr:nvSpPr>
        <xdr:cNvPr id="373" name="テキスト ボックス 372"/>
        <xdr:cNvSpPr txBox="1"/>
      </xdr:nvSpPr>
      <xdr:spPr>
        <a:xfrm>
          <a:off x="6705111" y="983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169914</xdr:rowOff>
    </xdr:from>
    <xdr:to>
      <xdr:col>55</xdr:col>
      <xdr:colOff>0</xdr:colOff>
      <xdr:row>76</xdr:row>
      <xdr:rowOff>169951</xdr:rowOff>
    </xdr:to>
    <xdr:cxnSp macro="">
      <xdr:nvCxnSpPr>
        <xdr:cNvPr id="402" name="直線コネクタ 401"/>
        <xdr:cNvCxnSpPr/>
      </xdr:nvCxnSpPr>
      <xdr:spPr>
        <a:xfrm>
          <a:off x="9639300" y="13200114"/>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3"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138150</xdr:rowOff>
    </xdr:from>
    <xdr:to>
      <xdr:col>50</xdr:col>
      <xdr:colOff>114300</xdr:colOff>
      <xdr:row>76</xdr:row>
      <xdr:rowOff>169914</xdr:rowOff>
    </xdr:to>
    <xdr:cxnSp macro="">
      <xdr:nvCxnSpPr>
        <xdr:cNvPr id="405" name="直線コネクタ 404"/>
        <xdr:cNvCxnSpPr/>
      </xdr:nvCxnSpPr>
      <xdr:spPr>
        <a:xfrm>
          <a:off x="8750300" y="12482550"/>
          <a:ext cx="889000" cy="7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138150</xdr:rowOff>
    </xdr:from>
    <xdr:to>
      <xdr:col>45</xdr:col>
      <xdr:colOff>177800</xdr:colOff>
      <xdr:row>76</xdr:row>
      <xdr:rowOff>95492</xdr:rowOff>
    </xdr:to>
    <xdr:cxnSp macro="">
      <xdr:nvCxnSpPr>
        <xdr:cNvPr id="408" name="直線コネクタ 407"/>
        <xdr:cNvCxnSpPr/>
      </xdr:nvCxnSpPr>
      <xdr:spPr>
        <a:xfrm flipV="1">
          <a:off x="7861300" y="12482550"/>
          <a:ext cx="889000" cy="6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0" name="テキスト ボックス 409"/>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91567</xdr:rowOff>
    </xdr:from>
    <xdr:to>
      <xdr:col>41</xdr:col>
      <xdr:colOff>50800</xdr:colOff>
      <xdr:row>76</xdr:row>
      <xdr:rowOff>95492</xdr:rowOff>
    </xdr:to>
    <xdr:cxnSp macro="">
      <xdr:nvCxnSpPr>
        <xdr:cNvPr id="411" name="直線コネクタ 410"/>
        <xdr:cNvCxnSpPr/>
      </xdr:nvCxnSpPr>
      <xdr:spPr>
        <a:xfrm>
          <a:off x="6972300" y="13121767"/>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115709</xdr:rowOff>
    </xdr:from>
    <xdr:to>
      <xdr:col>41</xdr:col>
      <xdr:colOff>101600</xdr:colOff>
      <xdr:row>78</xdr:row>
      <xdr:rowOff>45859</xdr:rowOff>
    </xdr:to>
    <xdr:sp macro="" textlink="">
      <xdr:nvSpPr>
        <xdr:cNvPr id="412" name="フローチャート: 判断 411"/>
        <xdr:cNvSpPr/>
      </xdr:nvSpPr>
      <xdr:spPr>
        <a:xfrm>
          <a:off x="7810500" y="1331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36986</xdr:rowOff>
    </xdr:from>
    <xdr:ext cx="534377" cy="259045"/>
    <xdr:sp macro="" textlink="">
      <xdr:nvSpPr>
        <xdr:cNvPr id="413" name="テキスト ボックス 412"/>
        <xdr:cNvSpPr txBox="1"/>
      </xdr:nvSpPr>
      <xdr:spPr>
        <a:xfrm>
          <a:off x="7594111" y="1341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160401</xdr:rowOff>
    </xdr:from>
    <xdr:to>
      <xdr:col>36</xdr:col>
      <xdr:colOff>165100</xdr:colOff>
      <xdr:row>78</xdr:row>
      <xdr:rowOff>90551</xdr:rowOff>
    </xdr:to>
    <xdr:sp macro="" textlink="">
      <xdr:nvSpPr>
        <xdr:cNvPr id="414" name="フローチャート: 判断 413"/>
        <xdr:cNvSpPr/>
      </xdr:nvSpPr>
      <xdr:spPr>
        <a:xfrm>
          <a:off x="6921500" y="133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81678</xdr:rowOff>
    </xdr:from>
    <xdr:ext cx="534377" cy="259045"/>
    <xdr:sp macro="" textlink="">
      <xdr:nvSpPr>
        <xdr:cNvPr id="415" name="テキスト ボックス 414"/>
        <xdr:cNvSpPr txBox="1"/>
      </xdr:nvSpPr>
      <xdr:spPr>
        <a:xfrm>
          <a:off x="6705111" y="134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119151</xdr:rowOff>
    </xdr:from>
    <xdr:to>
      <xdr:col>55</xdr:col>
      <xdr:colOff>50800</xdr:colOff>
      <xdr:row>77</xdr:row>
      <xdr:rowOff>49301</xdr:rowOff>
    </xdr:to>
    <xdr:sp macro="" textlink="">
      <xdr:nvSpPr>
        <xdr:cNvPr id="421" name="楕円 420"/>
        <xdr:cNvSpPr/>
      </xdr:nvSpPr>
      <xdr:spPr>
        <a:xfrm>
          <a:off x="10426700" y="131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142028</xdr:rowOff>
    </xdr:from>
    <xdr:ext cx="534377" cy="259045"/>
    <xdr:sp macro="" textlink="">
      <xdr:nvSpPr>
        <xdr:cNvPr id="422" name="商工費該当値テキスト"/>
        <xdr:cNvSpPr txBox="1"/>
      </xdr:nvSpPr>
      <xdr:spPr>
        <a:xfrm>
          <a:off x="10528300" y="130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119114</xdr:rowOff>
    </xdr:from>
    <xdr:to>
      <xdr:col>50</xdr:col>
      <xdr:colOff>165100</xdr:colOff>
      <xdr:row>77</xdr:row>
      <xdr:rowOff>49264</xdr:rowOff>
    </xdr:to>
    <xdr:sp macro="" textlink="">
      <xdr:nvSpPr>
        <xdr:cNvPr id="423" name="楕円 422"/>
        <xdr:cNvSpPr/>
      </xdr:nvSpPr>
      <xdr:spPr>
        <a:xfrm>
          <a:off x="9588500" y="131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65791</xdr:rowOff>
    </xdr:from>
    <xdr:ext cx="534377" cy="259045"/>
    <xdr:sp macro="" textlink="">
      <xdr:nvSpPr>
        <xdr:cNvPr id="424" name="テキスト ボックス 423"/>
        <xdr:cNvSpPr txBox="1"/>
      </xdr:nvSpPr>
      <xdr:spPr>
        <a:xfrm>
          <a:off x="9372111" y="1292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87350</xdr:rowOff>
    </xdr:from>
    <xdr:to>
      <xdr:col>46</xdr:col>
      <xdr:colOff>38100</xdr:colOff>
      <xdr:row>73</xdr:row>
      <xdr:rowOff>17500</xdr:rowOff>
    </xdr:to>
    <xdr:sp macro="" textlink="">
      <xdr:nvSpPr>
        <xdr:cNvPr id="425" name="楕円 424"/>
        <xdr:cNvSpPr/>
      </xdr:nvSpPr>
      <xdr:spPr>
        <a:xfrm>
          <a:off x="8699500" y="124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34027</xdr:rowOff>
    </xdr:from>
    <xdr:ext cx="534377" cy="259045"/>
    <xdr:sp macro="" textlink="">
      <xdr:nvSpPr>
        <xdr:cNvPr id="426" name="テキスト ボックス 425"/>
        <xdr:cNvSpPr txBox="1"/>
      </xdr:nvSpPr>
      <xdr:spPr>
        <a:xfrm>
          <a:off x="8483111" y="122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44692</xdr:rowOff>
    </xdr:from>
    <xdr:to>
      <xdr:col>41</xdr:col>
      <xdr:colOff>101600</xdr:colOff>
      <xdr:row>76</xdr:row>
      <xdr:rowOff>146292</xdr:rowOff>
    </xdr:to>
    <xdr:sp macro="" textlink="">
      <xdr:nvSpPr>
        <xdr:cNvPr id="427" name="楕円 426"/>
        <xdr:cNvSpPr/>
      </xdr:nvSpPr>
      <xdr:spPr>
        <a:xfrm>
          <a:off x="7810500" y="130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162818</xdr:rowOff>
    </xdr:from>
    <xdr:ext cx="534377" cy="259045"/>
    <xdr:sp macro="" textlink="">
      <xdr:nvSpPr>
        <xdr:cNvPr id="428" name="テキスト ボックス 427"/>
        <xdr:cNvSpPr txBox="1"/>
      </xdr:nvSpPr>
      <xdr:spPr>
        <a:xfrm>
          <a:off x="7594111" y="128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40767</xdr:rowOff>
    </xdr:from>
    <xdr:to>
      <xdr:col>36</xdr:col>
      <xdr:colOff>165100</xdr:colOff>
      <xdr:row>76</xdr:row>
      <xdr:rowOff>142367</xdr:rowOff>
    </xdr:to>
    <xdr:sp macro="" textlink="">
      <xdr:nvSpPr>
        <xdr:cNvPr id="429" name="楕円 428"/>
        <xdr:cNvSpPr/>
      </xdr:nvSpPr>
      <xdr:spPr>
        <a:xfrm>
          <a:off x="6921500" y="130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158894</xdr:rowOff>
    </xdr:from>
    <xdr:ext cx="534377" cy="259045"/>
    <xdr:sp macro="" textlink="">
      <xdr:nvSpPr>
        <xdr:cNvPr id="430" name="テキスト ボックス 429"/>
        <xdr:cNvSpPr txBox="1"/>
      </xdr:nvSpPr>
      <xdr:spPr>
        <a:xfrm>
          <a:off x="6705111" y="1284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162227</xdr:rowOff>
    </xdr:from>
    <xdr:to>
      <xdr:col>55</xdr:col>
      <xdr:colOff>0</xdr:colOff>
      <xdr:row>97</xdr:row>
      <xdr:rowOff>163173</xdr:rowOff>
    </xdr:to>
    <xdr:cxnSp macro="">
      <xdr:nvCxnSpPr>
        <xdr:cNvPr id="455" name="直線コネクタ 454"/>
        <xdr:cNvCxnSpPr/>
      </xdr:nvCxnSpPr>
      <xdr:spPr>
        <a:xfrm>
          <a:off x="9639300" y="16792877"/>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162227</xdr:rowOff>
    </xdr:from>
    <xdr:to>
      <xdr:col>50</xdr:col>
      <xdr:colOff>114300</xdr:colOff>
      <xdr:row>97</xdr:row>
      <xdr:rowOff>165554</xdr:rowOff>
    </xdr:to>
    <xdr:cxnSp macro="">
      <xdr:nvCxnSpPr>
        <xdr:cNvPr id="458" name="直線コネクタ 457"/>
        <xdr:cNvCxnSpPr/>
      </xdr:nvCxnSpPr>
      <xdr:spPr>
        <a:xfrm flipV="1">
          <a:off x="8750300" y="16792877"/>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163801</xdr:rowOff>
    </xdr:from>
    <xdr:to>
      <xdr:col>45</xdr:col>
      <xdr:colOff>177800</xdr:colOff>
      <xdr:row>97</xdr:row>
      <xdr:rowOff>165554</xdr:rowOff>
    </xdr:to>
    <xdr:cxnSp macro="">
      <xdr:nvCxnSpPr>
        <xdr:cNvPr id="461" name="直線コネクタ 460"/>
        <xdr:cNvCxnSpPr/>
      </xdr:nvCxnSpPr>
      <xdr:spPr>
        <a:xfrm>
          <a:off x="7861300" y="1679445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163801</xdr:rowOff>
    </xdr:from>
    <xdr:to>
      <xdr:col>41</xdr:col>
      <xdr:colOff>50800</xdr:colOff>
      <xdr:row>97</xdr:row>
      <xdr:rowOff>165060</xdr:rowOff>
    </xdr:to>
    <xdr:cxnSp macro="">
      <xdr:nvCxnSpPr>
        <xdr:cNvPr id="464" name="直線コネクタ 463"/>
        <xdr:cNvCxnSpPr/>
      </xdr:nvCxnSpPr>
      <xdr:spPr>
        <a:xfrm flipV="1">
          <a:off x="6972300" y="16794451"/>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112815</xdr:rowOff>
    </xdr:from>
    <xdr:to>
      <xdr:col>41</xdr:col>
      <xdr:colOff>101600</xdr:colOff>
      <xdr:row>98</xdr:row>
      <xdr:rowOff>42965</xdr:rowOff>
    </xdr:to>
    <xdr:sp macro="" textlink="">
      <xdr:nvSpPr>
        <xdr:cNvPr id="465" name="フローチャート: 判断 464"/>
        <xdr:cNvSpPr/>
      </xdr:nvSpPr>
      <xdr:spPr>
        <a:xfrm>
          <a:off x="7810500" y="167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59492</xdr:rowOff>
    </xdr:from>
    <xdr:ext cx="534377" cy="259045"/>
    <xdr:sp macro="" textlink="">
      <xdr:nvSpPr>
        <xdr:cNvPr id="466" name="テキスト ボックス 465"/>
        <xdr:cNvSpPr txBox="1"/>
      </xdr:nvSpPr>
      <xdr:spPr>
        <a:xfrm>
          <a:off x="7594111" y="165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111565</xdr:rowOff>
    </xdr:from>
    <xdr:to>
      <xdr:col>36</xdr:col>
      <xdr:colOff>165100</xdr:colOff>
      <xdr:row>98</xdr:row>
      <xdr:rowOff>41715</xdr:rowOff>
    </xdr:to>
    <xdr:sp macro="" textlink="">
      <xdr:nvSpPr>
        <xdr:cNvPr id="467" name="フローチャート: 判断 466"/>
        <xdr:cNvSpPr/>
      </xdr:nvSpPr>
      <xdr:spPr>
        <a:xfrm>
          <a:off x="6921500" y="1674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58242</xdr:rowOff>
    </xdr:from>
    <xdr:ext cx="534377" cy="259045"/>
    <xdr:sp macro="" textlink="">
      <xdr:nvSpPr>
        <xdr:cNvPr id="468" name="テキスト ボックス 467"/>
        <xdr:cNvSpPr txBox="1"/>
      </xdr:nvSpPr>
      <xdr:spPr>
        <a:xfrm>
          <a:off x="6705111" y="165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112373</xdr:rowOff>
    </xdr:from>
    <xdr:to>
      <xdr:col>55</xdr:col>
      <xdr:colOff>50800</xdr:colOff>
      <xdr:row>98</xdr:row>
      <xdr:rowOff>42523</xdr:rowOff>
    </xdr:to>
    <xdr:sp macro="" textlink="">
      <xdr:nvSpPr>
        <xdr:cNvPr id="474" name="楕円 473"/>
        <xdr:cNvSpPr/>
      </xdr:nvSpPr>
      <xdr:spPr>
        <a:xfrm>
          <a:off x="10426700" y="1674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5" name="土木費該当値テキスト"/>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111427</xdr:rowOff>
    </xdr:from>
    <xdr:to>
      <xdr:col>50</xdr:col>
      <xdr:colOff>165100</xdr:colOff>
      <xdr:row>98</xdr:row>
      <xdr:rowOff>41577</xdr:rowOff>
    </xdr:to>
    <xdr:sp macro="" textlink="">
      <xdr:nvSpPr>
        <xdr:cNvPr id="476" name="楕円 475"/>
        <xdr:cNvSpPr/>
      </xdr:nvSpPr>
      <xdr:spPr>
        <a:xfrm>
          <a:off x="9588500" y="167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32704</xdr:rowOff>
    </xdr:from>
    <xdr:ext cx="534377" cy="259045"/>
    <xdr:sp macro="" textlink="">
      <xdr:nvSpPr>
        <xdr:cNvPr id="477" name="テキスト ボックス 476"/>
        <xdr:cNvSpPr txBox="1"/>
      </xdr:nvSpPr>
      <xdr:spPr>
        <a:xfrm>
          <a:off x="9372111" y="1683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114754</xdr:rowOff>
    </xdr:from>
    <xdr:to>
      <xdr:col>46</xdr:col>
      <xdr:colOff>38100</xdr:colOff>
      <xdr:row>98</xdr:row>
      <xdr:rowOff>44904</xdr:rowOff>
    </xdr:to>
    <xdr:sp macro="" textlink="">
      <xdr:nvSpPr>
        <xdr:cNvPr id="478" name="楕円 477"/>
        <xdr:cNvSpPr/>
      </xdr:nvSpPr>
      <xdr:spPr>
        <a:xfrm>
          <a:off x="8699500" y="167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36031</xdr:rowOff>
    </xdr:from>
    <xdr:ext cx="534377" cy="259045"/>
    <xdr:sp macro="" textlink="">
      <xdr:nvSpPr>
        <xdr:cNvPr id="479" name="テキスト ボックス 478"/>
        <xdr:cNvSpPr txBox="1"/>
      </xdr:nvSpPr>
      <xdr:spPr>
        <a:xfrm>
          <a:off x="8483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113001</xdr:rowOff>
    </xdr:from>
    <xdr:to>
      <xdr:col>41</xdr:col>
      <xdr:colOff>101600</xdr:colOff>
      <xdr:row>98</xdr:row>
      <xdr:rowOff>43151</xdr:rowOff>
    </xdr:to>
    <xdr:sp macro="" textlink="">
      <xdr:nvSpPr>
        <xdr:cNvPr id="480" name="楕円 479"/>
        <xdr:cNvSpPr/>
      </xdr:nvSpPr>
      <xdr:spPr>
        <a:xfrm>
          <a:off x="7810500" y="167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34278</xdr:rowOff>
    </xdr:from>
    <xdr:ext cx="534377" cy="259045"/>
    <xdr:sp macro="" textlink="">
      <xdr:nvSpPr>
        <xdr:cNvPr id="481" name="テキスト ボックス 480"/>
        <xdr:cNvSpPr txBox="1"/>
      </xdr:nvSpPr>
      <xdr:spPr>
        <a:xfrm>
          <a:off x="7594111" y="168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114260</xdr:rowOff>
    </xdr:from>
    <xdr:to>
      <xdr:col>36</xdr:col>
      <xdr:colOff>165100</xdr:colOff>
      <xdr:row>98</xdr:row>
      <xdr:rowOff>44410</xdr:rowOff>
    </xdr:to>
    <xdr:sp macro="" textlink="">
      <xdr:nvSpPr>
        <xdr:cNvPr id="482" name="楕円 481"/>
        <xdr:cNvSpPr/>
      </xdr:nvSpPr>
      <xdr:spPr>
        <a:xfrm>
          <a:off x="6921500" y="1674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35537</xdr:rowOff>
    </xdr:from>
    <xdr:ext cx="534377" cy="259045"/>
    <xdr:sp macro="" textlink="">
      <xdr:nvSpPr>
        <xdr:cNvPr id="483" name="テキスト ボックス 482"/>
        <xdr:cNvSpPr txBox="1"/>
      </xdr:nvSpPr>
      <xdr:spPr>
        <a:xfrm>
          <a:off x="6705111" y="1683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135618</xdr:rowOff>
    </xdr:from>
    <xdr:to>
      <xdr:col>85</xdr:col>
      <xdr:colOff>127000</xdr:colOff>
      <xdr:row>37</xdr:row>
      <xdr:rowOff>158478</xdr:rowOff>
    </xdr:to>
    <xdr:cxnSp macro="">
      <xdr:nvCxnSpPr>
        <xdr:cNvPr id="514" name="直線コネクタ 513"/>
        <xdr:cNvCxnSpPr/>
      </xdr:nvCxnSpPr>
      <xdr:spPr>
        <a:xfrm flipV="1">
          <a:off x="15481300" y="64792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158478</xdr:rowOff>
    </xdr:from>
    <xdr:to>
      <xdr:col>81</xdr:col>
      <xdr:colOff>50800</xdr:colOff>
      <xdr:row>37</xdr:row>
      <xdr:rowOff>167149</xdr:rowOff>
    </xdr:to>
    <xdr:cxnSp macro="">
      <xdr:nvCxnSpPr>
        <xdr:cNvPr id="517" name="直線コネクタ 516"/>
        <xdr:cNvCxnSpPr/>
      </xdr:nvCxnSpPr>
      <xdr:spPr>
        <a:xfrm flipV="1">
          <a:off x="14592300" y="6502128"/>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155245</xdr:rowOff>
    </xdr:from>
    <xdr:to>
      <xdr:col>76</xdr:col>
      <xdr:colOff>114300</xdr:colOff>
      <xdr:row>37</xdr:row>
      <xdr:rowOff>167149</xdr:rowOff>
    </xdr:to>
    <xdr:cxnSp macro="">
      <xdr:nvCxnSpPr>
        <xdr:cNvPr id="520" name="直線コネクタ 519"/>
        <xdr:cNvCxnSpPr/>
      </xdr:nvCxnSpPr>
      <xdr:spPr>
        <a:xfrm>
          <a:off x="13703300" y="6498895"/>
          <a:ext cx="8890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144599</xdr:rowOff>
    </xdr:from>
    <xdr:to>
      <xdr:col>71</xdr:col>
      <xdr:colOff>177800</xdr:colOff>
      <xdr:row>37</xdr:row>
      <xdr:rowOff>155245</xdr:rowOff>
    </xdr:to>
    <xdr:cxnSp macro="">
      <xdr:nvCxnSpPr>
        <xdr:cNvPr id="523" name="直線コネクタ 522"/>
        <xdr:cNvCxnSpPr/>
      </xdr:nvCxnSpPr>
      <xdr:spPr>
        <a:xfrm>
          <a:off x="12814300" y="6488249"/>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28794</xdr:rowOff>
    </xdr:from>
    <xdr:to>
      <xdr:col>72</xdr:col>
      <xdr:colOff>38100</xdr:colOff>
      <xdr:row>37</xdr:row>
      <xdr:rowOff>130394</xdr:rowOff>
    </xdr:to>
    <xdr:sp macro="" textlink="">
      <xdr:nvSpPr>
        <xdr:cNvPr id="524" name="フローチャート: 判断 523"/>
        <xdr:cNvSpPr/>
      </xdr:nvSpPr>
      <xdr:spPr>
        <a:xfrm>
          <a:off x="13652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146921</xdr:rowOff>
    </xdr:from>
    <xdr:ext cx="534377" cy="259045"/>
    <xdr:sp macro="" textlink="">
      <xdr:nvSpPr>
        <xdr:cNvPr id="525" name="テキスト ボックス 524"/>
        <xdr:cNvSpPr txBox="1"/>
      </xdr:nvSpPr>
      <xdr:spPr>
        <a:xfrm>
          <a:off x="13436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46772</xdr:rowOff>
    </xdr:from>
    <xdr:to>
      <xdr:col>67</xdr:col>
      <xdr:colOff>101600</xdr:colOff>
      <xdr:row>37</xdr:row>
      <xdr:rowOff>148372</xdr:rowOff>
    </xdr:to>
    <xdr:sp macro="" textlink="">
      <xdr:nvSpPr>
        <xdr:cNvPr id="526" name="フローチャート: 判断 525"/>
        <xdr:cNvSpPr/>
      </xdr:nvSpPr>
      <xdr:spPr>
        <a:xfrm>
          <a:off x="12763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164899</xdr:rowOff>
    </xdr:from>
    <xdr:ext cx="534377" cy="259045"/>
    <xdr:sp macro="" textlink="">
      <xdr:nvSpPr>
        <xdr:cNvPr id="527" name="テキスト ボックス 526"/>
        <xdr:cNvSpPr txBox="1"/>
      </xdr:nvSpPr>
      <xdr:spPr>
        <a:xfrm>
          <a:off x="12547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84818</xdr:rowOff>
    </xdr:from>
    <xdr:to>
      <xdr:col>85</xdr:col>
      <xdr:colOff>177800</xdr:colOff>
      <xdr:row>38</xdr:row>
      <xdr:rowOff>14968</xdr:rowOff>
    </xdr:to>
    <xdr:sp macro="" textlink="">
      <xdr:nvSpPr>
        <xdr:cNvPr id="533" name="楕円 532"/>
        <xdr:cNvSpPr/>
      </xdr:nvSpPr>
      <xdr:spPr>
        <a:xfrm>
          <a:off x="16268700" y="64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171195</xdr:rowOff>
    </xdr:from>
    <xdr:ext cx="534377" cy="259045"/>
    <xdr:sp macro="" textlink="">
      <xdr:nvSpPr>
        <xdr:cNvPr id="534" name="消防費該当値テキスト"/>
        <xdr:cNvSpPr txBox="1"/>
      </xdr:nvSpPr>
      <xdr:spPr>
        <a:xfrm>
          <a:off x="16370300" y="634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107678</xdr:rowOff>
    </xdr:from>
    <xdr:to>
      <xdr:col>81</xdr:col>
      <xdr:colOff>101600</xdr:colOff>
      <xdr:row>38</xdr:row>
      <xdr:rowOff>37828</xdr:rowOff>
    </xdr:to>
    <xdr:sp macro="" textlink="">
      <xdr:nvSpPr>
        <xdr:cNvPr id="535" name="楕円 534"/>
        <xdr:cNvSpPr/>
      </xdr:nvSpPr>
      <xdr:spPr>
        <a:xfrm>
          <a:off x="15430500" y="64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28955</xdr:rowOff>
    </xdr:from>
    <xdr:ext cx="534377" cy="259045"/>
    <xdr:sp macro="" textlink="">
      <xdr:nvSpPr>
        <xdr:cNvPr id="536" name="テキスト ボックス 535"/>
        <xdr:cNvSpPr txBox="1"/>
      </xdr:nvSpPr>
      <xdr:spPr>
        <a:xfrm>
          <a:off x="15214111" y="654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116348</xdr:rowOff>
    </xdr:from>
    <xdr:to>
      <xdr:col>76</xdr:col>
      <xdr:colOff>165100</xdr:colOff>
      <xdr:row>38</xdr:row>
      <xdr:rowOff>46498</xdr:rowOff>
    </xdr:to>
    <xdr:sp macro="" textlink="">
      <xdr:nvSpPr>
        <xdr:cNvPr id="537" name="楕円 536"/>
        <xdr:cNvSpPr/>
      </xdr:nvSpPr>
      <xdr:spPr>
        <a:xfrm>
          <a:off x="14541500" y="64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37626</xdr:rowOff>
    </xdr:from>
    <xdr:ext cx="534377" cy="259045"/>
    <xdr:sp macro="" textlink="">
      <xdr:nvSpPr>
        <xdr:cNvPr id="538" name="テキスト ボックス 537"/>
        <xdr:cNvSpPr txBox="1"/>
      </xdr:nvSpPr>
      <xdr:spPr>
        <a:xfrm>
          <a:off x="14325111" y="655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104445</xdr:rowOff>
    </xdr:from>
    <xdr:to>
      <xdr:col>72</xdr:col>
      <xdr:colOff>38100</xdr:colOff>
      <xdr:row>38</xdr:row>
      <xdr:rowOff>34595</xdr:rowOff>
    </xdr:to>
    <xdr:sp macro="" textlink="">
      <xdr:nvSpPr>
        <xdr:cNvPr id="539" name="楕円 538"/>
        <xdr:cNvSpPr/>
      </xdr:nvSpPr>
      <xdr:spPr>
        <a:xfrm>
          <a:off x="13652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25722</xdr:rowOff>
    </xdr:from>
    <xdr:ext cx="534377" cy="259045"/>
    <xdr:sp macro="" textlink="">
      <xdr:nvSpPr>
        <xdr:cNvPr id="540" name="テキスト ボックス 539"/>
        <xdr:cNvSpPr txBox="1"/>
      </xdr:nvSpPr>
      <xdr:spPr>
        <a:xfrm>
          <a:off x="13436111" y="6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93799</xdr:rowOff>
    </xdr:from>
    <xdr:to>
      <xdr:col>67</xdr:col>
      <xdr:colOff>101600</xdr:colOff>
      <xdr:row>38</xdr:row>
      <xdr:rowOff>23949</xdr:rowOff>
    </xdr:to>
    <xdr:sp macro="" textlink="">
      <xdr:nvSpPr>
        <xdr:cNvPr id="541" name="楕円 540"/>
        <xdr:cNvSpPr/>
      </xdr:nvSpPr>
      <xdr:spPr>
        <a:xfrm>
          <a:off x="12763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15076</xdr:rowOff>
    </xdr:from>
    <xdr:ext cx="534377" cy="259045"/>
    <xdr:sp macro="" textlink="">
      <xdr:nvSpPr>
        <xdr:cNvPr id="542" name="テキスト ボックス 541"/>
        <xdr:cNvSpPr txBox="1"/>
      </xdr:nvSpPr>
      <xdr:spPr>
        <a:xfrm>
          <a:off x="12547111" y="65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106604</xdr:rowOff>
    </xdr:from>
    <xdr:to>
      <xdr:col>85</xdr:col>
      <xdr:colOff>127000</xdr:colOff>
      <xdr:row>58</xdr:row>
      <xdr:rowOff>72098</xdr:rowOff>
    </xdr:to>
    <xdr:cxnSp macro="">
      <xdr:nvCxnSpPr>
        <xdr:cNvPr id="572" name="直線コネクタ 571"/>
        <xdr:cNvCxnSpPr/>
      </xdr:nvCxnSpPr>
      <xdr:spPr>
        <a:xfrm flipV="1">
          <a:off x="15481300" y="9879254"/>
          <a:ext cx="838200" cy="13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41199</xdr:rowOff>
    </xdr:from>
    <xdr:to>
      <xdr:col>81</xdr:col>
      <xdr:colOff>50800</xdr:colOff>
      <xdr:row>58</xdr:row>
      <xdr:rowOff>72098</xdr:rowOff>
    </xdr:to>
    <xdr:cxnSp macro="">
      <xdr:nvCxnSpPr>
        <xdr:cNvPr id="575" name="直線コネクタ 574"/>
        <xdr:cNvCxnSpPr/>
      </xdr:nvCxnSpPr>
      <xdr:spPr>
        <a:xfrm>
          <a:off x="14592300" y="9985299"/>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41199</xdr:rowOff>
    </xdr:from>
    <xdr:to>
      <xdr:col>76</xdr:col>
      <xdr:colOff>114300</xdr:colOff>
      <xdr:row>58</xdr:row>
      <xdr:rowOff>82524</xdr:rowOff>
    </xdr:to>
    <xdr:cxnSp macro="">
      <xdr:nvCxnSpPr>
        <xdr:cNvPr id="578" name="直線コネクタ 577"/>
        <xdr:cNvCxnSpPr/>
      </xdr:nvCxnSpPr>
      <xdr:spPr>
        <a:xfrm flipV="1">
          <a:off x="13703300" y="9985299"/>
          <a:ext cx="889000" cy="4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44971</xdr:rowOff>
    </xdr:from>
    <xdr:to>
      <xdr:col>71</xdr:col>
      <xdr:colOff>177800</xdr:colOff>
      <xdr:row>58</xdr:row>
      <xdr:rowOff>82524</xdr:rowOff>
    </xdr:to>
    <xdr:cxnSp macro="">
      <xdr:nvCxnSpPr>
        <xdr:cNvPr id="581" name="直線コネクタ 580"/>
        <xdr:cNvCxnSpPr/>
      </xdr:nvCxnSpPr>
      <xdr:spPr>
        <a:xfrm>
          <a:off x="12814300" y="9989071"/>
          <a:ext cx="889000" cy="3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149682</xdr:rowOff>
    </xdr:from>
    <xdr:to>
      <xdr:col>72</xdr:col>
      <xdr:colOff>38100</xdr:colOff>
      <xdr:row>57</xdr:row>
      <xdr:rowOff>79832</xdr:rowOff>
    </xdr:to>
    <xdr:sp macro="" textlink="">
      <xdr:nvSpPr>
        <xdr:cNvPr id="582" name="フローチャート: 判断 581"/>
        <xdr:cNvSpPr/>
      </xdr:nvSpPr>
      <xdr:spPr>
        <a:xfrm>
          <a:off x="13652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96359</xdr:rowOff>
    </xdr:from>
    <xdr:ext cx="534377" cy="259045"/>
    <xdr:sp macro="" textlink="">
      <xdr:nvSpPr>
        <xdr:cNvPr id="583" name="テキスト ボックス 582"/>
        <xdr:cNvSpPr txBox="1"/>
      </xdr:nvSpPr>
      <xdr:spPr>
        <a:xfrm>
          <a:off x="13436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162916</xdr:rowOff>
    </xdr:from>
    <xdr:to>
      <xdr:col>67</xdr:col>
      <xdr:colOff>101600</xdr:colOff>
      <xdr:row>57</xdr:row>
      <xdr:rowOff>93066</xdr:rowOff>
    </xdr:to>
    <xdr:sp macro="" textlink="">
      <xdr:nvSpPr>
        <xdr:cNvPr id="584" name="フローチャート: 判断 583"/>
        <xdr:cNvSpPr/>
      </xdr:nvSpPr>
      <xdr:spPr>
        <a:xfrm>
          <a:off x="12763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109593</xdr:rowOff>
    </xdr:from>
    <xdr:ext cx="534377" cy="259045"/>
    <xdr:sp macro="" textlink="">
      <xdr:nvSpPr>
        <xdr:cNvPr id="585" name="テキスト ボックス 584"/>
        <xdr:cNvSpPr txBox="1"/>
      </xdr:nvSpPr>
      <xdr:spPr>
        <a:xfrm>
          <a:off x="12547111" y="95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55804</xdr:rowOff>
    </xdr:from>
    <xdr:to>
      <xdr:col>85</xdr:col>
      <xdr:colOff>177800</xdr:colOff>
      <xdr:row>57</xdr:row>
      <xdr:rowOff>157404</xdr:rowOff>
    </xdr:to>
    <xdr:sp macro="" textlink="">
      <xdr:nvSpPr>
        <xdr:cNvPr id="591" name="楕円 590"/>
        <xdr:cNvSpPr/>
      </xdr:nvSpPr>
      <xdr:spPr>
        <a:xfrm>
          <a:off x="16268700" y="982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34231</xdr:rowOff>
    </xdr:from>
    <xdr:ext cx="534377" cy="259045"/>
    <xdr:sp macro="" textlink="">
      <xdr:nvSpPr>
        <xdr:cNvPr id="592" name="教育費該当値テキスト"/>
        <xdr:cNvSpPr txBox="1"/>
      </xdr:nvSpPr>
      <xdr:spPr>
        <a:xfrm>
          <a:off x="16370300" y="980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21298</xdr:rowOff>
    </xdr:from>
    <xdr:to>
      <xdr:col>81</xdr:col>
      <xdr:colOff>101600</xdr:colOff>
      <xdr:row>58</xdr:row>
      <xdr:rowOff>122898</xdr:rowOff>
    </xdr:to>
    <xdr:sp macro="" textlink="">
      <xdr:nvSpPr>
        <xdr:cNvPr id="593" name="楕円 592"/>
        <xdr:cNvSpPr/>
      </xdr:nvSpPr>
      <xdr:spPr>
        <a:xfrm>
          <a:off x="15430500" y="99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114025</xdr:rowOff>
    </xdr:from>
    <xdr:ext cx="534377" cy="259045"/>
    <xdr:sp macro="" textlink="">
      <xdr:nvSpPr>
        <xdr:cNvPr id="594" name="テキスト ボックス 593"/>
        <xdr:cNvSpPr txBox="1"/>
      </xdr:nvSpPr>
      <xdr:spPr>
        <a:xfrm>
          <a:off x="15214111" y="100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161849</xdr:rowOff>
    </xdr:from>
    <xdr:to>
      <xdr:col>76</xdr:col>
      <xdr:colOff>165100</xdr:colOff>
      <xdr:row>58</xdr:row>
      <xdr:rowOff>91999</xdr:rowOff>
    </xdr:to>
    <xdr:sp macro="" textlink="">
      <xdr:nvSpPr>
        <xdr:cNvPr id="595" name="楕円 594"/>
        <xdr:cNvSpPr/>
      </xdr:nvSpPr>
      <xdr:spPr>
        <a:xfrm>
          <a:off x="14541500" y="99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83126</xdr:rowOff>
    </xdr:from>
    <xdr:ext cx="534377" cy="259045"/>
    <xdr:sp macro="" textlink="">
      <xdr:nvSpPr>
        <xdr:cNvPr id="596" name="テキスト ボックス 595"/>
        <xdr:cNvSpPr txBox="1"/>
      </xdr:nvSpPr>
      <xdr:spPr>
        <a:xfrm>
          <a:off x="14325111" y="1002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31724</xdr:rowOff>
    </xdr:from>
    <xdr:to>
      <xdr:col>72</xdr:col>
      <xdr:colOff>38100</xdr:colOff>
      <xdr:row>58</xdr:row>
      <xdr:rowOff>133324</xdr:rowOff>
    </xdr:to>
    <xdr:sp macro="" textlink="">
      <xdr:nvSpPr>
        <xdr:cNvPr id="597" name="楕円 596"/>
        <xdr:cNvSpPr/>
      </xdr:nvSpPr>
      <xdr:spPr>
        <a:xfrm>
          <a:off x="13652500" y="99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124451</xdr:rowOff>
    </xdr:from>
    <xdr:ext cx="534377" cy="259045"/>
    <xdr:sp macro="" textlink="">
      <xdr:nvSpPr>
        <xdr:cNvPr id="598" name="テキスト ボックス 597"/>
        <xdr:cNvSpPr txBox="1"/>
      </xdr:nvSpPr>
      <xdr:spPr>
        <a:xfrm>
          <a:off x="13436111" y="1006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165621</xdr:rowOff>
    </xdr:from>
    <xdr:to>
      <xdr:col>67</xdr:col>
      <xdr:colOff>101600</xdr:colOff>
      <xdr:row>58</xdr:row>
      <xdr:rowOff>95771</xdr:rowOff>
    </xdr:to>
    <xdr:sp macro="" textlink="">
      <xdr:nvSpPr>
        <xdr:cNvPr id="599" name="楕円 598"/>
        <xdr:cNvSpPr/>
      </xdr:nvSpPr>
      <xdr:spPr>
        <a:xfrm>
          <a:off x="12763500" y="99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86898</xdr:rowOff>
    </xdr:from>
    <xdr:ext cx="534377" cy="259045"/>
    <xdr:sp macro="" textlink="">
      <xdr:nvSpPr>
        <xdr:cNvPr id="600" name="テキスト ボックス 599"/>
        <xdr:cNvSpPr txBox="1"/>
      </xdr:nvSpPr>
      <xdr:spPr>
        <a:xfrm>
          <a:off x="12547111" y="100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71163</xdr:rowOff>
    </xdr:from>
    <xdr:to>
      <xdr:col>85</xdr:col>
      <xdr:colOff>127000</xdr:colOff>
      <xdr:row>79</xdr:row>
      <xdr:rowOff>98879</xdr:rowOff>
    </xdr:to>
    <xdr:cxnSp macro="">
      <xdr:nvCxnSpPr>
        <xdr:cNvPr id="631" name="直線コネクタ 630"/>
        <xdr:cNvCxnSpPr/>
      </xdr:nvCxnSpPr>
      <xdr:spPr>
        <a:xfrm flipV="1">
          <a:off x="15481300" y="13615713"/>
          <a:ext cx="8382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96048</xdr:rowOff>
    </xdr:from>
    <xdr:to>
      <xdr:col>81</xdr:col>
      <xdr:colOff>50800</xdr:colOff>
      <xdr:row>79</xdr:row>
      <xdr:rowOff>98879</xdr:rowOff>
    </xdr:to>
    <xdr:cxnSp macro="">
      <xdr:nvCxnSpPr>
        <xdr:cNvPr id="634" name="直線コネクタ 633"/>
        <xdr:cNvCxnSpPr/>
      </xdr:nvCxnSpPr>
      <xdr:spPr>
        <a:xfrm>
          <a:off x="14592300" y="13640598"/>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90627</xdr:rowOff>
    </xdr:from>
    <xdr:to>
      <xdr:col>76</xdr:col>
      <xdr:colOff>114300</xdr:colOff>
      <xdr:row>79</xdr:row>
      <xdr:rowOff>96048</xdr:rowOff>
    </xdr:to>
    <xdr:cxnSp macro="">
      <xdr:nvCxnSpPr>
        <xdr:cNvPr id="637" name="直線コネクタ 636"/>
        <xdr:cNvCxnSpPr/>
      </xdr:nvCxnSpPr>
      <xdr:spPr>
        <a:xfrm>
          <a:off x="13703300" y="13635177"/>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81145</xdr:rowOff>
    </xdr:from>
    <xdr:to>
      <xdr:col>71</xdr:col>
      <xdr:colOff>177800</xdr:colOff>
      <xdr:row>79</xdr:row>
      <xdr:rowOff>90627</xdr:rowOff>
    </xdr:to>
    <xdr:cxnSp macro="">
      <xdr:nvCxnSpPr>
        <xdr:cNvPr id="640" name="直線コネクタ 639"/>
        <xdr:cNvCxnSpPr/>
      </xdr:nvCxnSpPr>
      <xdr:spPr>
        <a:xfrm>
          <a:off x="12814300" y="13625695"/>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149293</xdr:rowOff>
    </xdr:from>
    <xdr:to>
      <xdr:col>72</xdr:col>
      <xdr:colOff>38100</xdr:colOff>
      <xdr:row>79</xdr:row>
      <xdr:rowOff>79443</xdr:rowOff>
    </xdr:to>
    <xdr:sp macro="" textlink="">
      <xdr:nvSpPr>
        <xdr:cNvPr id="641" name="フローチャート: 判断 640"/>
        <xdr:cNvSpPr/>
      </xdr:nvSpPr>
      <xdr:spPr>
        <a:xfrm>
          <a:off x="13652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95970</xdr:rowOff>
    </xdr:from>
    <xdr:ext cx="469744" cy="259045"/>
    <xdr:sp macro="" textlink="">
      <xdr:nvSpPr>
        <xdr:cNvPr id="642" name="テキスト ボックス 641"/>
        <xdr:cNvSpPr txBox="1"/>
      </xdr:nvSpPr>
      <xdr:spPr>
        <a:xfrm>
          <a:off x="13468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149436</xdr:rowOff>
    </xdr:from>
    <xdr:to>
      <xdr:col>67</xdr:col>
      <xdr:colOff>101600</xdr:colOff>
      <xdr:row>79</xdr:row>
      <xdr:rowOff>79586</xdr:rowOff>
    </xdr:to>
    <xdr:sp macro="" textlink="">
      <xdr:nvSpPr>
        <xdr:cNvPr id="643" name="フローチャート: 判断 642"/>
        <xdr:cNvSpPr/>
      </xdr:nvSpPr>
      <xdr:spPr>
        <a:xfrm>
          <a:off x="12763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96113</xdr:rowOff>
    </xdr:from>
    <xdr:ext cx="469744" cy="259045"/>
    <xdr:sp macro="" textlink="">
      <xdr:nvSpPr>
        <xdr:cNvPr id="644" name="テキスト ボックス 643"/>
        <xdr:cNvSpPr txBox="1"/>
      </xdr:nvSpPr>
      <xdr:spPr>
        <a:xfrm>
          <a:off x="12579428"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20363</xdr:rowOff>
    </xdr:from>
    <xdr:to>
      <xdr:col>85</xdr:col>
      <xdr:colOff>177800</xdr:colOff>
      <xdr:row>79</xdr:row>
      <xdr:rowOff>121963</xdr:rowOff>
    </xdr:to>
    <xdr:sp macro="" textlink="">
      <xdr:nvSpPr>
        <xdr:cNvPr id="650" name="楕円 649"/>
        <xdr:cNvSpPr/>
      </xdr:nvSpPr>
      <xdr:spPr>
        <a:xfrm>
          <a:off x="16268700" y="135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145529</xdr:rowOff>
    </xdr:from>
    <xdr:ext cx="469744" cy="259045"/>
    <xdr:sp macro="" textlink="">
      <xdr:nvSpPr>
        <xdr:cNvPr id="651" name="災害復旧費該当値テキスト"/>
        <xdr:cNvSpPr txBox="1"/>
      </xdr:nvSpPr>
      <xdr:spPr>
        <a:xfrm>
          <a:off x="16370300" y="1351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45248</xdr:rowOff>
    </xdr:from>
    <xdr:to>
      <xdr:col>76</xdr:col>
      <xdr:colOff>165100</xdr:colOff>
      <xdr:row>79</xdr:row>
      <xdr:rowOff>146848</xdr:rowOff>
    </xdr:to>
    <xdr:sp macro="" textlink="">
      <xdr:nvSpPr>
        <xdr:cNvPr id="654" name="楕円 653"/>
        <xdr:cNvSpPr/>
      </xdr:nvSpPr>
      <xdr:spPr>
        <a:xfrm>
          <a:off x="14541500" y="1358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137975</xdr:rowOff>
    </xdr:from>
    <xdr:ext cx="378565" cy="259045"/>
    <xdr:sp macro="" textlink="">
      <xdr:nvSpPr>
        <xdr:cNvPr id="655" name="テキスト ボックス 654"/>
        <xdr:cNvSpPr txBox="1"/>
      </xdr:nvSpPr>
      <xdr:spPr>
        <a:xfrm>
          <a:off x="14403017" y="1368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39827</xdr:rowOff>
    </xdr:from>
    <xdr:to>
      <xdr:col>72</xdr:col>
      <xdr:colOff>38100</xdr:colOff>
      <xdr:row>79</xdr:row>
      <xdr:rowOff>141427</xdr:rowOff>
    </xdr:to>
    <xdr:sp macro="" textlink="">
      <xdr:nvSpPr>
        <xdr:cNvPr id="656" name="楕円 655"/>
        <xdr:cNvSpPr/>
      </xdr:nvSpPr>
      <xdr:spPr>
        <a:xfrm>
          <a:off x="13652500" y="135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132554</xdr:rowOff>
    </xdr:from>
    <xdr:ext cx="378565" cy="259045"/>
    <xdr:sp macro="" textlink="">
      <xdr:nvSpPr>
        <xdr:cNvPr id="657" name="テキスト ボックス 656"/>
        <xdr:cNvSpPr txBox="1"/>
      </xdr:nvSpPr>
      <xdr:spPr>
        <a:xfrm>
          <a:off x="13514017" y="1367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30345</xdr:rowOff>
    </xdr:from>
    <xdr:to>
      <xdr:col>67</xdr:col>
      <xdr:colOff>101600</xdr:colOff>
      <xdr:row>79</xdr:row>
      <xdr:rowOff>131945</xdr:rowOff>
    </xdr:to>
    <xdr:sp macro="" textlink="">
      <xdr:nvSpPr>
        <xdr:cNvPr id="658" name="楕円 657"/>
        <xdr:cNvSpPr/>
      </xdr:nvSpPr>
      <xdr:spPr>
        <a:xfrm>
          <a:off x="12763500" y="135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123072</xdr:rowOff>
    </xdr:from>
    <xdr:ext cx="469744" cy="259045"/>
    <xdr:sp macro="" textlink="">
      <xdr:nvSpPr>
        <xdr:cNvPr id="659" name="テキスト ボックス 658"/>
        <xdr:cNvSpPr txBox="1"/>
      </xdr:nvSpPr>
      <xdr:spPr>
        <a:xfrm>
          <a:off x="12579428" y="13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86505</xdr:rowOff>
    </xdr:from>
    <xdr:to>
      <xdr:col>85</xdr:col>
      <xdr:colOff>127000</xdr:colOff>
      <xdr:row>97</xdr:row>
      <xdr:rowOff>88844</xdr:rowOff>
    </xdr:to>
    <xdr:cxnSp macro="">
      <xdr:nvCxnSpPr>
        <xdr:cNvPr id="688" name="直線コネクタ 687"/>
        <xdr:cNvCxnSpPr/>
      </xdr:nvCxnSpPr>
      <xdr:spPr>
        <a:xfrm flipV="1">
          <a:off x="15481300" y="16717155"/>
          <a:ext cx="8382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88844</xdr:rowOff>
    </xdr:from>
    <xdr:to>
      <xdr:col>81</xdr:col>
      <xdr:colOff>50800</xdr:colOff>
      <xdr:row>97</xdr:row>
      <xdr:rowOff>98895</xdr:rowOff>
    </xdr:to>
    <xdr:cxnSp macro="">
      <xdr:nvCxnSpPr>
        <xdr:cNvPr id="691" name="直線コネクタ 690"/>
        <xdr:cNvCxnSpPr/>
      </xdr:nvCxnSpPr>
      <xdr:spPr>
        <a:xfrm flipV="1">
          <a:off x="14592300" y="16719494"/>
          <a:ext cx="889000" cy="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96045</xdr:rowOff>
    </xdr:from>
    <xdr:to>
      <xdr:col>76</xdr:col>
      <xdr:colOff>114300</xdr:colOff>
      <xdr:row>97</xdr:row>
      <xdr:rowOff>98895</xdr:rowOff>
    </xdr:to>
    <xdr:cxnSp macro="">
      <xdr:nvCxnSpPr>
        <xdr:cNvPr id="694" name="直線コネクタ 693"/>
        <xdr:cNvCxnSpPr/>
      </xdr:nvCxnSpPr>
      <xdr:spPr>
        <a:xfrm>
          <a:off x="13703300" y="16726695"/>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96045</xdr:rowOff>
    </xdr:from>
    <xdr:to>
      <xdr:col>71</xdr:col>
      <xdr:colOff>177800</xdr:colOff>
      <xdr:row>97</xdr:row>
      <xdr:rowOff>124665</xdr:rowOff>
    </xdr:to>
    <xdr:cxnSp macro="">
      <xdr:nvCxnSpPr>
        <xdr:cNvPr id="697" name="直線コネクタ 696"/>
        <xdr:cNvCxnSpPr/>
      </xdr:nvCxnSpPr>
      <xdr:spPr>
        <a:xfrm flipV="1">
          <a:off x="12814300" y="16726695"/>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135268</xdr:rowOff>
    </xdr:from>
    <xdr:to>
      <xdr:col>72</xdr:col>
      <xdr:colOff>38100</xdr:colOff>
      <xdr:row>97</xdr:row>
      <xdr:rowOff>65418</xdr:rowOff>
    </xdr:to>
    <xdr:sp macro="" textlink="">
      <xdr:nvSpPr>
        <xdr:cNvPr id="698" name="フローチャート: 判断 697"/>
        <xdr:cNvSpPr/>
      </xdr:nvSpPr>
      <xdr:spPr>
        <a:xfrm>
          <a:off x="13652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81945</xdr:rowOff>
    </xdr:from>
    <xdr:ext cx="534377" cy="259045"/>
    <xdr:sp macro="" textlink="">
      <xdr:nvSpPr>
        <xdr:cNvPr id="699" name="テキスト ボックス 698"/>
        <xdr:cNvSpPr txBox="1"/>
      </xdr:nvSpPr>
      <xdr:spPr>
        <a:xfrm>
          <a:off x="13436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122154</xdr:rowOff>
    </xdr:from>
    <xdr:to>
      <xdr:col>67</xdr:col>
      <xdr:colOff>101600</xdr:colOff>
      <xdr:row>97</xdr:row>
      <xdr:rowOff>52304</xdr:rowOff>
    </xdr:to>
    <xdr:sp macro="" textlink="">
      <xdr:nvSpPr>
        <xdr:cNvPr id="700" name="フローチャート: 判断 699"/>
        <xdr:cNvSpPr/>
      </xdr:nvSpPr>
      <xdr:spPr>
        <a:xfrm>
          <a:off x="12763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68831</xdr:rowOff>
    </xdr:from>
    <xdr:ext cx="534377" cy="259045"/>
    <xdr:sp macro="" textlink="">
      <xdr:nvSpPr>
        <xdr:cNvPr id="701" name="テキスト ボックス 700"/>
        <xdr:cNvSpPr txBox="1"/>
      </xdr:nvSpPr>
      <xdr:spPr>
        <a:xfrm>
          <a:off x="12547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35705</xdr:rowOff>
    </xdr:from>
    <xdr:to>
      <xdr:col>85</xdr:col>
      <xdr:colOff>177800</xdr:colOff>
      <xdr:row>97</xdr:row>
      <xdr:rowOff>137305</xdr:rowOff>
    </xdr:to>
    <xdr:sp macro="" textlink="">
      <xdr:nvSpPr>
        <xdr:cNvPr id="707" name="楕円 706"/>
        <xdr:cNvSpPr/>
      </xdr:nvSpPr>
      <xdr:spPr>
        <a:xfrm>
          <a:off x="16268700" y="166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122082</xdr:rowOff>
    </xdr:from>
    <xdr:ext cx="534377" cy="259045"/>
    <xdr:sp macro="" textlink="">
      <xdr:nvSpPr>
        <xdr:cNvPr id="708" name="公債費該当値テキスト"/>
        <xdr:cNvSpPr txBox="1"/>
      </xdr:nvSpPr>
      <xdr:spPr>
        <a:xfrm>
          <a:off x="16370300" y="1658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38044</xdr:rowOff>
    </xdr:from>
    <xdr:to>
      <xdr:col>81</xdr:col>
      <xdr:colOff>101600</xdr:colOff>
      <xdr:row>97</xdr:row>
      <xdr:rowOff>139644</xdr:rowOff>
    </xdr:to>
    <xdr:sp macro="" textlink="">
      <xdr:nvSpPr>
        <xdr:cNvPr id="709" name="楕円 708"/>
        <xdr:cNvSpPr/>
      </xdr:nvSpPr>
      <xdr:spPr>
        <a:xfrm>
          <a:off x="15430500" y="166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130771</xdr:rowOff>
    </xdr:from>
    <xdr:ext cx="534377" cy="259045"/>
    <xdr:sp macro="" textlink="">
      <xdr:nvSpPr>
        <xdr:cNvPr id="710" name="テキスト ボックス 709"/>
        <xdr:cNvSpPr txBox="1"/>
      </xdr:nvSpPr>
      <xdr:spPr>
        <a:xfrm>
          <a:off x="15214111" y="1676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48095</xdr:rowOff>
    </xdr:from>
    <xdr:to>
      <xdr:col>76</xdr:col>
      <xdr:colOff>165100</xdr:colOff>
      <xdr:row>97</xdr:row>
      <xdr:rowOff>149695</xdr:rowOff>
    </xdr:to>
    <xdr:sp macro="" textlink="">
      <xdr:nvSpPr>
        <xdr:cNvPr id="711" name="楕円 710"/>
        <xdr:cNvSpPr/>
      </xdr:nvSpPr>
      <xdr:spPr>
        <a:xfrm>
          <a:off x="14541500" y="166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140822</xdr:rowOff>
    </xdr:from>
    <xdr:ext cx="534377" cy="259045"/>
    <xdr:sp macro="" textlink="">
      <xdr:nvSpPr>
        <xdr:cNvPr id="712" name="テキスト ボックス 711"/>
        <xdr:cNvSpPr txBox="1"/>
      </xdr:nvSpPr>
      <xdr:spPr>
        <a:xfrm>
          <a:off x="14325111" y="167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45245</xdr:rowOff>
    </xdr:from>
    <xdr:to>
      <xdr:col>72</xdr:col>
      <xdr:colOff>38100</xdr:colOff>
      <xdr:row>97</xdr:row>
      <xdr:rowOff>146845</xdr:rowOff>
    </xdr:to>
    <xdr:sp macro="" textlink="">
      <xdr:nvSpPr>
        <xdr:cNvPr id="713" name="楕円 712"/>
        <xdr:cNvSpPr/>
      </xdr:nvSpPr>
      <xdr:spPr>
        <a:xfrm>
          <a:off x="13652500" y="1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137972</xdr:rowOff>
    </xdr:from>
    <xdr:ext cx="534377" cy="259045"/>
    <xdr:sp macro="" textlink="">
      <xdr:nvSpPr>
        <xdr:cNvPr id="714" name="テキスト ボックス 713"/>
        <xdr:cNvSpPr txBox="1"/>
      </xdr:nvSpPr>
      <xdr:spPr>
        <a:xfrm>
          <a:off x="13436111" y="167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73865</xdr:rowOff>
    </xdr:from>
    <xdr:to>
      <xdr:col>67</xdr:col>
      <xdr:colOff>101600</xdr:colOff>
      <xdr:row>98</xdr:row>
      <xdr:rowOff>4015</xdr:rowOff>
    </xdr:to>
    <xdr:sp macro="" textlink="">
      <xdr:nvSpPr>
        <xdr:cNvPr id="715" name="楕円 714"/>
        <xdr:cNvSpPr/>
      </xdr:nvSpPr>
      <xdr:spPr>
        <a:xfrm>
          <a:off x="12763500" y="167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166592</xdr:rowOff>
    </xdr:from>
    <xdr:ext cx="534377" cy="259045"/>
    <xdr:sp macro="" textlink="">
      <xdr:nvSpPr>
        <xdr:cNvPr id="716" name="テキスト ボックス 715"/>
        <xdr:cNvSpPr txBox="1"/>
      </xdr:nvSpPr>
      <xdr:spPr>
        <a:xfrm>
          <a:off x="12547111" y="167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7" name="フローチャート: 判断 756"/>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8" name="テキスト ボックス 757"/>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9" name="フローチャート: 判断 758"/>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0" name="テキスト ボックス 75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75" name="テキスト ボックス 774"/>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商工費は、類似団体と比較すると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１１，９０１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円高い数値となっている。Ｈ２７は観光施設貸付事業特別会計の起債残高について、繰上償還のための繰出金を支出したため突出したが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町制度資金預託金や第三セクターへの貸付金が大きく影響しており、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類似団体平均よりも高い数値で推移している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標準財政規模は、近年同レベルで推移している。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Ｈ２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９においても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財政調整基金を標準財政規模の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程度の基金残高を確保するよう積立を行った。今後も計画的に積立てを行う予定である。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各会計ともに赤字額は計上していない。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水道事業会計、下水道事業会計ともに料金収入の多くを大手企業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社に依存しているため、経済情勢に大きく影響を受けやすい構造となっている。このことから、常に経済情勢及び企業動向を注視しながら、経営を行う必要がある。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Ｈ２５に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会計基準</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の見直しを行っている。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5" zoomScaleNormal="6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7679529</v>
      </c>
      <c r="BO4" s="441"/>
      <c r="BP4" s="441"/>
      <c r="BQ4" s="441"/>
      <c r="BR4" s="441"/>
      <c r="BS4" s="441"/>
      <c r="BT4" s="441"/>
      <c r="BU4" s="442"/>
      <c r="BV4" s="440">
        <v>7489597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6.2</v>
      </c>
      <c r="CU4" s="622"/>
      <c r="CV4" s="622"/>
      <c r="CW4" s="622"/>
      <c r="CX4" s="622"/>
      <c r="CY4" s="622"/>
      <c r="CZ4" s="622"/>
      <c r="DA4" s="623"/>
      <c r="DB4" s="621">
        <v>8.5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7208640</v>
      </c>
      <c r="BO5" s="446"/>
      <c r="BP5" s="446"/>
      <c r="BQ5" s="446"/>
      <c r="BR5" s="446"/>
      <c r="BS5" s="446"/>
      <c r="BT5" s="446"/>
      <c r="BU5" s="447"/>
      <c r="BV5" s="445">
        <v>6957468</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82.6</v>
      </c>
      <c r="CU5" s="416"/>
      <c r="CV5" s="416"/>
      <c r="CW5" s="416"/>
      <c r="CX5" s="416"/>
      <c r="CY5" s="416"/>
      <c r="CZ5" s="416"/>
      <c r="DA5" s="417"/>
      <c r="DB5" s="415">
        <v>82.9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470889</v>
      </c>
      <c r="BO6" s="446"/>
      <c r="BP6" s="446"/>
      <c r="BQ6" s="446"/>
      <c r="BR6" s="446"/>
      <c r="BS6" s="446"/>
      <c r="BT6" s="446"/>
      <c r="BU6" s="447"/>
      <c r="BV6" s="445">
        <v>532129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87.7</v>
      </c>
      <c r="CU6" s="596"/>
      <c r="CV6" s="596"/>
      <c r="CW6" s="596"/>
      <c r="CX6" s="596"/>
      <c r="CY6" s="596"/>
      <c r="CZ6" s="596"/>
      <c r="DA6" s="597"/>
      <c r="DB6" s="595">
        <v>87.7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160196</v>
      </c>
      <c r="BO7" s="446"/>
      <c r="BP7" s="446"/>
      <c r="BQ7" s="446"/>
      <c r="BR7" s="446"/>
      <c r="BS7" s="446"/>
      <c r="BT7" s="446"/>
      <c r="BU7" s="447"/>
      <c r="BV7" s="445">
        <v>104275</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5002022</v>
      </c>
      <c r="CU7" s="446"/>
      <c r="CV7" s="446"/>
      <c r="CW7" s="446"/>
      <c r="CX7" s="446"/>
      <c r="CY7" s="446"/>
      <c r="CZ7" s="446"/>
      <c r="DA7" s="447"/>
      <c r="DB7" s="445">
        <v>5051353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95</v>
      </c>
      <c r="AV8" s="503"/>
      <c r="AW8" s="503"/>
      <c r="AX8" s="503"/>
      <c r="AY8" s="425" t="s">
        <v>102</v>
      </c>
      <c r="AZ8" s="426"/>
      <c r="BA8" s="426"/>
      <c r="BB8" s="426"/>
      <c r="BC8" s="426"/>
      <c r="BD8" s="426"/>
      <c r="BE8" s="426"/>
      <c r="BF8" s="426"/>
      <c r="BG8" s="426"/>
      <c r="BH8" s="426"/>
      <c r="BI8" s="426"/>
      <c r="BJ8" s="426"/>
      <c r="BK8" s="426"/>
      <c r="BL8" s="426"/>
      <c r="BM8" s="427"/>
      <c r="BN8" s="445">
        <v>310693</v>
      </c>
      <c r="BO8" s="446"/>
      <c r="BP8" s="446"/>
      <c r="BQ8" s="446"/>
      <c r="BR8" s="446"/>
      <c r="BS8" s="446"/>
      <c r="BT8" s="446"/>
      <c r="BU8" s="447"/>
      <c r="BV8" s="445">
        <v>427854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0.56999999999999995</v>
      </c>
      <c r="CU8" s="559"/>
      <c r="CV8" s="559"/>
      <c r="CW8" s="559"/>
      <c r="CX8" s="559"/>
      <c r="CY8" s="559"/>
      <c r="CZ8" s="559"/>
      <c r="DA8" s="560"/>
      <c r="DB8" s="558">
        <v>0.56000000000000005</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14493</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-117161</v>
      </c>
      <c r="BO9" s="446"/>
      <c r="BP9" s="446"/>
      <c r="BQ9" s="446"/>
      <c r="BR9" s="446"/>
      <c r="BS9" s="446"/>
      <c r="BT9" s="446"/>
      <c r="BU9" s="447"/>
      <c r="BV9" s="445">
        <v>115650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8.1</v>
      </c>
      <c r="CU9" s="416"/>
      <c r="CV9" s="416"/>
      <c r="CW9" s="416"/>
      <c r="CX9" s="416"/>
      <c r="CY9" s="416"/>
      <c r="CZ9" s="416"/>
      <c r="DA9" s="417"/>
      <c r="DB9" s="415">
        <v>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15338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95</v>
      </c>
      <c r="AV10" s="503"/>
      <c r="AW10" s="503"/>
      <c r="AX10" s="503"/>
      <c r="AY10" s="425" t="s">
        <v>113</v>
      </c>
      <c r="AZ10" s="426"/>
      <c r="BA10" s="426"/>
      <c r="BB10" s="426"/>
      <c r="BC10" s="426"/>
      <c r="BD10" s="426"/>
      <c r="BE10" s="426"/>
      <c r="BF10" s="426"/>
      <c r="BG10" s="426"/>
      <c r="BH10" s="426"/>
      <c r="BI10" s="426"/>
      <c r="BJ10" s="426"/>
      <c r="BK10" s="426"/>
      <c r="BL10" s="426"/>
      <c r="BM10" s="427"/>
      <c r="BN10" s="445">
        <v>249855</v>
      </c>
      <c r="BO10" s="446"/>
      <c r="BP10" s="446"/>
      <c r="BQ10" s="446"/>
      <c r="BR10" s="446"/>
      <c r="BS10" s="446"/>
      <c r="BT10" s="446"/>
      <c r="BU10" s="447"/>
      <c r="BV10" s="445">
        <v>204388</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95</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14787</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95</v>
      </c>
      <c r="AV12" s="503"/>
      <c r="AW12" s="503"/>
      <c r="AX12" s="503"/>
      <c r="AY12" s="425" t="s">
        <v>126</v>
      </c>
      <c r="AZ12" s="426"/>
      <c r="BA12" s="426"/>
      <c r="BB12" s="426"/>
      <c r="BC12" s="426"/>
      <c r="BD12" s="426"/>
      <c r="BE12" s="426"/>
      <c r="BF12" s="426"/>
      <c r="BG12" s="426"/>
      <c r="BH12" s="426"/>
      <c r="BI12" s="426"/>
      <c r="BJ12" s="426"/>
      <c r="BK12" s="426"/>
      <c r="BL12" s="426"/>
      <c r="BM12" s="427"/>
      <c r="BN12" s="445">
        <v>42187</v>
      </c>
      <c r="BO12" s="446"/>
      <c r="BP12" s="446"/>
      <c r="BQ12" s="446"/>
      <c r="BR12" s="446"/>
      <c r="BS12" s="446"/>
      <c r="BT12" s="446"/>
      <c r="BU12" s="447"/>
      <c r="BV12" s="445">
        <v>20000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128</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14566</v>
      </c>
      <c r="S13" s="549"/>
      <c r="T13" s="549"/>
      <c r="U13" s="549"/>
      <c r="V13" s="550"/>
      <c r="W13" s="536" t="s">
        <v>130</v>
      </c>
      <c r="X13" s="458"/>
      <c r="Y13" s="458"/>
      <c r="Z13" s="458"/>
      <c r="AA13" s="458"/>
      <c r="AB13" s="459"/>
      <c r="AC13" s="421">
        <v>971</v>
      </c>
      <c r="AD13" s="422"/>
      <c r="AE13" s="422"/>
      <c r="AF13" s="422"/>
      <c r="AG13" s="423"/>
      <c r="AH13" s="421">
        <v>1038</v>
      </c>
      <c r="AI13" s="422"/>
      <c r="AJ13" s="422"/>
      <c r="AK13" s="422"/>
      <c r="AL13" s="424"/>
      <c r="AM13" s="514" t="s">
        <v>131</v>
      </c>
      <c r="AN13" s="419"/>
      <c r="AO13" s="419"/>
      <c r="AP13" s="419"/>
      <c r="AQ13" s="419"/>
      <c r="AR13" s="419"/>
      <c r="AS13" s="419"/>
      <c r="AT13" s="420"/>
      <c r="AU13" s="502" t="s">
        <v>108</v>
      </c>
      <c r="AV13" s="503"/>
      <c r="AW13" s="503"/>
      <c r="AX13" s="503"/>
      <c r="AY13" s="425" t="s">
        <v>132</v>
      </c>
      <c r="AZ13" s="426"/>
      <c r="BA13" s="426"/>
      <c r="BB13" s="426"/>
      <c r="BC13" s="426"/>
      <c r="BD13" s="426"/>
      <c r="BE13" s="426"/>
      <c r="BF13" s="426"/>
      <c r="BG13" s="426"/>
      <c r="BH13" s="426"/>
      <c r="BI13" s="426"/>
      <c r="BJ13" s="426"/>
      <c r="BK13" s="426"/>
      <c r="BL13" s="426"/>
      <c r="BM13" s="427"/>
      <c r="BN13" s="445">
        <v>90507</v>
      </c>
      <c r="BO13" s="446"/>
      <c r="BP13" s="446"/>
      <c r="BQ13" s="446"/>
      <c r="BR13" s="446"/>
      <c r="BS13" s="446"/>
      <c r="BT13" s="446"/>
      <c r="BU13" s="447"/>
      <c r="BV13" s="445">
        <v>300038</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6.1</v>
      </c>
      <c r="CU13" s="416"/>
      <c r="CV13" s="416"/>
      <c r="CW13" s="416"/>
      <c r="CX13" s="416"/>
      <c r="CY13" s="416"/>
      <c r="CZ13" s="416"/>
      <c r="DA13" s="417"/>
      <c r="DB13" s="415">
        <v>6.6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134</v>
      </c>
      <c r="M14" s="579"/>
      <c r="N14" s="579"/>
      <c r="O14" s="579"/>
      <c r="P14" s="579"/>
      <c r="Q14" s="580"/>
      <c r="R14" s="548">
        <v>14956</v>
      </c>
      <c r="S14" s="549"/>
      <c r="T14" s="549"/>
      <c r="U14" s="549"/>
      <c r="V14" s="550"/>
      <c r="W14" s="551"/>
      <c r="X14" s="461"/>
      <c r="Y14" s="461"/>
      <c r="Z14" s="461"/>
      <c r="AA14" s="461"/>
      <c r="AB14" s="462"/>
      <c r="AC14" s="541">
        <v>13.2</v>
      </c>
      <c r="AD14" s="542"/>
      <c r="AE14" s="542"/>
      <c r="AF14" s="542"/>
      <c r="AG14" s="543"/>
      <c r="AH14" s="541">
        <v>13.3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v>0</v>
      </c>
      <c r="CU14" s="553"/>
      <c r="CV14" s="553"/>
      <c r="CW14" s="553"/>
      <c r="CX14" s="553"/>
      <c r="CY14" s="553"/>
      <c r="CZ14" s="553"/>
      <c r="DA14" s="554"/>
      <c r="DB14" s="552">
        <v>23.5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136</v>
      </c>
      <c r="N15" s="546"/>
      <c r="O15" s="546"/>
      <c r="P15" s="546"/>
      <c r="Q15" s="547"/>
      <c r="R15" s="548">
        <v>14735</v>
      </c>
      <c r="S15" s="549"/>
      <c r="T15" s="549"/>
      <c r="U15" s="549"/>
      <c r="V15" s="550"/>
      <c r="W15" s="536" t="s">
        <v>137</v>
      </c>
      <c r="X15" s="458"/>
      <c r="Y15" s="458"/>
      <c r="Z15" s="458"/>
      <c r="AA15" s="458"/>
      <c r="AB15" s="459"/>
      <c r="AC15" s="421">
        <v>2466</v>
      </c>
      <c r="AD15" s="422"/>
      <c r="AE15" s="422"/>
      <c r="AF15" s="422"/>
      <c r="AG15" s="423"/>
      <c r="AH15" s="421">
        <v>2825</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2315303</v>
      </c>
      <c r="BO15" s="441"/>
      <c r="BP15" s="441"/>
      <c r="BQ15" s="441"/>
      <c r="BR15" s="441"/>
      <c r="BS15" s="441"/>
      <c r="BT15" s="441"/>
      <c r="BU15" s="442"/>
      <c r="BV15" s="440">
        <v>2315335</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33.6</v>
      </c>
      <c r="AD16" s="542"/>
      <c r="AE16" s="542"/>
      <c r="AF16" s="542"/>
      <c r="AG16" s="543"/>
      <c r="AH16" s="541">
        <v>36.200000000000003</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4076110</v>
      </c>
      <c r="BO16" s="446"/>
      <c r="BP16" s="446"/>
      <c r="BQ16" s="446"/>
      <c r="BR16" s="446"/>
      <c r="BS16" s="446"/>
      <c r="BT16" s="446"/>
      <c r="BU16" s="447"/>
      <c r="BV16" s="445">
        <v>4134745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141</v>
      </c>
      <c r="S17" s="534"/>
      <c r="T17" s="534"/>
      <c r="U17" s="534"/>
      <c r="V17" s="535"/>
      <c r="W17" s="536" t="s">
        <v>144</v>
      </c>
      <c r="X17" s="458"/>
      <c r="Y17" s="458"/>
      <c r="Z17" s="458"/>
      <c r="AA17" s="458"/>
      <c r="AB17" s="459"/>
      <c r="AC17" s="421">
        <v>3895</v>
      </c>
      <c r="AD17" s="422"/>
      <c r="AE17" s="422"/>
      <c r="AF17" s="422"/>
      <c r="AG17" s="423"/>
      <c r="AH17" s="421">
        <v>3950</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2953799</v>
      </c>
      <c r="BO17" s="446"/>
      <c r="BP17" s="446"/>
      <c r="BQ17" s="446"/>
      <c r="BR17" s="446"/>
      <c r="BS17" s="446"/>
      <c r="BT17" s="446"/>
      <c r="BU17" s="447"/>
      <c r="BV17" s="445">
        <v>2952629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146</v>
      </c>
      <c r="C18" s="508"/>
      <c r="D18" s="508"/>
      <c r="E18" s="509"/>
      <c r="F18" s="509"/>
      <c r="G18" s="509"/>
      <c r="H18" s="509"/>
      <c r="I18" s="509"/>
      <c r="J18" s="509"/>
      <c r="K18" s="509"/>
      <c r="L18" s="510">
        <v>144.76</v>
      </c>
      <c r="M18" s="510"/>
      <c r="N18" s="510"/>
      <c r="O18" s="510"/>
      <c r="P18" s="510"/>
      <c r="Q18" s="510"/>
      <c r="R18" s="511"/>
      <c r="S18" s="511"/>
      <c r="T18" s="511"/>
      <c r="U18" s="511"/>
      <c r="V18" s="512"/>
      <c r="W18" s="526"/>
      <c r="X18" s="527"/>
      <c r="Y18" s="527"/>
      <c r="Z18" s="527"/>
      <c r="AA18" s="527"/>
      <c r="AB18" s="537"/>
      <c r="AC18" s="409">
        <v>53.1</v>
      </c>
      <c r="AD18" s="410"/>
      <c r="AE18" s="410"/>
      <c r="AF18" s="410"/>
      <c r="AG18" s="513"/>
      <c r="AH18" s="409">
        <v>50.6</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4138162</v>
      </c>
      <c r="BO18" s="446"/>
      <c r="BP18" s="446"/>
      <c r="BQ18" s="446"/>
      <c r="BR18" s="446"/>
      <c r="BS18" s="446"/>
      <c r="BT18" s="446"/>
      <c r="BU18" s="447"/>
      <c r="BV18" s="445">
        <v>4179026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148</v>
      </c>
      <c r="C19" s="508"/>
      <c r="D19" s="508"/>
      <c r="E19" s="509"/>
      <c r="F19" s="509"/>
      <c r="G19" s="509"/>
      <c r="H19" s="509"/>
      <c r="I19" s="509"/>
      <c r="J19" s="509"/>
      <c r="K19" s="509"/>
      <c r="L19" s="515">
        <v>100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5866975</v>
      </c>
      <c r="BO19" s="446"/>
      <c r="BP19" s="446"/>
      <c r="BQ19" s="446"/>
      <c r="BR19" s="446"/>
      <c r="BS19" s="446"/>
      <c r="BT19" s="446"/>
      <c r="BU19" s="447"/>
      <c r="BV19" s="445">
        <v>5696869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150</v>
      </c>
      <c r="C20" s="508"/>
      <c r="D20" s="508"/>
      <c r="E20" s="509"/>
      <c r="F20" s="509"/>
      <c r="G20" s="509"/>
      <c r="H20" s="509"/>
      <c r="I20" s="509"/>
      <c r="J20" s="509"/>
      <c r="K20" s="509"/>
      <c r="L20" s="515">
        <v>5396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5706441</v>
      </c>
      <c r="BO23" s="446"/>
      <c r="BP23" s="446"/>
      <c r="BQ23" s="446"/>
      <c r="BR23" s="446"/>
      <c r="BS23" s="446"/>
      <c r="BT23" s="446"/>
      <c r="BU23" s="447"/>
      <c r="BV23" s="445">
        <v>5900568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159</v>
      </c>
      <c r="F24" s="419"/>
      <c r="G24" s="419"/>
      <c r="H24" s="419"/>
      <c r="I24" s="419"/>
      <c r="J24" s="419"/>
      <c r="K24" s="420"/>
      <c r="L24" s="421">
        <v>1</v>
      </c>
      <c r="M24" s="422"/>
      <c r="N24" s="422"/>
      <c r="O24" s="422"/>
      <c r="P24" s="423"/>
      <c r="Q24" s="421">
        <v>7070</v>
      </c>
      <c r="R24" s="422"/>
      <c r="S24" s="422"/>
      <c r="T24" s="422"/>
      <c r="U24" s="422"/>
      <c r="V24" s="423"/>
      <c r="W24" s="487"/>
      <c r="X24" s="478"/>
      <c r="Y24" s="479"/>
      <c r="Z24" s="418" t="s">
        <v>160</v>
      </c>
      <c r="AA24" s="419"/>
      <c r="AB24" s="419"/>
      <c r="AC24" s="419"/>
      <c r="AD24" s="419"/>
      <c r="AE24" s="419"/>
      <c r="AF24" s="419"/>
      <c r="AG24" s="420"/>
      <c r="AH24" s="421">
        <v>147</v>
      </c>
      <c r="AI24" s="422"/>
      <c r="AJ24" s="422"/>
      <c r="AK24" s="422"/>
      <c r="AL24" s="423"/>
      <c r="AM24" s="421">
        <v>428358</v>
      </c>
      <c r="AN24" s="422"/>
      <c r="AO24" s="422"/>
      <c r="AP24" s="422"/>
      <c r="AQ24" s="422"/>
      <c r="AR24" s="423"/>
      <c r="AS24" s="421">
        <v>2914</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4513028</v>
      </c>
      <c r="BO24" s="446"/>
      <c r="BP24" s="446"/>
      <c r="BQ24" s="446"/>
      <c r="BR24" s="446"/>
      <c r="BS24" s="446"/>
      <c r="BT24" s="446"/>
      <c r="BU24" s="447"/>
      <c r="BV24" s="445">
        <v>4610030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162</v>
      </c>
      <c r="F25" s="419"/>
      <c r="G25" s="419"/>
      <c r="H25" s="419"/>
      <c r="I25" s="419"/>
      <c r="J25" s="419"/>
      <c r="K25" s="420"/>
      <c r="L25" s="421">
        <v>1</v>
      </c>
      <c r="M25" s="422"/>
      <c r="N25" s="422"/>
      <c r="O25" s="422"/>
      <c r="P25" s="423"/>
      <c r="Q25" s="421">
        <v>5920</v>
      </c>
      <c r="R25" s="422"/>
      <c r="S25" s="422"/>
      <c r="T25" s="422"/>
      <c r="U25" s="422"/>
      <c r="V25" s="423"/>
      <c r="W25" s="487"/>
      <c r="X25" s="478"/>
      <c r="Y25" s="479"/>
      <c r="Z25" s="418" t="s">
        <v>163</v>
      </c>
      <c r="AA25" s="419"/>
      <c r="AB25" s="419"/>
      <c r="AC25" s="419"/>
      <c r="AD25" s="419"/>
      <c r="AE25" s="419"/>
      <c r="AF25" s="419"/>
      <c r="AG25" s="420"/>
      <c r="AH25" s="421" t="s">
        <v>164</v>
      </c>
      <c r="AI25" s="422"/>
      <c r="AJ25" s="422"/>
      <c r="AK25" s="422"/>
      <c r="AL25" s="423"/>
      <c r="AM25" s="421" t="s">
        <v>165</v>
      </c>
      <c r="AN25" s="422"/>
      <c r="AO25" s="422"/>
      <c r="AP25" s="422"/>
      <c r="AQ25" s="422"/>
      <c r="AR25" s="423"/>
      <c r="AS25" s="421" t="s">
        <v>165</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237389</v>
      </c>
      <c r="BO25" s="441"/>
      <c r="BP25" s="441"/>
      <c r="BQ25" s="441"/>
      <c r="BR25" s="441"/>
      <c r="BS25" s="441"/>
      <c r="BT25" s="441"/>
      <c r="BU25" s="442"/>
      <c r="BV25" s="440">
        <v>323176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167</v>
      </c>
      <c r="F26" s="419"/>
      <c r="G26" s="419"/>
      <c r="H26" s="419"/>
      <c r="I26" s="419"/>
      <c r="J26" s="419"/>
      <c r="K26" s="420"/>
      <c r="L26" s="421">
        <v>1</v>
      </c>
      <c r="M26" s="422"/>
      <c r="N26" s="422"/>
      <c r="O26" s="422"/>
      <c r="P26" s="423"/>
      <c r="Q26" s="421">
        <v>5340</v>
      </c>
      <c r="R26" s="422"/>
      <c r="S26" s="422"/>
      <c r="T26" s="422"/>
      <c r="U26" s="422"/>
      <c r="V26" s="423"/>
      <c r="W26" s="487"/>
      <c r="X26" s="478"/>
      <c r="Y26" s="479"/>
      <c r="Z26" s="418" t="s">
        <v>168</v>
      </c>
      <c r="AA26" s="500"/>
      <c r="AB26" s="500"/>
      <c r="AC26" s="500"/>
      <c r="AD26" s="500"/>
      <c r="AE26" s="500"/>
      <c r="AF26" s="500"/>
      <c r="AG26" s="501"/>
      <c r="AH26" s="421" t="s">
        <v>165</v>
      </c>
      <c r="AI26" s="422"/>
      <c r="AJ26" s="422"/>
      <c r="AK26" s="422"/>
      <c r="AL26" s="423"/>
      <c r="AM26" s="421" t="s">
        <v>120</v>
      </c>
      <c r="AN26" s="422"/>
      <c r="AO26" s="422"/>
      <c r="AP26" s="422"/>
      <c r="AQ26" s="422"/>
      <c r="AR26" s="423"/>
      <c r="AS26" s="421" t="s">
        <v>120</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165</v>
      </c>
      <c r="BO26" s="446"/>
      <c r="BP26" s="446"/>
      <c r="BQ26" s="446"/>
      <c r="BR26" s="446"/>
      <c r="BS26" s="446"/>
      <c r="BT26" s="446"/>
      <c r="BU26" s="447"/>
      <c r="BV26" s="445" t="s">
        <v>165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170</v>
      </c>
      <c r="F27" s="419"/>
      <c r="G27" s="419"/>
      <c r="H27" s="419"/>
      <c r="I27" s="419"/>
      <c r="J27" s="419"/>
      <c r="K27" s="420"/>
      <c r="L27" s="421">
        <v>1</v>
      </c>
      <c r="M27" s="422"/>
      <c r="N27" s="422"/>
      <c r="O27" s="422"/>
      <c r="P27" s="423"/>
      <c r="Q27" s="421">
        <v>2880</v>
      </c>
      <c r="R27" s="422"/>
      <c r="S27" s="422"/>
      <c r="T27" s="422"/>
      <c r="U27" s="422"/>
      <c r="V27" s="423"/>
      <c r="W27" s="487"/>
      <c r="X27" s="478"/>
      <c r="Y27" s="479"/>
      <c r="Z27" s="418" t="s">
        <v>171</v>
      </c>
      <c r="AA27" s="419"/>
      <c r="AB27" s="419"/>
      <c r="AC27" s="419"/>
      <c r="AD27" s="419"/>
      <c r="AE27" s="419"/>
      <c r="AF27" s="419"/>
      <c r="AG27" s="420"/>
      <c r="AH27" s="421" t="s">
        <v>165</v>
      </c>
      <c r="AI27" s="422"/>
      <c r="AJ27" s="422"/>
      <c r="AK27" s="422"/>
      <c r="AL27" s="423"/>
      <c r="AM27" s="421" t="s">
        <v>120</v>
      </c>
      <c r="AN27" s="422"/>
      <c r="AO27" s="422"/>
      <c r="AP27" s="422"/>
      <c r="AQ27" s="422"/>
      <c r="AR27" s="423"/>
      <c r="AS27" s="421" t="s">
        <v>120</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62500</v>
      </c>
      <c r="BO27" s="449"/>
      <c r="BP27" s="449"/>
      <c r="BQ27" s="449"/>
      <c r="BR27" s="449"/>
      <c r="BS27" s="449"/>
      <c r="BT27" s="449"/>
      <c r="BU27" s="450"/>
      <c r="BV27" s="448">
        <v>62500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2240</v>
      </c>
      <c r="R28" s="422"/>
      <c r="S28" s="422"/>
      <c r="T28" s="422"/>
      <c r="U28" s="422"/>
      <c r="V28" s="423"/>
      <c r="W28" s="487"/>
      <c r="X28" s="478"/>
      <c r="Y28" s="479"/>
      <c r="Z28" s="418" t="s">
        <v>174</v>
      </c>
      <c r="AA28" s="419"/>
      <c r="AB28" s="419"/>
      <c r="AC28" s="419"/>
      <c r="AD28" s="419"/>
      <c r="AE28" s="419"/>
      <c r="AF28" s="419"/>
      <c r="AG28" s="420"/>
      <c r="AH28" s="421" t="s">
        <v>165</v>
      </c>
      <c r="AI28" s="422"/>
      <c r="AJ28" s="422"/>
      <c r="AK28" s="422"/>
      <c r="AL28" s="423"/>
      <c r="AM28" s="421" t="s">
        <v>120</v>
      </c>
      <c r="AN28" s="422"/>
      <c r="AO28" s="422"/>
      <c r="AP28" s="422"/>
      <c r="AQ28" s="422"/>
      <c r="AR28" s="423"/>
      <c r="AS28" s="421" t="s">
        <v>120</v>
      </c>
      <c r="AT28" s="422"/>
      <c r="AU28" s="422"/>
      <c r="AV28" s="422"/>
      <c r="AW28" s="422"/>
      <c r="AX28" s="424"/>
      <c r="AY28" s="428" t="s">
        <v>175</v>
      </c>
      <c r="AZ28" s="429"/>
      <c r="BA28" s="429"/>
      <c r="BB28" s="430"/>
      <c r="BC28" s="437" t="s">
        <v>41</v>
      </c>
      <c r="BD28" s="438"/>
      <c r="BE28" s="438"/>
      <c r="BF28" s="438"/>
      <c r="BG28" s="438"/>
      <c r="BH28" s="438"/>
      <c r="BI28" s="438"/>
      <c r="BJ28" s="438"/>
      <c r="BK28" s="438"/>
      <c r="BL28" s="438"/>
      <c r="BM28" s="439"/>
      <c r="BN28" s="440">
        <v>1702191</v>
      </c>
      <c r="BO28" s="441"/>
      <c r="BP28" s="441"/>
      <c r="BQ28" s="441"/>
      <c r="BR28" s="441"/>
      <c r="BS28" s="441"/>
      <c r="BT28" s="441"/>
      <c r="BU28" s="442"/>
      <c r="BV28" s="440">
        <v>1494523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176</v>
      </c>
      <c r="F29" s="419"/>
      <c r="G29" s="419"/>
      <c r="H29" s="419"/>
      <c r="I29" s="419"/>
      <c r="J29" s="419"/>
      <c r="K29" s="420"/>
      <c r="L29" s="421">
        <v>9</v>
      </c>
      <c r="M29" s="422"/>
      <c r="N29" s="422"/>
      <c r="O29" s="422"/>
      <c r="P29" s="423"/>
      <c r="Q29" s="421">
        <v>2010</v>
      </c>
      <c r="R29" s="422"/>
      <c r="S29" s="422"/>
      <c r="T29" s="422"/>
      <c r="U29" s="422"/>
      <c r="V29" s="423"/>
      <c r="W29" s="488"/>
      <c r="X29" s="489"/>
      <c r="Y29" s="490"/>
      <c r="Z29" s="418" t="s">
        <v>177</v>
      </c>
      <c r="AA29" s="419"/>
      <c r="AB29" s="419"/>
      <c r="AC29" s="419"/>
      <c r="AD29" s="419"/>
      <c r="AE29" s="419"/>
      <c r="AF29" s="419"/>
      <c r="AG29" s="420"/>
      <c r="AH29" s="421">
        <v>147</v>
      </c>
      <c r="AI29" s="422"/>
      <c r="AJ29" s="422"/>
      <c r="AK29" s="422"/>
      <c r="AL29" s="423"/>
      <c r="AM29" s="421">
        <v>428358</v>
      </c>
      <c r="AN29" s="422"/>
      <c r="AO29" s="422"/>
      <c r="AP29" s="422"/>
      <c r="AQ29" s="422"/>
      <c r="AR29" s="423"/>
      <c r="AS29" s="421">
        <v>2914</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575720</v>
      </c>
      <c r="BO29" s="446"/>
      <c r="BP29" s="446"/>
      <c r="BQ29" s="446"/>
      <c r="BR29" s="446"/>
      <c r="BS29" s="446"/>
      <c r="BT29" s="446"/>
      <c r="BU29" s="447"/>
      <c r="BV29" s="445">
        <v>575034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96.6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1257768</v>
      </c>
      <c r="BO30" s="449"/>
      <c r="BP30" s="449"/>
      <c r="BQ30" s="449"/>
      <c r="BR30" s="449"/>
      <c r="BS30" s="449"/>
      <c r="BT30" s="449"/>
      <c r="BU30" s="450"/>
      <c r="BV30" s="448">
        <v>1204022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187</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186</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富士見町国民健康保険特別会計</v>
      </c>
      <c r="X34" s="403"/>
      <c r="Y34" s="403"/>
      <c r="Z34" s="403"/>
      <c r="AA34" s="403"/>
      <c r="AB34" s="403"/>
      <c r="AC34" s="403"/>
      <c r="AD34" s="403"/>
      <c r="AE34" s="403"/>
      <c r="AF34" s="403"/>
      <c r="AG34" s="403"/>
      <c r="AH34" s="403"/>
      <c r="AI34" s="403"/>
      <c r="AJ34" s="403"/>
      <c r="AK34" s="403"/>
      <c r="AL34" s="193"/>
      <c r="AM34" s="404">
        <f>IF(AO34="","",MAX(C34:D43,U34:V43)+1)</f>
        <v>4</v>
      </c>
      <c r="AN34" s="404"/>
      <c r="AO34" s="403" t="str">
        <f>IF('各会計、関係団体の財政状況及び健全化判断比率'!B30="","",'各会計、関係団体の財政状況及び健全化判断比率'!B30)</f>
        <v>富士見町水道事業会計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富士見町観光施設貸付事業特別会計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諏訪広域連合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（一社）富士見町開発公社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富士見町後期高齢者医療特別会計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5</v>
      </c>
      <c r="AN35" s="404"/>
      <c r="AO35" s="403" t="str">
        <f>IF('各会計、関係団体の財政状況及び健全化判断比率'!B31="","",'各会計、関係団体の財政状況及び健全化判断比率'!B31)</f>
        <v>富士見町下水道事業会計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（一般会計）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富士見メガソーラー（株）</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（救護施設八ヶ岳寮特別会計）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（介護保険特別会計）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（諏訪広域消防特別会計）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（ふるさと市町村圏基金事業特別会計）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南諏衛生施設組合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諏訪南行政事務組合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（ごみ処理事業特別会計）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FC9i6m76gnRMauA+WaE5JFKeOXh+Jz3cIJxWqg/+wgUP7NVk0/3lB3jI50wfsG70WaYKXhwdRNn8wq/QMwsJw==" saltValue="Ka1Muhq/8XgrPOhHH/x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6" t="s">
        <v>558</v>
      </c>
      <c r="D34" s="1226"/>
      <c r="E34" s="1227"/>
      <c r="F34" s="32">
        <v>33.049999999999997</v>
      </c>
      <c r="G34" s="33">
        <v>33.159999999999997</v>
      </c>
      <c r="H34" s="33">
        <v>33.4</v>
      </c>
      <c r="I34" s="33">
        <v>40.630000000000003</v>
      </c>
      <c r="J34" s="34">
        <v>41.11</v>
      </c>
      <c r="K34" s="22"/>
      <c r="L34" s="22"/>
      <c r="M34" s="22"/>
      <c r="N34" s="22"/>
      <c r="O34" s="22"/>
      <c r="P34" s="22"/>
    </row>
    <row r="35" spans="1:16" ht="39" customHeight="1" x14ac:dyDescent="0.15">
      <c r="A35" s="22"/>
      <c r="B35" s="35"/>
      <c r="C35" s="1220" t="s">
        <v>559</v>
      </c>
      <c r="D35" s="1221"/>
      <c r="E35" s="1222"/>
      <c r="F35" s="36">
        <v>11.32</v>
      </c>
      <c r="G35" s="37">
        <v>11.52</v>
      </c>
      <c r="H35" s="37">
        <v>10.41</v>
      </c>
      <c r="I35" s="37">
        <v>10.5</v>
      </c>
      <c r="J35" s="38">
        <v>11.77</v>
      </c>
      <c r="K35" s="22"/>
      <c r="L35" s="22"/>
      <c r="M35" s="22"/>
      <c r="N35" s="22"/>
      <c r="O35" s="22"/>
      <c r="P35" s="22"/>
    </row>
    <row r="36" spans="1:16" ht="39" customHeight="1" x14ac:dyDescent="0.15">
      <c r="A36" s="22"/>
      <c r="B36" s="35"/>
      <c r="C36" s="1220" t="s">
        <v>560</v>
      </c>
      <c r="D36" s="1221"/>
      <c r="E36" s="1222"/>
      <c r="F36" s="36">
        <v>1.1399999999999999</v>
      </c>
      <c r="G36" s="37">
        <v>2.36</v>
      </c>
      <c r="H36" s="37">
        <v>4.26</v>
      </c>
      <c r="I36" s="37">
        <v>7.29</v>
      </c>
      <c r="J36" s="38">
        <v>7.31</v>
      </c>
      <c r="K36" s="22"/>
      <c r="L36" s="22"/>
      <c r="M36" s="22"/>
      <c r="N36" s="22"/>
      <c r="O36" s="22"/>
      <c r="P36" s="22"/>
    </row>
    <row r="37" spans="1:16" ht="39" customHeight="1" x14ac:dyDescent="0.15">
      <c r="A37" s="22"/>
      <c r="B37" s="35"/>
      <c r="C37" s="1220" t="s">
        <v>561</v>
      </c>
      <c r="D37" s="1221"/>
      <c r="E37" s="1222"/>
      <c r="F37" s="36">
        <v>8.39</v>
      </c>
      <c r="G37" s="37">
        <v>5.27</v>
      </c>
      <c r="H37" s="37">
        <v>6.11</v>
      </c>
      <c r="I37" s="37">
        <v>8.4700000000000006</v>
      </c>
      <c r="J37" s="38">
        <v>6.21</v>
      </c>
      <c r="K37" s="22"/>
      <c r="L37" s="22"/>
      <c r="M37" s="22"/>
      <c r="N37" s="22"/>
      <c r="O37" s="22"/>
      <c r="P37" s="22"/>
    </row>
    <row r="38" spans="1:16" ht="39" customHeight="1" x14ac:dyDescent="0.15">
      <c r="A38" s="22"/>
      <c r="B38" s="35"/>
      <c r="C38" s="1220" t="s">
        <v>562</v>
      </c>
      <c r="D38" s="1221"/>
      <c r="E38" s="1222"/>
      <c r="F38" s="36">
        <v>0</v>
      </c>
      <c r="G38" s="37">
        <v>0</v>
      </c>
      <c r="H38" s="37">
        <v>0.09</v>
      </c>
      <c r="I38" s="37">
        <v>0.15</v>
      </c>
      <c r="J38" s="38">
        <v>0.2</v>
      </c>
      <c r="K38" s="22"/>
      <c r="L38" s="22"/>
      <c r="M38" s="22"/>
      <c r="N38" s="22"/>
      <c r="O38" s="22"/>
      <c r="P38" s="22"/>
    </row>
    <row r="39" spans="1:16" ht="39" customHeight="1" x14ac:dyDescent="0.15">
      <c r="A39" s="22"/>
      <c r="B39" s="35"/>
      <c r="C39" s="1220" t="s">
        <v>563</v>
      </c>
      <c r="D39" s="1221"/>
      <c r="E39" s="1222"/>
      <c r="F39" s="36">
        <v>0.05</v>
      </c>
      <c r="G39" s="37">
        <v>7.0000000000000007E-2</v>
      </c>
      <c r="H39" s="37">
        <v>7.0000000000000007E-2</v>
      </c>
      <c r="I39" s="37">
        <v>7.0000000000000007E-2</v>
      </c>
      <c r="J39" s="38">
        <v>0.09</v>
      </c>
      <c r="K39" s="22"/>
      <c r="L39" s="22"/>
      <c r="M39" s="22"/>
      <c r="N39" s="22"/>
      <c r="O39" s="22"/>
      <c r="P39" s="22"/>
    </row>
    <row r="40" spans="1:16" ht="39" customHeight="1" x14ac:dyDescent="0.15">
      <c r="A40" s="22"/>
      <c r="B40" s="35"/>
      <c r="C40" s="1220"/>
      <c r="D40" s="1221"/>
      <c r="E40" s="1222"/>
      <c r="F40" s="36"/>
      <c r="G40" s="37"/>
      <c r="H40" s="37"/>
      <c r="I40" s="37"/>
      <c r="J40" s="38"/>
      <c r="K40" s="22"/>
      <c r="L40" s="22"/>
      <c r="M40" s="22"/>
      <c r="N40" s="22"/>
      <c r="O40" s="22"/>
      <c r="P40" s="22"/>
    </row>
    <row r="41" spans="1:16" ht="39" customHeight="1" x14ac:dyDescent="0.15">
      <c r="A41" s="22"/>
      <c r="B41" s="35"/>
      <c r="C41" s="1220"/>
      <c r="D41" s="1221"/>
      <c r="E41" s="1222"/>
      <c r="F41" s="36"/>
      <c r="G41" s="37"/>
      <c r="H41" s="37"/>
      <c r="I41" s="37"/>
      <c r="J41" s="38"/>
      <c r="K41" s="22"/>
      <c r="L41" s="22"/>
      <c r="M41" s="22"/>
      <c r="N41" s="22"/>
      <c r="O41" s="22"/>
      <c r="P41" s="22"/>
    </row>
    <row r="42" spans="1:16" ht="39" customHeight="1" x14ac:dyDescent="0.15">
      <c r="A42" s="22"/>
      <c r="B42" s="39"/>
      <c r="C42" s="1220" t="s">
        <v>564</v>
      </c>
      <c r="D42" s="1221"/>
      <c r="E42" s="1222"/>
      <c r="F42" s="36" t="s">
        <v>510</v>
      </c>
      <c r="G42" s="37" t="s">
        <v>510</v>
      </c>
      <c r="H42" s="37" t="s">
        <v>510</v>
      </c>
      <c r="I42" s="37" t="s">
        <v>510</v>
      </c>
      <c r="J42" s="38" t="s">
        <v>510</v>
      </c>
      <c r="K42" s="22"/>
      <c r="L42" s="22"/>
      <c r="M42" s="22"/>
      <c r="N42" s="22"/>
      <c r="O42" s="22"/>
      <c r="P42" s="22"/>
    </row>
    <row r="43" spans="1:16" ht="39" customHeight="1" thickBot="1" x14ac:dyDescent="0.2">
      <c r="A43" s="22"/>
      <c r="B43" s="40"/>
      <c r="C43" s="1223" t="s">
        <v>565</v>
      </c>
      <c r="D43" s="1224"/>
      <c r="E43" s="1225"/>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GU43uThTfw3QrnhFZFOhv/eb1k1/6iQ0d46Ze/oOr/zcuIdjjHI6HpG35wQ7RXD/scEpiV5+3cs3EwI5C8cGw==" saltValue="eMdPCRRxXiaIM+UYiXcP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537</v>
      </c>
      <c r="L45" s="60">
        <v>590</v>
      </c>
      <c r="M45" s="60">
        <v>580</v>
      </c>
      <c r="N45" s="60">
        <v>597</v>
      </c>
      <c r="O45" s="61">
        <v>595</v>
      </c>
      <c r="P45" s="48"/>
      <c r="Q45" s="48"/>
      <c r="R45" s="48"/>
      <c r="S45" s="48"/>
      <c r="T45" s="48"/>
      <c r="U45" s="48"/>
    </row>
    <row r="46" spans="1:21" ht="30.75" customHeight="1" x14ac:dyDescent="0.15">
      <c r="A46" s="48"/>
      <c r="B46" s="1238"/>
      <c r="C46" s="1239"/>
      <c r="D46" s="62"/>
      <c r="E46" s="1230" t="s">
        <v>12</v>
      </c>
      <c r="F46" s="1230"/>
      <c r="G46" s="1230"/>
      <c r="H46" s="1230"/>
      <c r="I46" s="1230"/>
      <c r="J46" s="1231"/>
      <c r="K46" s="63" t="s">
        <v>510</v>
      </c>
      <c r="L46" s="64" t="s">
        <v>510</v>
      </c>
      <c r="M46" s="64" t="s">
        <v>510</v>
      </c>
      <c r="N46" s="64" t="s">
        <v>510</v>
      </c>
      <c r="O46" s="65" t="s">
        <v>510</v>
      </c>
      <c r="P46" s="48"/>
      <c r="Q46" s="48"/>
      <c r="R46" s="48"/>
      <c r="S46" s="48"/>
      <c r="T46" s="48"/>
      <c r="U46" s="48"/>
    </row>
    <row r="47" spans="1:21" ht="30.75" customHeight="1" x14ac:dyDescent="0.15">
      <c r="A47" s="48"/>
      <c r="B47" s="1238"/>
      <c r="C47" s="1239"/>
      <c r="D47" s="62"/>
      <c r="E47" s="1230" t="s">
        <v>13</v>
      </c>
      <c r="F47" s="1230"/>
      <c r="G47" s="1230"/>
      <c r="H47" s="1230"/>
      <c r="I47" s="1230"/>
      <c r="J47" s="1231"/>
      <c r="K47" s="63" t="s">
        <v>510</v>
      </c>
      <c r="L47" s="64" t="s">
        <v>510</v>
      </c>
      <c r="M47" s="64" t="s">
        <v>510</v>
      </c>
      <c r="N47" s="64" t="s">
        <v>510</v>
      </c>
      <c r="O47" s="65" t="s">
        <v>510</v>
      </c>
      <c r="P47" s="48"/>
      <c r="Q47" s="48"/>
      <c r="R47" s="48"/>
      <c r="S47" s="48"/>
      <c r="T47" s="48"/>
      <c r="U47" s="48"/>
    </row>
    <row r="48" spans="1:21" ht="30.75" customHeight="1" x14ac:dyDescent="0.15">
      <c r="A48" s="48"/>
      <c r="B48" s="1238"/>
      <c r="C48" s="1239"/>
      <c r="D48" s="62"/>
      <c r="E48" s="1230" t="s">
        <v>14</v>
      </c>
      <c r="F48" s="1230"/>
      <c r="G48" s="1230"/>
      <c r="H48" s="1230"/>
      <c r="I48" s="1230"/>
      <c r="J48" s="1231"/>
      <c r="K48" s="63">
        <v>478</v>
      </c>
      <c r="L48" s="64">
        <v>535</v>
      </c>
      <c r="M48" s="64">
        <v>518</v>
      </c>
      <c r="N48" s="64">
        <v>516</v>
      </c>
      <c r="O48" s="65">
        <v>518</v>
      </c>
      <c r="P48" s="48"/>
      <c r="Q48" s="48"/>
      <c r="R48" s="48"/>
      <c r="S48" s="48"/>
      <c r="T48" s="48"/>
      <c r="U48" s="48"/>
    </row>
    <row r="49" spans="1:21" ht="30.75" customHeight="1" x14ac:dyDescent="0.15">
      <c r="A49" s="48"/>
      <c r="B49" s="1238"/>
      <c r="C49" s="1239"/>
      <c r="D49" s="62"/>
      <c r="E49" s="1230" t="s">
        <v>15</v>
      </c>
      <c r="F49" s="1230"/>
      <c r="G49" s="1230"/>
      <c r="H49" s="1230"/>
      <c r="I49" s="1230"/>
      <c r="J49" s="1231"/>
      <c r="K49" s="63">
        <v>9</v>
      </c>
      <c r="L49" s="64">
        <v>9</v>
      </c>
      <c r="M49" s="64">
        <v>9</v>
      </c>
      <c r="N49" s="64">
        <v>14</v>
      </c>
      <c r="O49" s="65">
        <v>21</v>
      </c>
      <c r="P49" s="48"/>
      <c r="Q49" s="48"/>
      <c r="R49" s="48"/>
      <c r="S49" s="48"/>
      <c r="T49" s="48"/>
      <c r="U49" s="48"/>
    </row>
    <row r="50" spans="1:21" ht="30.75" customHeight="1" x14ac:dyDescent="0.15">
      <c r="A50" s="48"/>
      <c r="B50" s="1238"/>
      <c r="C50" s="1239"/>
      <c r="D50" s="62"/>
      <c r="E50" s="1230" t="s">
        <v>16</v>
      </c>
      <c r="F50" s="1230"/>
      <c r="G50" s="1230"/>
      <c r="H50" s="1230"/>
      <c r="I50" s="1230"/>
      <c r="J50" s="1231"/>
      <c r="K50" s="63">
        <v>71</v>
      </c>
      <c r="L50" s="64">
        <v>70</v>
      </c>
      <c r="M50" s="64">
        <v>66</v>
      </c>
      <c r="N50" s="64">
        <v>56</v>
      </c>
      <c r="O50" s="65">
        <v>55</v>
      </c>
      <c r="P50" s="48"/>
      <c r="Q50" s="48"/>
      <c r="R50" s="48"/>
      <c r="S50" s="48"/>
      <c r="T50" s="48"/>
      <c r="U50" s="48"/>
    </row>
    <row r="51" spans="1:21" ht="30.75" customHeight="1" x14ac:dyDescent="0.15">
      <c r="A51" s="48"/>
      <c r="B51" s="1240"/>
      <c r="C51" s="1241"/>
      <c r="D51" s="66"/>
      <c r="E51" s="1230" t="s">
        <v>17</v>
      </c>
      <c r="F51" s="1230"/>
      <c r="G51" s="1230"/>
      <c r="H51" s="1230"/>
      <c r="I51" s="1230"/>
      <c r="J51" s="1231"/>
      <c r="K51" s="63" t="s">
        <v>510</v>
      </c>
      <c r="L51" s="64" t="s">
        <v>510</v>
      </c>
      <c r="M51" s="64" t="s">
        <v>510</v>
      </c>
      <c r="N51" s="64" t="s">
        <v>510</v>
      </c>
      <c r="O51" s="65" t="s">
        <v>510</v>
      </c>
      <c r="P51" s="48"/>
      <c r="Q51" s="48"/>
      <c r="R51" s="48"/>
      <c r="S51" s="48"/>
      <c r="T51" s="48"/>
      <c r="U51" s="48"/>
    </row>
    <row r="52" spans="1:21" ht="30.75" customHeight="1" x14ac:dyDescent="0.15">
      <c r="A52" s="48"/>
      <c r="B52" s="1228" t="s">
        <v>18</v>
      </c>
      <c r="C52" s="1229"/>
      <c r="D52" s="66"/>
      <c r="E52" s="1230" t="s">
        <v>19</v>
      </c>
      <c r="F52" s="1230"/>
      <c r="G52" s="1230"/>
      <c r="H52" s="1230"/>
      <c r="I52" s="1230"/>
      <c r="J52" s="1231"/>
      <c r="K52" s="63">
        <v>837</v>
      </c>
      <c r="L52" s="64">
        <v>915</v>
      </c>
      <c r="M52" s="64">
        <v>905</v>
      </c>
      <c r="N52" s="64">
        <v>909</v>
      </c>
      <c r="O52" s="65">
        <v>951</v>
      </c>
      <c r="P52" s="48"/>
      <c r="Q52" s="48"/>
      <c r="R52" s="48"/>
      <c r="S52" s="48"/>
      <c r="T52" s="48"/>
      <c r="U52" s="48"/>
    </row>
    <row r="53" spans="1:21" ht="30.75" customHeight="1" thickBot="1" x14ac:dyDescent="0.2">
      <c r="A53" s="48"/>
      <c r="B53" s="1232" t="s">
        <v>20</v>
      </c>
      <c r="C53" s="1233"/>
      <c r="D53" s="67"/>
      <c r="E53" s="1234" t="s">
        <v>21</v>
      </c>
      <c r="F53" s="1234"/>
      <c r="G53" s="1234"/>
      <c r="H53" s="1234"/>
      <c r="I53" s="1234"/>
      <c r="J53" s="1235"/>
      <c r="K53" s="68">
        <v>258</v>
      </c>
      <c r="L53" s="69">
        <v>289</v>
      </c>
      <c r="M53" s="69">
        <v>268</v>
      </c>
      <c r="N53" s="69">
        <v>274</v>
      </c>
      <c r="O53" s="70">
        <v>238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fTg7IBhdFXMV/AKjI5Y1BrgCl3jOYxURRgWB7zV/m1/45W5ODelaPpdy1+E/P+ZEiBEl6usXdRCyx2ajwPp2g==" saltValue="gafGBN9KRNAZBy42x1HEi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56" t="s">
        <v>23</v>
      </c>
      <c r="C41" s="1257"/>
      <c r="D41" s="81"/>
      <c r="E41" s="1258" t="s">
        <v>24</v>
      </c>
      <c r="F41" s="1258"/>
      <c r="G41" s="1258"/>
      <c r="H41" s="1259"/>
      <c r="I41" s="82">
        <v>6542</v>
      </c>
      <c r="J41" s="83">
        <v>6378</v>
      </c>
      <c r="K41" s="83">
        <v>6220</v>
      </c>
      <c r="L41" s="83">
        <v>5987</v>
      </c>
      <c r="M41" s="84">
        <v>5783</v>
      </c>
    </row>
    <row r="42" spans="2:13" ht="27.75" customHeight="1" x14ac:dyDescent="0.15">
      <c r="B42" s="1246"/>
      <c r="C42" s="1247"/>
      <c r="D42" s="85"/>
      <c r="E42" s="1250" t="s">
        <v>25</v>
      </c>
      <c r="F42" s="1250"/>
      <c r="G42" s="1250"/>
      <c r="H42" s="1251"/>
      <c r="I42" s="86">
        <v>460</v>
      </c>
      <c r="J42" s="87">
        <v>394</v>
      </c>
      <c r="K42" s="87">
        <v>333</v>
      </c>
      <c r="L42" s="87">
        <v>322</v>
      </c>
      <c r="M42" s="88">
        <v>237</v>
      </c>
    </row>
    <row r="43" spans="2:13" ht="27.75" customHeight="1" x14ac:dyDescent="0.15">
      <c r="B43" s="1246"/>
      <c r="C43" s="1247"/>
      <c r="D43" s="85"/>
      <c r="E43" s="1250" t="s">
        <v>26</v>
      </c>
      <c r="F43" s="1250"/>
      <c r="G43" s="1250"/>
      <c r="H43" s="1251"/>
      <c r="I43" s="86">
        <v>5174</v>
      </c>
      <c r="J43" s="87">
        <v>4968</v>
      </c>
      <c r="K43" s="87">
        <v>4656</v>
      </c>
      <c r="L43" s="87">
        <v>4369</v>
      </c>
      <c r="M43" s="88">
        <v>3798</v>
      </c>
    </row>
    <row r="44" spans="2:13" ht="27.75" customHeight="1" x14ac:dyDescent="0.15">
      <c r="B44" s="1246"/>
      <c r="C44" s="1247"/>
      <c r="D44" s="85"/>
      <c r="E44" s="1250" t="s">
        <v>27</v>
      </c>
      <c r="F44" s="1250"/>
      <c r="G44" s="1250"/>
      <c r="H44" s="1251"/>
      <c r="I44" s="86">
        <v>97</v>
      </c>
      <c r="J44" s="87">
        <v>150</v>
      </c>
      <c r="K44" s="87">
        <v>144</v>
      </c>
      <c r="L44" s="87">
        <v>135</v>
      </c>
      <c r="M44" s="88">
        <v>115</v>
      </c>
    </row>
    <row r="45" spans="2:13" ht="27.75" customHeight="1" x14ac:dyDescent="0.15">
      <c r="B45" s="1246"/>
      <c r="C45" s="1247"/>
      <c r="D45" s="85"/>
      <c r="E45" s="1250" t="s">
        <v>28</v>
      </c>
      <c r="F45" s="1250"/>
      <c r="G45" s="1250"/>
      <c r="H45" s="1251"/>
      <c r="I45" s="86">
        <v>1692</v>
      </c>
      <c r="J45" s="87">
        <v>1379</v>
      </c>
      <c r="K45" s="87">
        <v>1367</v>
      </c>
      <c r="L45" s="87">
        <v>1359</v>
      </c>
      <c r="M45" s="88">
        <v>1335</v>
      </c>
    </row>
    <row r="46" spans="2:13" ht="27.75" customHeight="1" x14ac:dyDescent="0.15">
      <c r="B46" s="1246"/>
      <c r="C46" s="1247"/>
      <c r="D46" s="89"/>
      <c r="E46" s="1250" t="s">
        <v>29</v>
      </c>
      <c r="F46" s="1250"/>
      <c r="G46" s="1250"/>
      <c r="H46" s="1251"/>
      <c r="I46" s="86">
        <v>50</v>
      </c>
      <c r="J46" s="87">
        <v>50</v>
      </c>
      <c r="K46" s="87">
        <v>50</v>
      </c>
      <c r="L46" s="87">
        <v>50</v>
      </c>
      <c r="M46" s="88">
        <v>50</v>
      </c>
    </row>
    <row r="47" spans="2:13" ht="27.75" customHeight="1" x14ac:dyDescent="0.15">
      <c r="B47" s="1246"/>
      <c r="C47" s="1247"/>
      <c r="D47" s="90"/>
      <c r="E47" s="1260" t="s">
        <v>30</v>
      </c>
      <c r="F47" s="1261"/>
      <c r="G47" s="1261"/>
      <c r="H47" s="1262"/>
      <c r="I47" s="86" t="s">
        <v>510</v>
      </c>
      <c r="J47" s="87" t="s">
        <v>510</v>
      </c>
      <c r="K47" s="87" t="s">
        <v>510</v>
      </c>
      <c r="L47" s="87" t="s">
        <v>510</v>
      </c>
      <c r="M47" s="88" t="s">
        <v>510</v>
      </c>
    </row>
    <row r="48" spans="2:13" ht="27.75" customHeight="1" x14ac:dyDescent="0.15">
      <c r="B48" s="1246"/>
      <c r="C48" s="1247"/>
      <c r="D48" s="85"/>
      <c r="E48" s="1250" t="s">
        <v>31</v>
      </c>
      <c r="F48" s="1250"/>
      <c r="G48" s="1250"/>
      <c r="H48" s="1251"/>
      <c r="I48" s="86" t="s">
        <v>510</v>
      </c>
      <c r="J48" s="87" t="s">
        <v>510</v>
      </c>
      <c r="K48" s="87" t="s">
        <v>510</v>
      </c>
      <c r="L48" s="87" t="s">
        <v>510</v>
      </c>
      <c r="M48" s="88" t="s">
        <v>510</v>
      </c>
    </row>
    <row r="49" spans="2:13" ht="27.75" customHeight="1" x14ac:dyDescent="0.15">
      <c r="B49" s="1248"/>
      <c r="C49" s="1249"/>
      <c r="D49" s="85"/>
      <c r="E49" s="1250" t="s">
        <v>32</v>
      </c>
      <c r="F49" s="1250"/>
      <c r="G49" s="1250"/>
      <c r="H49" s="1251"/>
      <c r="I49" s="86" t="s">
        <v>510</v>
      </c>
      <c r="J49" s="87" t="s">
        <v>510</v>
      </c>
      <c r="K49" s="87" t="s">
        <v>510</v>
      </c>
      <c r="L49" s="87" t="s">
        <v>510</v>
      </c>
      <c r="M49" s="88" t="s">
        <v>510</v>
      </c>
    </row>
    <row r="50" spans="2:13" ht="27.75" customHeight="1" x14ac:dyDescent="0.15">
      <c r="B50" s="1244" t="s">
        <v>33</v>
      </c>
      <c r="C50" s="1245"/>
      <c r="D50" s="91"/>
      <c r="E50" s="1250" t="s">
        <v>34</v>
      </c>
      <c r="F50" s="1250"/>
      <c r="G50" s="1250"/>
      <c r="H50" s="1251"/>
      <c r="I50" s="86">
        <v>3341</v>
      </c>
      <c r="J50" s="87">
        <v>3874</v>
      </c>
      <c r="K50" s="87">
        <v>3122</v>
      </c>
      <c r="L50" s="87">
        <v>3337</v>
      </c>
      <c r="M50" s="88">
        <v>3599</v>
      </c>
    </row>
    <row r="51" spans="2:13" ht="27.75" customHeight="1" x14ac:dyDescent="0.15">
      <c r="B51" s="1246"/>
      <c r="C51" s="1247"/>
      <c r="D51" s="85"/>
      <c r="E51" s="1250" t="s">
        <v>35</v>
      </c>
      <c r="F51" s="1250"/>
      <c r="G51" s="1250"/>
      <c r="H51" s="1251"/>
      <c r="I51" s="86">
        <v>101</v>
      </c>
      <c r="J51" s="87">
        <v>90</v>
      </c>
      <c r="K51" s="87">
        <v>79</v>
      </c>
      <c r="L51" s="87">
        <v>69</v>
      </c>
      <c r="M51" s="88">
        <v>62</v>
      </c>
    </row>
    <row r="52" spans="2:13" ht="27.75" customHeight="1" x14ac:dyDescent="0.15">
      <c r="B52" s="1248"/>
      <c r="C52" s="1249"/>
      <c r="D52" s="85"/>
      <c r="E52" s="1250" t="s">
        <v>36</v>
      </c>
      <c r="F52" s="1250"/>
      <c r="G52" s="1250"/>
      <c r="H52" s="1251"/>
      <c r="I52" s="86">
        <v>8773</v>
      </c>
      <c r="J52" s="87">
        <v>8520</v>
      </c>
      <c r="K52" s="87">
        <v>8180</v>
      </c>
      <c r="L52" s="87">
        <v>7822</v>
      </c>
      <c r="M52" s="88">
        <v>7654</v>
      </c>
    </row>
    <row r="53" spans="2:13" ht="27.75" customHeight="1" thickBot="1" x14ac:dyDescent="0.2">
      <c r="B53" s="1252" t="s">
        <v>37</v>
      </c>
      <c r="C53" s="1253"/>
      <c r="D53" s="92"/>
      <c r="E53" s="1254" t="s">
        <v>38</v>
      </c>
      <c r="F53" s="1254"/>
      <c r="G53" s="1254"/>
      <c r="H53" s="1255"/>
      <c r="I53" s="93">
        <v>1800</v>
      </c>
      <c r="J53" s="94">
        <v>834</v>
      </c>
      <c r="K53" s="94">
        <v>1389</v>
      </c>
      <c r="L53" s="94">
        <v>993</v>
      </c>
      <c r="M53" s="95">
        <v>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qko7iiXAVktDJn1uIE+LXasFxXRGNivUoj+OZ3EaqAHkW93d1ppe7/h80B4oJqAQL6tFsMyJY8ZmYOrOJwTIw==" saltValue="afTfCjS83Kx1YeiNtgnK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71" t="s">
        <v>41</v>
      </c>
      <c r="D55" s="1271"/>
      <c r="E55" s="1272"/>
      <c r="F55" s="107">
        <v>1310</v>
      </c>
      <c r="G55" s="107">
        <v>1495</v>
      </c>
      <c r="H55" s="108">
        <v>1702</v>
      </c>
    </row>
    <row r="56" spans="2:8" ht="52.5" customHeight="1" x14ac:dyDescent="0.15">
      <c r="B56" s="109"/>
      <c r="C56" s="1273" t="s">
        <v>42</v>
      </c>
      <c r="D56" s="1273"/>
      <c r="E56" s="1274"/>
      <c r="F56" s="110">
        <v>574</v>
      </c>
      <c r="G56" s="110">
        <v>575</v>
      </c>
      <c r="H56" s="111">
        <v>576</v>
      </c>
    </row>
    <row r="57" spans="2:8" ht="53.25" customHeight="1" x14ac:dyDescent="0.15">
      <c r="B57" s="109"/>
      <c r="C57" s="1275" t="s">
        <v>43</v>
      </c>
      <c r="D57" s="1275"/>
      <c r="E57" s="1276"/>
      <c r="F57" s="112">
        <v>1174</v>
      </c>
      <c r="G57" s="112">
        <v>1204</v>
      </c>
      <c r="H57" s="113">
        <v>1258</v>
      </c>
    </row>
    <row r="58" spans="2:8" ht="45.75" customHeight="1" x14ac:dyDescent="0.15">
      <c r="B58" s="114"/>
      <c r="C58" s="1263" t="s">
        <v>588</v>
      </c>
      <c r="D58" s="1264"/>
      <c r="E58" s="1265"/>
      <c r="F58" s="115">
        <v>233</v>
      </c>
      <c r="G58" s="115">
        <v>234</v>
      </c>
      <c r="H58" s="116">
        <v>235</v>
      </c>
    </row>
    <row r="59" spans="2:8" ht="45.75" customHeight="1" x14ac:dyDescent="0.15">
      <c r="B59" s="114"/>
      <c r="C59" s="1263" t="s">
        <v>589</v>
      </c>
      <c r="D59" s="1264"/>
      <c r="E59" s="1265"/>
      <c r="F59" s="115">
        <v>179</v>
      </c>
      <c r="G59" s="115">
        <v>179</v>
      </c>
      <c r="H59" s="116">
        <v>170</v>
      </c>
    </row>
    <row r="60" spans="2:8" ht="45.75" customHeight="1" x14ac:dyDescent="0.15">
      <c r="B60" s="114"/>
      <c r="C60" s="1263" t="s">
        <v>590</v>
      </c>
      <c r="D60" s="1264"/>
      <c r="E60" s="1265"/>
      <c r="F60" s="115">
        <v>84</v>
      </c>
      <c r="G60" s="115">
        <v>70</v>
      </c>
      <c r="H60" s="116">
        <v>170</v>
      </c>
    </row>
    <row r="61" spans="2:8" ht="45.75" customHeight="1" x14ac:dyDescent="0.15">
      <c r="B61" s="114"/>
      <c r="C61" s="1263" t="s">
        <v>591</v>
      </c>
      <c r="D61" s="1264"/>
      <c r="E61" s="1265"/>
      <c r="F61" s="115">
        <v>170</v>
      </c>
      <c r="G61" s="115">
        <v>170</v>
      </c>
      <c r="H61" s="116">
        <v>170</v>
      </c>
    </row>
    <row r="62" spans="2:8" ht="45.75" customHeight="1" thickBot="1" x14ac:dyDescent="0.2">
      <c r="B62" s="117"/>
      <c r="C62" s="1266" t="s">
        <v>592</v>
      </c>
      <c r="D62" s="1267"/>
      <c r="E62" s="1268"/>
      <c r="F62" s="118">
        <v>122</v>
      </c>
      <c r="G62" s="118">
        <v>125</v>
      </c>
      <c r="H62" s="119">
        <v>133</v>
      </c>
    </row>
    <row r="63" spans="2:8" ht="52.5" customHeight="1" thickBot="1" x14ac:dyDescent="0.2">
      <c r="B63" s="120"/>
      <c r="C63" s="1269" t="s">
        <v>44</v>
      </c>
      <c r="D63" s="1269"/>
      <c r="E63" s="1270"/>
      <c r="F63" s="121">
        <v>3058</v>
      </c>
      <c r="G63" s="121">
        <v>3274</v>
      </c>
      <c r="H63" s="122">
        <v>3536</v>
      </c>
    </row>
    <row r="64" spans="2:8" ht="15" customHeight="1" x14ac:dyDescent="0.15"/>
    <row r="65" ht="0" hidden="1" customHeight="1" x14ac:dyDescent="0.15"/>
    <row r="66" ht="0" hidden="1" customHeight="1" x14ac:dyDescent="0.15"/>
  </sheetData>
  <sheetProtection algorithmName="SHA-512" hashValue="YV9ciXv/+rF1PGgFBsjaj9Jrf2kiF5Zo2nzJoQqJYkALtphdKT+oayX3P/rAZgwhK8t/aGrLAemqrILqChs1Wg==" saltValue="LT+0cF/G+puJLHSmH/RJ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0" t="s">
        <v>609</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4"/>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4"/>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4"/>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4"/>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83"/>
      <c r="H50" s="1283"/>
      <c r="I50" s="1283"/>
      <c r="J50" s="1283"/>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553</v>
      </c>
      <c r="BQ50" s="1282"/>
      <c r="BR50" s="1282"/>
      <c r="BS50" s="1282"/>
      <c r="BT50" s="1282"/>
      <c r="BU50" s="1282"/>
      <c r="BV50" s="1282"/>
      <c r="BW50" s="1282"/>
      <c r="BX50" s="1282" t="s">
        <v>554</v>
      </c>
      <c r="BY50" s="1282"/>
      <c r="BZ50" s="1282"/>
      <c r="CA50" s="1282"/>
      <c r="CB50" s="1282"/>
      <c r="CC50" s="1282"/>
      <c r="CD50" s="1282"/>
      <c r="CE50" s="1282"/>
      <c r="CF50" s="1282" t="s">
        <v>555</v>
      </c>
      <c r="CG50" s="1282"/>
      <c r="CH50" s="1282"/>
      <c r="CI50" s="1282"/>
      <c r="CJ50" s="1282"/>
      <c r="CK50" s="1282"/>
      <c r="CL50" s="1282"/>
      <c r="CM50" s="1282"/>
      <c r="CN50" s="1282" t="s">
        <v>556</v>
      </c>
      <c r="CO50" s="1282"/>
      <c r="CP50" s="1282"/>
      <c r="CQ50" s="1282"/>
      <c r="CR50" s="1282"/>
      <c r="CS50" s="1282"/>
      <c r="CT50" s="1282"/>
      <c r="CU50" s="1282"/>
      <c r="CV50" s="1282" t="s">
        <v>557</v>
      </c>
      <c r="CW50" s="1282"/>
      <c r="CX50" s="1282"/>
      <c r="CY50" s="1282"/>
      <c r="CZ50" s="1282"/>
      <c r="DA50" s="1282"/>
      <c r="DB50" s="1282"/>
      <c r="DC50" s="1282"/>
    </row>
    <row r="51" spans="1:109" ht="13.5" customHeight="1" x14ac:dyDescent="0.15">
      <c r="B51" s="374"/>
      <c r="G51" s="1285"/>
      <c r="H51" s="1285"/>
      <c r="I51" s="1299"/>
      <c r="J51" s="1299"/>
      <c r="K51" s="1284"/>
      <c r="L51" s="1284"/>
      <c r="M51" s="1284"/>
      <c r="N51" s="1284"/>
      <c r="AM51" s="383"/>
      <c r="AN51" s="1280" t="s">
        <v>598</v>
      </c>
      <c r="AO51" s="1280"/>
      <c r="AP51" s="1280"/>
      <c r="AQ51" s="1280"/>
      <c r="AR51" s="1280"/>
      <c r="AS51" s="1280"/>
      <c r="AT51" s="1280"/>
      <c r="AU51" s="1280"/>
      <c r="AV51" s="1280"/>
      <c r="AW51" s="1280"/>
      <c r="AX51" s="1280"/>
      <c r="AY51" s="1280"/>
      <c r="AZ51" s="1280"/>
      <c r="BA51" s="1280"/>
      <c r="BB51" s="1280" t="s">
        <v>599</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77">
        <v>32.4</v>
      </c>
      <c r="CG51" s="1277"/>
      <c r="CH51" s="1277"/>
      <c r="CI51" s="1277"/>
      <c r="CJ51" s="1277"/>
      <c r="CK51" s="1277"/>
      <c r="CL51" s="1277"/>
      <c r="CM51" s="1277"/>
      <c r="CN51" s="1277">
        <v>23.5</v>
      </c>
      <c r="CO51" s="1277"/>
      <c r="CP51" s="1277"/>
      <c r="CQ51" s="1277"/>
      <c r="CR51" s="1277"/>
      <c r="CS51" s="1277"/>
      <c r="CT51" s="1277"/>
      <c r="CU51" s="1277"/>
      <c r="CV51" s="1277">
        <v>0</v>
      </c>
      <c r="CW51" s="1277"/>
      <c r="CX51" s="1277"/>
      <c r="CY51" s="1277"/>
      <c r="CZ51" s="1277"/>
      <c r="DA51" s="1277"/>
      <c r="DB51" s="1277"/>
      <c r="DC51" s="1277"/>
    </row>
    <row r="52" spans="1:109" x14ac:dyDescent="0.15">
      <c r="B52" s="374"/>
      <c r="G52" s="1285"/>
      <c r="H52" s="1285"/>
      <c r="I52" s="1299"/>
      <c r="J52" s="1299"/>
      <c r="K52" s="1284"/>
      <c r="L52" s="1284"/>
      <c r="M52" s="1284"/>
      <c r="N52" s="1284"/>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85"/>
      <c r="H53" s="1285"/>
      <c r="I53" s="1283"/>
      <c r="J53" s="1283"/>
      <c r="K53" s="1284"/>
      <c r="L53" s="1284"/>
      <c r="M53" s="1284"/>
      <c r="N53" s="1284"/>
      <c r="AM53" s="383"/>
      <c r="AN53" s="1280"/>
      <c r="AO53" s="1280"/>
      <c r="AP53" s="1280"/>
      <c r="AQ53" s="1280"/>
      <c r="AR53" s="1280"/>
      <c r="AS53" s="1280"/>
      <c r="AT53" s="1280"/>
      <c r="AU53" s="1280"/>
      <c r="AV53" s="1280"/>
      <c r="AW53" s="1280"/>
      <c r="AX53" s="1280"/>
      <c r="AY53" s="1280"/>
      <c r="AZ53" s="1280"/>
      <c r="BA53" s="1280"/>
      <c r="BB53" s="1280" t="s">
        <v>600</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77">
        <v>52.2</v>
      </c>
      <c r="CG53" s="1277"/>
      <c r="CH53" s="1277"/>
      <c r="CI53" s="1277"/>
      <c r="CJ53" s="1277"/>
      <c r="CK53" s="1277"/>
      <c r="CL53" s="1277"/>
      <c r="CM53" s="1277"/>
      <c r="CN53" s="1277">
        <v>54</v>
      </c>
      <c r="CO53" s="1277"/>
      <c r="CP53" s="1277"/>
      <c r="CQ53" s="1277"/>
      <c r="CR53" s="1277"/>
      <c r="CS53" s="1277"/>
      <c r="CT53" s="1277"/>
      <c r="CU53" s="1277"/>
      <c r="CV53" s="1277">
        <v>55.6</v>
      </c>
      <c r="CW53" s="1277"/>
      <c r="CX53" s="1277"/>
      <c r="CY53" s="1277"/>
      <c r="CZ53" s="1277"/>
      <c r="DA53" s="1277"/>
      <c r="DB53" s="1277"/>
      <c r="DC53" s="1277"/>
    </row>
    <row r="54" spans="1:109" x14ac:dyDescent="0.15">
      <c r="A54" s="382"/>
      <c r="B54" s="374"/>
      <c r="G54" s="1285"/>
      <c r="H54" s="1285"/>
      <c r="I54" s="1283"/>
      <c r="J54" s="1283"/>
      <c r="K54" s="1284"/>
      <c r="L54" s="1284"/>
      <c r="M54" s="1284"/>
      <c r="N54" s="1284"/>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83"/>
      <c r="H55" s="1283"/>
      <c r="I55" s="1283"/>
      <c r="J55" s="1283"/>
      <c r="K55" s="1284"/>
      <c r="L55" s="1284"/>
      <c r="M55" s="1284"/>
      <c r="N55" s="1284"/>
      <c r="AN55" s="1282" t="s">
        <v>601</v>
      </c>
      <c r="AO55" s="1282"/>
      <c r="AP55" s="1282"/>
      <c r="AQ55" s="1282"/>
      <c r="AR55" s="1282"/>
      <c r="AS55" s="1282"/>
      <c r="AT55" s="1282"/>
      <c r="AU55" s="1282"/>
      <c r="AV55" s="1282"/>
      <c r="AW55" s="1282"/>
      <c r="AX55" s="1282"/>
      <c r="AY55" s="1282"/>
      <c r="AZ55" s="1282"/>
      <c r="BA55" s="1282"/>
      <c r="BB55" s="1280" t="s">
        <v>599</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77">
        <v>20.2</v>
      </c>
      <c r="CG55" s="1277"/>
      <c r="CH55" s="1277"/>
      <c r="CI55" s="1277"/>
      <c r="CJ55" s="1277"/>
      <c r="CK55" s="1277"/>
      <c r="CL55" s="1277"/>
      <c r="CM55" s="1277"/>
      <c r="CN55" s="1277">
        <v>38.5</v>
      </c>
      <c r="CO55" s="1277"/>
      <c r="CP55" s="1277"/>
      <c r="CQ55" s="1277"/>
      <c r="CR55" s="1277"/>
      <c r="CS55" s="1277"/>
      <c r="CT55" s="1277"/>
      <c r="CU55" s="1277"/>
      <c r="CV55" s="1277">
        <v>32.799999999999997</v>
      </c>
      <c r="CW55" s="1277"/>
      <c r="CX55" s="1277"/>
      <c r="CY55" s="1277"/>
      <c r="CZ55" s="1277"/>
      <c r="DA55" s="1277"/>
      <c r="DB55" s="1277"/>
      <c r="DC55" s="1277"/>
    </row>
    <row r="56" spans="1:109" x14ac:dyDescent="0.15">
      <c r="A56" s="382"/>
      <c r="B56" s="374"/>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83"/>
      <c r="H57" s="1283"/>
      <c r="I57" s="1278"/>
      <c r="J57" s="1278"/>
      <c r="K57" s="1284"/>
      <c r="L57" s="1284"/>
      <c r="M57" s="1284"/>
      <c r="N57" s="1284"/>
      <c r="AM57" s="367"/>
      <c r="AN57" s="1282"/>
      <c r="AO57" s="1282"/>
      <c r="AP57" s="1282"/>
      <c r="AQ57" s="1282"/>
      <c r="AR57" s="1282"/>
      <c r="AS57" s="1282"/>
      <c r="AT57" s="1282"/>
      <c r="AU57" s="1282"/>
      <c r="AV57" s="1282"/>
      <c r="AW57" s="1282"/>
      <c r="AX57" s="1282"/>
      <c r="AY57" s="1282"/>
      <c r="AZ57" s="1282"/>
      <c r="BA57" s="1282"/>
      <c r="BB57" s="1280" t="s">
        <v>602</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77">
        <v>55.8</v>
      </c>
      <c r="CG57" s="1277"/>
      <c r="CH57" s="1277"/>
      <c r="CI57" s="1277"/>
      <c r="CJ57" s="1277"/>
      <c r="CK57" s="1277"/>
      <c r="CL57" s="1277"/>
      <c r="CM57" s="1277"/>
      <c r="CN57" s="1277">
        <v>57.6</v>
      </c>
      <c r="CO57" s="1277"/>
      <c r="CP57" s="1277"/>
      <c r="CQ57" s="1277"/>
      <c r="CR57" s="1277"/>
      <c r="CS57" s="1277"/>
      <c r="CT57" s="1277"/>
      <c r="CU57" s="1277"/>
      <c r="CV57" s="1277">
        <v>59.3</v>
      </c>
      <c r="CW57" s="1277"/>
      <c r="CX57" s="1277"/>
      <c r="CY57" s="1277"/>
      <c r="CZ57" s="1277"/>
      <c r="DA57" s="1277"/>
      <c r="DB57" s="1277"/>
      <c r="DC57" s="1277"/>
      <c r="DD57" s="387"/>
      <c r="DE57" s="386"/>
    </row>
    <row r="58" spans="1:109" s="382" customFormat="1" x14ac:dyDescent="0.15">
      <c r="A58" s="367"/>
      <c r="B58" s="386"/>
      <c r="G58" s="1283"/>
      <c r="H58" s="1283"/>
      <c r="I58" s="1278"/>
      <c r="J58" s="1278"/>
      <c r="K58" s="1284"/>
      <c r="L58" s="1284"/>
      <c r="M58" s="1284"/>
      <c r="N58" s="1284"/>
      <c r="AM58" s="367"/>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0" t="s">
        <v>610</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4"/>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4"/>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4"/>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4"/>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83"/>
      <c r="H72" s="1283"/>
      <c r="I72" s="1283"/>
      <c r="J72" s="1283"/>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553</v>
      </c>
      <c r="BQ72" s="1282"/>
      <c r="BR72" s="1282"/>
      <c r="BS72" s="1282"/>
      <c r="BT72" s="1282"/>
      <c r="BU72" s="1282"/>
      <c r="BV72" s="1282"/>
      <c r="BW72" s="1282"/>
      <c r="BX72" s="1282" t="s">
        <v>554</v>
      </c>
      <c r="BY72" s="1282"/>
      <c r="BZ72" s="1282"/>
      <c r="CA72" s="1282"/>
      <c r="CB72" s="1282"/>
      <c r="CC72" s="1282"/>
      <c r="CD72" s="1282"/>
      <c r="CE72" s="1282"/>
      <c r="CF72" s="1282" t="s">
        <v>555</v>
      </c>
      <c r="CG72" s="1282"/>
      <c r="CH72" s="1282"/>
      <c r="CI72" s="1282"/>
      <c r="CJ72" s="1282"/>
      <c r="CK72" s="1282"/>
      <c r="CL72" s="1282"/>
      <c r="CM72" s="1282"/>
      <c r="CN72" s="1282" t="s">
        <v>556</v>
      </c>
      <c r="CO72" s="1282"/>
      <c r="CP72" s="1282"/>
      <c r="CQ72" s="1282"/>
      <c r="CR72" s="1282"/>
      <c r="CS72" s="1282"/>
      <c r="CT72" s="1282"/>
      <c r="CU72" s="1282"/>
      <c r="CV72" s="1282" t="s">
        <v>557</v>
      </c>
      <c r="CW72" s="1282"/>
      <c r="CX72" s="1282"/>
      <c r="CY72" s="1282"/>
      <c r="CZ72" s="1282"/>
      <c r="DA72" s="1282"/>
      <c r="DB72" s="1282"/>
      <c r="DC72" s="1282"/>
    </row>
    <row r="73" spans="2:107" x14ac:dyDescent="0.15">
      <c r="B73" s="374"/>
      <c r="G73" s="1285"/>
      <c r="H73" s="1285"/>
      <c r="I73" s="1285"/>
      <c r="J73" s="1285"/>
      <c r="K73" s="1281"/>
      <c r="L73" s="1281"/>
      <c r="M73" s="1281"/>
      <c r="N73" s="1281"/>
      <c r="AM73" s="383"/>
      <c r="AN73" s="1280" t="s">
        <v>598</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v>43.1</v>
      </c>
      <c r="BQ73" s="1277"/>
      <c r="BR73" s="1277"/>
      <c r="BS73" s="1277"/>
      <c r="BT73" s="1277"/>
      <c r="BU73" s="1277"/>
      <c r="BV73" s="1277"/>
      <c r="BW73" s="1277"/>
      <c r="BX73" s="1277">
        <v>20.3</v>
      </c>
      <c r="BY73" s="1277"/>
      <c r="BZ73" s="1277"/>
      <c r="CA73" s="1277"/>
      <c r="CB73" s="1277"/>
      <c r="CC73" s="1277"/>
      <c r="CD73" s="1277"/>
      <c r="CE73" s="1277"/>
      <c r="CF73" s="1277">
        <v>32.4</v>
      </c>
      <c r="CG73" s="1277"/>
      <c r="CH73" s="1277"/>
      <c r="CI73" s="1277"/>
      <c r="CJ73" s="1277"/>
      <c r="CK73" s="1277"/>
      <c r="CL73" s="1277"/>
      <c r="CM73" s="1277"/>
      <c r="CN73" s="1277">
        <v>23.5</v>
      </c>
      <c r="CO73" s="1277"/>
      <c r="CP73" s="1277"/>
      <c r="CQ73" s="1277"/>
      <c r="CR73" s="1277"/>
      <c r="CS73" s="1277"/>
      <c r="CT73" s="1277"/>
      <c r="CU73" s="1277"/>
      <c r="CV73" s="1277">
        <v>0</v>
      </c>
      <c r="CW73" s="1277"/>
      <c r="CX73" s="1277"/>
      <c r="CY73" s="1277"/>
      <c r="CZ73" s="1277"/>
      <c r="DA73" s="1277"/>
      <c r="DB73" s="1277"/>
      <c r="DC73" s="1277"/>
    </row>
    <row r="74" spans="2:107" x14ac:dyDescent="0.15">
      <c r="B74" s="374"/>
      <c r="G74" s="1285"/>
      <c r="H74" s="1285"/>
      <c r="I74" s="1285"/>
      <c r="J74" s="1285"/>
      <c r="K74" s="1281"/>
      <c r="L74" s="1281"/>
      <c r="M74" s="1281"/>
      <c r="N74" s="1281"/>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85"/>
      <c r="H75" s="1285"/>
      <c r="I75" s="1283"/>
      <c r="J75" s="1283"/>
      <c r="K75" s="1284"/>
      <c r="L75" s="1284"/>
      <c r="M75" s="1284"/>
      <c r="N75" s="1284"/>
      <c r="AM75" s="383"/>
      <c r="AN75" s="1280"/>
      <c r="AO75" s="1280"/>
      <c r="AP75" s="1280"/>
      <c r="AQ75" s="1280"/>
      <c r="AR75" s="1280"/>
      <c r="AS75" s="1280"/>
      <c r="AT75" s="1280"/>
      <c r="AU75" s="1280"/>
      <c r="AV75" s="1280"/>
      <c r="AW75" s="1280"/>
      <c r="AX75" s="1280"/>
      <c r="AY75" s="1280"/>
      <c r="AZ75" s="1280"/>
      <c r="BA75" s="1280"/>
      <c r="BB75" s="1280" t="s">
        <v>605</v>
      </c>
      <c r="BC75" s="1280"/>
      <c r="BD75" s="1280"/>
      <c r="BE75" s="1280"/>
      <c r="BF75" s="1280"/>
      <c r="BG75" s="1280"/>
      <c r="BH75" s="1280"/>
      <c r="BI75" s="1280"/>
      <c r="BJ75" s="1280"/>
      <c r="BK75" s="1280"/>
      <c r="BL75" s="1280"/>
      <c r="BM75" s="1280"/>
      <c r="BN75" s="1280"/>
      <c r="BO75" s="1280"/>
      <c r="BP75" s="1277">
        <v>6.5</v>
      </c>
      <c r="BQ75" s="1277"/>
      <c r="BR75" s="1277"/>
      <c r="BS75" s="1277"/>
      <c r="BT75" s="1277"/>
      <c r="BU75" s="1277"/>
      <c r="BV75" s="1277"/>
      <c r="BW75" s="1277"/>
      <c r="BX75" s="1277">
        <v>6.5</v>
      </c>
      <c r="BY75" s="1277"/>
      <c r="BZ75" s="1277"/>
      <c r="CA75" s="1277"/>
      <c r="CB75" s="1277"/>
      <c r="CC75" s="1277"/>
      <c r="CD75" s="1277"/>
      <c r="CE75" s="1277"/>
      <c r="CF75" s="1277">
        <v>6.4</v>
      </c>
      <c r="CG75" s="1277"/>
      <c r="CH75" s="1277"/>
      <c r="CI75" s="1277"/>
      <c r="CJ75" s="1277"/>
      <c r="CK75" s="1277"/>
      <c r="CL75" s="1277"/>
      <c r="CM75" s="1277"/>
      <c r="CN75" s="1277">
        <v>6.6</v>
      </c>
      <c r="CO75" s="1277"/>
      <c r="CP75" s="1277"/>
      <c r="CQ75" s="1277"/>
      <c r="CR75" s="1277"/>
      <c r="CS75" s="1277"/>
      <c r="CT75" s="1277"/>
      <c r="CU75" s="1277"/>
      <c r="CV75" s="1277">
        <v>6.1</v>
      </c>
      <c r="CW75" s="1277"/>
      <c r="CX75" s="1277"/>
      <c r="CY75" s="1277"/>
      <c r="CZ75" s="1277"/>
      <c r="DA75" s="1277"/>
      <c r="DB75" s="1277"/>
      <c r="DC75" s="1277"/>
    </row>
    <row r="76" spans="2:107" x14ac:dyDescent="0.15">
      <c r="B76" s="374"/>
      <c r="G76" s="1285"/>
      <c r="H76" s="1285"/>
      <c r="I76" s="1283"/>
      <c r="J76" s="1283"/>
      <c r="K76" s="1284"/>
      <c r="L76" s="1284"/>
      <c r="M76" s="1284"/>
      <c r="N76" s="1284"/>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83"/>
      <c r="H77" s="1283"/>
      <c r="I77" s="1283"/>
      <c r="J77" s="1283"/>
      <c r="K77" s="1281"/>
      <c r="L77" s="1281"/>
      <c r="M77" s="1281"/>
      <c r="N77" s="1281"/>
      <c r="AN77" s="1282" t="s">
        <v>606</v>
      </c>
      <c r="AO77" s="1282"/>
      <c r="AP77" s="1282"/>
      <c r="AQ77" s="1282"/>
      <c r="AR77" s="1282"/>
      <c r="AS77" s="1282"/>
      <c r="AT77" s="1282"/>
      <c r="AU77" s="1282"/>
      <c r="AV77" s="1282"/>
      <c r="AW77" s="1282"/>
      <c r="AX77" s="1282"/>
      <c r="AY77" s="1282"/>
      <c r="AZ77" s="1282"/>
      <c r="BA77" s="1282"/>
      <c r="BB77" s="1280" t="s">
        <v>599</v>
      </c>
      <c r="BC77" s="1280"/>
      <c r="BD77" s="1280"/>
      <c r="BE77" s="1280"/>
      <c r="BF77" s="1280"/>
      <c r="BG77" s="1280"/>
      <c r="BH77" s="1280"/>
      <c r="BI77" s="1280"/>
      <c r="BJ77" s="1280"/>
      <c r="BK77" s="1280"/>
      <c r="BL77" s="1280"/>
      <c r="BM77" s="1280"/>
      <c r="BN77" s="1280"/>
      <c r="BO77" s="1280"/>
      <c r="BP77" s="1277">
        <v>44.3</v>
      </c>
      <c r="BQ77" s="1277"/>
      <c r="BR77" s="1277"/>
      <c r="BS77" s="1277"/>
      <c r="BT77" s="1277"/>
      <c r="BU77" s="1277"/>
      <c r="BV77" s="1277"/>
      <c r="BW77" s="1277"/>
      <c r="BX77" s="1277">
        <v>40.299999999999997</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374"/>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607</v>
      </c>
      <c r="BC79" s="1280"/>
      <c r="BD79" s="1280"/>
      <c r="BE79" s="1280"/>
      <c r="BF79" s="1280"/>
      <c r="BG79" s="1280"/>
      <c r="BH79" s="1280"/>
      <c r="BI79" s="1280"/>
      <c r="BJ79" s="1280"/>
      <c r="BK79" s="1280"/>
      <c r="BL79" s="1280"/>
      <c r="BM79" s="1280"/>
      <c r="BN79" s="1280"/>
      <c r="BO79" s="1280"/>
      <c r="BP79" s="1277">
        <v>10.6</v>
      </c>
      <c r="BQ79" s="1277"/>
      <c r="BR79" s="1277"/>
      <c r="BS79" s="1277"/>
      <c r="BT79" s="1277"/>
      <c r="BU79" s="1277"/>
      <c r="BV79" s="1277"/>
      <c r="BW79" s="1277"/>
      <c r="BX79" s="1277">
        <v>9.8000000000000007</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374"/>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tAB//rmoOkyQ12DFYAxyWrdM0tUkYp7FttWkqcB2fTAfcuzzPyatSR50spTYaqKoUKZ/SXxAErZOKpLQcpjkg==" saltValue="u/dqHBs3R8IO/vsgmPDa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pzsjDfJMq3OJHcT00WOmj/oVDr2xUQsPfQcywbksMZ90dr+0hqftuG5226z7cufwU5dP+15oi+ffcN9LLnUHg==" saltValue="vTbNkNrtT2vp4f6d2F/7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4CNJ1CFIjCqsBp20eNZ2P8h7DsrCb8xstLHLQPgosb2XlmGpzajHIBwFcfSylO9kS7upbvTkUtjMla8VXKu0w==" saltValue="PZLgQg8zHVgv2HXIFGdAE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550</v>
      </c>
      <c r="G2" s="136"/>
      <c r="H2" s="137"/>
    </row>
    <row r="3" spans="1:8" x14ac:dyDescent="0.15">
      <c r="A3" s="133" t="s">
        <v>543</v>
      </c>
      <c r="B3" s="138"/>
      <c r="C3" s="139"/>
      <c r="D3" s="140">
        <v>48058</v>
      </c>
      <c r="E3" s="141"/>
      <c r="F3" s="142">
        <v>81990</v>
      </c>
      <c r="G3" s="143"/>
      <c r="H3" s="144"/>
    </row>
    <row r="4" spans="1:8" x14ac:dyDescent="0.15">
      <c r="A4" s="145"/>
      <c r="B4" s="146"/>
      <c r="C4" s="147"/>
      <c r="D4" s="148">
        <v>34486</v>
      </c>
      <c r="E4" s="149"/>
      <c r="F4" s="150">
        <v>34482</v>
      </c>
      <c r="G4" s="151"/>
      <c r="H4" s="152"/>
    </row>
    <row r="5" spans="1:8" x14ac:dyDescent="0.15">
      <c r="A5" s="133" t="s">
        <v>545</v>
      </c>
      <c r="B5" s="138"/>
      <c r="C5" s="139"/>
      <c r="D5" s="140">
        <v>34846</v>
      </c>
      <c r="E5" s="141"/>
      <c r="F5" s="142">
        <v>87551</v>
      </c>
      <c r="G5" s="143"/>
      <c r="H5" s="144"/>
    </row>
    <row r="6" spans="1:8" x14ac:dyDescent="0.15">
      <c r="A6" s="145"/>
      <c r="B6" s="146"/>
      <c r="C6" s="147"/>
      <c r="D6" s="148">
        <v>20697</v>
      </c>
      <c r="E6" s="149"/>
      <c r="F6" s="150">
        <v>43994</v>
      </c>
      <c r="G6" s="151"/>
      <c r="H6" s="152"/>
    </row>
    <row r="7" spans="1:8" x14ac:dyDescent="0.15">
      <c r="A7" s="133" t="s">
        <v>546</v>
      </c>
      <c r="B7" s="138"/>
      <c r="C7" s="139"/>
      <c r="D7" s="140">
        <v>49972</v>
      </c>
      <c r="E7" s="141"/>
      <c r="F7" s="142">
        <v>106092</v>
      </c>
      <c r="G7" s="143"/>
      <c r="H7" s="144"/>
    </row>
    <row r="8" spans="1:8" x14ac:dyDescent="0.15">
      <c r="A8" s="145"/>
      <c r="B8" s="146"/>
      <c r="C8" s="147"/>
      <c r="D8" s="148">
        <v>26445</v>
      </c>
      <c r="E8" s="149"/>
      <c r="F8" s="150">
        <v>44299</v>
      </c>
      <c r="G8" s="151"/>
      <c r="H8" s="152"/>
    </row>
    <row r="9" spans="1:8" x14ac:dyDescent="0.15">
      <c r="A9" s="133" t="s">
        <v>547</v>
      </c>
      <c r="B9" s="138"/>
      <c r="C9" s="139"/>
      <c r="D9" s="140">
        <v>37790</v>
      </c>
      <c r="E9" s="141"/>
      <c r="F9" s="142">
        <v>78903</v>
      </c>
      <c r="G9" s="143"/>
      <c r="H9" s="144"/>
    </row>
    <row r="10" spans="1:8" x14ac:dyDescent="0.15">
      <c r="A10" s="145"/>
      <c r="B10" s="146"/>
      <c r="C10" s="147"/>
      <c r="D10" s="148">
        <v>23950</v>
      </c>
      <c r="E10" s="149"/>
      <c r="F10" s="150">
        <v>49201</v>
      </c>
      <c r="G10" s="151"/>
      <c r="H10" s="152"/>
    </row>
    <row r="11" spans="1:8" x14ac:dyDescent="0.15">
      <c r="A11" s="133" t="s">
        <v>548</v>
      </c>
      <c r="B11" s="138"/>
      <c r="C11" s="139"/>
      <c r="D11" s="140">
        <v>42621</v>
      </c>
      <c r="E11" s="141"/>
      <c r="F11" s="142">
        <v>82993</v>
      </c>
      <c r="G11" s="143"/>
      <c r="H11" s="144"/>
    </row>
    <row r="12" spans="1:8" x14ac:dyDescent="0.15">
      <c r="A12" s="145"/>
      <c r="B12" s="146"/>
      <c r="C12" s="153"/>
      <c r="D12" s="148">
        <v>26138</v>
      </c>
      <c r="E12" s="149"/>
      <c r="F12" s="150">
        <v>46787</v>
      </c>
      <c r="G12" s="151"/>
      <c r="H12" s="152"/>
    </row>
    <row r="13" spans="1:8" x14ac:dyDescent="0.15">
      <c r="A13" s="133"/>
      <c r="B13" s="138"/>
      <c r="C13" s="154"/>
      <c r="D13" s="155">
        <v>42657</v>
      </c>
      <c r="E13" s="156"/>
      <c r="F13" s="157">
        <v>87506</v>
      </c>
      <c r="G13" s="158"/>
      <c r="H13" s="144"/>
    </row>
    <row r="14" spans="1:8" x14ac:dyDescent="0.15">
      <c r="A14" s="145"/>
      <c r="B14" s="146"/>
      <c r="C14" s="147"/>
      <c r="D14" s="148">
        <v>26343</v>
      </c>
      <c r="E14" s="149"/>
      <c r="F14" s="150">
        <v>43753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8.39</v>
      </c>
      <c r="C19" s="159">
        <f>ROUND(VALUE(SUBSTITUTE(実質収支比率等に係る経年分析!G$48,"▲","-")),2)</f>
        <v>5.27</v>
      </c>
      <c r="D19" s="159">
        <f>ROUND(VALUE(SUBSTITUTE(実質収支比率等に係る経年分析!H$48,"▲","-")),2)</f>
        <v>6.11</v>
      </c>
      <c r="E19" s="159">
        <f>ROUND(VALUE(SUBSTITUTE(実質収支比率等に係る経年分析!I$48,"▲","-")),2)</f>
        <v>8.4700000000000006</v>
      </c>
      <c r="F19" s="159">
        <f>ROUND(VALUE(SUBSTITUTE(実質収支比率等に係る経年分析!J$48,"▲","-")),2)</f>
        <v>6.21</v>
      </c>
    </row>
    <row r="20" spans="1:11" x14ac:dyDescent="0.15">
      <c r="A20" s="159" t="s">
        <v>48</v>
      </c>
      <c r="B20" s="159">
        <f>ROUND(VALUE(SUBSTITUTE(実質収支比率等に係る経年分析!F$47,"▲","-")),2)</f>
        <v>23.24</v>
      </c>
      <c r="C20" s="159">
        <f>ROUND(VALUE(SUBSTITUTE(実質収支比率等に係る経年分析!G$47,"▲","-")),2)</f>
        <v>26.63</v>
      </c>
      <c r="D20" s="159">
        <f>ROUND(VALUE(SUBSTITUTE(実質収支比率等に係る経年分析!H$47,"▲","-")),2)</f>
        <v>25.64</v>
      </c>
      <c r="E20" s="159">
        <f>ROUND(VALUE(SUBSTITUTE(実質収支比率等に係る経年分析!I$47,"▲","-")),2)</f>
        <v>29.59</v>
      </c>
      <c r="F20" s="159">
        <f>ROUND(VALUE(SUBSTITUTE(実質収支比率等に係る経年分析!J$47,"▲","-")),2)</f>
        <v>34.03</v>
      </c>
    </row>
    <row r="21" spans="1:11" x14ac:dyDescent="0.15">
      <c r="A21" s="159" t="s">
        <v>49</v>
      </c>
      <c r="B21" s="159">
        <f>IF(ISNUMBER(VALUE(SUBSTITUTE(実質収支比率等に係る経年分析!F$49,"▲","-"))),ROUND(VALUE(SUBSTITUTE(実質収支比率等に係る経年分析!F$49,"▲","-")),2),NA())</f>
        <v>6.8</v>
      </c>
      <c r="C21" s="159">
        <f>IF(ISNUMBER(VALUE(SUBSTITUTE(実質収支比率等に係る経年分析!G$49,"▲","-"))),ROUND(VALUE(SUBSTITUTE(実質収支比率等に係る経年分析!G$49,"▲","-")),2),NA())</f>
        <v>0.01</v>
      </c>
      <c r="D21" s="159">
        <f>IF(ISNUMBER(VALUE(SUBSTITUTE(実質収支比率等に係る経年分析!H$49,"▲","-"))),ROUND(VALUE(SUBSTITUTE(実質収支比率等に係る経年分析!H$49,"▲","-")),2),NA())</f>
        <v>0.86</v>
      </c>
      <c r="E21" s="159">
        <f>IF(ISNUMBER(VALUE(SUBSTITUTE(実質収支比率等に係る経年分析!I$49,"▲","-"))),ROUND(VALUE(SUBSTITUTE(実質収支比率等に係る経年分析!I$49,"▲","-")),2),NA())</f>
        <v>5.94</v>
      </c>
      <c r="F21" s="159">
        <f>IF(ISNUMBER(VALUE(SUBSTITUTE(実質収支比率等に係る経年分析!J$49,"▲","-"))),ROUND(VALUE(SUBSTITUTE(実質収支比率等に係る経年分析!J$49,"▲","-")),2),NA())</f>
        <v>1.81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富士見町後期高齢者医療特別会計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富士見町観光施設貸付事業特別会計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8.39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8.4700000000000006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6.21</v>
      </c>
    </row>
    <row r="34" spans="1:16" x14ac:dyDescent="0.15">
      <c r="A34" s="160" t="str">
        <f>IF(連結実質赤字比率に係る赤字・黒字の構成分析!C$36="",NA(),連結実質赤字比率に係る赤字・黒字の構成分析!C$36)</f>
        <v>富士見町国民健康保険特別会計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1.1399999999999999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4.26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7.29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7.31</v>
      </c>
    </row>
    <row r="35" spans="1:16" x14ac:dyDescent="0.15">
      <c r="A35" s="160" t="str">
        <f>IF(連結実質赤字比率に係る赤字・黒字の構成分析!C$35="",NA(),連結実質赤字比率に係る赤字・黒字の構成分析!C$35)</f>
        <v>富士見町下水道事業会計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11.32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11.77</v>
      </c>
    </row>
    <row r="36" spans="1:16" x14ac:dyDescent="0.15">
      <c r="A36" s="160" t="str">
        <f>IF(連結実質赤字比率に係る赤字・黒字の構成分析!C$34="",NA(),連結実質赤字比率に係る赤字・黒字の構成分析!C$34)</f>
        <v>富士見町水道事業会計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33.049999999999997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33.159999999999997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40.630000000000003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41.11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837</v>
      </c>
      <c r="E42" s="161"/>
      <c r="F42" s="161"/>
      <c r="G42" s="161">
        <f>'実質公債費比率（分子）の構造'!L$52</f>
        <v>915</v>
      </c>
      <c r="H42" s="161"/>
      <c r="I42" s="161"/>
      <c r="J42" s="161">
        <f>'実質公債費比率（分子）の構造'!M$52</f>
        <v>905</v>
      </c>
      <c r="K42" s="161"/>
      <c r="L42" s="161"/>
      <c r="M42" s="161">
        <f>'実質公債費比率（分子）の構造'!N$52</f>
        <v>909</v>
      </c>
      <c r="N42" s="161"/>
      <c r="O42" s="161"/>
      <c r="P42" s="161">
        <f>'実質公債費比率（分子）の構造'!O$52</f>
        <v>951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71</v>
      </c>
      <c r="C44" s="161"/>
      <c r="D44" s="161"/>
      <c r="E44" s="161">
        <f>'実質公債費比率（分子）の構造'!L$50</f>
        <v>70</v>
      </c>
      <c r="F44" s="161"/>
      <c r="G44" s="161"/>
      <c r="H44" s="161">
        <f>'実質公債費比率（分子）の構造'!M$50</f>
        <v>66</v>
      </c>
      <c r="I44" s="161"/>
      <c r="J44" s="161"/>
      <c r="K44" s="161">
        <f>'実質公債費比率（分子）の構造'!N$50</f>
        <v>56</v>
      </c>
      <c r="L44" s="161"/>
      <c r="M44" s="161"/>
      <c r="N44" s="161">
        <f>'実質公債費比率（分子）の構造'!O$50</f>
        <v>55</v>
      </c>
      <c r="O44" s="161"/>
      <c r="P44" s="161"/>
    </row>
    <row r="45" spans="1:16" x14ac:dyDescent="0.15">
      <c r="A45" s="161" t="s">
        <v>59</v>
      </c>
      <c r="B45" s="161">
        <f>'実質公債費比率（分子）の構造'!K$49</f>
        <v>9</v>
      </c>
      <c r="C45" s="161"/>
      <c r="D45" s="161"/>
      <c r="E45" s="161">
        <f>'実質公債費比率（分子）の構造'!L$49</f>
        <v>9</v>
      </c>
      <c r="F45" s="161"/>
      <c r="G45" s="161"/>
      <c r="H45" s="161">
        <f>'実質公債費比率（分子）の構造'!M$49</f>
        <v>9</v>
      </c>
      <c r="I45" s="161"/>
      <c r="J45" s="161"/>
      <c r="K45" s="161">
        <f>'実質公債費比率（分子）の構造'!N$49</f>
        <v>14</v>
      </c>
      <c r="L45" s="161"/>
      <c r="M45" s="161"/>
      <c r="N45" s="161">
        <f>'実質公債費比率（分子）の構造'!O$49</f>
        <v>21</v>
      </c>
      <c r="O45" s="161"/>
      <c r="P45" s="161"/>
    </row>
    <row r="46" spans="1:16" x14ac:dyDescent="0.15">
      <c r="A46" s="161" t="s">
        <v>60</v>
      </c>
      <c r="B46" s="161">
        <f>'実質公債費比率（分子）の構造'!K$48</f>
        <v>478</v>
      </c>
      <c r="C46" s="161"/>
      <c r="D46" s="161"/>
      <c r="E46" s="161">
        <f>'実質公債費比率（分子）の構造'!L$48</f>
        <v>535</v>
      </c>
      <c r="F46" s="161"/>
      <c r="G46" s="161"/>
      <c r="H46" s="161">
        <f>'実質公債費比率（分子）の構造'!M$48</f>
        <v>518</v>
      </c>
      <c r="I46" s="161"/>
      <c r="J46" s="161"/>
      <c r="K46" s="161">
        <f>'実質公債費比率（分子）の構造'!N$48</f>
        <v>516</v>
      </c>
      <c r="L46" s="161"/>
      <c r="M46" s="161"/>
      <c r="N46" s="161">
        <f>'実質公債費比率（分子）の構造'!O$48</f>
        <v>518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537</v>
      </c>
      <c r="C49" s="161"/>
      <c r="D49" s="161"/>
      <c r="E49" s="161">
        <f>'実質公債費比率（分子）の構造'!L$45</f>
        <v>590</v>
      </c>
      <c r="F49" s="161"/>
      <c r="G49" s="161"/>
      <c r="H49" s="161">
        <f>'実質公債費比率（分子）の構造'!M$45</f>
        <v>580</v>
      </c>
      <c r="I49" s="161"/>
      <c r="J49" s="161"/>
      <c r="K49" s="161">
        <f>'実質公債費比率（分子）の構造'!N$45</f>
        <v>597</v>
      </c>
      <c r="L49" s="161"/>
      <c r="M49" s="161"/>
      <c r="N49" s="161">
        <f>'実質公債費比率（分子）の構造'!O$45</f>
        <v>595</v>
      </c>
      <c r="O49" s="161"/>
      <c r="P49" s="161"/>
    </row>
    <row r="50" spans="1:16" x14ac:dyDescent="0.15">
      <c r="A50" s="161" t="s">
        <v>64</v>
      </c>
      <c r="B50" s="161" t="e">
        <f>NA()</f>
        <v>#N/A</v>
      </c>
      <c r="C50" s="161">
        <f>IF(ISNUMBER('実質公債費比率（分子）の構造'!K$53),'実質公債費比率（分子）の構造'!K$53,NA())</f>
        <v>258</v>
      </c>
      <c r="D50" s="161" t="e">
        <f>NA()</f>
        <v>#N/A</v>
      </c>
      <c r="E50" s="161" t="e">
        <f>NA()</f>
        <v>#N/A</v>
      </c>
      <c r="F50" s="161">
        <f>IF(ISNUMBER('実質公債費比率（分子）の構造'!L$53),'実質公債費比率（分子）の構造'!L$53,NA())</f>
        <v>289</v>
      </c>
      <c r="G50" s="161" t="e">
        <f>NA()</f>
        <v>#N/A</v>
      </c>
      <c r="H50" s="161" t="e">
        <f>NA()</f>
        <v>#N/A</v>
      </c>
      <c r="I50" s="161">
        <f>IF(ISNUMBER('実質公債費比率（分子）の構造'!M$53),'実質公債費比率（分子）の構造'!M$53,NA())</f>
        <v>268</v>
      </c>
      <c r="J50" s="161" t="e">
        <f>NA()</f>
        <v>#N/A</v>
      </c>
      <c r="K50" s="161" t="e">
        <f>NA()</f>
        <v>#N/A</v>
      </c>
      <c r="L50" s="161">
        <f>IF(ISNUMBER('実質公債費比率（分子）の構造'!N$53),'実質公債費比率（分子）の構造'!N$53,NA())</f>
        <v>274</v>
      </c>
      <c r="M50" s="161" t="e">
        <f>NA()</f>
        <v>#N/A</v>
      </c>
      <c r="N50" s="161" t="e">
        <f>NA()</f>
        <v>#N/A</v>
      </c>
      <c r="O50" s="161">
        <f>IF(ISNUMBER('実質公債費比率（分子）の構造'!O$53),'実質公債費比率（分子）の構造'!O$53,NA())</f>
        <v>238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8773</v>
      </c>
      <c r="E56" s="160"/>
      <c r="F56" s="160"/>
      <c r="G56" s="160">
        <f>'将来負担比率（分子）の構造'!J$52</f>
        <v>8520</v>
      </c>
      <c r="H56" s="160"/>
      <c r="I56" s="160"/>
      <c r="J56" s="160">
        <f>'将来負担比率（分子）の構造'!K$52</f>
        <v>8180</v>
      </c>
      <c r="K56" s="160"/>
      <c r="L56" s="160"/>
      <c r="M56" s="160">
        <f>'将来負担比率（分子）の構造'!L$52</f>
        <v>7822</v>
      </c>
      <c r="N56" s="160"/>
      <c r="O56" s="160"/>
      <c r="P56" s="160">
        <f>'将来負担比率（分子）の構造'!M$52</f>
        <v>7654</v>
      </c>
    </row>
    <row r="57" spans="1:16" x14ac:dyDescent="0.15">
      <c r="A57" s="160" t="s">
        <v>35</v>
      </c>
      <c r="B57" s="160"/>
      <c r="C57" s="160"/>
      <c r="D57" s="160">
        <f>'将来負担比率（分子）の構造'!I$51</f>
        <v>101</v>
      </c>
      <c r="E57" s="160"/>
      <c r="F57" s="160"/>
      <c r="G57" s="160">
        <f>'将来負担比率（分子）の構造'!J$51</f>
        <v>90</v>
      </c>
      <c r="H57" s="160"/>
      <c r="I57" s="160"/>
      <c r="J57" s="160">
        <f>'将来負担比率（分子）の構造'!K$51</f>
        <v>79</v>
      </c>
      <c r="K57" s="160"/>
      <c r="L57" s="160"/>
      <c r="M57" s="160">
        <f>'将来負担比率（分子）の構造'!L$51</f>
        <v>69</v>
      </c>
      <c r="N57" s="160"/>
      <c r="O57" s="160"/>
      <c r="P57" s="160">
        <f>'将来負担比率（分子）の構造'!M$51</f>
        <v>62</v>
      </c>
    </row>
    <row r="58" spans="1:16" x14ac:dyDescent="0.15">
      <c r="A58" s="160" t="s">
        <v>34</v>
      </c>
      <c r="B58" s="160"/>
      <c r="C58" s="160"/>
      <c r="D58" s="160">
        <f>'将来負担比率（分子）の構造'!I$50</f>
        <v>3341</v>
      </c>
      <c r="E58" s="160"/>
      <c r="F58" s="160"/>
      <c r="G58" s="160">
        <f>'将来負担比率（分子）の構造'!J$50</f>
        <v>3874</v>
      </c>
      <c r="H58" s="160"/>
      <c r="I58" s="160"/>
      <c r="J58" s="160">
        <f>'将来負担比率（分子）の構造'!K$50</f>
        <v>3122</v>
      </c>
      <c r="K58" s="160"/>
      <c r="L58" s="160"/>
      <c r="M58" s="160">
        <f>'将来負担比率（分子）の構造'!L$50</f>
        <v>3337</v>
      </c>
      <c r="N58" s="160"/>
      <c r="O58" s="160"/>
      <c r="P58" s="160">
        <f>'将来負担比率（分子）の構造'!M$50</f>
        <v>3599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50</v>
      </c>
      <c r="C61" s="160"/>
      <c r="D61" s="160"/>
      <c r="E61" s="160">
        <f>'将来負担比率（分子）の構造'!J$46</f>
        <v>50</v>
      </c>
      <c r="F61" s="160"/>
      <c r="G61" s="160"/>
      <c r="H61" s="160">
        <f>'将来負担比率（分子）の構造'!K$46</f>
        <v>50</v>
      </c>
      <c r="I61" s="160"/>
      <c r="J61" s="160"/>
      <c r="K61" s="160">
        <f>'将来負担比率（分子）の構造'!L$46</f>
        <v>50</v>
      </c>
      <c r="L61" s="160"/>
      <c r="M61" s="160"/>
      <c r="N61" s="160">
        <f>'将来負担比率（分子）の構造'!M$46</f>
        <v>50</v>
      </c>
      <c r="O61" s="160"/>
      <c r="P61" s="160"/>
    </row>
    <row r="62" spans="1:16" x14ac:dyDescent="0.15">
      <c r="A62" s="160" t="s">
        <v>28</v>
      </c>
      <c r="B62" s="160">
        <f>'将来負担比率（分子）の構造'!I$45</f>
        <v>1692</v>
      </c>
      <c r="C62" s="160"/>
      <c r="D62" s="160"/>
      <c r="E62" s="160">
        <f>'将来負担比率（分子）の構造'!J$45</f>
        <v>1379</v>
      </c>
      <c r="F62" s="160"/>
      <c r="G62" s="160"/>
      <c r="H62" s="160">
        <f>'将来負担比率（分子）の構造'!K$45</f>
        <v>1367</v>
      </c>
      <c r="I62" s="160"/>
      <c r="J62" s="160"/>
      <c r="K62" s="160">
        <f>'将来負担比率（分子）の構造'!L$45</f>
        <v>1359</v>
      </c>
      <c r="L62" s="160"/>
      <c r="M62" s="160"/>
      <c r="N62" s="160">
        <f>'将来負担比率（分子）の構造'!M$45</f>
        <v>1335</v>
      </c>
      <c r="O62" s="160"/>
      <c r="P62" s="160"/>
    </row>
    <row r="63" spans="1:16" x14ac:dyDescent="0.15">
      <c r="A63" s="160" t="s">
        <v>27</v>
      </c>
      <c r="B63" s="160">
        <f>'将来負担比率（分子）の構造'!I$44</f>
        <v>97</v>
      </c>
      <c r="C63" s="160"/>
      <c r="D63" s="160"/>
      <c r="E63" s="160">
        <f>'将来負担比率（分子）の構造'!J$44</f>
        <v>150</v>
      </c>
      <c r="F63" s="160"/>
      <c r="G63" s="160"/>
      <c r="H63" s="160">
        <f>'将来負担比率（分子）の構造'!K$44</f>
        <v>144</v>
      </c>
      <c r="I63" s="160"/>
      <c r="J63" s="160"/>
      <c r="K63" s="160">
        <f>'将来負担比率（分子）の構造'!L$44</f>
        <v>135</v>
      </c>
      <c r="L63" s="160"/>
      <c r="M63" s="160"/>
      <c r="N63" s="160">
        <f>'将来負担比率（分子）の構造'!M$44</f>
        <v>115</v>
      </c>
      <c r="O63" s="160"/>
      <c r="P63" s="160"/>
    </row>
    <row r="64" spans="1:16" x14ac:dyDescent="0.15">
      <c r="A64" s="160" t="s">
        <v>26</v>
      </c>
      <c r="B64" s="160">
        <f>'将来負担比率（分子）の構造'!I$43</f>
        <v>5174</v>
      </c>
      <c r="C64" s="160"/>
      <c r="D64" s="160"/>
      <c r="E64" s="160">
        <f>'将来負担比率（分子）の構造'!J$43</f>
        <v>4968</v>
      </c>
      <c r="F64" s="160"/>
      <c r="G64" s="160"/>
      <c r="H64" s="160">
        <f>'将来負担比率（分子）の構造'!K$43</f>
        <v>4656</v>
      </c>
      <c r="I64" s="160"/>
      <c r="J64" s="160"/>
      <c r="K64" s="160">
        <f>'将来負担比率（分子）の構造'!L$43</f>
        <v>4369</v>
      </c>
      <c r="L64" s="160"/>
      <c r="M64" s="160"/>
      <c r="N64" s="160">
        <f>'将来負担比率（分子）の構造'!M$43</f>
        <v>3798</v>
      </c>
      <c r="O64" s="160"/>
      <c r="P64" s="160"/>
    </row>
    <row r="65" spans="1:16" x14ac:dyDescent="0.15">
      <c r="A65" s="160" t="s">
        <v>25</v>
      </c>
      <c r="B65" s="160">
        <f>'将来負担比率（分子）の構造'!I$42</f>
        <v>460</v>
      </c>
      <c r="C65" s="160"/>
      <c r="D65" s="160"/>
      <c r="E65" s="160">
        <f>'将来負担比率（分子）の構造'!J$42</f>
        <v>394</v>
      </c>
      <c r="F65" s="160"/>
      <c r="G65" s="160"/>
      <c r="H65" s="160">
        <f>'将来負担比率（分子）の構造'!K$42</f>
        <v>333</v>
      </c>
      <c r="I65" s="160"/>
      <c r="J65" s="160"/>
      <c r="K65" s="160">
        <f>'将来負担比率（分子）の構造'!L$42</f>
        <v>322</v>
      </c>
      <c r="L65" s="160"/>
      <c r="M65" s="160"/>
      <c r="N65" s="160">
        <f>'将来負担比率（分子）の構造'!M$42</f>
        <v>237</v>
      </c>
      <c r="O65" s="160"/>
      <c r="P65" s="160"/>
    </row>
    <row r="66" spans="1:16" x14ac:dyDescent="0.15">
      <c r="A66" s="160" t="s">
        <v>24</v>
      </c>
      <c r="B66" s="160">
        <f>'将来負担比率（分子）の構造'!I$41</f>
        <v>6542</v>
      </c>
      <c r="C66" s="160"/>
      <c r="D66" s="160"/>
      <c r="E66" s="160">
        <f>'将来負担比率（分子）の構造'!J$41</f>
        <v>6378</v>
      </c>
      <c r="F66" s="160"/>
      <c r="G66" s="160"/>
      <c r="H66" s="160">
        <f>'将来負担比率（分子）の構造'!K$41</f>
        <v>6220</v>
      </c>
      <c r="I66" s="160"/>
      <c r="J66" s="160"/>
      <c r="K66" s="160">
        <f>'将来負担比率（分子）の構造'!L$41</f>
        <v>5987</v>
      </c>
      <c r="L66" s="160"/>
      <c r="M66" s="160"/>
      <c r="N66" s="160">
        <f>'将来負担比率（分子）の構造'!M$41</f>
        <v>5783</v>
      </c>
      <c r="O66" s="160"/>
      <c r="P66" s="160"/>
    </row>
    <row r="67" spans="1:16" x14ac:dyDescent="0.15">
      <c r="A67" s="160" t="s">
        <v>68</v>
      </c>
      <c r="B67" s="160" t="e">
        <f>NA()</f>
        <v>#N/A</v>
      </c>
      <c r="C67" s="160">
        <f>IF(ISNUMBER('将来負担比率（分子）の構造'!I$53), IF('将来負担比率（分子）の構造'!I$53 &lt; 0, 0, '将来負担比率（分子）の構造'!I$53), NA())</f>
        <v>1800</v>
      </c>
      <c r="D67" s="160" t="e">
        <f>NA()</f>
        <v>#N/A</v>
      </c>
      <c r="E67" s="160" t="e">
        <f>NA()</f>
        <v>#N/A</v>
      </c>
      <c r="F67" s="160">
        <f>IF(ISNUMBER('将来負担比率（分子）の構造'!J$53), IF('将来負担比率（分子）の構造'!J$53 &lt; 0, 0, '将来負担比率（分子）の構造'!J$53), NA())</f>
        <v>834</v>
      </c>
      <c r="G67" s="160" t="e">
        <f>NA()</f>
        <v>#N/A</v>
      </c>
      <c r="H67" s="160" t="e">
        <f>NA()</f>
        <v>#N/A</v>
      </c>
      <c r="I67" s="160">
        <f>IF(ISNUMBER('将来負担比率（分子）の構造'!K$53), IF('将来負担比率（分子）の構造'!K$53 &lt; 0, 0, '将来負担比率（分子）の構造'!K$53), NA())</f>
        <v>1389</v>
      </c>
      <c r="J67" s="160" t="e">
        <f>NA()</f>
        <v>#N/A</v>
      </c>
      <c r="K67" s="160" t="e">
        <f>NA()</f>
        <v>#N/A</v>
      </c>
      <c r="L67" s="160">
        <f>IF(ISNUMBER('将来負担比率（分子）の構造'!L$53), IF('将来負担比率（分子）の構造'!L$53 &lt; 0, 0, '将来負担比率（分子）の構造'!L$53), NA())</f>
        <v>993</v>
      </c>
      <c r="M67" s="160" t="e">
        <f>NA()</f>
        <v>#N/A</v>
      </c>
      <c r="N67" s="160" t="e">
        <f>NA()</f>
        <v>#N/A</v>
      </c>
      <c r="O67" s="160">
        <f>IF(ISNUMBER('将来負担比率（分子）の構造'!M$53), IF('将来負担比率（分子）の構造'!M$53 &lt; 0, 0, '将来負担比率（分子）の構造'!M$53), NA())</f>
        <v>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1310</v>
      </c>
      <c r="C72" s="164">
        <f>基金残高に係る経年分析!G55</f>
        <v>1495</v>
      </c>
      <c r="D72" s="164">
        <f>基金残高に係る経年分析!H55</f>
        <v>1702</v>
      </c>
    </row>
    <row r="73" spans="1:16" x14ac:dyDescent="0.15">
      <c r="A73" s="163" t="s">
        <v>71</v>
      </c>
      <c r="B73" s="164">
        <f>基金残高に係る経年分析!F56</f>
        <v>574</v>
      </c>
      <c r="C73" s="164">
        <f>基金残高に係る経年分析!G56</f>
        <v>575</v>
      </c>
      <c r="D73" s="164">
        <f>基金残高に係る経年分析!H56</f>
        <v>576</v>
      </c>
    </row>
    <row r="74" spans="1:16" x14ac:dyDescent="0.15">
      <c r="A74" s="163" t="s">
        <v>72</v>
      </c>
      <c r="B74" s="164">
        <f>基金残高に係る経年分析!F57</f>
        <v>1174</v>
      </c>
      <c r="C74" s="164">
        <f>基金残高に係る経年分析!G57</f>
        <v>1204</v>
      </c>
      <c r="D74" s="164">
        <f>基金残高に係る経年分析!H57</f>
        <v>1258</v>
      </c>
    </row>
  </sheetData>
  <sheetProtection algorithmName="SHA-512" hashValue="IV/ALsNxVTBIsB96gB/IDnt3AR/jBDfk+CHKHVLR9Vdg1NWYuGQBJ+szRdE6UY40IuHZQimixYGpKxtKVr3mDQ==" saltValue="ZYmajpsSSqWlKGQ6NzRG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2424936</v>
      </c>
      <c r="S5" s="707"/>
      <c r="T5" s="707"/>
      <c r="U5" s="707"/>
      <c r="V5" s="707"/>
      <c r="W5" s="707"/>
      <c r="X5" s="707"/>
      <c r="Y5" s="753"/>
      <c r="Z5" s="771">
        <v>31.6</v>
      </c>
      <c r="AA5" s="771"/>
      <c r="AB5" s="771"/>
      <c r="AC5" s="771"/>
      <c r="AD5" s="772">
        <v>2424936</v>
      </c>
      <c r="AE5" s="772"/>
      <c r="AF5" s="772"/>
      <c r="AG5" s="772"/>
      <c r="AH5" s="772"/>
      <c r="AI5" s="772"/>
      <c r="AJ5" s="772"/>
      <c r="AK5" s="772"/>
      <c r="AL5" s="754">
        <v>51.4</v>
      </c>
      <c r="AM5" s="723"/>
      <c r="AN5" s="723"/>
      <c r="AO5" s="755"/>
      <c r="AP5" s="740" t="s">
        <v>218</v>
      </c>
      <c r="AQ5" s="741"/>
      <c r="AR5" s="741"/>
      <c r="AS5" s="741"/>
      <c r="AT5" s="741"/>
      <c r="AU5" s="741"/>
      <c r="AV5" s="741"/>
      <c r="AW5" s="741"/>
      <c r="AX5" s="741"/>
      <c r="AY5" s="741"/>
      <c r="AZ5" s="741"/>
      <c r="BA5" s="741"/>
      <c r="BB5" s="741"/>
      <c r="BC5" s="741"/>
      <c r="BD5" s="741"/>
      <c r="BE5" s="741"/>
      <c r="BF5" s="742"/>
      <c r="BG5" s="641">
        <v>2423043</v>
      </c>
      <c r="BH5" s="644"/>
      <c r="BI5" s="644"/>
      <c r="BJ5" s="644"/>
      <c r="BK5" s="644"/>
      <c r="BL5" s="644"/>
      <c r="BM5" s="644"/>
      <c r="BN5" s="645"/>
      <c r="BO5" s="703">
        <v>99.9</v>
      </c>
      <c r="BP5" s="703"/>
      <c r="BQ5" s="703"/>
      <c r="BR5" s="703"/>
      <c r="BS5" s="704" t="s">
        <v>120</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145164</v>
      </c>
      <c r="S6" s="644"/>
      <c r="T6" s="644"/>
      <c r="U6" s="644"/>
      <c r="V6" s="644"/>
      <c r="W6" s="644"/>
      <c r="X6" s="644"/>
      <c r="Y6" s="645"/>
      <c r="Z6" s="703">
        <v>1.9</v>
      </c>
      <c r="AA6" s="703"/>
      <c r="AB6" s="703"/>
      <c r="AC6" s="703"/>
      <c r="AD6" s="704">
        <v>145164</v>
      </c>
      <c r="AE6" s="704"/>
      <c r="AF6" s="704"/>
      <c r="AG6" s="704"/>
      <c r="AH6" s="704"/>
      <c r="AI6" s="704"/>
      <c r="AJ6" s="704"/>
      <c r="AK6" s="704"/>
      <c r="AL6" s="646">
        <v>3.1</v>
      </c>
      <c r="AM6" s="647"/>
      <c r="AN6" s="647"/>
      <c r="AO6" s="705"/>
      <c r="AP6" s="638" t="s">
        <v>223</v>
      </c>
      <c r="AQ6" s="639"/>
      <c r="AR6" s="639"/>
      <c r="AS6" s="639"/>
      <c r="AT6" s="639"/>
      <c r="AU6" s="639"/>
      <c r="AV6" s="639"/>
      <c r="AW6" s="639"/>
      <c r="AX6" s="639"/>
      <c r="AY6" s="639"/>
      <c r="AZ6" s="639"/>
      <c r="BA6" s="639"/>
      <c r="BB6" s="639"/>
      <c r="BC6" s="639"/>
      <c r="BD6" s="639"/>
      <c r="BE6" s="639"/>
      <c r="BF6" s="640"/>
      <c r="BG6" s="641">
        <v>2423043</v>
      </c>
      <c r="BH6" s="644"/>
      <c r="BI6" s="644"/>
      <c r="BJ6" s="644"/>
      <c r="BK6" s="644"/>
      <c r="BL6" s="644"/>
      <c r="BM6" s="644"/>
      <c r="BN6" s="645"/>
      <c r="BO6" s="703">
        <v>99.9</v>
      </c>
      <c r="BP6" s="703"/>
      <c r="BQ6" s="703"/>
      <c r="BR6" s="703"/>
      <c r="BS6" s="704" t="s">
        <v>120</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64464</v>
      </c>
      <c r="CS6" s="644"/>
      <c r="CT6" s="644"/>
      <c r="CU6" s="644"/>
      <c r="CV6" s="644"/>
      <c r="CW6" s="644"/>
      <c r="CX6" s="644"/>
      <c r="CY6" s="645"/>
      <c r="CZ6" s="754">
        <v>0.9</v>
      </c>
      <c r="DA6" s="723"/>
      <c r="DB6" s="723"/>
      <c r="DC6" s="757"/>
      <c r="DD6" s="649" t="s">
        <v>120</v>
      </c>
      <c r="DE6" s="644"/>
      <c r="DF6" s="644"/>
      <c r="DG6" s="644"/>
      <c r="DH6" s="644"/>
      <c r="DI6" s="644"/>
      <c r="DJ6" s="644"/>
      <c r="DK6" s="644"/>
      <c r="DL6" s="644"/>
      <c r="DM6" s="644"/>
      <c r="DN6" s="644"/>
      <c r="DO6" s="644"/>
      <c r="DP6" s="645"/>
      <c r="DQ6" s="649">
        <v>64464</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3060</v>
      </c>
      <c r="S7" s="644"/>
      <c r="T7" s="644"/>
      <c r="U7" s="644"/>
      <c r="V7" s="644"/>
      <c r="W7" s="644"/>
      <c r="X7" s="644"/>
      <c r="Y7" s="645"/>
      <c r="Z7" s="703">
        <v>0</v>
      </c>
      <c r="AA7" s="703"/>
      <c r="AB7" s="703"/>
      <c r="AC7" s="703"/>
      <c r="AD7" s="704">
        <v>3060</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818030</v>
      </c>
      <c r="BH7" s="644"/>
      <c r="BI7" s="644"/>
      <c r="BJ7" s="644"/>
      <c r="BK7" s="644"/>
      <c r="BL7" s="644"/>
      <c r="BM7" s="644"/>
      <c r="BN7" s="645"/>
      <c r="BO7" s="703">
        <v>33.700000000000003</v>
      </c>
      <c r="BP7" s="703"/>
      <c r="BQ7" s="703"/>
      <c r="BR7" s="703"/>
      <c r="BS7" s="704" t="s">
        <v>227</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1261713</v>
      </c>
      <c r="CS7" s="644"/>
      <c r="CT7" s="644"/>
      <c r="CU7" s="644"/>
      <c r="CV7" s="644"/>
      <c r="CW7" s="644"/>
      <c r="CX7" s="644"/>
      <c r="CY7" s="645"/>
      <c r="CZ7" s="703">
        <v>17.5</v>
      </c>
      <c r="DA7" s="703"/>
      <c r="DB7" s="703"/>
      <c r="DC7" s="703"/>
      <c r="DD7" s="649">
        <v>69665</v>
      </c>
      <c r="DE7" s="644"/>
      <c r="DF7" s="644"/>
      <c r="DG7" s="644"/>
      <c r="DH7" s="644"/>
      <c r="DI7" s="644"/>
      <c r="DJ7" s="644"/>
      <c r="DK7" s="644"/>
      <c r="DL7" s="644"/>
      <c r="DM7" s="644"/>
      <c r="DN7" s="644"/>
      <c r="DO7" s="644"/>
      <c r="DP7" s="645"/>
      <c r="DQ7" s="649">
        <v>1067671</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7317</v>
      </c>
      <c r="S8" s="644"/>
      <c r="T8" s="644"/>
      <c r="U8" s="644"/>
      <c r="V8" s="644"/>
      <c r="W8" s="644"/>
      <c r="X8" s="644"/>
      <c r="Y8" s="645"/>
      <c r="Z8" s="703">
        <v>0.1</v>
      </c>
      <c r="AA8" s="703"/>
      <c r="AB8" s="703"/>
      <c r="AC8" s="703"/>
      <c r="AD8" s="704">
        <v>7317</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35108</v>
      </c>
      <c r="BH8" s="644"/>
      <c r="BI8" s="644"/>
      <c r="BJ8" s="644"/>
      <c r="BK8" s="644"/>
      <c r="BL8" s="644"/>
      <c r="BM8" s="644"/>
      <c r="BN8" s="645"/>
      <c r="BO8" s="703">
        <v>1.4</v>
      </c>
      <c r="BP8" s="703"/>
      <c r="BQ8" s="703"/>
      <c r="BR8" s="703"/>
      <c r="BS8" s="649" t="s">
        <v>120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1907322</v>
      </c>
      <c r="CS8" s="644"/>
      <c r="CT8" s="644"/>
      <c r="CU8" s="644"/>
      <c r="CV8" s="644"/>
      <c r="CW8" s="644"/>
      <c r="CX8" s="644"/>
      <c r="CY8" s="645"/>
      <c r="CZ8" s="703">
        <v>26.5</v>
      </c>
      <c r="DA8" s="703"/>
      <c r="DB8" s="703"/>
      <c r="DC8" s="703"/>
      <c r="DD8" s="649">
        <v>33985</v>
      </c>
      <c r="DE8" s="644"/>
      <c r="DF8" s="644"/>
      <c r="DG8" s="644"/>
      <c r="DH8" s="644"/>
      <c r="DI8" s="644"/>
      <c r="DJ8" s="644"/>
      <c r="DK8" s="644"/>
      <c r="DL8" s="644"/>
      <c r="DM8" s="644"/>
      <c r="DN8" s="644"/>
      <c r="DO8" s="644"/>
      <c r="DP8" s="645"/>
      <c r="DQ8" s="649">
        <v>1133843</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7968</v>
      </c>
      <c r="S9" s="644"/>
      <c r="T9" s="644"/>
      <c r="U9" s="644"/>
      <c r="V9" s="644"/>
      <c r="W9" s="644"/>
      <c r="X9" s="644"/>
      <c r="Y9" s="645"/>
      <c r="Z9" s="703">
        <v>0.1</v>
      </c>
      <c r="AA9" s="703"/>
      <c r="AB9" s="703"/>
      <c r="AC9" s="703"/>
      <c r="AD9" s="704">
        <v>7968</v>
      </c>
      <c r="AE9" s="704"/>
      <c r="AF9" s="704"/>
      <c r="AG9" s="704"/>
      <c r="AH9" s="704"/>
      <c r="AI9" s="704"/>
      <c r="AJ9" s="704"/>
      <c r="AK9" s="704"/>
      <c r="AL9" s="646">
        <v>0.2</v>
      </c>
      <c r="AM9" s="647"/>
      <c r="AN9" s="647"/>
      <c r="AO9" s="705"/>
      <c r="AP9" s="638" t="s">
        <v>233</v>
      </c>
      <c r="AQ9" s="639"/>
      <c r="AR9" s="639"/>
      <c r="AS9" s="639"/>
      <c r="AT9" s="639"/>
      <c r="AU9" s="639"/>
      <c r="AV9" s="639"/>
      <c r="AW9" s="639"/>
      <c r="AX9" s="639"/>
      <c r="AY9" s="639"/>
      <c r="AZ9" s="639"/>
      <c r="BA9" s="639"/>
      <c r="BB9" s="639"/>
      <c r="BC9" s="639"/>
      <c r="BD9" s="639"/>
      <c r="BE9" s="639"/>
      <c r="BF9" s="640"/>
      <c r="BG9" s="641">
        <v>648696</v>
      </c>
      <c r="BH9" s="644"/>
      <c r="BI9" s="644"/>
      <c r="BJ9" s="644"/>
      <c r="BK9" s="644"/>
      <c r="BL9" s="644"/>
      <c r="BM9" s="644"/>
      <c r="BN9" s="645"/>
      <c r="BO9" s="703">
        <v>26.8</v>
      </c>
      <c r="BP9" s="703"/>
      <c r="BQ9" s="703"/>
      <c r="BR9" s="703"/>
      <c r="BS9" s="649" t="s">
        <v>165</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493385</v>
      </c>
      <c r="CS9" s="644"/>
      <c r="CT9" s="644"/>
      <c r="CU9" s="644"/>
      <c r="CV9" s="644"/>
      <c r="CW9" s="644"/>
      <c r="CX9" s="644"/>
      <c r="CY9" s="645"/>
      <c r="CZ9" s="703">
        <v>6.8</v>
      </c>
      <c r="DA9" s="703"/>
      <c r="DB9" s="703"/>
      <c r="DC9" s="703"/>
      <c r="DD9" s="649">
        <v>61225</v>
      </c>
      <c r="DE9" s="644"/>
      <c r="DF9" s="644"/>
      <c r="DG9" s="644"/>
      <c r="DH9" s="644"/>
      <c r="DI9" s="644"/>
      <c r="DJ9" s="644"/>
      <c r="DK9" s="644"/>
      <c r="DL9" s="644"/>
      <c r="DM9" s="644"/>
      <c r="DN9" s="644"/>
      <c r="DO9" s="644"/>
      <c r="DP9" s="645"/>
      <c r="DQ9" s="649">
        <v>476803</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165</v>
      </c>
      <c r="AA10" s="703"/>
      <c r="AB10" s="703"/>
      <c r="AC10" s="703"/>
      <c r="AD10" s="704" t="s">
        <v>120</v>
      </c>
      <c r="AE10" s="704"/>
      <c r="AF10" s="704"/>
      <c r="AG10" s="704"/>
      <c r="AH10" s="704"/>
      <c r="AI10" s="704"/>
      <c r="AJ10" s="704"/>
      <c r="AK10" s="704"/>
      <c r="AL10" s="646" t="s">
        <v>227</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52587</v>
      </c>
      <c r="BH10" s="644"/>
      <c r="BI10" s="644"/>
      <c r="BJ10" s="644"/>
      <c r="BK10" s="644"/>
      <c r="BL10" s="644"/>
      <c r="BM10" s="644"/>
      <c r="BN10" s="645"/>
      <c r="BO10" s="703">
        <v>2.2000000000000002</v>
      </c>
      <c r="BP10" s="703"/>
      <c r="BQ10" s="703"/>
      <c r="BR10" s="703"/>
      <c r="BS10" s="649" t="s">
        <v>165</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10536</v>
      </c>
      <c r="CS10" s="644"/>
      <c r="CT10" s="644"/>
      <c r="CU10" s="644"/>
      <c r="CV10" s="644"/>
      <c r="CW10" s="644"/>
      <c r="CX10" s="644"/>
      <c r="CY10" s="645"/>
      <c r="CZ10" s="703">
        <v>0.1</v>
      </c>
      <c r="DA10" s="703"/>
      <c r="DB10" s="703"/>
      <c r="DC10" s="703"/>
      <c r="DD10" s="649" t="s">
        <v>227</v>
      </c>
      <c r="DE10" s="644"/>
      <c r="DF10" s="644"/>
      <c r="DG10" s="644"/>
      <c r="DH10" s="644"/>
      <c r="DI10" s="644"/>
      <c r="DJ10" s="644"/>
      <c r="DK10" s="644"/>
      <c r="DL10" s="644"/>
      <c r="DM10" s="644"/>
      <c r="DN10" s="644"/>
      <c r="DO10" s="644"/>
      <c r="DP10" s="645"/>
      <c r="DQ10" s="649">
        <v>536</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120</v>
      </c>
      <c r="AA11" s="703"/>
      <c r="AB11" s="703"/>
      <c r="AC11" s="703"/>
      <c r="AD11" s="704" t="s">
        <v>165</v>
      </c>
      <c r="AE11" s="704"/>
      <c r="AF11" s="704"/>
      <c r="AG11" s="704"/>
      <c r="AH11" s="704"/>
      <c r="AI11" s="704"/>
      <c r="AJ11" s="704"/>
      <c r="AK11" s="704"/>
      <c r="AL11" s="646" t="s">
        <v>120</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81639</v>
      </c>
      <c r="BH11" s="644"/>
      <c r="BI11" s="644"/>
      <c r="BJ11" s="644"/>
      <c r="BK11" s="644"/>
      <c r="BL11" s="644"/>
      <c r="BM11" s="644"/>
      <c r="BN11" s="645"/>
      <c r="BO11" s="703">
        <v>3.4</v>
      </c>
      <c r="BP11" s="703"/>
      <c r="BQ11" s="703"/>
      <c r="BR11" s="703"/>
      <c r="BS11" s="649" t="s">
        <v>120</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477931</v>
      </c>
      <c r="CS11" s="644"/>
      <c r="CT11" s="644"/>
      <c r="CU11" s="644"/>
      <c r="CV11" s="644"/>
      <c r="CW11" s="644"/>
      <c r="CX11" s="644"/>
      <c r="CY11" s="645"/>
      <c r="CZ11" s="703">
        <v>6.6</v>
      </c>
      <c r="DA11" s="703"/>
      <c r="DB11" s="703"/>
      <c r="DC11" s="703"/>
      <c r="DD11" s="649">
        <v>106546</v>
      </c>
      <c r="DE11" s="644"/>
      <c r="DF11" s="644"/>
      <c r="DG11" s="644"/>
      <c r="DH11" s="644"/>
      <c r="DI11" s="644"/>
      <c r="DJ11" s="644"/>
      <c r="DK11" s="644"/>
      <c r="DL11" s="644"/>
      <c r="DM11" s="644"/>
      <c r="DN11" s="644"/>
      <c r="DO11" s="644"/>
      <c r="DP11" s="645"/>
      <c r="DQ11" s="649">
        <v>210345</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282175</v>
      </c>
      <c r="S12" s="644"/>
      <c r="T12" s="644"/>
      <c r="U12" s="644"/>
      <c r="V12" s="644"/>
      <c r="W12" s="644"/>
      <c r="X12" s="644"/>
      <c r="Y12" s="645"/>
      <c r="Z12" s="703">
        <v>3.7</v>
      </c>
      <c r="AA12" s="703"/>
      <c r="AB12" s="703"/>
      <c r="AC12" s="703"/>
      <c r="AD12" s="704">
        <v>282175</v>
      </c>
      <c r="AE12" s="704"/>
      <c r="AF12" s="704"/>
      <c r="AG12" s="704"/>
      <c r="AH12" s="704"/>
      <c r="AI12" s="704"/>
      <c r="AJ12" s="704"/>
      <c r="AK12" s="704"/>
      <c r="AL12" s="646">
        <v>6</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1471094</v>
      </c>
      <c r="BH12" s="644"/>
      <c r="BI12" s="644"/>
      <c r="BJ12" s="644"/>
      <c r="BK12" s="644"/>
      <c r="BL12" s="644"/>
      <c r="BM12" s="644"/>
      <c r="BN12" s="645"/>
      <c r="BO12" s="703">
        <v>60.7</v>
      </c>
      <c r="BP12" s="703"/>
      <c r="BQ12" s="703"/>
      <c r="BR12" s="703"/>
      <c r="BS12" s="649" t="s">
        <v>165</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452755</v>
      </c>
      <c r="CS12" s="644"/>
      <c r="CT12" s="644"/>
      <c r="CU12" s="644"/>
      <c r="CV12" s="644"/>
      <c r="CW12" s="644"/>
      <c r="CX12" s="644"/>
      <c r="CY12" s="645"/>
      <c r="CZ12" s="703">
        <v>6.3</v>
      </c>
      <c r="DA12" s="703"/>
      <c r="DB12" s="703"/>
      <c r="DC12" s="703"/>
      <c r="DD12" s="649">
        <v>1557</v>
      </c>
      <c r="DE12" s="644"/>
      <c r="DF12" s="644"/>
      <c r="DG12" s="644"/>
      <c r="DH12" s="644"/>
      <c r="DI12" s="644"/>
      <c r="DJ12" s="644"/>
      <c r="DK12" s="644"/>
      <c r="DL12" s="644"/>
      <c r="DM12" s="644"/>
      <c r="DN12" s="644"/>
      <c r="DO12" s="644"/>
      <c r="DP12" s="645"/>
      <c r="DQ12" s="649">
        <v>218123</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11862</v>
      </c>
      <c r="S13" s="644"/>
      <c r="T13" s="644"/>
      <c r="U13" s="644"/>
      <c r="V13" s="644"/>
      <c r="W13" s="644"/>
      <c r="X13" s="644"/>
      <c r="Y13" s="645"/>
      <c r="Z13" s="703">
        <v>0.2</v>
      </c>
      <c r="AA13" s="703"/>
      <c r="AB13" s="703"/>
      <c r="AC13" s="703"/>
      <c r="AD13" s="704">
        <v>11862</v>
      </c>
      <c r="AE13" s="704"/>
      <c r="AF13" s="704"/>
      <c r="AG13" s="704"/>
      <c r="AH13" s="704"/>
      <c r="AI13" s="704"/>
      <c r="AJ13" s="704"/>
      <c r="AK13" s="704"/>
      <c r="AL13" s="646">
        <v>0.3</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1459656</v>
      </c>
      <c r="BH13" s="644"/>
      <c r="BI13" s="644"/>
      <c r="BJ13" s="644"/>
      <c r="BK13" s="644"/>
      <c r="BL13" s="644"/>
      <c r="BM13" s="644"/>
      <c r="BN13" s="645"/>
      <c r="BO13" s="703">
        <v>60.2</v>
      </c>
      <c r="BP13" s="703"/>
      <c r="BQ13" s="703"/>
      <c r="BR13" s="703"/>
      <c r="BS13" s="649" t="s">
        <v>120</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871348</v>
      </c>
      <c r="CS13" s="644"/>
      <c r="CT13" s="644"/>
      <c r="CU13" s="644"/>
      <c r="CV13" s="644"/>
      <c r="CW13" s="644"/>
      <c r="CX13" s="644"/>
      <c r="CY13" s="645"/>
      <c r="CZ13" s="703">
        <v>12.1</v>
      </c>
      <c r="DA13" s="703"/>
      <c r="DB13" s="703"/>
      <c r="DC13" s="703"/>
      <c r="DD13" s="649">
        <v>229638</v>
      </c>
      <c r="DE13" s="644"/>
      <c r="DF13" s="644"/>
      <c r="DG13" s="644"/>
      <c r="DH13" s="644"/>
      <c r="DI13" s="644"/>
      <c r="DJ13" s="644"/>
      <c r="DK13" s="644"/>
      <c r="DL13" s="644"/>
      <c r="DM13" s="644"/>
      <c r="DN13" s="644"/>
      <c r="DO13" s="644"/>
      <c r="DP13" s="645"/>
      <c r="DQ13" s="649">
        <v>810927</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120</v>
      </c>
      <c r="AA14" s="703"/>
      <c r="AB14" s="703"/>
      <c r="AC14" s="703"/>
      <c r="AD14" s="704" t="s">
        <v>120</v>
      </c>
      <c r="AE14" s="704"/>
      <c r="AF14" s="704"/>
      <c r="AG14" s="704"/>
      <c r="AH14" s="704"/>
      <c r="AI14" s="704"/>
      <c r="AJ14" s="704"/>
      <c r="AK14" s="704"/>
      <c r="AL14" s="646" t="s">
        <v>165</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53313</v>
      </c>
      <c r="BH14" s="644"/>
      <c r="BI14" s="644"/>
      <c r="BJ14" s="644"/>
      <c r="BK14" s="644"/>
      <c r="BL14" s="644"/>
      <c r="BM14" s="644"/>
      <c r="BN14" s="645"/>
      <c r="BO14" s="703">
        <v>2.2000000000000002</v>
      </c>
      <c r="BP14" s="703"/>
      <c r="BQ14" s="703"/>
      <c r="BR14" s="703"/>
      <c r="BS14" s="649" t="s">
        <v>120</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277249</v>
      </c>
      <c r="CS14" s="644"/>
      <c r="CT14" s="644"/>
      <c r="CU14" s="644"/>
      <c r="CV14" s="644"/>
      <c r="CW14" s="644"/>
      <c r="CX14" s="644"/>
      <c r="CY14" s="645"/>
      <c r="CZ14" s="703">
        <v>3.8</v>
      </c>
      <c r="DA14" s="703"/>
      <c r="DB14" s="703"/>
      <c r="DC14" s="703"/>
      <c r="DD14" s="649">
        <v>8864</v>
      </c>
      <c r="DE14" s="644"/>
      <c r="DF14" s="644"/>
      <c r="DG14" s="644"/>
      <c r="DH14" s="644"/>
      <c r="DI14" s="644"/>
      <c r="DJ14" s="644"/>
      <c r="DK14" s="644"/>
      <c r="DL14" s="644"/>
      <c r="DM14" s="644"/>
      <c r="DN14" s="644"/>
      <c r="DO14" s="644"/>
      <c r="DP14" s="645"/>
      <c r="DQ14" s="649">
        <v>249198</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37253</v>
      </c>
      <c r="S15" s="644"/>
      <c r="T15" s="644"/>
      <c r="U15" s="644"/>
      <c r="V15" s="644"/>
      <c r="W15" s="644"/>
      <c r="X15" s="644"/>
      <c r="Y15" s="645"/>
      <c r="Z15" s="703">
        <v>0.5</v>
      </c>
      <c r="AA15" s="703"/>
      <c r="AB15" s="703"/>
      <c r="AC15" s="703"/>
      <c r="AD15" s="704">
        <v>37253</v>
      </c>
      <c r="AE15" s="704"/>
      <c r="AF15" s="704"/>
      <c r="AG15" s="704"/>
      <c r="AH15" s="704"/>
      <c r="AI15" s="704"/>
      <c r="AJ15" s="704"/>
      <c r="AK15" s="704"/>
      <c r="AL15" s="646">
        <v>0.8</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80537</v>
      </c>
      <c r="BH15" s="644"/>
      <c r="BI15" s="644"/>
      <c r="BJ15" s="644"/>
      <c r="BK15" s="644"/>
      <c r="BL15" s="644"/>
      <c r="BM15" s="644"/>
      <c r="BN15" s="645"/>
      <c r="BO15" s="703">
        <v>3.3</v>
      </c>
      <c r="BP15" s="703"/>
      <c r="BQ15" s="703"/>
      <c r="BR15" s="703"/>
      <c r="BS15" s="649" t="s">
        <v>120</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770495</v>
      </c>
      <c r="CS15" s="644"/>
      <c r="CT15" s="644"/>
      <c r="CU15" s="644"/>
      <c r="CV15" s="644"/>
      <c r="CW15" s="644"/>
      <c r="CX15" s="644"/>
      <c r="CY15" s="645"/>
      <c r="CZ15" s="703">
        <v>10.7</v>
      </c>
      <c r="DA15" s="703"/>
      <c r="DB15" s="703"/>
      <c r="DC15" s="703"/>
      <c r="DD15" s="649">
        <v>118751</v>
      </c>
      <c r="DE15" s="644"/>
      <c r="DF15" s="644"/>
      <c r="DG15" s="644"/>
      <c r="DH15" s="644"/>
      <c r="DI15" s="644"/>
      <c r="DJ15" s="644"/>
      <c r="DK15" s="644"/>
      <c r="DL15" s="644"/>
      <c r="DM15" s="644"/>
      <c r="DN15" s="644"/>
      <c r="DO15" s="644"/>
      <c r="DP15" s="645"/>
      <c r="DQ15" s="649">
        <v>653420</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120</v>
      </c>
      <c r="AA16" s="703"/>
      <c r="AB16" s="703"/>
      <c r="AC16" s="703"/>
      <c r="AD16" s="704" t="s">
        <v>165</v>
      </c>
      <c r="AE16" s="704"/>
      <c r="AF16" s="704"/>
      <c r="AG16" s="704"/>
      <c r="AH16" s="704"/>
      <c r="AI16" s="704"/>
      <c r="AJ16" s="704"/>
      <c r="AK16" s="704"/>
      <c r="AL16" s="646" t="s">
        <v>120</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v>69</v>
      </c>
      <c r="BH16" s="644"/>
      <c r="BI16" s="644"/>
      <c r="BJ16" s="644"/>
      <c r="BK16" s="644"/>
      <c r="BL16" s="644"/>
      <c r="BM16" s="644"/>
      <c r="BN16" s="645"/>
      <c r="BO16" s="703">
        <v>0</v>
      </c>
      <c r="BP16" s="703"/>
      <c r="BQ16" s="703"/>
      <c r="BR16" s="703"/>
      <c r="BS16" s="649" t="s">
        <v>120</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37643</v>
      </c>
      <c r="CS16" s="644"/>
      <c r="CT16" s="644"/>
      <c r="CU16" s="644"/>
      <c r="CV16" s="644"/>
      <c r="CW16" s="644"/>
      <c r="CX16" s="644"/>
      <c r="CY16" s="645"/>
      <c r="CZ16" s="703">
        <v>0.5</v>
      </c>
      <c r="DA16" s="703"/>
      <c r="DB16" s="703"/>
      <c r="DC16" s="703"/>
      <c r="DD16" s="649" t="s">
        <v>120</v>
      </c>
      <c r="DE16" s="644"/>
      <c r="DF16" s="644"/>
      <c r="DG16" s="644"/>
      <c r="DH16" s="644"/>
      <c r="DI16" s="644"/>
      <c r="DJ16" s="644"/>
      <c r="DK16" s="644"/>
      <c r="DL16" s="644"/>
      <c r="DM16" s="644"/>
      <c r="DN16" s="644"/>
      <c r="DO16" s="644"/>
      <c r="DP16" s="645"/>
      <c r="DQ16" s="649">
        <v>37643</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6063</v>
      </c>
      <c r="S17" s="644"/>
      <c r="T17" s="644"/>
      <c r="U17" s="644"/>
      <c r="V17" s="644"/>
      <c r="W17" s="644"/>
      <c r="X17" s="644"/>
      <c r="Y17" s="645"/>
      <c r="Z17" s="703">
        <v>0.1</v>
      </c>
      <c r="AA17" s="703"/>
      <c r="AB17" s="703"/>
      <c r="AC17" s="703"/>
      <c r="AD17" s="704">
        <v>6063</v>
      </c>
      <c r="AE17" s="704"/>
      <c r="AF17" s="704"/>
      <c r="AG17" s="704"/>
      <c r="AH17" s="704"/>
      <c r="AI17" s="704"/>
      <c r="AJ17" s="704"/>
      <c r="AK17" s="704"/>
      <c r="AL17" s="646">
        <v>0.1</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227</v>
      </c>
      <c r="BP17" s="703"/>
      <c r="BQ17" s="703"/>
      <c r="BR17" s="703"/>
      <c r="BS17" s="649" t="s">
        <v>120</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583799</v>
      </c>
      <c r="CS17" s="644"/>
      <c r="CT17" s="644"/>
      <c r="CU17" s="644"/>
      <c r="CV17" s="644"/>
      <c r="CW17" s="644"/>
      <c r="CX17" s="644"/>
      <c r="CY17" s="645"/>
      <c r="CZ17" s="703">
        <v>8.1</v>
      </c>
      <c r="DA17" s="703"/>
      <c r="DB17" s="703"/>
      <c r="DC17" s="703"/>
      <c r="DD17" s="649" t="s">
        <v>227</v>
      </c>
      <c r="DE17" s="644"/>
      <c r="DF17" s="644"/>
      <c r="DG17" s="644"/>
      <c r="DH17" s="644"/>
      <c r="DI17" s="644"/>
      <c r="DJ17" s="644"/>
      <c r="DK17" s="644"/>
      <c r="DL17" s="644"/>
      <c r="DM17" s="644"/>
      <c r="DN17" s="644"/>
      <c r="DO17" s="644"/>
      <c r="DP17" s="645"/>
      <c r="DQ17" s="649">
        <v>473113</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1954204</v>
      </c>
      <c r="S18" s="644"/>
      <c r="T18" s="644"/>
      <c r="U18" s="644"/>
      <c r="V18" s="644"/>
      <c r="W18" s="644"/>
      <c r="X18" s="644"/>
      <c r="Y18" s="645"/>
      <c r="Z18" s="703">
        <v>25.4</v>
      </c>
      <c r="AA18" s="703"/>
      <c r="AB18" s="703"/>
      <c r="AC18" s="703"/>
      <c r="AD18" s="704">
        <v>1755095</v>
      </c>
      <c r="AE18" s="704"/>
      <c r="AF18" s="704"/>
      <c r="AG18" s="704"/>
      <c r="AH18" s="704"/>
      <c r="AI18" s="704"/>
      <c r="AJ18" s="704"/>
      <c r="AK18" s="704"/>
      <c r="AL18" s="646">
        <v>37.200000000000003</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120</v>
      </c>
      <c r="BP18" s="703"/>
      <c r="BQ18" s="703"/>
      <c r="BR18" s="703"/>
      <c r="BS18" s="649" t="s">
        <v>120</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227</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1755095</v>
      </c>
      <c r="S19" s="644"/>
      <c r="T19" s="644"/>
      <c r="U19" s="644"/>
      <c r="V19" s="644"/>
      <c r="W19" s="644"/>
      <c r="X19" s="644"/>
      <c r="Y19" s="645"/>
      <c r="Z19" s="703">
        <v>22.9</v>
      </c>
      <c r="AA19" s="703"/>
      <c r="AB19" s="703"/>
      <c r="AC19" s="703"/>
      <c r="AD19" s="704">
        <v>1755095</v>
      </c>
      <c r="AE19" s="704"/>
      <c r="AF19" s="704"/>
      <c r="AG19" s="704"/>
      <c r="AH19" s="704"/>
      <c r="AI19" s="704"/>
      <c r="AJ19" s="704"/>
      <c r="AK19" s="704"/>
      <c r="AL19" s="646">
        <v>37.200000000000003</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1893</v>
      </c>
      <c r="BH19" s="644"/>
      <c r="BI19" s="644"/>
      <c r="BJ19" s="644"/>
      <c r="BK19" s="644"/>
      <c r="BL19" s="644"/>
      <c r="BM19" s="644"/>
      <c r="BN19" s="645"/>
      <c r="BO19" s="703">
        <v>0.1</v>
      </c>
      <c r="BP19" s="703"/>
      <c r="BQ19" s="703"/>
      <c r="BR19" s="703"/>
      <c r="BS19" s="649" t="s">
        <v>227</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120</v>
      </c>
      <c r="DA19" s="703"/>
      <c r="DB19" s="703"/>
      <c r="DC19" s="703"/>
      <c r="DD19" s="649" t="s">
        <v>120</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199081</v>
      </c>
      <c r="S20" s="644"/>
      <c r="T20" s="644"/>
      <c r="U20" s="644"/>
      <c r="V20" s="644"/>
      <c r="W20" s="644"/>
      <c r="X20" s="644"/>
      <c r="Y20" s="645"/>
      <c r="Z20" s="703">
        <v>2.6</v>
      </c>
      <c r="AA20" s="703"/>
      <c r="AB20" s="703"/>
      <c r="AC20" s="703"/>
      <c r="AD20" s="704" t="s">
        <v>120</v>
      </c>
      <c r="AE20" s="704"/>
      <c r="AF20" s="704"/>
      <c r="AG20" s="704"/>
      <c r="AH20" s="704"/>
      <c r="AI20" s="704"/>
      <c r="AJ20" s="704"/>
      <c r="AK20" s="704"/>
      <c r="AL20" s="646" t="s">
        <v>120</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1893</v>
      </c>
      <c r="BH20" s="644"/>
      <c r="BI20" s="644"/>
      <c r="BJ20" s="644"/>
      <c r="BK20" s="644"/>
      <c r="BL20" s="644"/>
      <c r="BM20" s="644"/>
      <c r="BN20" s="645"/>
      <c r="BO20" s="703">
        <v>0.1</v>
      </c>
      <c r="BP20" s="703"/>
      <c r="BQ20" s="703"/>
      <c r="BR20" s="703"/>
      <c r="BS20" s="649" t="s">
        <v>120</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7208640</v>
      </c>
      <c r="CS20" s="644"/>
      <c r="CT20" s="644"/>
      <c r="CU20" s="644"/>
      <c r="CV20" s="644"/>
      <c r="CW20" s="644"/>
      <c r="CX20" s="644"/>
      <c r="CY20" s="645"/>
      <c r="CZ20" s="703">
        <v>100</v>
      </c>
      <c r="DA20" s="703"/>
      <c r="DB20" s="703"/>
      <c r="DC20" s="703"/>
      <c r="DD20" s="649">
        <v>630231</v>
      </c>
      <c r="DE20" s="644"/>
      <c r="DF20" s="644"/>
      <c r="DG20" s="644"/>
      <c r="DH20" s="644"/>
      <c r="DI20" s="644"/>
      <c r="DJ20" s="644"/>
      <c r="DK20" s="644"/>
      <c r="DL20" s="644"/>
      <c r="DM20" s="644"/>
      <c r="DN20" s="644"/>
      <c r="DO20" s="644"/>
      <c r="DP20" s="645"/>
      <c r="DQ20" s="649">
        <v>5396086</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v>28</v>
      </c>
      <c r="S21" s="644"/>
      <c r="T21" s="644"/>
      <c r="U21" s="644"/>
      <c r="V21" s="644"/>
      <c r="W21" s="644"/>
      <c r="X21" s="644"/>
      <c r="Y21" s="645"/>
      <c r="Z21" s="703">
        <v>0</v>
      </c>
      <c r="AA21" s="703"/>
      <c r="AB21" s="703"/>
      <c r="AC21" s="703"/>
      <c r="AD21" s="704" t="s">
        <v>165</v>
      </c>
      <c r="AE21" s="704"/>
      <c r="AF21" s="704"/>
      <c r="AG21" s="704"/>
      <c r="AH21" s="704"/>
      <c r="AI21" s="704"/>
      <c r="AJ21" s="704"/>
      <c r="AK21" s="704"/>
      <c r="AL21" s="646" t="s">
        <v>227</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1893</v>
      </c>
      <c r="BH21" s="644"/>
      <c r="BI21" s="644"/>
      <c r="BJ21" s="644"/>
      <c r="BK21" s="644"/>
      <c r="BL21" s="644"/>
      <c r="BM21" s="644"/>
      <c r="BN21" s="645"/>
      <c r="BO21" s="703">
        <v>0.1</v>
      </c>
      <c r="BP21" s="703"/>
      <c r="BQ21" s="703"/>
      <c r="BR21" s="703"/>
      <c r="BS21" s="649" t="s">
        <v>227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4880002</v>
      </c>
      <c r="S22" s="644"/>
      <c r="T22" s="644"/>
      <c r="U22" s="644"/>
      <c r="V22" s="644"/>
      <c r="W22" s="644"/>
      <c r="X22" s="644"/>
      <c r="Y22" s="645"/>
      <c r="Z22" s="703">
        <v>63.5</v>
      </c>
      <c r="AA22" s="703"/>
      <c r="AB22" s="703"/>
      <c r="AC22" s="703"/>
      <c r="AD22" s="704">
        <v>4680893</v>
      </c>
      <c r="AE22" s="704"/>
      <c r="AF22" s="704"/>
      <c r="AG22" s="704"/>
      <c r="AH22" s="704"/>
      <c r="AI22" s="704"/>
      <c r="AJ22" s="704"/>
      <c r="AK22" s="704"/>
      <c r="AL22" s="646">
        <v>99.2</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227</v>
      </c>
      <c r="BP22" s="703"/>
      <c r="BQ22" s="703"/>
      <c r="BR22" s="703"/>
      <c r="BS22" s="649" t="s">
        <v>227</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2116</v>
      </c>
      <c r="S23" s="644"/>
      <c r="T23" s="644"/>
      <c r="U23" s="644"/>
      <c r="V23" s="644"/>
      <c r="W23" s="644"/>
      <c r="X23" s="644"/>
      <c r="Y23" s="645"/>
      <c r="Z23" s="703">
        <v>0</v>
      </c>
      <c r="AA23" s="703"/>
      <c r="AB23" s="703"/>
      <c r="AC23" s="703"/>
      <c r="AD23" s="704">
        <v>2116</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120</v>
      </c>
      <c r="BH23" s="644"/>
      <c r="BI23" s="644"/>
      <c r="BJ23" s="644"/>
      <c r="BK23" s="644"/>
      <c r="BL23" s="644"/>
      <c r="BM23" s="644"/>
      <c r="BN23" s="645"/>
      <c r="BO23" s="703" t="s">
        <v>120</v>
      </c>
      <c r="BP23" s="703"/>
      <c r="BQ23" s="703"/>
      <c r="BR23" s="703"/>
      <c r="BS23" s="649" t="s">
        <v>120</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24990</v>
      </c>
      <c r="S24" s="644"/>
      <c r="T24" s="644"/>
      <c r="U24" s="644"/>
      <c r="V24" s="644"/>
      <c r="W24" s="644"/>
      <c r="X24" s="644"/>
      <c r="Y24" s="645"/>
      <c r="Z24" s="703">
        <v>0.3</v>
      </c>
      <c r="AA24" s="703"/>
      <c r="AB24" s="703"/>
      <c r="AC24" s="703"/>
      <c r="AD24" s="704" t="s">
        <v>120</v>
      </c>
      <c r="AE24" s="704"/>
      <c r="AF24" s="704"/>
      <c r="AG24" s="704"/>
      <c r="AH24" s="704"/>
      <c r="AI24" s="704"/>
      <c r="AJ24" s="704"/>
      <c r="AK24" s="704"/>
      <c r="AL24" s="646" t="s">
        <v>120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165</v>
      </c>
      <c r="BH24" s="644"/>
      <c r="BI24" s="644"/>
      <c r="BJ24" s="644"/>
      <c r="BK24" s="644"/>
      <c r="BL24" s="644"/>
      <c r="BM24" s="644"/>
      <c r="BN24" s="645"/>
      <c r="BO24" s="703" t="s">
        <v>120</v>
      </c>
      <c r="BP24" s="703"/>
      <c r="BQ24" s="703"/>
      <c r="BR24" s="703"/>
      <c r="BS24" s="649" t="s">
        <v>120</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2348700</v>
      </c>
      <c r="CS24" s="707"/>
      <c r="CT24" s="707"/>
      <c r="CU24" s="707"/>
      <c r="CV24" s="707"/>
      <c r="CW24" s="707"/>
      <c r="CX24" s="707"/>
      <c r="CY24" s="753"/>
      <c r="CZ24" s="754">
        <v>32.6</v>
      </c>
      <c r="DA24" s="723"/>
      <c r="DB24" s="723"/>
      <c r="DC24" s="757"/>
      <c r="DD24" s="752">
        <v>1660675</v>
      </c>
      <c r="DE24" s="707"/>
      <c r="DF24" s="707"/>
      <c r="DG24" s="707"/>
      <c r="DH24" s="707"/>
      <c r="DI24" s="707"/>
      <c r="DJ24" s="707"/>
      <c r="DK24" s="753"/>
      <c r="DL24" s="752">
        <v>1633629</v>
      </c>
      <c r="DM24" s="707"/>
      <c r="DN24" s="707"/>
      <c r="DO24" s="707"/>
      <c r="DP24" s="707"/>
      <c r="DQ24" s="707"/>
      <c r="DR24" s="707"/>
      <c r="DS24" s="707"/>
      <c r="DT24" s="707"/>
      <c r="DU24" s="707"/>
      <c r="DV24" s="753"/>
      <c r="DW24" s="754">
        <v>32.6</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172340</v>
      </c>
      <c r="S25" s="644"/>
      <c r="T25" s="644"/>
      <c r="U25" s="644"/>
      <c r="V25" s="644"/>
      <c r="W25" s="644"/>
      <c r="X25" s="644"/>
      <c r="Y25" s="645"/>
      <c r="Z25" s="703">
        <v>2.2000000000000002</v>
      </c>
      <c r="AA25" s="703"/>
      <c r="AB25" s="703"/>
      <c r="AC25" s="703"/>
      <c r="AD25" s="704">
        <v>6535</v>
      </c>
      <c r="AE25" s="704"/>
      <c r="AF25" s="704"/>
      <c r="AG25" s="704"/>
      <c r="AH25" s="704"/>
      <c r="AI25" s="704"/>
      <c r="AJ25" s="704"/>
      <c r="AK25" s="704"/>
      <c r="AL25" s="646">
        <v>0.1</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165</v>
      </c>
      <c r="BH25" s="644"/>
      <c r="BI25" s="644"/>
      <c r="BJ25" s="644"/>
      <c r="BK25" s="644"/>
      <c r="BL25" s="644"/>
      <c r="BM25" s="644"/>
      <c r="BN25" s="645"/>
      <c r="BO25" s="703" t="s">
        <v>227</v>
      </c>
      <c r="BP25" s="703"/>
      <c r="BQ25" s="703"/>
      <c r="BR25" s="703"/>
      <c r="BS25" s="649" t="s">
        <v>120</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1169530</v>
      </c>
      <c r="CS25" s="642"/>
      <c r="CT25" s="642"/>
      <c r="CU25" s="642"/>
      <c r="CV25" s="642"/>
      <c r="CW25" s="642"/>
      <c r="CX25" s="642"/>
      <c r="CY25" s="643"/>
      <c r="CZ25" s="646">
        <v>16.2</v>
      </c>
      <c r="DA25" s="675"/>
      <c r="DB25" s="675"/>
      <c r="DC25" s="676"/>
      <c r="DD25" s="649">
        <v>1017185</v>
      </c>
      <c r="DE25" s="642"/>
      <c r="DF25" s="642"/>
      <c r="DG25" s="642"/>
      <c r="DH25" s="642"/>
      <c r="DI25" s="642"/>
      <c r="DJ25" s="642"/>
      <c r="DK25" s="643"/>
      <c r="DL25" s="649">
        <v>990139</v>
      </c>
      <c r="DM25" s="642"/>
      <c r="DN25" s="642"/>
      <c r="DO25" s="642"/>
      <c r="DP25" s="642"/>
      <c r="DQ25" s="642"/>
      <c r="DR25" s="642"/>
      <c r="DS25" s="642"/>
      <c r="DT25" s="642"/>
      <c r="DU25" s="642"/>
      <c r="DV25" s="643"/>
      <c r="DW25" s="646">
        <v>19.8</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10565</v>
      </c>
      <c r="S26" s="644"/>
      <c r="T26" s="644"/>
      <c r="U26" s="644"/>
      <c r="V26" s="644"/>
      <c r="W26" s="644"/>
      <c r="X26" s="644"/>
      <c r="Y26" s="645"/>
      <c r="Z26" s="703">
        <v>0.1</v>
      </c>
      <c r="AA26" s="703"/>
      <c r="AB26" s="703"/>
      <c r="AC26" s="703"/>
      <c r="AD26" s="704" t="s">
        <v>120</v>
      </c>
      <c r="AE26" s="704"/>
      <c r="AF26" s="704"/>
      <c r="AG26" s="704"/>
      <c r="AH26" s="704"/>
      <c r="AI26" s="704"/>
      <c r="AJ26" s="704"/>
      <c r="AK26" s="704"/>
      <c r="AL26" s="646" t="s">
        <v>165</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120</v>
      </c>
      <c r="BH26" s="644"/>
      <c r="BI26" s="644"/>
      <c r="BJ26" s="644"/>
      <c r="BK26" s="644"/>
      <c r="BL26" s="644"/>
      <c r="BM26" s="644"/>
      <c r="BN26" s="645"/>
      <c r="BO26" s="703" t="s">
        <v>120</v>
      </c>
      <c r="BP26" s="703"/>
      <c r="BQ26" s="703"/>
      <c r="BR26" s="703"/>
      <c r="BS26" s="649" t="s">
        <v>120</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741747</v>
      </c>
      <c r="CS26" s="644"/>
      <c r="CT26" s="644"/>
      <c r="CU26" s="644"/>
      <c r="CV26" s="644"/>
      <c r="CW26" s="644"/>
      <c r="CX26" s="644"/>
      <c r="CY26" s="645"/>
      <c r="CZ26" s="646">
        <v>10.3</v>
      </c>
      <c r="DA26" s="675"/>
      <c r="DB26" s="675"/>
      <c r="DC26" s="676"/>
      <c r="DD26" s="649">
        <v>596809</v>
      </c>
      <c r="DE26" s="644"/>
      <c r="DF26" s="644"/>
      <c r="DG26" s="644"/>
      <c r="DH26" s="644"/>
      <c r="DI26" s="644"/>
      <c r="DJ26" s="644"/>
      <c r="DK26" s="645"/>
      <c r="DL26" s="649" t="s">
        <v>120</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422583</v>
      </c>
      <c r="S27" s="644"/>
      <c r="T27" s="644"/>
      <c r="U27" s="644"/>
      <c r="V27" s="644"/>
      <c r="W27" s="644"/>
      <c r="X27" s="644"/>
      <c r="Y27" s="645"/>
      <c r="Z27" s="703">
        <v>5.5</v>
      </c>
      <c r="AA27" s="703"/>
      <c r="AB27" s="703"/>
      <c r="AC27" s="703"/>
      <c r="AD27" s="704" t="s">
        <v>165</v>
      </c>
      <c r="AE27" s="704"/>
      <c r="AF27" s="704"/>
      <c r="AG27" s="704"/>
      <c r="AH27" s="704"/>
      <c r="AI27" s="704"/>
      <c r="AJ27" s="704"/>
      <c r="AK27" s="704"/>
      <c r="AL27" s="646" t="s">
        <v>120</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2424936</v>
      </c>
      <c r="BH27" s="644"/>
      <c r="BI27" s="644"/>
      <c r="BJ27" s="644"/>
      <c r="BK27" s="644"/>
      <c r="BL27" s="644"/>
      <c r="BM27" s="644"/>
      <c r="BN27" s="645"/>
      <c r="BO27" s="703">
        <v>100</v>
      </c>
      <c r="BP27" s="703"/>
      <c r="BQ27" s="703"/>
      <c r="BR27" s="703"/>
      <c r="BS27" s="649" t="s">
        <v>120</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595371</v>
      </c>
      <c r="CS27" s="642"/>
      <c r="CT27" s="642"/>
      <c r="CU27" s="642"/>
      <c r="CV27" s="642"/>
      <c r="CW27" s="642"/>
      <c r="CX27" s="642"/>
      <c r="CY27" s="643"/>
      <c r="CZ27" s="646">
        <v>8.3000000000000007</v>
      </c>
      <c r="DA27" s="675"/>
      <c r="DB27" s="675"/>
      <c r="DC27" s="676"/>
      <c r="DD27" s="649">
        <v>170377</v>
      </c>
      <c r="DE27" s="642"/>
      <c r="DF27" s="642"/>
      <c r="DG27" s="642"/>
      <c r="DH27" s="642"/>
      <c r="DI27" s="642"/>
      <c r="DJ27" s="642"/>
      <c r="DK27" s="643"/>
      <c r="DL27" s="649">
        <v>170377</v>
      </c>
      <c r="DM27" s="642"/>
      <c r="DN27" s="642"/>
      <c r="DO27" s="642"/>
      <c r="DP27" s="642"/>
      <c r="DQ27" s="642"/>
      <c r="DR27" s="642"/>
      <c r="DS27" s="642"/>
      <c r="DT27" s="642"/>
      <c r="DU27" s="642"/>
      <c r="DV27" s="643"/>
      <c r="DW27" s="646">
        <v>3.4</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120</v>
      </c>
      <c r="AA28" s="703"/>
      <c r="AB28" s="703"/>
      <c r="AC28" s="703"/>
      <c r="AD28" s="704" t="s">
        <v>227</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583799</v>
      </c>
      <c r="CS28" s="644"/>
      <c r="CT28" s="644"/>
      <c r="CU28" s="644"/>
      <c r="CV28" s="644"/>
      <c r="CW28" s="644"/>
      <c r="CX28" s="644"/>
      <c r="CY28" s="645"/>
      <c r="CZ28" s="646">
        <v>8.1</v>
      </c>
      <c r="DA28" s="675"/>
      <c r="DB28" s="675"/>
      <c r="DC28" s="676"/>
      <c r="DD28" s="649">
        <v>473113</v>
      </c>
      <c r="DE28" s="644"/>
      <c r="DF28" s="644"/>
      <c r="DG28" s="644"/>
      <c r="DH28" s="644"/>
      <c r="DI28" s="644"/>
      <c r="DJ28" s="644"/>
      <c r="DK28" s="645"/>
      <c r="DL28" s="649">
        <v>473113</v>
      </c>
      <c r="DM28" s="644"/>
      <c r="DN28" s="644"/>
      <c r="DO28" s="644"/>
      <c r="DP28" s="644"/>
      <c r="DQ28" s="644"/>
      <c r="DR28" s="644"/>
      <c r="DS28" s="644"/>
      <c r="DT28" s="644"/>
      <c r="DU28" s="644"/>
      <c r="DV28" s="645"/>
      <c r="DW28" s="646">
        <v>9.4</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434092</v>
      </c>
      <c r="S29" s="644"/>
      <c r="T29" s="644"/>
      <c r="U29" s="644"/>
      <c r="V29" s="644"/>
      <c r="W29" s="644"/>
      <c r="X29" s="644"/>
      <c r="Y29" s="645"/>
      <c r="Z29" s="703">
        <v>5.7</v>
      </c>
      <c r="AA29" s="703"/>
      <c r="AB29" s="703"/>
      <c r="AC29" s="703"/>
      <c r="AD29" s="704" t="s">
        <v>120</v>
      </c>
      <c r="AE29" s="704"/>
      <c r="AF29" s="704"/>
      <c r="AG29" s="704"/>
      <c r="AH29" s="704"/>
      <c r="AI29" s="704"/>
      <c r="AJ29" s="704"/>
      <c r="AK29" s="704"/>
      <c r="AL29" s="646" t="s">
        <v>120</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583799</v>
      </c>
      <c r="CS29" s="642"/>
      <c r="CT29" s="642"/>
      <c r="CU29" s="642"/>
      <c r="CV29" s="642"/>
      <c r="CW29" s="642"/>
      <c r="CX29" s="642"/>
      <c r="CY29" s="643"/>
      <c r="CZ29" s="646">
        <v>8.1</v>
      </c>
      <c r="DA29" s="675"/>
      <c r="DB29" s="675"/>
      <c r="DC29" s="676"/>
      <c r="DD29" s="649">
        <v>473113</v>
      </c>
      <c r="DE29" s="642"/>
      <c r="DF29" s="642"/>
      <c r="DG29" s="642"/>
      <c r="DH29" s="642"/>
      <c r="DI29" s="642"/>
      <c r="DJ29" s="642"/>
      <c r="DK29" s="643"/>
      <c r="DL29" s="649">
        <v>473113</v>
      </c>
      <c r="DM29" s="642"/>
      <c r="DN29" s="642"/>
      <c r="DO29" s="642"/>
      <c r="DP29" s="642"/>
      <c r="DQ29" s="642"/>
      <c r="DR29" s="642"/>
      <c r="DS29" s="642"/>
      <c r="DT29" s="642"/>
      <c r="DU29" s="642"/>
      <c r="DV29" s="643"/>
      <c r="DW29" s="646">
        <v>9.4</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173819</v>
      </c>
      <c r="S30" s="644"/>
      <c r="T30" s="644"/>
      <c r="U30" s="644"/>
      <c r="V30" s="644"/>
      <c r="W30" s="644"/>
      <c r="X30" s="644"/>
      <c r="Y30" s="645"/>
      <c r="Z30" s="703">
        <v>2.2999999999999998</v>
      </c>
      <c r="AA30" s="703"/>
      <c r="AB30" s="703"/>
      <c r="AC30" s="703"/>
      <c r="AD30" s="704">
        <v>14297</v>
      </c>
      <c r="AE30" s="704"/>
      <c r="AF30" s="704"/>
      <c r="AG30" s="704"/>
      <c r="AH30" s="704"/>
      <c r="AI30" s="704"/>
      <c r="AJ30" s="704"/>
      <c r="AK30" s="704"/>
      <c r="AL30" s="646">
        <v>0.3</v>
      </c>
      <c r="AM30" s="647"/>
      <c r="AN30" s="647"/>
      <c r="AO30" s="705"/>
      <c r="AP30" s="731" t="s">
        <v>300</v>
      </c>
      <c r="AQ30" s="732"/>
      <c r="AR30" s="732"/>
      <c r="AS30" s="732"/>
      <c r="AT30" s="737" t="s">
        <v>301</v>
      </c>
      <c r="AU30" s="210"/>
      <c r="AV30" s="210"/>
      <c r="AW30" s="210"/>
      <c r="AX30" s="740" t="s">
        <v>177</v>
      </c>
      <c r="AY30" s="741"/>
      <c r="AZ30" s="741"/>
      <c r="BA30" s="741"/>
      <c r="BB30" s="741"/>
      <c r="BC30" s="741"/>
      <c r="BD30" s="741"/>
      <c r="BE30" s="741"/>
      <c r="BF30" s="742"/>
      <c r="BG30" s="721">
        <v>99.8</v>
      </c>
      <c r="BH30" s="722"/>
      <c r="BI30" s="722"/>
      <c r="BJ30" s="722"/>
      <c r="BK30" s="722"/>
      <c r="BL30" s="722"/>
      <c r="BM30" s="723">
        <v>99.5</v>
      </c>
      <c r="BN30" s="722"/>
      <c r="BO30" s="722"/>
      <c r="BP30" s="722"/>
      <c r="BQ30" s="724"/>
      <c r="BR30" s="721">
        <v>99.7</v>
      </c>
      <c r="BS30" s="722"/>
      <c r="BT30" s="722"/>
      <c r="BU30" s="722"/>
      <c r="BV30" s="722"/>
      <c r="BW30" s="722"/>
      <c r="BX30" s="723">
        <v>99.3</v>
      </c>
      <c r="BY30" s="722"/>
      <c r="BZ30" s="722"/>
      <c r="CA30" s="722"/>
      <c r="CB30" s="724"/>
      <c r="CD30" s="727"/>
      <c r="CE30" s="728"/>
      <c r="CF30" s="685" t="s">
        <v>302</v>
      </c>
      <c r="CG30" s="682"/>
      <c r="CH30" s="682"/>
      <c r="CI30" s="682"/>
      <c r="CJ30" s="682"/>
      <c r="CK30" s="682"/>
      <c r="CL30" s="682"/>
      <c r="CM30" s="682"/>
      <c r="CN30" s="682"/>
      <c r="CO30" s="682"/>
      <c r="CP30" s="682"/>
      <c r="CQ30" s="683"/>
      <c r="CR30" s="641">
        <v>538727</v>
      </c>
      <c r="CS30" s="644"/>
      <c r="CT30" s="644"/>
      <c r="CU30" s="644"/>
      <c r="CV30" s="644"/>
      <c r="CW30" s="644"/>
      <c r="CX30" s="644"/>
      <c r="CY30" s="645"/>
      <c r="CZ30" s="646">
        <v>7.5</v>
      </c>
      <c r="DA30" s="675"/>
      <c r="DB30" s="675"/>
      <c r="DC30" s="676"/>
      <c r="DD30" s="649">
        <v>429231</v>
      </c>
      <c r="DE30" s="644"/>
      <c r="DF30" s="644"/>
      <c r="DG30" s="644"/>
      <c r="DH30" s="644"/>
      <c r="DI30" s="644"/>
      <c r="DJ30" s="644"/>
      <c r="DK30" s="645"/>
      <c r="DL30" s="649">
        <v>429231</v>
      </c>
      <c r="DM30" s="644"/>
      <c r="DN30" s="644"/>
      <c r="DO30" s="644"/>
      <c r="DP30" s="644"/>
      <c r="DQ30" s="644"/>
      <c r="DR30" s="644"/>
      <c r="DS30" s="644"/>
      <c r="DT30" s="644"/>
      <c r="DU30" s="644"/>
      <c r="DV30" s="645"/>
      <c r="DW30" s="646">
        <v>8.6</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142551</v>
      </c>
      <c r="S31" s="644"/>
      <c r="T31" s="644"/>
      <c r="U31" s="644"/>
      <c r="V31" s="644"/>
      <c r="W31" s="644"/>
      <c r="X31" s="644"/>
      <c r="Y31" s="645"/>
      <c r="Z31" s="703">
        <v>1.9</v>
      </c>
      <c r="AA31" s="703"/>
      <c r="AB31" s="703"/>
      <c r="AC31" s="703"/>
      <c r="AD31" s="704" t="s">
        <v>120</v>
      </c>
      <c r="AE31" s="704"/>
      <c r="AF31" s="704"/>
      <c r="AG31" s="704"/>
      <c r="AH31" s="704"/>
      <c r="AI31" s="704"/>
      <c r="AJ31" s="704"/>
      <c r="AK31" s="704"/>
      <c r="AL31" s="646" t="s">
        <v>120</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99.8</v>
      </c>
      <c r="BH31" s="642"/>
      <c r="BI31" s="642"/>
      <c r="BJ31" s="642"/>
      <c r="BK31" s="642"/>
      <c r="BL31" s="642"/>
      <c r="BM31" s="647">
        <v>99.6</v>
      </c>
      <c r="BN31" s="720"/>
      <c r="BO31" s="720"/>
      <c r="BP31" s="720"/>
      <c r="BQ31" s="681"/>
      <c r="BR31" s="719">
        <v>99.6</v>
      </c>
      <c r="BS31" s="642"/>
      <c r="BT31" s="642"/>
      <c r="BU31" s="642"/>
      <c r="BV31" s="642"/>
      <c r="BW31" s="642"/>
      <c r="BX31" s="647">
        <v>99.4</v>
      </c>
      <c r="BY31" s="720"/>
      <c r="BZ31" s="720"/>
      <c r="CA31" s="720"/>
      <c r="CB31" s="681"/>
      <c r="CD31" s="727"/>
      <c r="CE31" s="728"/>
      <c r="CF31" s="685" t="s">
        <v>306</v>
      </c>
      <c r="CG31" s="682"/>
      <c r="CH31" s="682"/>
      <c r="CI31" s="682"/>
      <c r="CJ31" s="682"/>
      <c r="CK31" s="682"/>
      <c r="CL31" s="682"/>
      <c r="CM31" s="682"/>
      <c r="CN31" s="682"/>
      <c r="CO31" s="682"/>
      <c r="CP31" s="682"/>
      <c r="CQ31" s="683"/>
      <c r="CR31" s="641">
        <v>45072</v>
      </c>
      <c r="CS31" s="642"/>
      <c r="CT31" s="642"/>
      <c r="CU31" s="642"/>
      <c r="CV31" s="642"/>
      <c r="CW31" s="642"/>
      <c r="CX31" s="642"/>
      <c r="CY31" s="643"/>
      <c r="CZ31" s="646">
        <v>0.6</v>
      </c>
      <c r="DA31" s="675"/>
      <c r="DB31" s="675"/>
      <c r="DC31" s="676"/>
      <c r="DD31" s="649">
        <v>43882</v>
      </c>
      <c r="DE31" s="642"/>
      <c r="DF31" s="642"/>
      <c r="DG31" s="642"/>
      <c r="DH31" s="642"/>
      <c r="DI31" s="642"/>
      <c r="DJ31" s="642"/>
      <c r="DK31" s="643"/>
      <c r="DL31" s="649">
        <v>43882</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163012</v>
      </c>
      <c r="S32" s="644"/>
      <c r="T32" s="644"/>
      <c r="U32" s="644"/>
      <c r="V32" s="644"/>
      <c r="W32" s="644"/>
      <c r="X32" s="644"/>
      <c r="Y32" s="645"/>
      <c r="Z32" s="703">
        <v>2.1</v>
      </c>
      <c r="AA32" s="703"/>
      <c r="AB32" s="703"/>
      <c r="AC32" s="703"/>
      <c r="AD32" s="704" t="s">
        <v>120</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99.8</v>
      </c>
      <c r="BH32" s="657"/>
      <c r="BI32" s="657"/>
      <c r="BJ32" s="657"/>
      <c r="BK32" s="657"/>
      <c r="BL32" s="657"/>
      <c r="BM32" s="701">
        <v>99.4</v>
      </c>
      <c r="BN32" s="657"/>
      <c r="BO32" s="657"/>
      <c r="BP32" s="657"/>
      <c r="BQ32" s="694"/>
      <c r="BR32" s="718">
        <v>99.7</v>
      </c>
      <c r="BS32" s="657"/>
      <c r="BT32" s="657"/>
      <c r="BU32" s="657"/>
      <c r="BV32" s="657"/>
      <c r="BW32" s="657"/>
      <c r="BX32" s="701">
        <v>99.2</v>
      </c>
      <c r="BY32" s="657"/>
      <c r="BZ32" s="657"/>
      <c r="CA32" s="657"/>
      <c r="CB32" s="694"/>
      <c r="CD32" s="729"/>
      <c r="CE32" s="730"/>
      <c r="CF32" s="685" t="s">
        <v>309</v>
      </c>
      <c r="CG32" s="682"/>
      <c r="CH32" s="682"/>
      <c r="CI32" s="682"/>
      <c r="CJ32" s="682"/>
      <c r="CK32" s="682"/>
      <c r="CL32" s="682"/>
      <c r="CM32" s="682"/>
      <c r="CN32" s="682"/>
      <c r="CO32" s="682"/>
      <c r="CP32" s="682"/>
      <c r="CQ32" s="683"/>
      <c r="CR32" s="641" t="s">
        <v>165</v>
      </c>
      <c r="CS32" s="644"/>
      <c r="CT32" s="644"/>
      <c r="CU32" s="644"/>
      <c r="CV32" s="644"/>
      <c r="CW32" s="644"/>
      <c r="CX32" s="644"/>
      <c r="CY32" s="645"/>
      <c r="CZ32" s="646" t="s">
        <v>120</v>
      </c>
      <c r="DA32" s="675"/>
      <c r="DB32" s="675"/>
      <c r="DC32" s="676"/>
      <c r="DD32" s="649" t="s">
        <v>165</v>
      </c>
      <c r="DE32" s="644"/>
      <c r="DF32" s="644"/>
      <c r="DG32" s="644"/>
      <c r="DH32" s="644"/>
      <c r="DI32" s="644"/>
      <c r="DJ32" s="644"/>
      <c r="DK32" s="645"/>
      <c r="DL32" s="649" t="s">
        <v>120</v>
      </c>
      <c r="DM32" s="644"/>
      <c r="DN32" s="644"/>
      <c r="DO32" s="644"/>
      <c r="DP32" s="644"/>
      <c r="DQ32" s="644"/>
      <c r="DR32" s="644"/>
      <c r="DS32" s="644"/>
      <c r="DT32" s="644"/>
      <c r="DU32" s="644"/>
      <c r="DV32" s="645"/>
      <c r="DW32" s="646" t="s">
        <v>120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532129</v>
      </c>
      <c r="S33" s="644"/>
      <c r="T33" s="644"/>
      <c r="U33" s="644"/>
      <c r="V33" s="644"/>
      <c r="W33" s="644"/>
      <c r="X33" s="644"/>
      <c r="Y33" s="645"/>
      <c r="Z33" s="703">
        <v>6.9</v>
      </c>
      <c r="AA33" s="703"/>
      <c r="AB33" s="703"/>
      <c r="AC33" s="703"/>
      <c r="AD33" s="704" t="s">
        <v>165</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4192066</v>
      </c>
      <c r="CS33" s="642"/>
      <c r="CT33" s="642"/>
      <c r="CU33" s="642"/>
      <c r="CV33" s="642"/>
      <c r="CW33" s="642"/>
      <c r="CX33" s="642"/>
      <c r="CY33" s="643"/>
      <c r="CZ33" s="646">
        <v>58.2</v>
      </c>
      <c r="DA33" s="675"/>
      <c r="DB33" s="675"/>
      <c r="DC33" s="676"/>
      <c r="DD33" s="649">
        <v>3361670</v>
      </c>
      <c r="DE33" s="642"/>
      <c r="DF33" s="642"/>
      <c r="DG33" s="642"/>
      <c r="DH33" s="642"/>
      <c r="DI33" s="642"/>
      <c r="DJ33" s="642"/>
      <c r="DK33" s="643"/>
      <c r="DL33" s="649">
        <v>2504533</v>
      </c>
      <c r="DM33" s="642"/>
      <c r="DN33" s="642"/>
      <c r="DO33" s="642"/>
      <c r="DP33" s="642"/>
      <c r="DQ33" s="642"/>
      <c r="DR33" s="642"/>
      <c r="DS33" s="642"/>
      <c r="DT33" s="642"/>
      <c r="DU33" s="642"/>
      <c r="DV33" s="643"/>
      <c r="DW33" s="646">
        <v>50</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376730</v>
      </c>
      <c r="S34" s="644"/>
      <c r="T34" s="644"/>
      <c r="U34" s="644"/>
      <c r="V34" s="644"/>
      <c r="W34" s="644"/>
      <c r="X34" s="644"/>
      <c r="Y34" s="645"/>
      <c r="Z34" s="703">
        <v>4.9000000000000004</v>
      </c>
      <c r="AA34" s="703"/>
      <c r="AB34" s="703"/>
      <c r="AC34" s="703"/>
      <c r="AD34" s="704">
        <v>13123</v>
      </c>
      <c r="AE34" s="704"/>
      <c r="AF34" s="704"/>
      <c r="AG34" s="704"/>
      <c r="AH34" s="704"/>
      <c r="AI34" s="704"/>
      <c r="AJ34" s="704"/>
      <c r="AK34" s="704"/>
      <c r="AL34" s="646">
        <v>0.3</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1314971</v>
      </c>
      <c r="CS34" s="644"/>
      <c r="CT34" s="644"/>
      <c r="CU34" s="644"/>
      <c r="CV34" s="644"/>
      <c r="CW34" s="644"/>
      <c r="CX34" s="644"/>
      <c r="CY34" s="645"/>
      <c r="CZ34" s="646">
        <v>18.2</v>
      </c>
      <c r="DA34" s="675"/>
      <c r="DB34" s="675"/>
      <c r="DC34" s="676"/>
      <c r="DD34" s="649">
        <v>1095358</v>
      </c>
      <c r="DE34" s="644"/>
      <c r="DF34" s="644"/>
      <c r="DG34" s="644"/>
      <c r="DH34" s="644"/>
      <c r="DI34" s="644"/>
      <c r="DJ34" s="644"/>
      <c r="DK34" s="645"/>
      <c r="DL34" s="649">
        <v>891043</v>
      </c>
      <c r="DM34" s="644"/>
      <c r="DN34" s="644"/>
      <c r="DO34" s="644"/>
      <c r="DP34" s="644"/>
      <c r="DQ34" s="644"/>
      <c r="DR34" s="644"/>
      <c r="DS34" s="644"/>
      <c r="DT34" s="644"/>
      <c r="DU34" s="644"/>
      <c r="DV34" s="645"/>
      <c r="DW34" s="646">
        <v>17.8</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344600</v>
      </c>
      <c r="S35" s="644"/>
      <c r="T35" s="644"/>
      <c r="U35" s="644"/>
      <c r="V35" s="644"/>
      <c r="W35" s="644"/>
      <c r="X35" s="644"/>
      <c r="Y35" s="645"/>
      <c r="Z35" s="703">
        <v>4.5</v>
      </c>
      <c r="AA35" s="703"/>
      <c r="AB35" s="703"/>
      <c r="AC35" s="703"/>
      <c r="AD35" s="704" t="s">
        <v>120</v>
      </c>
      <c r="AE35" s="704"/>
      <c r="AF35" s="704"/>
      <c r="AG35" s="704"/>
      <c r="AH35" s="704"/>
      <c r="AI35" s="704"/>
      <c r="AJ35" s="704"/>
      <c r="AK35" s="704"/>
      <c r="AL35" s="646" t="s">
        <v>120</v>
      </c>
      <c r="AM35" s="647"/>
      <c r="AN35" s="647"/>
      <c r="AO35" s="705"/>
      <c r="AP35" s="214"/>
      <c r="AQ35" s="709" t="s">
        <v>317</v>
      </c>
      <c r="AR35" s="710"/>
      <c r="AS35" s="710"/>
      <c r="AT35" s="710"/>
      <c r="AU35" s="710"/>
      <c r="AV35" s="710"/>
      <c r="AW35" s="710"/>
      <c r="AX35" s="710"/>
      <c r="AY35" s="711"/>
      <c r="AZ35" s="706">
        <v>1065586</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365778</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44199</v>
      </c>
      <c r="CS35" s="642"/>
      <c r="CT35" s="642"/>
      <c r="CU35" s="642"/>
      <c r="CV35" s="642"/>
      <c r="CW35" s="642"/>
      <c r="CX35" s="642"/>
      <c r="CY35" s="643"/>
      <c r="CZ35" s="646">
        <v>0.6</v>
      </c>
      <c r="DA35" s="675"/>
      <c r="DB35" s="675"/>
      <c r="DC35" s="676"/>
      <c r="DD35" s="649">
        <v>36659</v>
      </c>
      <c r="DE35" s="642"/>
      <c r="DF35" s="642"/>
      <c r="DG35" s="642"/>
      <c r="DH35" s="642"/>
      <c r="DI35" s="642"/>
      <c r="DJ35" s="642"/>
      <c r="DK35" s="643"/>
      <c r="DL35" s="649">
        <v>36659</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165</v>
      </c>
      <c r="AA36" s="703"/>
      <c r="AB36" s="703"/>
      <c r="AC36" s="703"/>
      <c r="AD36" s="704" t="s">
        <v>165</v>
      </c>
      <c r="AE36" s="704"/>
      <c r="AF36" s="704"/>
      <c r="AG36" s="704"/>
      <c r="AH36" s="704"/>
      <c r="AI36" s="704"/>
      <c r="AJ36" s="704"/>
      <c r="AK36" s="704"/>
      <c r="AL36" s="646" t="s">
        <v>165</v>
      </c>
      <c r="AM36" s="647"/>
      <c r="AN36" s="647"/>
      <c r="AO36" s="705"/>
      <c r="AQ36" s="678" t="s">
        <v>321</v>
      </c>
      <c r="AR36" s="679"/>
      <c r="AS36" s="679"/>
      <c r="AT36" s="679"/>
      <c r="AU36" s="679"/>
      <c r="AV36" s="679"/>
      <c r="AW36" s="679"/>
      <c r="AX36" s="679"/>
      <c r="AY36" s="680"/>
      <c r="AZ36" s="641">
        <v>510000</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362388</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1606416</v>
      </c>
      <c r="CS36" s="644"/>
      <c r="CT36" s="644"/>
      <c r="CU36" s="644"/>
      <c r="CV36" s="644"/>
      <c r="CW36" s="644"/>
      <c r="CX36" s="644"/>
      <c r="CY36" s="645"/>
      <c r="CZ36" s="646">
        <v>22.3</v>
      </c>
      <c r="DA36" s="675"/>
      <c r="DB36" s="675"/>
      <c r="DC36" s="676"/>
      <c r="DD36" s="649">
        <v>1375403</v>
      </c>
      <c r="DE36" s="644"/>
      <c r="DF36" s="644"/>
      <c r="DG36" s="644"/>
      <c r="DH36" s="644"/>
      <c r="DI36" s="644"/>
      <c r="DJ36" s="644"/>
      <c r="DK36" s="645"/>
      <c r="DL36" s="649">
        <v>1124120</v>
      </c>
      <c r="DM36" s="644"/>
      <c r="DN36" s="644"/>
      <c r="DO36" s="644"/>
      <c r="DP36" s="644"/>
      <c r="DQ36" s="644"/>
      <c r="DR36" s="644"/>
      <c r="DS36" s="644"/>
      <c r="DT36" s="644"/>
      <c r="DU36" s="644"/>
      <c r="DV36" s="645"/>
      <c r="DW36" s="646">
        <v>22.4</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293000</v>
      </c>
      <c r="S37" s="644"/>
      <c r="T37" s="644"/>
      <c r="U37" s="644"/>
      <c r="V37" s="644"/>
      <c r="W37" s="644"/>
      <c r="X37" s="644"/>
      <c r="Y37" s="645"/>
      <c r="Z37" s="703">
        <v>3.8</v>
      </c>
      <c r="AA37" s="703"/>
      <c r="AB37" s="703"/>
      <c r="AC37" s="703"/>
      <c r="AD37" s="704" t="s">
        <v>227</v>
      </c>
      <c r="AE37" s="704"/>
      <c r="AF37" s="704"/>
      <c r="AG37" s="704"/>
      <c r="AH37" s="704"/>
      <c r="AI37" s="704"/>
      <c r="AJ37" s="704"/>
      <c r="AK37" s="704"/>
      <c r="AL37" s="646" t="s">
        <v>165</v>
      </c>
      <c r="AM37" s="647"/>
      <c r="AN37" s="647"/>
      <c r="AO37" s="705"/>
      <c r="AQ37" s="678" t="s">
        <v>325</v>
      </c>
      <c r="AR37" s="679"/>
      <c r="AS37" s="679"/>
      <c r="AT37" s="679"/>
      <c r="AU37" s="679"/>
      <c r="AV37" s="679"/>
      <c r="AW37" s="679"/>
      <c r="AX37" s="679"/>
      <c r="AY37" s="680"/>
      <c r="AZ37" s="641">
        <v>11533</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2143</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406014</v>
      </c>
      <c r="CS37" s="642"/>
      <c r="CT37" s="642"/>
      <c r="CU37" s="642"/>
      <c r="CV37" s="642"/>
      <c r="CW37" s="642"/>
      <c r="CX37" s="642"/>
      <c r="CY37" s="643"/>
      <c r="CZ37" s="646">
        <v>5.6</v>
      </c>
      <c r="DA37" s="675"/>
      <c r="DB37" s="675"/>
      <c r="DC37" s="676"/>
      <c r="DD37" s="649">
        <v>401046</v>
      </c>
      <c r="DE37" s="642"/>
      <c r="DF37" s="642"/>
      <c r="DG37" s="642"/>
      <c r="DH37" s="642"/>
      <c r="DI37" s="642"/>
      <c r="DJ37" s="642"/>
      <c r="DK37" s="643"/>
      <c r="DL37" s="649">
        <v>401028</v>
      </c>
      <c r="DM37" s="642"/>
      <c r="DN37" s="642"/>
      <c r="DO37" s="642"/>
      <c r="DP37" s="642"/>
      <c r="DQ37" s="642"/>
      <c r="DR37" s="642"/>
      <c r="DS37" s="642"/>
      <c r="DT37" s="642"/>
      <c r="DU37" s="642"/>
      <c r="DV37" s="643"/>
      <c r="DW37" s="646">
        <v>8</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7679529</v>
      </c>
      <c r="S38" s="693"/>
      <c r="T38" s="693"/>
      <c r="U38" s="693"/>
      <c r="V38" s="693"/>
      <c r="W38" s="693"/>
      <c r="X38" s="693"/>
      <c r="Y38" s="698"/>
      <c r="Z38" s="699">
        <v>100</v>
      </c>
      <c r="AA38" s="699"/>
      <c r="AB38" s="699"/>
      <c r="AC38" s="699"/>
      <c r="AD38" s="700">
        <v>4716964</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8083</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3519</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547503</v>
      </c>
      <c r="CS38" s="644"/>
      <c r="CT38" s="644"/>
      <c r="CU38" s="644"/>
      <c r="CV38" s="644"/>
      <c r="CW38" s="644"/>
      <c r="CX38" s="644"/>
      <c r="CY38" s="645"/>
      <c r="CZ38" s="646">
        <v>7.6</v>
      </c>
      <c r="DA38" s="675"/>
      <c r="DB38" s="675"/>
      <c r="DC38" s="676"/>
      <c r="DD38" s="649">
        <v>459450</v>
      </c>
      <c r="DE38" s="644"/>
      <c r="DF38" s="644"/>
      <c r="DG38" s="644"/>
      <c r="DH38" s="644"/>
      <c r="DI38" s="644"/>
      <c r="DJ38" s="644"/>
      <c r="DK38" s="645"/>
      <c r="DL38" s="649">
        <v>452711</v>
      </c>
      <c r="DM38" s="644"/>
      <c r="DN38" s="644"/>
      <c r="DO38" s="644"/>
      <c r="DP38" s="644"/>
      <c r="DQ38" s="644"/>
      <c r="DR38" s="644"/>
      <c r="DS38" s="644"/>
      <c r="DT38" s="644"/>
      <c r="DU38" s="644"/>
      <c r="DV38" s="645"/>
      <c r="DW38" s="646">
        <v>9</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120</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101</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418977</v>
      </c>
      <c r="CS39" s="642"/>
      <c r="CT39" s="642"/>
      <c r="CU39" s="642"/>
      <c r="CV39" s="642"/>
      <c r="CW39" s="642"/>
      <c r="CX39" s="642"/>
      <c r="CY39" s="643"/>
      <c r="CZ39" s="646">
        <v>5.8</v>
      </c>
      <c r="DA39" s="675"/>
      <c r="DB39" s="675"/>
      <c r="DC39" s="676"/>
      <c r="DD39" s="649">
        <v>344800</v>
      </c>
      <c r="DE39" s="642"/>
      <c r="DF39" s="642"/>
      <c r="DG39" s="642"/>
      <c r="DH39" s="642"/>
      <c r="DI39" s="642"/>
      <c r="DJ39" s="642"/>
      <c r="DK39" s="643"/>
      <c r="DL39" s="649" t="s">
        <v>227</v>
      </c>
      <c r="DM39" s="642"/>
      <c r="DN39" s="642"/>
      <c r="DO39" s="642"/>
      <c r="DP39" s="642"/>
      <c r="DQ39" s="642"/>
      <c r="DR39" s="642"/>
      <c r="DS39" s="642"/>
      <c r="DT39" s="642"/>
      <c r="DU39" s="642"/>
      <c r="DV39" s="643"/>
      <c r="DW39" s="646" t="s">
        <v>227</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116810</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87</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260000</v>
      </c>
      <c r="CS40" s="644"/>
      <c r="CT40" s="644"/>
      <c r="CU40" s="644"/>
      <c r="CV40" s="644"/>
      <c r="CW40" s="644"/>
      <c r="CX40" s="644"/>
      <c r="CY40" s="645"/>
      <c r="CZ40" s="646">
        <v>3.6</v>
      </c>
      <c r="DA40" s="675"/>
      <c r="DB40" s="675"/>
      <c r="DC40" s="676"/>
      <c r="DD40" s="649">
        <v>50000</v>
      </c>
      <c r="DE40" s="644"/>
      <c r="DF40" s="644"/>
      <c r="DG40" s="644"/>
      <c r="DH40" s="644"/>
      <c r="DI40" s="644"/>
      <c r="DJ40" s="644"/>
      <c r="DK40" s="645"/>
      <c r="DL40" s="649" t="s">
        <v>120</v>
      </c>
      <c r="DM40" s="644"/>
      <c r="DN40" s="644"/>
      <c r="DO40" s="644"/>
      <c r="DP40" s="644"/>
      <c r="DQ40" s="644"/>
      <c r="DR40" s="644"/>
      <c r="DS40" s="644"/>
      <c r="DT40" s="644"/>
      <c r="DU40" s="644"/>
      <c r="DV40" s="645"/>
      <c r="DW40" s="646" t="s">
        <v>120</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419160</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265</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227</v>
      </c>
      <c r="CS41" s="642"/>
      <c r="CT41" s="642"/>
      <c r="CU41" s="642"/>
      <c r="CV41" s="642"/>
      <c r="CW41" s="642"/>
      <c r="CX41" s="642"/>
      <c r="CY41" s="643"/>
      <c r="CZ41" s="646" t="s">
        <v>227</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667874</v>
      </c>
      <c r="CS42" s="644"/>
      <c r="CT42" s="644"/>
      <c r="CU42" s="644"/>
      <c r="CV42" s="644"/>
      <c r="CW42" s="644"/>
      <c r="CX42" s="644"/>
      <c r="CY42" s="645"/>
      <c r="CZ42" s="646">
        <v>9.3000000000000007</v>
      </c>
      <c r="DA42" s="647"/>
      <c r="DB42" s="647"/>
      <c r="DC42" s="648"/>
      <c r="DD42" s="649">
        <v>373741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t="s">
        <v>120</v>
      </c>
      <c r="CS43" s="642"/>
      <c r="CT43" s="642"/>
      <c r="CU43" s="642"/>
      <c r="CV43" s="642"/>
      <c r="CW43" s="642"/>
      <c r="CX43" s="642"/>
      <c r="CY43" s="643"/>
      <c r="CZ43" s="646" t="s">
        <v>227</v>
      </c>
      <c r="DA43" s="675"/>
      <c r="DB43" s="675"/>
      <c r="DC43" s="676"/>
      <c r="DD43" s="649" t="s">
        <v>227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297</v>
      </c>
      <c r="CE44" s="670"/>
      <c r="CF44" s="638" t="s">
        <v>347</v>
      </c>
      <c r="CG44" s="639"/>
      <c r="CH44" s="639"/>
      <c r="CI44" s="639"/>
      <c r="CJ44" s="639"/>
      <c r="CK44" s="639"/>
      <c r="CL44" s="639"/>
      <c r="CM44" s="639"/>
      <c r="CN44" s="639"/>
      <c r="CO44" s="639"/>
      <c r="CP44" s="639"/>
      <c r="CQ44" s="640"/>
      <c r="CR44" s="641">
        <v>630231</v>
      </c>
      <c r="CS44" s="644"/>
      <c r="CT44" s="644"/>
      <c r="CU44" s="644"/>
      <c r="CV44" s="644"/>
      <c r="CW44" s="644"/>
      <c r="CX44" s="644"/>
      <c r="CY44" s="645"/>
      <c r="CZ44" s="646">
        <v>8.6999999999999993</v>
      </c>
      <c r="DA44" s="647"/>
      <c r="DB44" s="647"/>
      <c r="DC44" s="648"/>
      <c r="DD44" s="649">
        <v>336098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197911</v>
      </c>
      <c r="CS45" s="642"/>
      <c r="CT45" s="642"/>
      <c r="CU45" s="642"/>
      <c r="CV45" s="642"/>
      <c r="CW45" s="642"/>
      <c r="CX45" s="642"/>
      <c r="CY45" s="643"/>
      <c r="CZ45" s="646">
        <v>2.7</v>
      </c>
      <c r="DA45" s="675"/>
      <c r="DB45" s="675"/>
      <c r="DC45" s="676"/>
      <c r="DD45" s="649">
        <v>33543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386503</v>
      </c>
      <c r="CS46" s="644"/>
      <c r="CT46" s="644"/>
      <c r="CU46" s="644"/>
      <c r="CV46" s="644"/>
      <c r="CW46" s="644"/>
      <c r="CX46" s="644"/>
      <c r="CY46" s="645"/>
      <c r="CZ46" s="646">
        <v>5.4</v>
      </c>
      <c r="DA46" s="647"/>
      <c r="DB46" s="647"/>
      <c r="DC46" s="648"/>
      <c r="DD46" s="649">
        <v>264988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37643</v>
      </c>
      <c r="CS47" s="642"/>
      <c r="CT47" s="642"/>
      <c r="CU47" s="642"/>
      <c r="CV47" s="642"/>
      <c r="CW47" s="642"/>
      <c r="CX47" s="642"/>
      <c r="CY47" s="643"/>
      <c r="CZ47" s="646">
        <v>0.5</v>
      </c>
      <c r="DA47" s="675"/>
      <c r="DB47" s="675"/>
      <c r="DC47" s="676"/>
      <c r="DD47" s="649">
        <v>37643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120</v>
      </c>
      <c r="CS48" s="644"/>
      <c r="CT48" s="644"/>
      <c r="CU48" s="644"/>
      <c r="CV48" s="644"/>
      <c r="CW48" s="644"/>
      <c r="CX48" s="644"/>
      <c r="CY48" s="645"/>
      <c r="CZ48" s="646" t="s">
        <v>227</v>
      </c>
      <c r="DA48" s="647"/>
      <c r="DB48" s="647"/>
      <c r="DC48" s="648"/>
      <c r="DD48" s="649" t="s">
        <v>227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7208640</v>
      </c>
      <c r="CS49" s="657"/>
      <c r="CT49" s="657"/>
      <c r="CU49" s="657"/>
      <c r="CV49" s="657"/>
      <c r="CW49" s="657"/>
      <c r="CX49" s="657"/>
      <c r="CY49" s="658"/>
      <c r="CZ49" s="659">
        <v>100</v>
      </c>
      <c r="DA49" s="660"/>
      <c r="DB49" s="660"/>
      <c r="DC49" s="661"/>
      <c r="DD49" s="662">
        <v>5396086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iMo5knpNP18vp2DTZdabajbjyMa44RFQ/r79LWaoiW/p9YuDEIK+zNDFITGfORtIGhL9I4/yAOzLCqrkU4qr8w==" saltValue="O9CtfcbIeDt3gJDjRlrpE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354</v>
      </c>
      <c r="DK2" s="1182"/>
      <c r="DL2" s="1182"/>
      <c r="DM2" s="1182"/>
      <c r="DN2" s="1182"/>
      <c r="DO2" s="1183"/>
      <c r="DP2" s="229"/>
      <c r="DQ2" s="1181" t="s">
        <v>355</v>
      </c>
      <c r="DR2" s="1182"/>
      <c r="DS2" s="1182"/>
      <c r="DT2" s="1182"/>
      <c r="DU2" s="1182"/>
      <c r="DV2" s="1182"/>
      <c r="DW2" s="1182"/>
      <c r="DX2" s="1182"/>
      <c r="DY2" s="1182"/>
      <c r="DZ2" s="118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4" t="s">
        <v>356</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6" t="s">
        <v>358</v>
      </c>
      <c r="B5" s="1067"/>
      <c r="C5" s="1067"/>
      <c r="D5" s="1067"/>
      <c r="E5" s="1067"/>
      <c r="F5" s="1067"/>
      <c r="G5" s="1067"/>
      <c r="H5" s="1067"/>
      <c r="I5" s="1067"/>
      <c r="J5" s="1067"/>
      <c r="K5" s="1067"/>
      <c r="L5" s="1067"/>
      <c r="M5" s="1067"/>
      <c r="N5" s="1067"/>
      <c r="O5" s="1067"/>
      <c r="P5" s="1068"/>
      <c r="Q5" s="1072" t="s">
        <v>359</v>
      </c>
      <c r="R5" s="1073"/>
      <c r="S5" s="1073"/>
      <c r="T5" s="1073"/>
      <c r="U5" s="1074"/>
      <c r="V5" s="1072" t="s">
        <v>360</v>
      </c>
      <c r="W5" s="1073"/>
      <c r="X5" s="1073"/>
      <c r="Y5" s="1073"/>
      <c r="Z5" s="1074"/>
      <c r="AA5" s="1072" t="s">
        <v>361</v>
      </c>
      <c r="AB5" s="1073"/>
      <c r="AC5" s="1073"/>
      <c r="AD5" s="1073"/>
      <c r="AE5" s="1073"/>
      <c r="AF5" s="1184" t="s">
        <v>362</v>
      </c>
      <c r="AG5" s="1073"/>
      <c r="AH5" s="1073"/>
      <c r="AI5" s="1073"/>
      <c r="AJ5" s="1088"/>
      <c r="AK5" s="1073" t="s">
        <v>363</v>
      </c>
      <c r="AL5" s="1073"/>
      <c r="AM5" s="1073"/>
      <c r="AN5" s="1073"/>
      <c r="AO5" s="1074"/>
      <c r="AP5" s="1072" t="s">
        <v>364</v>
      </c>
      <c r="AQ5" s="1073"/>
      <c r="AR5" s="1073"/>
      <c r="AS5" s="1073"/>
      <c r="AT5" s="1074"/>
      <c r="AU5" s="1072" t="s">
        <v>365</v>
      </c>
      <c r="AV5" s="1073"/>
      <c r="AW5" s="1073"/>
      <c r="AX5" s="1073"/>
      <c r="AY5" s="1088"/>
      <c r="AZ5" s="236"/>
      <c r="BA5" s="236"/>
      <c r="BB5" s="236"/>
      <c r="BC5" s="236"/>
      <c r="BD5" s="236"/>
      <c r="BE5" s="237"/>
      <c r="BF5" s="237"/>
      <c r="BG5" s="237"/>
      <c r="BH5" s="237"/>
      <c r="BI5" s="237"/>
      <c r="BJ5" s="237"/>
      <c r="BK5" s="237"/>
      <c r="BL5" s="237"/>
      <c r="BM5" s="237"/>
      <c r="BN5" s="237"/>
      <c r="BO5" s="237"/>
      <c r="BP5" s="237"/>
      <c r="BQ5" s="1066" t="s">
        <v>366</v>
      </c>
      <c r="BR5" s="1067"/>
      <c r="BS5" s="1067"/>
      <c r="BT5" s="1067"/>
      <c r="BU5" s="1067"/>
      <c r="BV5" s="1067"/>
      <c r="BW5" s="1067"/>
      <c r="BX5" s="1067"/>
      <c r="BY5" s="1067"/>
      <c r="BZ5" s="1067"/>
      <c r="CA5" s="1067"/>
      <c r="CB5" s="1067"/>
      <c r="CC5" s="1067"/>
      <c r="CD5" s="1067"/>
      <c r="CE5" s="1067"/>
      <c r="CF5" s="1067"/>
      <c r="CG5" s="1068"/>
      <c r="CH5" s="1072" t="s">
        <v>367</v>
      </c>
      <c r="CI5" s="1073"/>
      <c r="CJ5" s="1073"/>
      <c r="CK5" s="1073"/>
      <c r="CL5" s="1074"/>
      <c r="CM5" s="1072" t="s">
        <v>368</v>
      </c>
      <c r="CN5" s="1073"/>
      <c r="CO5" s="1073"/>
      <c r="CP5" s="1073"/>
      <c r="CQ5" s="1074"/>
      <c r="CR5" s="1072" t="s">
        <v>369</v>
      </c>
      <c r="CS5" s="1073"/>
      <c r="CT5" s="1073"/>
      <c r="CU5" s="1073"/>
      <c r="CV5" s="1074"/>
      <c r="CW5" s="1072" t="s">
        <v>370</v>
      </c>
      <c r="CX5" s="1073"/>
      <c r="CY5" s="1073"/>
      <c r="CZ5" s="1073"/>
      <c r="DA5" s="1074"/>
      <c r="DB5" s="1072" t="s">
        <v>371</v>
      </c>
      <c r="DC5" s="1073"/>
      <c r="DD5" s="1073"/>
      <c r="DE5" s="1073"/>
      <c r="DF5" s="1074"/>
      <c r="DG5" s="1169" t="s">
        <v>372</v>
      </c>
      <c r="DH5" s="1170"/>
      <c r="DI5" s="1170"/>
      <c r="DJ5" s="1170"/>
      <c r="DK5" s="1171"/>
      <c r="DL5" s="1169" t="s">
        <v>373</v>
      </c>
      <c r="DM5" s="1170"/>
      <c r="DN5" s="1170"/>
      <c r="DO5" s="1170"/>
      <c r="DP5" s="1171"/>
      <c r="DQ5" s="1072" t="s">
        <v>374</v>
      </c>
      <c r="DR5" s="1073"/>
      <c r="DS5" s="1073"/>
      <c r="DT5" s="1073"/>
      <c r="DU5" s="1074"/>
      <c r="DV5" s="1072" t="s">
        <v>365</v>
      </c>
      <c r="DW5" s="1073"/>
      <c r="DX5" s="1073"/>
      <c r="DY5" s="1073"/>
      <c r="DZ5" s="1088"/>
      <c r="EA5" s="234"/>
    </row>
    <row r="6" spans="1:131" s="235" customFormat="1" ht="26.25" customHeight="1" thickBot="1" x14ac:dyDescent="0.2">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5"/>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2"/>
      <c r="DH6" s="1173"/>
      <c r="DI6" s="1173"/>
      <c r="DJ6" s="1173"/>
      <c r="DK6" s="1174"/>
      <c r="DL6" s="1172"/>
      <c r="DM6" s="1173"/>
      <c r="DN6" s="1173"/>
      <c r="DO6" s="1173"/>
      <c r="DP6" s="1174"/>
      <c r="DQ6" s="1075"/>
      <c r="DR6" s="1076"/>
      <c r="DS6" s="1076"/>
      <c r="DT6" s="1076"/>
      <c r="DU6" s="1077"/>
      <c r="DV6" s="1075"/>
      <c r="DW6" s="1076"/>
      <c r="DX6" s="1076"/>
      <c r="DY6" s="1076"/>
      <c r="DZ6" s="1089"/>
      <c r="EA6" s="234"/>
    </row>
    <row r="7" spans="1:131" s="235" customFormat="1" ht="26.25" customHeight="1" thickTop="1" x14ac:dyDescent="0.15">
      <c r="A7" s="238">
        <v>1</v>
      </c>
      <c r="B7" s="1121" t="s">
        <v>375</v>
      </c>
      <c r="C7" s="1122"/>
      <c r="D7" s="1122"/>
      <c r="E7" s="1122"/>
      <c r="F7" s="1122"/>
      <c r="G7" s="1122"/>
      <c r="H7" s="1122"/>
      <c r="I7" s="1122"/>
      <c r="J7" s="1122"/>
      <c r="K7" s="1122"/>
      <c r="L7" s="1122"/>
      <c r="M7" s="1122"/>
      <c r="N7" s="1122"/>
      <c r="O7" s="1122"/>
      <c r="P7" s="1123"/>
      <c r="Q7" s="1175">
        <v>7682</v>
      </c>
      <c r="R7" s="1176"/>
      <c r="S7" s="1176"/>
      <c r="T7" s="1176"/>
      <c r="U7" s="1176"/>
      <c r="V7" s="1176">
        <v>7211</v>
      </c>
      <c r="W7" s="1176"/>
      <c r="X7" s="1176"/>
      <c r="Y7" s="1176"/>
      <c r="Z7" s="1176"/>
      <c r="AA7" s="1176">
        <v>471</v>
      </c>
      <c r="AB7" s="1176"/>
      <c r="AC7" s="1176"/>
      <c r="AD7" s="1176"/>
      <c r="AE7" s="1177"/>
      <c r="AF7" s="1178">
        <v>311</v>
      </c>
      <c r="AG7" s="1179"/>
      <c r="AH7" s="1179"/>
      <c r="AI7" s="1179"/>
      <c r="AJ7" s="1180"/>
      <c r="AK7" s="1162">
        <v>163</v>
      </c>
      <c r="AL7" s="1163"/>
      <c r="AM7" s="1163"/>
      <c r="AN7" s="1163"/>
      <c r="AO7" s="1163"/>
      <c r="AP7" s="1163">
        <v>5783</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c r="BS7" s="1166" t="s">
        <v>586</v>
      </c>
      <c r="BT7" s="1167"/>
      <c r="BU7" s="1167"/>
      <c r="BV7" s="1167"/>
      <c r="BW7" s="1167"/>
      <c r="BX7" s="1167"/>
      <c r="BY7" s="1167"/>
      <c r="BZ7" s="1167"/>
      <c r="CA7" s="1167"/>
      <c r="CB7" s="1167"/>
      <c r="CC7" s="1167"/>
      <c r="CD7" s="1167"/>
      <c r="CE7" s="1167"/>
      <c r="CF7" s="1167"/>
      <c r="CG7" s="1168"/>
      <c r="CH7" s="1159">
        <v>116</v>
      </c>
      <c r="CI7" s="1160"/>
      <c r="CJ7" s="1160"/>
      <c r="CK7" s="1160"/>
      <c r="CL7" s="1161"/>
      <c r="CM7" s="1159">
        <v>-722</v>
      </c>
      <c r="CN7" s="1160"/>
      <c r="CO7" s="1160"/>
      <c r="CP7" s="1160"/>
      <c r="CQ7" s="1161"/>
      <c r="CR7" s="1159">
        <v>2</v>
      </c>
      <c r="CS7" s="1160"/>
      <c r="CT7" s="1160"/>
      <c r="CU7" s="1160"/>
      <c r="CV7" s="1161"/>
      <c r="CW7" s="1159" t="s">
        <v>566</v>
      </c>
      <c r="CX7" s="1160"/>
      <c r="CY7" s="1160"/>
      <c r="CZ7" s="1160"/>
      <c r="DA7" s="1161"/>
      <c r="DB7" s="1159">
        <v>1400</v>
      </c>
      <c r="DC7" s="1160"/>
      <c r="DD7" s="1160"/>
      <c r="DE7" s="1160"/>
      <c r="DF7" s="1161"/>
      <c r="DG7" s="1159" t="s">
        <v>566</v>
      </c>
      <c r="DH7" s="1160"/>
      <c r="DI7" s="1160"/>
      <c r="DJ7" s="1160"/>
      <c r="DK7" s="1161"/>
      <c r="DL7" s="1159">
        <v>55</v>
      </c>
      <c r="DM7" s="1160"/>
      <c r="DN7" s="1160"/>
      <c r="DO7" s="1160"/>
      <c r="DP7" s="1161"/>
      <c r="DQ7" s="1159">
        <v>50</v>
      </c>
      <c r="DR7" s="1160"/>
      <c r="DS7" s="1160"/>
      <c r="DT7" s="1160"/>
      <c r="DU7" s="1161"/>
      <c r="DV7" s="1186"/>
      <c r="DW7" s="1187"/>
      <c r="DX7" s="1187"/>
      <c r="DY7" s="1187"/>
      <c r="DZ7" s="1188"/>
      <c r="EA7" s="234"/>
    </row>
    <row r="8" spans="1:131" s="235" customFormat="1" ht="26.25" customHeight="1" x14ac:dyDescent="0.15">
      <c r="A8" s="241">
        <v>2</v>
      </c>
      <c r="B8" s="1102"/>
      <c r="C8" s="1103"/>
      <c r="D8" s="1103"/>
      <c r="E8" s="1103"/>
      <c r="F8" s="1103"/>
      <c r="G8" s="1103"/>
      <c r="H8" s="1103"/>
      <c r="I8" s="1103"/>
      <c r="J8" s="1103"/>
      <c r="K8" s="1103"/>
      <c r="L8" s="1103"/>
      <c r="M8" s="1103"/>
      <c r="N8" s="1103"/>
      <c r="O8" s="1103"/>
      <c r="P8" s="1104"/>
      <c r="Q8" s="1114"/>
      <c r="R8" s="1115"/>
      <c r="S8" s="1115"/>
      <c r="T8" s="1115"/>
      <c r="U8" s="1115"/>
      <c r="V8" s="1115"/>
      <c r="W8" s="1115"/>
      <c r="X8" s="1115"/>
      <c r="Y8" s="1115"/>
      <c r="Z8" s="1115"/>
      <c r="AA8" s="1115"/>
      <c r="AB8" s="1115"/>
      <c r="AC8" s="1115"/>
      <c r="AD8" s="1115"/>
      <c r="AE8" s="1116"/>
      <c r="AF8" s="1108"/>
      <c r="AG8" s="1109"/>
      <c r="AH8" s="1109"/>
      <c r="AI8" s="1109"/>
      <c r="AJ8" s="1110"/>
      <c r="AK8" s="1157"/>
      <c r="AL8" s="1158"/>
      <c r="AM8" s="1158"/>
      <c r="AN8" s="1158"/>
      <c r="AO8" s="1158"/>
      <c r="AP8" s="1158"/>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c r="BS8" s="1085" t="s">
        <v>587</v>
      </c>
      <c r="BT8" s="1086"/>
      <c r="BU8" s="1086"/>
      <c r="BV8" s="1086"/>
      <c r="BW8" s="1086"/>
      <c r="BX8" s="1086"/>
      <c r="BY8" s="1086"/>
      <c r="BZ8" s="1086"/>
      <c r="CA8" s="1086"/>
      <c r="CB8" s="1086"/>
      <c r="CC8" s="1086"/>
      <c r="CD8" s="1086"/>
      <c r="CE8" s="1086"/>
      <c r="CF8" s="1086"/>
      <c r="CG8" s="1087"/>
      <c r="CH8" s="1060">
        <v>49</v>
      </c>
      <c r="CI8" s="1061"/>
      <c r="CJ8" s="1061"/>
      <c r="CK8" s="1061"/>
      <c r="CL8" s="1062"/>
      <c r="CM8" s="1060">
        <v>10</v>
      </c>
      <c r="CN8" s="1061"/>
      <c r="CO8" s="1061"/>
      <c r="CP8" s="1061"/>
      <c r="CQ8" s="1062"/>
      <c r="CR8" s="1060">
        <v>10</v>
      </c>
      <c r="CS8" s="1061"/>
      <c r="CT8" s="1061"/>
      <c r="CU8" s="1061"/>
      <c r="CV8" s="1062"/>
      <c r="CW8" s="1060" t="s">
        <v>566</v>
      </c>
      <c r="CX8" s="1061"/>
      <c r="CY8" s="1061"/>
      <c r="CZ8" s="1061"/>
      <c r="DA8" s="1062"/>
      <c r="DB8" s="1060" t="s">
        <v>566</v>
      </c>
      <c r="DC8" s="1061"/>
      <c r="DD8" s="1061"/>
      <c r="DE8" s="1061"/>
      <c r="DF8" s="1062"/>
      <c r="DG8" s="1060" t="s">
        <v>566</v>
      </c>
      <c r="DH8" s="1061"/>
      <c r="DI8" s="1061"/>
      <c r="DJ8" s="1061"/>
      <c r="DK8" s="1062"/>
      <c r="DL8" s="1060" t="s">
        <v>566</v>
      </c>
      <c r="DM8" s="1061"/>
      <c r="DN8" s="1061"/>
      <c r="DO8" s="1061"/>
      <c r="DP8" s="1062"/>
      <c r="DQ8" s="1060" t="s">
        <v>566</v>
      </c>
      <c r="DR8" s="1061"/>
      <c r="DS8" s="1061"/>
      <c r="DT8" s="1061"/>
      <c r="DU8" s="1062"/>
      <c r="DV8" s="1063"/>
      <c r="DW8" s="1064"/>
      <c r="DX8" s="1064"/>
      <c r="DY8" s="1064"/>
      <c r="DZ8" s="1065"/>
      <c r="EA8" s="234"/>
    </row>
    <row r="9" spans="1:131" s="235" customFormat="1" ht="26.25" customHeight="1" x14ac:dyDescent="0.15">
      <c r="A9" s="241">
        <v>3</v>
      </c>
      <c r="B9" s="1102"/>
      <c r="C9" s="1103"/>
      <c r="D9" s="1103"/>
      <c r="E9" s="1103"/>
      <c r="F9" s="1103"/>
      <c r="G9" s="1103"/>
      <c r="H9" s="1103"/>
      <c r="I9" s="1103"/>
      <c r="J9" s="1103"/>
      <c r="K9" s="1103"/>
      <c r="L9" s="1103"/>
      <c r="M9" s="1103"/>
      <c r="N9" s="1103"/>
      <c r="O9" s="1103"/>
      <c r="P9" s="1104"/>
      <c r="Q9" s="1114"/>
      <c r="R9" s="1115"/>
      <c r="S9" s="1115"/>
      <c r="T9" s="1115"/>
      <c r="U9" s="1115"/>
      <c r="V9" s="1115"/>
      <c r="W9" s="1115"/>
      <c r="X9" s="1115"/>
      <c r="Y9" s="1115"/>
      <c r="Z9" s="1115"/>
      <c r="AA9" s="1115"/>
      <c r="AB9" s="1115"/>
      <c r="AC9" s="1115"/>
      <c r="AD9" s="1115"/>
      <c r="AE9" s="1116"/>
      <c r="AF9" s="1108"/>
      <c r="AG9" s="1109"/>
      <c r="AH9" s="1109"/>
      <c r="AI9" s="1109"/>
      <c r="AJ9" s="1110"/>
      <c r="AK9" s="1157"/>
      <c r="AL9" s="1158"/>
      <c r="AM9" s="1158"/>
      <c r="AN9" s="1158"/>
      <c r="AO9" s="1158"/>
      <c r="AP9" s="1158"/>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c r="BS9" s="1085"/>
      <c r="BT9" s="1086"/>
      <c r="BU9" s="1086"/>
      <c r="BV9" s="1086"/>
      <c r="BW9" s="1086"/>
      <c r="BX9" s="1086"/>
      <c r="BY9" s="1086"/>
      <c r="BZ9" s="1086"/>
      <c r="CA9" s="1086"/>
      <c r="CB9" s="1086"/>
      <c r="CC9" s="1086"/>
      <c r="CD9" s="1086"/>
      <c r="CE9" s="1086"/>
      <c r="CF9" s="1086"/>
      <c r="CG9" s="1087"/>
      <c r="CH9" s="1060"/>
      <c r="CI9" s="1061"/>
      <c r="CJ9" s="1061"/>
      <c r="CK9" s="1061"/>
      <c r="CL9" s="1062"/>
      <c r="CM9" s="1060"/>
      <c r="CN9" s="1061"/>
      <c r="CO9" s="1061"/>
      <c r="CP9" s="1061"/>
      <c r="CQ9" s="1062"/>
      <c r="CR9" s="1060"/>
      <c r="CS9" s="1061"/>
      <c r="CT9" s="1061"/>
      <c r="CU9" s="1061"/>
      <c r="CV9" s="1062"/>
      <c r="CW9" s="1060"/>
      <c r="CX9" s="1061"/>
      <c r="CY9" s="1061"/>
      <c r="CZ9" s="1061"/>
      <c r="DA9" s="1062"/>
      <c r="DB9" s="1060"/>
      <c r="DC9" s="1061"/>
      <c r="DD9" s="1061"/>
      <c r="DE9" s="1061"/>
      <c r="DF9" s="1062"/>
      <c r="DG9" s="1060"/>
      <c r="DH9" s="1061"/>
      <c r="DI9" s="1061"/>
      <c r="DJ9" s="1061"/>
      <c r="DK9" s="1062"/>
      <c r="DL9" s="1060"/>
      <c r="DM9" s="1061"/>
      <c r="DN9" s="1061"/>
      <c r="DO9" s="1061"/>
      <c r="DP9" s="1062"/>
      <c r="DQ9" s="1060"/>
      <c r="DR9" s="1061"/>
      <c r="DS9" s="1061"/>
      <c r="DT9" s="1061"/>
      <c r="DU9" s="1062"/>
      <c r="DV9" s="1063"/>
      <c r="DW9" s="1064"/>
      <c r="DX9" s="1064"/>
      <c r="DY9" s="1064"/>
      <c r="DZ9" s="1065"/>
      <c r="EA9" s="234"/>
    </row>
    <row r="10" spans="1:131" s="235" customFormat="1" ht="26.25" customHeight="1" x14ac:dyDescent="0.15">
      <c r="A10" s="241">
        <v>4</v>
      </c>
      <c r="B10" s="1102"/>
      <c r="C10" s="1103"/>
      <c r="D10" s="1103"/>
      <c r="E10" s="1103"/>
      <c r="F10" s="1103"/>
      <c r="G10" s="1103"/>
      <c r="H10" s="1103"/>
      <c r="I10" s="1103"/>
      <c r="J10" s="1103"/>
      <c r="K10" s="1103"/>
      <c r="L10" s="1103"/>
      <c r="M10" s="1103"/>
      <c r="N10" s="1103"/>
      <c r="O10" s="1103"/>
      <c r="P10" s="1104"/>
      <c r="Q10" s="1114"/>
      <c r="R10" s="1115"/>
      <c r="S10" s="1115"/>
      <c r="T10" s="1115"/>
      <c r="U10" s="1115"/>
      <c r="V10" s="1115"/>
      <c r="W10" s="1115"/>
      <c r="X10" s="1115"/>
      <c r="Y10" s="1115"/>
      <c r="Z10" s="1115"/>
      <c r="AA10" s="1115"/>
      <c r="AB10" s="1115"/>
      <c r="AC10" s="1115"/>
      <c r="AD10" s="1115"/>
      <c r="AE10" s="1116"/>
      <c r="AF10" s="1108"/>
      <c r="AG10" s="1109"/>
      <c r="AH10" s="1109"/>
      <c r="AI10" s="1109"/>
      <c r="AJ10" s="1110"/>
      <c r="AK10" s="1157"/>
      <c r="AL10" s="1158"/>
      <c r="AM10" s="1158"/>
      <c r="AN10" s="1158"/>
      <c r="AO10" s="1158"/>
      <c r="AP10" s="1158"/>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c r="BS10" s="1085"/>
      <c r="BT10" s="1086"/>
      <c r="BU10" s="1086"/>
      <c r="BV10" s="1086"/>
      <c r="BW10" s="1086"/>
      <c r="BX10" s="1086"/>
      <c r="BY10" s="1086"/>
      <c r="BZ10" s="1086"/>
      <c r="CA10" s="1086"/>
      <c r="CB10" s="1086"/>
      <c r="CC10" s="1086"/>
      <c r="CD10" s="1086"/>
      <c r="CE10" s="1086"/>
      <c r="CF10" s="1086"/>
      <c r="CG10" s="1087"/>
      <c r="CH10" s="1060"/>
      <c r="CI10" s="1061"/>
      <c r="CJ10" s="1061"/>
      <c r="CK10" s="1061"/>
      <c r="CL10" s="1062"/>
      <c r="CM10" s="1060"/>
      <c r="CN10" s="1061"/>
      <c r="CO10" s="1061"/>
      <c r="CP10" s="1061"/>
      <c r="CQ10" s="1062"/>
      <c r="CR10" s="1060"/>
      <c r="CS10" s="1061"/>
      <c r="CT10" s="1061"/>
      <c r="CU10" s="1061"/>
      <c r="CV10" s="1062"/>
      <c r="CW10" s="1060"/>
      <c r="CX10" s="1061"/>
      <c r="CY10" s="1061"/>
      <c r="CZ10" s="1061"/>
      <c r="DA10" s="1062"/>
      <c r="DB10" s="1060"/>
      <c r="DC10" s="1061"/>
      <c r="DD10" s="1061"/>
      <c r="DE10" s="1061"/>
      <c r="DF10" s="1062"/>
      <c r="DG10" s="1060"/>
      <c r="DH10" s="1061"/>
      <c r="DI10" s="1061"/>
      <c r="DJ10" s="1061"/>
      <c r="DK10" s="1062"/>
      <c r="DL10" s="1060"/>
      <c r="DM10" s="1061"/>
      <c r="DN10" s="1061"/>
      <c r="DO10" s="1061"/>
      <c r="DP10" s="1062"/>
      <c r="DQ10" s="1060"/>
      <c r="DR10" s="1061"/>
      <c r="DS10" s="1061"/>
      <c r="DT10" s="1061"/>
      <c r="DU10" s="1062"/>
      <c r="DV10" s="1063"/>
      <c r="DW10" s="1064"/>
      <c r="DX10" s="1064"/>
      <c r="DY10" s="1064"/>
      <c r="DZ10" s="1065"/>
      <c r="EA10" s="234"/>
    </row>
    <row r="11" spans="1:131" s="235" customFormat="1" ht="26.25" customHeight="1" x14ac:dyDescent="0.15">
      <c r="A11" s="241">
        <v>5</v>
      </c>
      <c r="B11" s="1102"/>
      <c r="C11" s="1103"/>
      <c r="D11" s="1103"/>
      <c r="E11" s="1103"/>
      <c r="F11" s="1103"/>
      <c r="G11" s="1103"/>
      <c r="H11" s="1103"/>
      <c r="I11" s="1103"/>
      <c r="J11" s="1103"/>
      <c r="K11" s="1103"/>
      <c r="L11" s="1103"/>
      <c r="M11" s="1103"/>
      <c r="N11" s="1103"/>
      <c r="O11" s="1103"/>
      <c r="P11" s="1104"/>
      <c r="Q11" s="1114"/>
      <c r="R11" s="1115"/>
      <c r="S11" s="1115"/>
      <c r="T11" s="1115"/>
      <c r="U11" s="1115"/>
      <c r="V11" s="1115"/>
      <c r="W11" s="1115"/>
      <c r="X11" s="1115"/>
      <c r="Y11" s="1115"/>
      <c r="Z11" s="1115"/>
      <c r="AA11" s="1115"/>
      <c r="AB11" s="1115"/>
      <c r="AC11" s="1115"/>
      <c r="AD11" s="1115"/>
      <c r="AE11" s="1116"/>
      <c r="AF11" s="1108"/>
      <c r="AG11" s="1109"/>
      <c r="AH11" s="1109"/>
      <c r="AI11" s="1109"/>
      <c r="AJ11" s="1110"/>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5"/>
      <c r="BT11" s="1086"/>
      <c r="BU11" s="1086"/>
      <c r="BV11" s="1086"/>
      <c r="BW11" s="1086"/>
      <c r="BX11" s="1086"/>
      <c r="BY11" s="1086"/>
      <c r="BZ11" s="1086"/>
      <c r="CA11" s="1086"/>
      <c r="CB11" s="1086"/>
      <c r="CC11" s="1086"/>
      <c r="CD11" s="1086"/>
      <c r="CE11" s="1086"/>
      <c r="CF11" s="1086"/>
      <c r="CG11" s="1087"/>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4"/>
    </row>
    <row r="12" spans="1:131" s="235" customFormat="1" ht="26.25" customHeight="1" x14ac:dyDescent="0.15">
      <c r="A12" s="241">
        <v>6</v>
      </c>
      <c r="B12" s="1102"/>
      <c r="C12" s="1103"/>
      <c r="D12" s="1103"/>
      <c r="E12" s="1103"/>
      <c r="F12" s="1103"/>
      <c r="G12" s="1103"/>
      <c r="H12" s="1103"/>
      <c r="I12" s="1103"/>
      <c r="J12" s="1103"/>
      <c r="K12" s="1103"/>
      <c r="L12" s="1103"/>
      <c r="M12" s="1103"/>
      <c r="N12" s="1103"/>
      <c r="O12" s="1103"/>
      <c r="P12" s="1104"/>
      <c r="Q12" s="1114"/>
      <c r="R12" s="1115"/>
      <c r="S12" s="1115"/>
      <c r="T12" s="1115"/>
      <c r="U12" s="1115"/>
      <c r="V12" s="1115"/>
      <c r="W12" s="1115"/>
      <c r="X12" s="1115"/>
      <c r="Y12" s="1115"/>
      <c r="Z12" s="1115"/>
      <c r="AA12" s="1115"/>
      <c r="AB12" s="1115"/>
      <c r="AC12" s="1115"/>
      <c r="AD12" s="1115"/>
      <c r="AE12" s="1116"/>
      <c r="AF12" s="1108"/>
      <c r="AG12" s="1109"/>
      <c r="AH12" s="1109"/>
      <c r="AI12" s="1109"/>
      <c r="AJ12" s="1110"/>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5"/>
      <c r="BT12" s="1086"/>
      <c r="BU12" s="1086"/>
      <c r="BV12" s="1086"/>
      <c r="BW12" s="1086"/>
      <c r="BX12" s="1086"/>
      <c r="BY12" s="1086"/>
      <c r="BZ12" s="1086"/>
      <c r="CA12" s="1086"/>
      <c r="CB12" s="1086"/>
      <c r="CC12" s="1086"/>
      <c r="CD12" s="1086"/>
      <c r="CE12" s="1086"/>
      <c r="CF12" s="1086"/>
      <c r="CG12" s="1087"/>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4"/>
    </row>
    <row r="13" spans="1:131" s="235" customFormat="1" ht="26.25" customHeight="1" x14ac:dyDescent="0.15">
      <c r="A13" s="241">
        <v>7</v>
      </c>
      <c r="B13" s="1102"/>
      <c r="C13" s="1103"/>
      <c r="D13" s="1103"/>
      <c r="E13" s="1103"/>
      <c r="F13" s="1103"/>
      <c r="G13" s="1103"/>
      <c r="H13" s="1103"/>
      <c r="I13" s="1103"/>
      <c r="J13" s="1103"/>
      <c r="K13" s="1103"/>
      <c r="L13" s="1103"/>
      <c r="M13" s="1103"/>
      <c r="N13" s="1103"/>
      <c r="O13" s="1103"/>
      <c r="P13" s="1104"/>
      <c r="Q13" s="1114"/>
      <c r="R13" s="1115"/>
      <c r="S13" s="1115"/>
      <c r="T13" s="1115"/>
      <c r="U13" s="1115"/>
      <c r="V13" s="1115"/>
      <c r="W13" s="1115"/>
      <c r="X13" s="1115"/>
      <c r="Y13" s="1115"/>
      <c r="Z13" s="1115"/>
      <c r="AA13" s="1115"/>
      <c r="AB13" s="1115"/>
      <c r="AC13" s="1115"/>
      <c r="AD13" s="1115"/>
      <c r="AE13" s="1116"/>
      <c r="AF13" s="1108"/>
      <c r="AG13" s="1109"/>
      <c r="AH13" s="1109"/>
      <c r="AI13" s="1109"/>
      <c r="AJ13" s="1110"/>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5"/>
      <c r="BT13" s="1086"/>
      <c r="BU13" s="1086"/>
      <c r="BV13" s="1086"/>
      <c r="BW13" s="1086"/>
      <c r="BX13" s="1086"/>
      <c r="BY13" s="1086"/>
      <c r="BZ13" s="1086"/>
      <c r="CA13" s="1086"/>
      <c r="CB13" s="1086"/>
      <c r="CC13" s="1086"/>
      <c r="CD13" s="1086"/>
      <c r="CE13" s="1086"/>
      <c r="CF13" s="1086"/>
      <c r="CG13" s="1087"/>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4"/>
    </row>
    <row r="14" spans="1:131" s="235" customFormat="1" ht="26.25" customHeight="1" x14ac:dyDescent="0.15">
      <c r="A14" s="241">
        <v>8</v>
      </c>
      <c r="B14" s="1102"/>
      <c r="C14" s="1103"/>
      <c r="D14" s="1103"/>
      <c r="E14" s="1103"/>
      <c r="F14" s="1103"/>
      <c r="G14" s="1103"/>
      <c r="H14" s="1103"/>
      <c r="I14" s="1103"/>
      <c r="J14" s="1103"/>
      <c r="K14" s="1103"/>
      <c r="L14" s="1103"/>
      <c r="M14" s="1103"/>
      <c r="N14" s="1103"/>
      <c r="O14" s="1103"/>
      <c r="P14" s="1104"/>
      <c r="Q14" s="1114"/>
      <c r="R14" s="1115"/>
      <c r="S14" s="1115"/>
      <c r="T14" s="1115"/>
      <c r="U14" s="1115"/>
      <c r="V14" s="1115"/>
      <c r="W14" s="1115"/>
      <c r="X14" s="1115"/>
      <c r="Y14" s="1115"/>
      <c r="Z14" s="1115"/>
      <c r="AA14" s="1115"/>
      <c r="AB14" s="1115"/>
      <c r="AC14" s="1115"/>
      <c r="AD14" s="1115"/>
      <c r="AE14" s="1116"/>
      <c r="AF14" s="1108"/>
      <c r="AG14" s="1109"/>
      <c r="AH14" s="1109"/>
      <c r="AI14" s="1109"/>
      <c r="AJ14" s="1110"/>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5"/>
      <c r="BT14" s="1086"/>
      <c r="BU14" s="1086"/>
      <c r="BV14" s="1086"/>
      <c r="BW14" s="1086"/>
      <c r="BX14" s="1086"/>
      <c r="BY14" s="1086"/>
      <c r="BZ14" s="1086"/>
      <c r="CA14" s="1086"/>
      <c r="CB14" s="1086"/>
      <c r="CC14" s="1086"/>
      <c r="CD14" s="1086"/>
      <c r="CE14" s="1086"/>
      <c r="CF14" s="1086"/>
      <c r="CG14" s="1087"/>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4"/>
    </row>
    <row r="15" spans="1:131" s="235" customFormat="1" ht="26.25" customHeight="1" x14ac:dyDescent="0.15">
      <c r="A15" s="241">
        <v>9</v>
      </c>
      <c r="B15" s="1102"/>
      <c r="C15" s="1103"/>
      <c r="D15" s="1103"/>
      <c r="E15" s="1103"/>
      <c r="F15" s="1103"/>
      <c r="G15" s="1103"/>
      <c r="H15" s="1103"/>
      <c r="I15" s="1103"/>
      <c r="J15" s="1103"/>
      <c r="K15" s="1103"/>
      <c r="L15" s="1103"/>
      <c r="M15" s="1103"/>
      <c r="N15" s="1103"/>
      <c r="O15" s="1103"/>
      <c r="P15" s="1104"/>
      <c r="Q15" s="1114"/>
      <c r="R15" s="1115"/>
      <c r="S15" s="1115"/>
      <c r="T15" s="1115"/>
      <c r="U15" s="1115"/>
      <c r="V15" s="1115"/>
      <c r="W15" s="1115"/>
      <c r="X15" s="1115"/>
      <c r="Y15" s="1115"/>
      <c r="Z15" s="1115"/>
      <c r="AA15" s="1115"/>
      <c r="AB15" s="1115"/>
      <c r="AC15" s="1115"/>
      <c r="AD15" s="1115"/>
      <c r="AE15" s="1116"/>
      <c r="AF15" s="1108"/>
      <c r="AG15" s="1109"/>
      <c r="AH15" s="1109"/>
      <c r="AI15" s="1109"/>
      <c r="AJ15" s="1110"/>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5"/>
      <c r="BT15" s="1086"/>
      <c r="BU15" s="1086"/>
      <c r="BV15" s="1086"/>
      <c r="BW15" s="1086"/>
      <c r="BX15" s="1086"/>
      <c r="BY15" s="1086"/>
      <c r="BZ15" s="1086"/>
      <c r="CA15" s="1086"/>
      <c r="CB15" s="1086"/>
      <c r="CC15" s="1086"/>
      <c r="CD15" s="1086"/>
      <c r="CE15" s="1086"/>
      <c r="CF15" s="1086"/>
      <c r="CG15" s="1087"/>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4"/>
    </row>
    <row r="16" spans="1:131" s="235" customFormat="1" ht="26.25" customHeight="1" x14ac:dyDescent="0.15">
      <c r="A16" s="241">
        <v>10</v>
      </c>
      <c r="B16" s="1102"/>
      <c r="C16" s="1103"/>
      <c r="D16" s="1103"/>
      <c r="E16" s="1103"/>
      <c r="F16" s="1103"/>
      <c r="G16" s="1103"/>
      <c r="H16" s="1103"/>
      <c r="I16" s="1103"/>
      <c r="J16" s="1103"/>
      <c r="K16" s="1103"/>
      <c r="L16" s="1103"/>
      <c r="M16" s="1103"/>
      <c r="N16" s="1103"/>
      <c r="O16" s="1103"/>
      <c r="P16" s="1104"/>
      <c r="Q16" s="1114"/>
      <c r="R16" s="1115"/>
      <c r="S16" s="1115"/>
      <c r="T16" s="1115"/>
      <c r="U16" s="1115"/>
      <c r="V16" s="1115"/>
      <c r="W16" s="1115"/>
      <c r="X16" s="1115"/>
      <c r="Y16" s="1115"/>
      <c r="Z16" s="1115"/>
      <c r="AA16" s="1115"/>
      <c r="AB16" s="1115"/>
      <c r="AC16" s="1115"/>
      <c r="AD16" s="1115"/>
      <c r="AE16" s="1116"/>
      <c r="AF16" s="1108"/>
      <c r="AG16" s="1109"/>
      <c r="AH16" s="1109"/>
      <c r="AI16" s="1109"/>
      <c r="AJ16" s="1110"/>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x14ac:dyDescent="0.15">
      <c r="A17" s="241">
        <v>11</v>
      </c>
      <c r="B17" s="1102"/>
      <c r="C17" s="1103"/>
      <c r="D17" s="1103"/>
      <c r="E17" s="1103"/>
      <c r="F17" s="1103"/>
      <c r="G17" s="1103"/>
      <c r="H17" s="1103"/>
      <c r="I17" s="1103"/>
      <c r="J17" s="1103"/>
      <c r="K17" s="1103"/>
      <c r="L17" s="1103"/>
      <c r="M17" s="1103"/>
      <c r="N17" s="1103"/>
      <c r="O17" s="1103"/>
      <c r="P17" s="1104"/>
      <c r="Q17" s="1114"/>
      <c r="R17" s="1115"/>
      <c r="S17" s="1115"/>
      <c r="T17" s="1115"/>
      <c r="U17" s="1115"/>
      <c r="V17" s="1115"/>
      <c r="W17" s="1115"/>
      <c r="X17" s="1115"/>
      <c r="Y17" s="1115"/>
      <c r="Z17" s="1115"/>
      <c r="AA17" s="1115"/>
      <c r="AB17" s="1115"/>
      <c r="AC17" s="1115"/>
      <c r="AD17" s="1115"/>
      <c r="AE17" s="1116"/>
      <c r="AF17" s="1108"/>
      <c r="AG17" s="1109"/>
      <c r="AH17" s="1109"/>
      <c r="AI17" s="1109"/>
      <c r="AJ17" s="1110"/>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x14ac:dyDescent="0.15">
      <c r="A18" s="241">
        <v>12</v>
      </c>
      <c r="B18" s="1102"/>
      <c r="C18" s="1103"/>
      <c r="D18" s="1103"/>
      <c r="E18" s="1103"/>
      <c r="F18" s="1103"/>
      <c r="G18" s="1103"/>
      <c r="H18" s="1103"/>
      <c r="I18" s="1103"/>
      <c r="J18" s="1103"/>
      <c r="K18" s="1103"/>
      <c r="L18" s="1103"/>
      <c r="M18" s="1103"/>
      <c r="N18" s="1103"/>
      <c r="O18" s="1103"/>
      <c r="P18" s="1104"/>
      <c r="Q18" s="1114"/>
      <c r="R18" s="1115"/>
      <c r="S18" s="1115"/>
      <c r="T18" s="1115"/>
      <c r="U18" s="1115"/>
      <c r="V18" s="1115"/>
      <c r="W18" s="1115"/>
      <c r="X18" s="1115"/>
      <c r="Y18" s="1115"/>
      <c r="Z18" s="1115"/>
      <c r="AA18" s="1115"/>
      <c r="AB18" s="1115"/>
      <c r="AC18" s="1115"/>
      <c r="AD18" s="1115"/>
      <c r="AE18" s="1116"/>
      <c r="AF18" s="1108"/>
      <c r="AG18" s="1109"/>
      <c r="AH18" s="1109"/>
      <c r="AI18" s="1109"/>
      <c r="AJ18" s="1110"/>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x14ac:dyDescent="0.15">
      <c r="A19" s="241">
        <v>13</v>
      </c>
      <c r="B19" s="1102"/>
      <c r="C19" s="1103"/>
      <c r="D19" s="1103"/>
      <c r="E19" s="1103"/>
      <c r="F19" s="1103"/>
      <c r="G19" s="1103"/>
      <c r="H19" s="1103"/>
      <c r="I19" s="1103"/>
      <c r="J19" s="1103"/>
      <c r="K19" s="1103"/>
      <c r="L19" s="1103"/>
      <c r="M19" s="1103"/>
      <c r="N19" s="1103"/>
      <c r="O19" s="1103"/>
      <c r="P19" s="1104"/>
      <c r="Q19" s="1114"/>
      <c r="R19" s="1115"/>
      <c r="S19" s="1115"/>
      <c r="T19" s="1115"/>
      <c r="U19" s="1115"/>
      <c r="V19" s="1115"/>
      <c r="W19" s="1115"/>
      <c r="X19" s="1115"/>
      <c r="Y19" s="1115"/>
      <c r="Z19" s="1115"/>
      <c r="AA19" s="1115"/>
      <c r="AB19" s="1115"/>
      <c r="AC19" s="1115"/>
      <c r="AD19" s="1115"/>
      <c r="AE19" s="1116"/>
      <c r="AF19" s="1108"/>
      <c r="AG19" s="1109"/>
      <c r="AH19" s="1109"/>
      <c r="AI19" s="1109"/>
      <c r="AJ19" s="1110"/>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x14ac:dyDescent="0.15">
      <c r="A20" s="241">
        <v>14</v>
      </c>
      <c r="B20" s="1102"/>
      <c r="C20" s="1103"/>
      <c r="D20" s="1103"/>
      <c r="E20" s="1103"/>
      <c r="F20" s="1103"/>
      <c r="G20" s="1103"/>
      <c r="H20" s="1103"/>
      <c r="I20" s="1103"/>
      <c r="J20" s="1103"/>
      <c r="K20" s="1103"/>
      <c r="L20" s="1103"/>
      <c r="M20" s="1103"/>
      <c r="N20" s="1103"/>
      <c r="O20" s="1103"/>
      <c r="P20" s="1104"/>
      <c r="Q20" s="1114"/>
      <c r="R20" s="1115"/>
      <c r="S20" s="1115"/>
      <c r="T20" s="1115"/>
      <c r="U20" s="1115"/>
      <c r="V20" s="1115"/>
      <c r="W20" s="1115"/>
      <c r="X20" s="1115"/>
      <c r="Y20" s="1115"/>
      <c r="Z20" s="1115"/>
      <c r="AA20" s="1115"/>
      <c r="AB20" s="1115"/>
      <c r="AC20" s="1115"/>
      <c r="AD20" s="1115"/>
      <c r="AE20" s="1116"/>
      <c r="AF20" s="1108"/>
      <c r="AG20" s="1109"/>
      <c r="AH20" s="1109"/>
      <c r="AI20" s="1109"/>
      <c r="AJ20" s="1110"/>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x14ac:dyDescent="0.2">
      <c r="A21" s="241">
        <v>15</v>
      </c>
      <c r="B21" s="1102"/>
      <c r="C21" s="1103"/>
      <c r="D21" s="1103"/>
      <c r="E21" s="1103"/>
      <c r="F21" s="1103"/>
      <c r="G21" s="1103"/>
      <c r="H21" s="1103"/>
      <c r="I21" s="1103"/>
      <c r="J21" s="1103"/>
      <c r="K21" s="1103"/>
      <c r="L21" s="1103"/>
      <c r="M21" s="1103"/>
      <c r="N21" s="1103"/>
      <c r="O21" s="1103"/>
      <c r="P21" s="1104"/>
      <c r="Q21" s="1114"/>
      <c r="R21" s="1115"/>
      <c r="S21" s="1115"/>
      <c r="T21" s="1115"/>
      <c r="U21" s="1115"/>
      <c r="V21" s="1115"/>
      <c r="W21" s="1115"/>
      <c r="X21" s="1115"/>
      <c r="Y21" s="1115"/>
      <c r="Z21" s="1115"/>
      <c r="AA21" s="1115"/>
      <c r="AB21" s="1115"/>
      <c r="AC21" s="1115"/>
      <c r="AD21" s="1115"/>
      <c r="AE21" s="1116"/>
      <c r="AF21" s="1108"/>
      <c r="AG21" s="1109"/>
      <c r="AH21" s="1109"/>
      <c r="AI21" s="1109"/>
      <c r="AJ21" s="1110"/>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x14ac:dyDescent="0.15">
      <c r="A22" s="241">
        <v>16</v>
      </c>
      <c r="B22" s="1102"/>
      <c r="C22" s="1103"/>
      <c r="D22" s="1103"/>
      <c r="E22" s="1103"/>
      <c r="F22" s="1103"/>
      <c r="G22" s="1103"/>
      <c r="H22" s="1103"/>
      <c r="I22" s="1103"/>
      <c r="J22" s="1103"/>
      <c r="K22" s="1103"/>
      <c r="L22" s="1103"/>
      <c r="M22" s="1103"/>
      <c r="N22" s="1103"/>
      <c r="O22" s="1103"/>
      <c r="P22" s="1104"/>
      <c r="Q22" s="1152"/>
      <c r="R22" s="1153"/>
      <c r="S22" s="1153"/>
      <c r="T22" s="1153"/>
      <c r="U22" s="1153"/>
      <c r="V22" s="1153"/>
      <c r="W22" s="1153"/>
      <c r="X22" s="1153"/>
      <c r="Y22" s="1153"/>
      <c r="Z22" s="1153"/>
      <c r="AA22" s="1153"/>
      <c r="AB22" s="1153"/>
      <c r="AC22" s="1153"/>
      <c r="AD22" s="1153"/>
      <c r="AE22" s="1154"/>
      <c r="AF22" s="1108"/>
      <c r="AG22" s="1109"/>
      <c r="AH22" s="1109"/>
      <c r="AI22" s="1109"/>
      <c r="AJ22" s="1110"/>
      <c r="AK22" s="1148"/>
      <c r="AL22" s="1149"/>
      <c r="AM22" s="1149"/>
      <c r="AN22" s="1149"/>
      <c r="AO22" s="1149"/>
      <c r="AP22" s="1149"/>
      <c r="AQ22" s="1149"/>
      <c r="AR22" s="1149"/>
      <c r="AS22" s="1149"/>
      <c r="AT22" s="1149"/>
      <c r="AU22" s="1150"/>
      <c r="AV22" s="1150"/>
      <c r="AW22" s="1150"/>
      <c r="AX22" s="1150"/>
      <c r="AY22" s="1151"/>
      <c r="AZ22" s="1100" t="s">
        <v>376</v>
      </c>
      <c r="BA22" s="1100"/>
      <c r="BB22" s="1100"/>
      <c r="BC22" s="1100"/>
      <c r="BD22" s="1101"/>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9"/>
      <c r="R23" s="1140"/>
      <c r="S23" s="1140"/>
      <c r="T23" s="1140"/>
      <c r="U23" s="1140"/>
      <c r="V23" s="1140"/>
      <c r="W23" s="1140"/>
      <c r="X23" s="1140"/>
      <c r="Y23" s="1140"/>
      <c r="Z23" s="1140"/>
      <c r="AA23" s="1140"/>
      <c r="AB23" s="1140"/>
      <c r="AC23" s="1140"/>
      <c r="AD23" s="1140"/>
      <c r="AE23" s="1141"/>
      <c r="AF23" s="1142">
        <v>311</v>
      </c>
      <c r="AG23" s="1140"/>
      <c r="AH23" s="1140"/>
      <c r="AI23" s="1140"/>
      <c r="AJ23" s="1143"/>
      <c r="AK23" s="1144"/>
      <c r="AL23" s="1145"/>
      <c r="AM23" s="1145"/>
      <c r="AN23" s="1145"/>
      <c r="AO23" s="1145"/>
      <c r="AP23" s="1140"/>
      <c r="AQ23" s="1140"/>
      <c r="AR23" s="1140"/>
      <c r="AS23" s="1140"/>
      <c r="AT23" s="1140"/>
      <c r="AU23" s="1146"/>
      <c r="AV23" s="1146"/>
      <c r="AW23" s="1146"/>
      <c r="AX23" s="1146"/>
      <c r="AY23" s="1147"/>
      <c r="AZ23" s="1136" t="s">
        <v>379</v>
      </c>
      <c r="BA23" s="1137"/>
      <c r="BB23" s="1137"/>
      <c r="BC23" s="1137"/>
      <c r="BD23" s="1138"/>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x14ac:dyDescent="0.15">
      <c r="A24" s="1135" t="s">
        <v>380</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x14ac:dyDescent="0.2">
      <c r="A25" s="1134" t="s">
        <v>381</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x14ac:dyDescent="0.15">
      <c r="A26" s="1066" t="s">
        <v>358</v>
      </c>
      <c r="B26" s="1067"/>
      <c r="C26" s="1067"/>
      <c r="D26" s="1067"/>
      <c r="E26" s="1067"/>
      <c r="F26" s="1067"/>
      <c r="G26" s="1067"/>
      <c r="H26" s="1067"/>
      <c r="I26" s="1067"/>
      <c r="J26" s="1067"/>
      <c r="K26" s="1067"/>
      <c r="L26" s="1067"/>
      <c r="M26" s="1067"/>
      <c r="N26" s="1067"/>
      <c r="O26" s="1067"/>
      <c r="P26" s="1068"/>
      <c r="Q26" s="1072" t="s">
        <v>382</v>
      </c>
      <c r="R26" s="1073"/>
      <c r="S26" s="1073"/>
      <c r="T26" s="1073"/>
      <c r="U26" s="1074"/>
      <c r="V26" s="1072" t="s">
        <v>383</v>
      </c>
      <c r="W26" s="1073"/>
      <c r="X26" s="1073"/>
      <c r="Y26" s="1073"/>
      <c r="Z26" s="1074"/>
      <c r="AA26" s="1072" t="s">
        <v>384</v>
      </c>
      <c r="AB26" s="1073"/>
      <c r="AC26" s="1073"/>
      <c r="AD26" s="1073"/>
      <c r="AE26" s="1073"/>
      <c r="AF26" s="1130" t="s">
        <v>385</v>
      </c>
      <c r="AG26" s="1079"/>
      <c r="AH26" s="1079"/>
      <c r="AI26" s="1079"/>
      <c r="AJ26" s="1131"/>
      <c r="AK26" s="1073" t="s">
        <v>386</v>
      </c>
      <c r="AL26" s="1073"/>
      <c r="AM26" s="1073"/>
      <c r="AN26" s="1073"/>
      <c r="AO26" s="1074"/>
      <c r="AP26" s="1072" t="s">
        <v>387</v>
      </c>
      <c r="AQ26" s="1073"/>
      <c r="AR26" s="1073"/>
      <c r="AS26" s="1073"/>
      <c r="AT26" s="1074"/>
      <c r="AU26" s="1072" t="s">
        <v>388</v>
      </c>
      <c r="AV26" s="1073"/>
      <c r="AW26" s="1073"/>
      <c r="AX26" s="1073"/>
      <c r="AY26" s="1074"/>
      <c r="AZ26" s="1072" t="s">
        <v>389</v>
      </c>
      <c r="BA26" s="1073"/>
      <c r="BB26" s="1073"/>
      <c r="BC26" s="1073"/>
      <c r="BD26" s="1074"/>
      <c r="BE26" s="1072" t="s">
        <v>365</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x14ac:dyDescent="0.2">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2"/>
      <c r="AG27" s="1082"/>
      <c r="AH27" s="1082"/>
      <c r="AI27" s="1082"/>
      <c r="AJ27" s="1133"/>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x14ac:dyDescent="0.15">
      <c r="A28" s="246">
        <v>1</v>
      </c>
      <c r="B28" s="1121" t="s">
        <v>390</v>
      </c>
      <c r="C28" s="1122"/>
      <c r="D28" s="1122"/>
      <c r="E28" s="1122"/>
      <c r="F28" s="1122"/>
      <c r="G28" s="1122"/>
      <c r="H28" s="1122"/>
      <c r="I28" s="1122"/>
      <c r="J28" s="1122"/>
      <c r="K28" s="1122"/>
      <c r="L28" s="1122"/>
      <c r="M28" s="1122"/>
      <c r="N28" s="1122"/>
      <c r="O28" s="1122"/>
      <c r="P28" s="1123"/>
      <c r="Q28" s="1124">
        <v>1987</v>
      </c>
      <c r="R28" s="1125"/>
      <c r="S28" s="1125"/>
      <c r="T28" s="1125"/>
      <c r="U28" s="1125"/>
      <c r="V28" s="1125">
        <v>1621</v>
      </c>
      <c r="W28" s="1125"/>
      <c r="X28" s="1125"/>
      <c r="Y28" s="1125"/>
      <c r="Z28" s="1125"/>
      <c r="AA28" s="1125">
        <v>366</v>
      </c>
      <c r="AB28" s="1125"/>
      <c r="AC28" s="1125"/>
      <c r="AD28" s="1125"/>
      <c r="AE28" s="1126"/>
      <c r="AF28" s="1127">
        <v>366</v>
      </c>
      <c r="AG28" s="1125"/>
      <c r="AH28" s="1125"/>
      <c r="AI28" s="1125"/>
      <c r="AJ28" s="1128"/>
      <c r="AK28" s="1129">
        <v>117</v>
      </c>
      <c r="AL28" s="1117"/>
      <c r="AM28" s="1117"/>
      <c r="AN28" s="1117"/>
      <c r="AO28" s="1117"/>
      <c r="AP28" s="1117" t="s">
        <v>566</v>
      </c>
      <c r="AQ28" s="1117"/>
      <c r="AR28" s="1117"/>
      <c r="AS28" s="1117"/>
      <c r="AT28" s="1117"/>
      <c r="AU28" s="1117" t="s">
        <v>566</v>
      </c>
      <c r="AV28" s="1117"/>
      <c r="AW28" s="1117"/>
      <c r="AX28" s="1117"/>
      <c r="AY28" s="1117"/>
      <c r="AZ28" s="1118" t="s">
        <v>567</v>
      </c>
      <c r="BA28" s="1118"/>
      <c r="BB28" s="1118"/>
      <c r="BC28" s="1118"/>
      <c r="BD28" s="1118"/>
      <c r="BE28" s="1119"/>
      <c r="BF28" s="1119"/>
      <c r="BG28" s="1119"/>
      <c r="BH28" s="1119"/>
      <c r="BI28" s="1120"/>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x14ac:dyDescent="0.15">
      <c r="A29" s="246">
        <v>2</v>
      </c>
      <c r="B29" s="1102" t="s">
        <v>391</v>
      </c>
      <c r="C29" s="1103"/>
      <c r="D29" s="1103"/>
      <c r="E29" s="1103"/>
      <c r="F29" s="1103"/>
      <c r="G29" s="1103"/>
      <c r="H29" s="1103"/>
      <c r="I29" s="1103"/>
      <c r="J29" s="1103"/>
      <c r="K29" s="1103"/>
      <c r="L29" s="1103"/>
      <c r="M29" s="1103"/>
      <c r="N29" s="1103"/>
      <c r="O29" s="1103"/>
      <c r="P29" s="1104"/>
      <c r="Q29" s="1114">
        <v>195</v>
      </c>
      <c r="R29" s="1115"/>
      <c r="S29" s="1115"/>
      <c r="T29" s="1115"/>
      <c r="U29" s="1115"/>
      <c r="V29" s="1115">
        <v>190</v>
      </c>
      <c r="W29" s="1115"/>
      <c r="X29" s="1115"/>
      <c r="Y29" s="1115"/>
      <c r="Z29" s="1115"/>
      <c r="AA29" s="1115">
        <v>5</v>
      </c>
      <c r="AB29" s="1115"/>
      <c r="AC29" s="1115"/>
      <c r="AD29" s="1115"/>
      <c r="AE29" s="1116"/>
      <c r="AF29" s="1108">
        <v>5</v>
      </c>
      <c r="AG29" s="1109"/>
      <c r="AH29" s="1109"/>
      <c r="AI29" s="1109"/>
      <c r="AJ29" s="1110"/>
      <c r="AK29" s="1048">
        <v>46</v>
      </c>
      <c r="AL29" s="1040"/>
      <c r="AM29" s="1040"/>
      <c r="AN29" s="1040"/>
      <c r="AO29" s="1040"/>
      <c r="AP29" s="1040" t="s">
        <v>566</v>
      </c>
      <c r="AQ29" s="1040"/>
      <c r="AR29" s="1040"/>
      <c r="AS29" s="1040"/>
      <c r="AT29" s="1040"/>
      <c r="AU29" s="1040" t="s">
        <v>566</v>
      </c>
      <c r="AV29" s="1040"/>
      <c r="AW29" s="1040"/>
      <c r="AX29" s="1040"/>
      <c r="AY29" s="1040"/>
      <c r="AZ29" s="1113" t="s">
        <v>566</v>
      </c>
      <c r="BA29" s="1113"/>
      <c r="BB29" s="1113"/>
      <c r="BC29" s="1113"/>
      <c r="BD29" s="1113"/>
      <c r="BE29" s="1097"/>
      <c r="BF29" s="1097"/>
      <c r="BG29" s="1097"/>
      <c r="BH29" s="1097"/>
      <c r="BI29" s="1098"/>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x14ac:dyDescent="0.15">
      <c r="A30" s="246">
        <v>3</v>
      </c>
      <c r="B30" s="1102" t="s">
        <v>392</v>
      </c>
      <c r="C30" s="1103"/>
      <c r="D30" s="1103"/>
      <c r="E30" s="1103"/>
      <c r="F30" s="1103"/>
      <c r="G30" s="1103"/>
      <c r="H30" s="1103"/>
      <c r="I30" s="1103"/>
      <c r="J30" s="1103"/>
      <c r="K30" s="1103"/>
      <c r="L30" s="1103"/>
      <c r="M30" s="1103"/>
      <c r="N30" s="1103"/>
      <c r="O30" s="1103"/>
      <c r="P30" s="1104"/>
      <c r="Q30" s="1114">
        <v>628</v>
      </c>
      <c r="R30" s="1115"/>
      <c r="S30" s="1115"/>
      <c r="T30" s="1115"/>
      <c r="U30" s="1115"/>
      <c r="V30" s="1115">
        <v>511</v>
      </c>
      <c r="W30" s="1115"/>
      <c r="X30" s="1115"/>
      <c r="Y30" s="1115"/>
      <c r="Z30" s="1115"/>
      <c r="AA30" s="1115">
        <v>117</v>
      </c>
      <c r="AB30" s="1115"/>
      <c r="AC30" s="1115"/>
      <c r="AD30" s="1115"/>
      <c r="AE30" s="1116"/>
      <c r="AF30" s="1108">
        <v>2057</v>
      </c>
      <c r="AG30" s="1109"/>
      <c r="AH30" s="1109"/>
      <c r="AI30" s="1109"/>
      <c r="AJ30" s="1110"/>
      <c r="AK30" s="1048">
        <v>8</v>
      </c>
      <c r="AL30" s="1040"/>
      <c r="AM30" s="1040"/>
      <c r="AN30" s="1040"/>
      <c r="AO30" s="1040"/>
      <c r="AP30" s="1040">
        <v>604</v>
      </c>
      <c r="AQ30" s="1040"/>
      <c r="AR30" s="1040"/>
      <c r="AS30" s="1040"/>
      <c r="AT30" s="1040"/>
      <c r="AU30" s="1040">
        <v>25</v>
      </c>
      <c r="AV30" s="1040"/>
      <c r="AW30" s="1040"/>
      <c r="AX30" s="1040"/>
      <c r="AY30" s="1040"/>
      <c r="AZ30" s="1113" t="s">
        <v>566</v>
      </c>
      <c r="BA30" s="1113"/>
      <c r="BB30" s="1113"/>
      <c r="BC30" s="1113"/>
      <c r="BD30" s="1113"/>
      <c r="BE30" s="1097" t="s">
        <v>393</v>
      </c>
      <c r="BF30" s="1097"/>
      <c r="BG30" s="1097"/>
      <c r="BH30" s="1097"/>
      <c r="BI30" s="1098"/>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x14ac:dyDescent="0.15">
      <c r="A31" s="246">
        <v>4</v>
      </c>
      <c r="B31" s="1102" t="s">
        <v>394</v>
      </c>
      <c r="C31" s="1103"/>
      <c r="D31" s="1103"/>
      <c r="E31" s="1103"/>
      <c r="F31" s="1103"/>
      <c r="G31" s="1103"/>
      <c r="H31" s="1103"/>
      <c r="I31" s="1103"/>
      <c r="J31" s="1103"/>
      <c r="K31" s="1103"/>
      <c r="L31" s="1103"/>
      <c r="M31" s="1103"/>
      <c r="N31" s="1103"/>
      <c r="O31" s="1103"/>
      <c r="P31" s="1104"/>
      <c r="Q31" s="1114">
        <v>1258</v>
      </c>
      <c r="R31" s="1115"/>
      <c r="S31" s="1115"/>
      <c r="T31" s="1115"/>
      <c r="U31" s="1115"/>
      <c r="V31" s="1115">
        <v>946</v>
      </c>
      <c r="W31" s="1115"/>
      <c r="X31" s="1115"/>
      <c r="Y31" s="1115"/>
      <c r="Z31" s="1115"/>
      <c r="AA31" s="1115">
        <v>312</v>
      </c>
      <c r="AB31" s="1115"/>
      <c r="AC31" s="1115"/>
      <c r="AD31" s="1115"/>
      <c r="AE31" s="1116"/>
      <c r="AF31" s="1108">
        <v>589</v>
      </c>
      <c r="AG31" s="1109"/>
      <c r="AH31" s="1109"/>
      <c r="AI31" s="1109"/>
      <c r="AJ31" s="1110"/>
      <c r="AK31" s="1048">
        <v>610</v>
      </c>
      <c r="AL31" s="1040"/>
      <c r="AM31" s="1040"/>
      <c r="AN31" s="1040"/>
      <c r="AO31" s="1040"/>
      <c r="AP31" s="1040">
        <v>6165</v>
      </c>
      <c r="AQ31" s="1040"/>
      <c r="AR31" s="1040"/>
      <c r="AS31" s="1040"/>
      <c r="AT31" s="1040"/>
      <c r="AU31" s="1040">
        <v>3773</v>
      </c>
      <c r="AV31" s="1040"/>
      <c r="AW31" s="1040"/>
      <c r="AX31" s="1040"/>
      <c r="AY31" s="1040"/>
      <c r="AZ31" s="1113" t="s">
        <v>566</v>
      </c>
      <c r="BA31" s="1113"/>
      <c r="BB31" s="1113"/>
      <c r="BC31" s="1113"/>
      <c r="BD31" s="1113"/>
      <c r="BE31" s="1097" t="s">
        <v>395</v>
      </c>
      <c r="BF31" s="1097"/>
      <c r="BG31" s="1097"/>
      <c r="BH31" s="1097"/>
      <c r="BI31" s="1098"/>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x14ac:dyDescent="0.15">
      <c r="A32" s="246">
        <v>5</v>
      </c>
      <c r="B32" s="1102" t="s">
        <v>396</v>
      </c>
      <c r="C32" s="1103"/>
      <c r="D32" s="1103"/>
      <c r="E32" s="1103"/>
      <c r="F32" s="1103"/>
      <c r="G32" s="1103"/>
      <c r="H32" s="1103"/>
      <c r="I32" s="1103"/>
      <c r="J32" s="1103"/>
      <c r="K32" s="1103"/>
      <c r="L32" s="1103"/>
      <c r="M32" s="1103"/>
      <c r="N32" s="1103"/>
      <c r="O32" s="1103"/>
      <c r="P32" s="1104"/>
      <c r="Q32" s="1114">
        <v>151</v>
      </c>
      <c r="R32" s="1115"/>
      <c r="S32" s="1115"/>
      <c r="T32" s="1115"/>
      <c r="U32" s="1115"/>
      <c r="V32" s="1115">
        <v>141</v>
      </c>
      <c r="W32" s="1115"/>
      <c r="X32" s="1115"/>
      <c r="Y32" s="1115"/>
      <c r="Z32" s="1115"/>
      <c r="AA32" s="1115">
        <v>10</v>
      </c>
      <c r="AB32" s="1115"/>
      <c r="AC32" s="1115"/>
      <c r="AD32" s="1115"/>
      <c r="AE32" s="1116"/>
      <c r="AF32" s="1108">
        <v>10</v>
      </c>
      <c r="AG32" s="1109"/>
      <c r="AH32" s="1109"/>
      <c r="AI32" s="1109"/>
      <c r="AJ32" s="1110"/>
      <c r="AK32" s="1048" t="s">
        <v>566</v>
      </c>
      <c r="AL32" s="1040"/>
      <c r="AM32" s="1040"/>
      <c r="AN32" s="1040"/>
      <c r="AO32" s="1040"/>
      <c r="AP32" s="1040" t="s">
        <v>566</v>
      </c>
      <c r="AQ32" s="1040"/>
      <c r="AR32" s="1040"/>
      <c r="AS32" s="1040"/>
      <c r="AT32" s="1040"/>
      <c r="AU32" s="1040" t="s">
        <v>566</v>
      </c>
      <c r="AV32" s="1040"/>
      <c r="AW32" s="1040"/>
      <c r="AX32" s="1040"/>
      <c r="AY32" s="1040"/>
      <c r="AZ32" s="1113" t="s">
        <v>566</v>
      </c>
      <c r="BA32" s="1113"/>
      <c r="BB32" s="1113"/>
      <c r="BC32" s="1113"/>
      <c r="BD32" s="1113"/>
      <c r="BE32" s="1097" t="s">
        <v>397</v>
      </c>
      <c r="BF32" s="1097"/>
      <c r="BG32" s="1097"/>
      <c r="BH32" s="1097"/>
      <c r="BI32" s="1098"/>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x14ac:dyDescent="0.15">
      <c r="A33" s="246">
        <v>6</v>
      </c>
      <c r="B33" s="1102"/>
      <c r="C33" s="1103"/>
      <c r="D33" s="1103"/>
      <c r="E33" s="1103"/>
      <c r="F33" s="1103"/>
      <c r="G33" s="1103"/>
      <c r="H33" s="1103"/>
      <c r="I33" s="1103"/>
      <c r="J33" s="1103"/>
      <c r="K33" s="1103"/>
      <c r="L33" s="1103"/>
      <c r="M33" s="1103"/>
      <c r="N33" s="1103"/>
      <c r="O33" s="1103"/>
      <c r="P33" s="1104"/>
      <c r="Q33" s="1114"/>
      <c r="R33" s="1115"/>
      <c r="S33" s="1115"/>
      <c r="T33" s="1115"/>
      <c r="U33" s="1115"/>
      <c r="V33" s="1115"/>
      <c r="W33" s="1115"/>
      <c r="X33" s="1115"/>
      <c r="Y33" s="1115"/>
      <c r="Z33" s="1115"/>
      <c r="AA33" s="1115"/>
      <c r="AB33" s="1115"/>
      <c r="AC33" s="1115"/>
      <c r="AD33" s="1115"/>
      <c r="AE33" s="1116"/>
      <c r="AF33" s="1108"/>
      <c r="AG33" s="1109"/>
      <c r="AH33" s="1109"/>
      <c r="AI33" s="1109"/>
      <c r="AJ33" s="1110"/>
      <c r="AK33" s="1048"/>
      <c r="AL33" s="1040"/>
      <c r="AM33" s="1040"/>
      <c r="AN33" s="1040"/>
      <c r="AO33" s="1040"/>
      <c r="AP33" s="1040"/>
      <c r="AQ33" s="1040"/>
      <c r="AR33" s="1040"/>
      <c r="AS33" s="1040"/>
      <c r="AT33" s="1040"/>
      <c r="AU33" s="1040"/>
      <c r="AV33" s="1040"/>
      <c r="AW33" s="1040"/>
      <c r="AX33" s="1040"/>
      <c r="AY33" s="1040"/>
      <c r="AZ33" s="1113"/>
      <c r="BA33" s="1113"/>
      <c r="BB33" s="1113"/>
      <c r="BC33" s="1113"/>
      <c r="BD33" s="1113"/>
      <c r="BE33" s="1097"/>
      <c r="BF33" s="1097"/>
      <c r="BG33" s="1097"/>
      <c r="BH33" s="1097"/>
      <c r="BI33" s="1098"/>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x14ac:dyDescent="0.15">
      <c r="A34" s="246">
        <v>7</v>
      </c>
      <c r="B34" s="1102"/>
      <c r="C34" s="1103"/>
      <c r="D34" s="1103"/>
      <c r="E34" s="1103"/>
      <c r="F34" s="1103"/>
      <c r="G34" s="1103"/>
      <c r="H34" s="1103"/>
      <c r="I34" s="1103"/>
      <c r="J34" s="1103"/>
      <c r="K34" s="1103"/>
      <c r="L34" s="1103"/>
      <c r="M34" s="1103"/>
      <c r="N34" s="1103"/>
      <c r="O34" s="1103"/>
      <c r="P34" s="1104"/>
      <c r="Q34" s="1114"/>
      <c r="R34" s="1115"/>
      <c r="S34" s="1115"/>
      <c r="T34" s="1115"/>
      <c r="U34" s="1115"/>
      <c r="V34" s="1115"/>
      <c r="W34" s="1115"/>
      <c r="X34" s="1115"/>
      <c r="Y34" s="1115"/>
      <c r="Z34" s="1115"/>
      <c r="AA34" s="1115"/>
      <c r="AB34" s="1115"/>
      <c r="AC34" s="1115"/>
      <c r="AD34" s="1115"/>
      <c r="AE34" s="1116"/>
      <c r="AF34" s="1108"/>
      <c r="AG34" s="1109"/>
      <c r="AH34" s="1109"/>
      <c r="AI34" s="1109"/>
      <c r="AJ34" s="1110"/>
      <c r="AK34" s="1048"/>
      <c r="AL34" s="1040"/>
      <c r="AM34" s="1040"/>
      <c r="AN34" s="1040"/>
      <c r="AO34" s="1040"/>
      <c r="AP34" s="1040"/>
      <c r="AQ34" s="1040"/>
      <c r="AR34" s="1040"/>
      <c r="AS34" s="1040"/>
      <c r="AT34" s="1040"/>
      <c r="AU34" s="1040"/>
      <c r="AV34" s="1040"/>
      <c r="AW34" s="1040"/>
      <c r="AX34" s="1040"/>
      <c r="AY34" s="1040"/>
      <c r="AZ34" s="1113"/>
      <c r="BA34" s="1113"/>
      <c r="BB34" s="1113"/>
      <c r="BC34" s="1113"/>
      <c r="BD34" s="1113"/>
      <c r="BE34" s="1097"/>
      <c r="BF34" s="1097"/>
      <c r="BG34" s="1097"/>
      <c r="BH34" s="1097"/>
      <c r="BI34" s="1098"/>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x14ac:dyDescent="0.15">
      <c r="A35" s="246">
        <v>8</v>
      </c>
      <c r="B35" s="1102"/>
      <c r="C35" s="1103"/>
      <c r="D35" s="1103"/>
      <c r="E35" s="1103"/>
      <c r="F35" s="1103"/>
      <c r="G35" s="1103"/>
      <c r="H35" s="1103"/>
      <c r="I35" s="1103"/>
      <c r="J35" s="1103"/>
      <c r="K35" s="1103"/>
      <c r="L35" s="1103"/>
      <c r="M35" s="1103"/>
      <c r="N35" s="1103"/>
      <c r="O35" s="1103"/>
      <c r="P35" s="1104"/>
      <c r="Q35" s="1114"/>
      <c r="R35" s="1115"/>
      <c r="S35" s="1115"/>
      <c r="T35" s="1115"/>
      <c r="U35" s="1115"/>
      <c r="V35" s="1115"/>
      <c r="W35" s="1115"/>
      <c r="X35" s="1115"/>
      <c r="Y35" s="1115"/>
      <c r="Z35" s="1115"/>
      <c r="AA35" s="1115"/>
      <c r="AB35" s="1115"/>
      <c r="AC35" s="1115"/>
      <c r="AD35" s="1115"/>
      <c r="AE35" s="1116"/>
      <c r="AF35" s="1108"/>
      <c r="AG35" s="1109"/>
      <c r="AH35" s="1109"/>
      <c r="AI35" s="1109"/>
      <c r="AJ35" s="1110"/>
      <c r="AK35" s="1048"/>
      <c r="AL35" s="1040"/>
      <c r="AM35" s="1040"/>
      <c r="AN35" s="1040"/>
      <c r="AO35" s="1040"/>
      <c r="AP35" s="1040"/>
      <c r="AQ35" s="1040"/>
      <c r="AR35" s="1040"/>
      <c r="AS35" s="1040"/>
      <c r="AT35" s="1040"/>
      <c r="AU35" s="1040"/>
      <c r="AV35" s="1040"/>
      <c r="AW35" s="1040"/>
      <c r="AX35" s="1040"/>
      <c r="AY35" s="1040"/>
      <c r="AZ35" s="1113"/>
      <c r="BA35" s="1113"/>
      <c r="BB35" s="1113"/>
      <c r="BC35" s="1113"/>
      <c r="BD35" s="1113"/>
      <c r="BE35" s="1097"/>
      <c r="BF35" s="1097"/>
      <c r="BG35" s="1097"/>
      <c r="BH35" s="1097"/>
      <c r="BI35" s="1098"/>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x14ac:dyDescent="0.15">
      <c r="A36" s="246">
        <v>9</v>
      </c>
      <c r="B36" s="1102"/>
      <c r="C36" s="1103"/>
      <c r="D36" s="1103"/>
      <c r="E36" s="1103"/>
      <c r="F36" s="1103"/>
      <c r="G36" s="1103"/>
      <c r="H36" s="1103"/>
      <c r="I36" s="1103"/>
      <c r="J36" s="1103"/>
      <c r="K36" s="1103"/>
      <c r="L36" s="1103"/>
      <c r="M36" s="1103"/>
      <c r="N36" s="1103"/>
      <c r="O36" s="1103"/>
      <c r="P36" s="1104"/>
      <c r="Q36" s="1114"/>
      <c r="R36" s="1115"/>
      <c r="S36" s="1115"/>
      <c r="T36" s="1115"/>
      <c r="U36" s="1115"/>
      <c r="V36" s="1115"/>
      <c r="W36" s="1115"/>
      <c r="X36" s="1115"/>
      <c r="Y36" s="1115"/>
      <c r="Z36" s="1115"/>
      <c r="AA36" s="1115"/>
      <c r="AB36" s="1115"/>
      <c r="AC36" s="1115"/>
      <c r="AD36" s="1115"/>
      <c r="AE36" s="1116"/>
      <c r="AF36" s="1108"/>
      <c r="AG36" s="1109"/>
      <c r="AH36" s="1109"/>
      <c r="AI36" s="1109"/>
      <c r="AJ36" s="1110"/>
      <c r="AK36" s="1048"/>
      <c r="AL36" s="1040"/>
      <c r="AM36" s="1040"/>
      <c r="AN36" s="1040"/>
      <c r="AO36" s="1040"/>
      <c r="AP36" s="1040"/>
      <c r="AQ36" s="1040"/>
      <c r="AR36" s="1040"/>
      <c r="AS36" s="1040"/>
      <c r="AT36" s="1040"/>
      <c r="AU36" s="1040"/>
      <c r="AV36" s="1040"/>
      <c r="AW36" s="1040"/>
      <c r="AX36" s="1040"/>
      <c r="AY36" s="1040"/>
      <c r="AZ36" s="1113"/>
      <c r="BA36" s="1113"/>
      <c r="BB36" s="1113"/>
      <c r="BC36" s="1113"/>
      <c r="BD36" s="1113"/>
      <c r="BE36" s="1097"/>
      <c r="BF36" s="1097"/>
      <c r="BG36" s="1097"/>
      <c r="BH36" s="1097"/>
      <c r="BI36" s="1098"/>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x14ac:dyDescent="0.15">
      <c r="A37" s="246">
        <v>10</v>
      </c>
      <c r="B37" s="1102"/>
      <c r="C37" s="1103"/>
      <c r="D37" s="1103"/>
      <c r="E37" s="1103"/>
      <c r="F37" s="1103"/>
      <c r="G37" s="1103"/>
      <c r="H37" s="1103"/>
      <c r="I37" s="1103"/>
      <c r="J37" s="1103"/>
      <c r="K37" s="1103"/>
      <c r="L37" s="1103"/>
      <c r="M37" s="1103"/>
      <c r="N37" s="1103"/>
      <c r="O37" s="1103"/>
      <c r="P37" s="1104"/>
      <c r="Q37" s="1114"/>
      <c r="R37" s="1115"/>
      <c r="S37" s="1115"/>
      <c r="T37" s="1115"/>
      <c r="U37" s="1115"/>
      <c r="V37" s="1115"/>
      <c r="W37" s="1115"/>
      <c r="X37" s="1115"/>
      <c r="Y37" s="1115"/>
      <c r="Z37" s="1115"/>
      <c r="AA37" s="1115"/>
      <c r="AB37" s="1115"/>
      <c r="AC37" s="1115"/>
      <c r="AD37" s="1115"/>
      <c r="AE37" s="1116"/>
      <c r="AF37" s="1108"/>
      <c r="AG37" s="1109"/>
      <c r="AH37" s="1109"/>
      <c r="AI37" s="1109"/>
      <c r="AJ37" s="1110"/>
      <c r="AK37" s="1048"/>
      <c r="AL37" s="1040"/>
      <c r="AM37" s="1040"/>
      <c r="AN37" s="1040"/>
      <c r="AO37" s="1040"/>
      <c r="AP37" s="1040"/>
      <c r="AQ37" s="1040"/>
      <c r="AR37" s="1040"/>
      <c r="AS37" s="1040"/>
      <c r="AT37" s="1040"/>
      <c r="AU37" s="1040"/>
      <c r="AV37" s="1040"/>
      <c r="AW37" s="1040"/>
      <c r="AX37" s="1040"/>
      <c r="AY37" s="1040"/>
      <c r="AZ37" s="1113"/>
      <c r="BA37" s="1113"/>
      <c r="BB37" s="1113"/>
      <c r="BC37" s="1113"/>
      <c r="BD37" s="1113"/>
      <c r="BE37" s="1097"/>
      <c r="BF37" s="1097"/>
      <c r="BG37" s="1097"/>
      <c r="BH37" s="1097"/>
      <c r="BI37" s="1098"/>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x14ac:dyDescent="0.15">
      <c r="A38" s="246">
        <v>11</v>
      </c>
      <c r="B38" s="1102"/>
      <c r="C38" s="1103"/>
      <c r="D38" s="1103"/>
      <c r="E38" s="1103"/>
      <c r="F38" s="1103"/>
      <c r="G38" s="1103"/>
      <c r="H38" s="1103"/>
      <c r="I38" s="1103"/>
      <c r="J38" s="1103"/>
      <c r="K38" s="1103"/>
      <c r="L38" s="1103"/>
      <c r="M38" s="1103"/>
      <c r="N38" s="1103"/>
      <c r="O38" s="1103"/>
      <c r="P38" s="1104"/>
      <c r="Q38" s="1114"/>
      <c r="R38" s="1115"/>
      <c r="S38" s="1115"/>
      <c r="T38" s="1115"/>
      <c r="U38" s="1115"/>
      <c r="V38" s="1115"/>
      <c r="W38" s="1115"/>
      <c r="X38" s="1115"/>
      <c r="Y38" s="1115"/>
      <c r="Z38" s="1115"/>
      <c r="AA38" s="1115"/>
      <c r="AB38" s="1115"/>
      <c r="AC38" s="1115"/>
      <c r="AD38" s="1115"/>
      <c r="AE38" s="1116"/>
      <c r="AF38" s="1108"/>
      <c r="AG38" s="1109"/>
      <c r="AH38" s="1109"/>
      <c r="AI38" s="1109"/>
      <c r="AJ38" s="1110"/>
      <c r="AK38" s="1048"/>
      <c r="AL38" s="1040"/>
      <c r="AM38" s="1040"/>
      <c r="AN38" s="1040"/>
      <c r="AO38" s="1040"/>
      <c r="AP38" s="1040"/>
      <c r="AQ38" s="1040"/>
      <c r="AR38" s="1040"/>
      <c r="AS38" s="1040"/>
      <c r="AT38" s="1040"/>
      <c r="AU38" s="1040"/>
      <c r="AV38" s="1040"/>
      <c r="AW38" s="1040"/>
      <c r="AX38" s="1040"/>
      <c r="AY38" s="1040"/>
      <c r="AZ38" s="1113"/>
      <c r="BA38" s="1113"/>
      <c r="BB38" s="1113"/>
      <c r="BC38" s="1113"/>
      <c r="BD38" s="1113"/>
      <c r="BE38" s="1097"/>
      <c r="BF38" s="1097"/>
      <c r="BG38" s="1097"/>
      <c r="BH38" s="1097"/>
      <c r="BI38" s="1098"/>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x14ac:dyDescent="0.15">
      <c r="A39" s="246">
        <v>12</v>
      </c>
      <c r="B39" s="1102"/>
      <c r="C39" s="1103"/>
      <c r="D39" s="1103"/>
      <c r="E39" s="1103"/>
      <c r="F39" s="1103"/>
      <c r="G39" s="1103"/>
      <c r="H39" s="1103"/>
      <c r="I39" s="1103"/>
      <c r="J39" s="1103"/>
      <c r="K39" s="1103"/>
      <c r="L39" s="1103"/>
      <c r="M39" s="1103"/>
      <c r="N39" s="1103"/>
      <c r="O39" s="1103"/>
      <c r="P39" s="1104"/>
      <c r="Q39" s="1114"/>
      <c r="R39" s="1115"/>
      <c r="S39" s="1115"/>
      <c r="T39" s="1115"/>
      <c r="U39" s="1115"/>
      <c r="V39" s="1115"/>
      <c r="W39" s="1115"/>
      <c r="X39" s="1115"/>
      <c r="Y39" s="1115"/>
      <c r="Z39" s="1115"/>
      <c r="AA39" s="1115"/>
      <c r="AB39" s="1115"/>
      <c r="AC39" s="1115"/>
      <c r="AD39" s="1115"/>
      <c r="AE39" s="1116"/>
      <c r="AF39" s="1108"/>
      <c r="AG39" s="1109"/>
      <c r="AH39" s="1109"/>
      <c r="AI39" s="1109"/>
      <c r="AJ39" s="1110"/>
      <c r="AK39" s="1048"/>
      <c r="AL39" s="1040"/>
      <c r="AM39" s="1040"/>
      <c r="AN39" s="1040"/>
      <c r="AO39" s="1040"/>
      <c r="AP39" s="1040"/>
      <c r="AQ39" s="1040"/>
      <c r="AR39" s="1040"/>
      <c r="AS39" s="1040"/>
      <c r="AT39" s="1040"/>
      <c r="AU39" s="1040"/>
      <c r="AV39" s="1040"/>
      <c r="AW39" s="1040"/>
      <c r="AX39" s="1040"/>
      <c r="AY39" s="1040"/>
      <c r="AZ39" s="1113"/>
      <c r="BA39" s="1113"/>
      <c r="BB39" s="1113"/>
      <c r="BC39" s="1113"/>
      <c r="BD39" s="1113"/>
      <c r="BE39" s="1097"/>
      <c r="BF39" s="1097"/>
      <c r="BG39" s="1097"/>
      <c r="BH39" s="1097"/>
      <c r="BI39" s="1098"/>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x14ac:dyDescent="0.15">
      <c r="A40" s="241">
        <v>13</v>
      </c>
      <c r="B40" s="1102"/>
      <c r="C40" s="1103"/>
      <c r="D40" s="1103"/>
      <c r="E40" s="1103"/>
      <c r="F40" s="1103"/>
      <c r="G40" s="1103"/>
      <c r="H40" s="1103"/>
      <c r="I40" s="1103"/>
      <c r="J40" s="1103"/>
      <c r="K40" s="1103"/>
      <c r="L40" s="1103"/>
      <c r="M40" s="1103"/>
      <c r="N40" s="1103"/>
      <c r="O40" s="1103"/>
      <c r="P40" s="1104"/>
      <c r="Q40" s="1114"/>
      <c r="R40" s="1115"/>
      <c r="S40" s="1115"/>
      <c r="T40" s="1115"/>
      <c r="U40" s="1115"/>
      <c r="V40" s="1115"/>
      <c r="W40" s="1115"/>
      <c r="X40" s="1115"/>
      <c r="Y40" s="1115"/>
      <c r="Z40" s="1115"/>
      <c r="AA40" s="1115"/>
      <c r="AB40" s="1115"/>
      <c r="AC40" s="1115"/>
      <c r="AD40" s="1115"/>
      <c r="AE40" s="1116"/>
      <c r="AF40" s="1108"/>
      <c r="AG40" s="1109"/>
      <c r="AH40" s="1109"/>
      <c r="AI40" s="1109"/>
      <c r="AJ40" s="1110"/>
      <c r="AK40" s="1048"/>
      <c r="AL40" s="1040"/>
      <c r="AM40" s="1040"/>
      <c r="AN40" s="1040"/>
      <c r="AO40" s="1040"/>
      <c r="AP40" s="1040"/>
      <c r="AQ40" s="1040"/>
      <c r="AR40" s="1040"/>
      <c r="AS40" s="1040"/>
      <c r="AT40" s="1040"/>
      <c r="AU40" s="1040"/>
      <c r="AV40" s="1040"/>
      <c r="AW40" s="1040"/>
      <c r="AX40" s="1040"/>
      <c r="AY40" s="1040"/>
      <c r="AZ40" s="1113"/>
      <c r="BA40" s="1113"/>
      <c r="BB40" s="1113"/>
      <c r="BC40" s="1113"/>
      <c r="BD40" s="1113"/>
      <c r="BE40" s="1097"/>
      <c r="BF40" s="1097"/>
      <c r="BG40" s="1097"/>
      <c r="BH40" s="1097"/>
      <c r="BI40" s="1098"/>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x14ac:dyDescent="0.15">
      <c r="A41" s="241">
        <v>14</v>
      </c>
      <c r="B41" s="1102"/>
      <c r="C41" s="1103"/>
      <c r="D41" s="1103"/>
      <c r="E41" s="1103"/>
      <c r="F41" s="1103"/>
      <c r="G41" s="1103"/>
      <c r="H41" s="1103"/>
      <c r="I41" s="1103"/>
      <c r="J41" s="1103"/>
      <c r="K41" s="1103"/>
      <c r="L41" s="1103"/>
      <c r="M41" s="1103"/>
      <c r="N41" s="1103"/>
      <c r="O41" s="1103"/>
      <c r="P41" s="1104"/>
      <c r="Q41" s="1114"/>
      <c r="R41" s="1115"/>
      <c r="S41" s="1115"/>
      <c r="T41" s="1115"/>
      <c r="U41" s="1115"/>
      <c r="V41" s="1115"/>
      <c r="W41" s="1115"/>
      <c r="X41" s="1115"/>
      <c r="Y41" s="1115"/>
      <c r="Z41" s="1115"/>
      <c r="AA41" s="1115"/>
      <c r="AB41" s="1115"/>
      <c r="AC41" s="1115"/>
      <c r="AD41" s="1115"/>
      <c r="AE41" s="1116"/>
      <c r="AF41" s="1108"/>
      <c r="AG41" s="1109"/>
      <c r="AH41" s="1109"/>
      <c r="AI41" s="1109"/>
      <c r="AJ41" s="1110"/>
      <c r="AK41" s="1048"/>
      <c r="AL41" s="1040"/>
      <c r="AM41" s="1040"/>
      <c r="AN41" s="1040"/>
      <c r="AO41" s="1040"/>
      <c r="AP41" s="1040"/>
      <c r="AQ41" s="1040"/>
      <c r="AR41" s="1040"/>
      <c r="AS41" s="1040"/>
      <c r="AT41" s="1040"/>
      <c r="AU41" s="1040"/>
      <c r="AV41" s="1040"/>
      <c r="AW41" s="1040"/>
      <c r="AX41" s="1040"/>
      <c r="AY41" s="1040"/>
      <c r="AZ41" s="1113"/>
      <c r="BA41" s="1113"/>
      <c r="BB41" s="1113"/>
      <c r="BC41" s="1113"/>
      <c r="BD41" s="1113"/>
      <c r="BE41" s="1097"/>
      <c r="BF41" s="1097"/>
      <c r="BG41" s="1097"/>
      <c r="BH41" s="1097"/>
      <c r="BI41" s="1098"/>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x14ac:dyDescent="0.15">
      <c r="A42" s="241">
        <v>15</v>
      </c>
      <c r="B42" s="1102"/>
      <c r="C42" s="1103"/>
      <c r="D42" s="1103"/>
      <c r="E42" s="1103"/>
      <c r="F42" s="1103"/>
      <c r="G42" s="1103"/>
      <c r="H42" s="1103"/>
      <c r="I42" s="1103"/>
      <c r="J42" s="1103"/>
      <c r="K42" s="1103"/>
      <c r="L42" s="1103"/>
      <c r="M42" s="1103"/>
      <c r="N42" s="1103"/>
      <c r="O42" s="1103"/>
      <c r="P42" s="1104"/>
      <c r="Q42" s="1114"/>
      <c r="R42" s="1115"/>
      <c r="S42" s="1115"/>
      <c r="T42" s="1115"/>
      <c r="U42" s="1115"/>
      <c r="V42" s="1115"/>
      <c r="W42" s="1115"/>
      <c r="X42" s="1115"/>
      <c r="Y42" s="1115"/>
      <c r="Z42" s="1115"/>
      <c r="AA42" s="1115"/>
      <c r="AB42" s="1115"/>
      <c r="AC42" s="1115"/>
      <c r="AD42" s="1115"/>
      <c r="AE42" s="1116"/>
      <c r="AF42" s="1108"/>
      <c r="AG42" s="1109"/>
      <c r="AH42" s="1109"/>
      <c r="AI42" s="1109"/>
      <c r="AJ42" s="1110"/>
      <c r="AK42" s="1048"/>
      <c r="AL42" s="1040"/>
      <c r="AM42" s="1040"/>
      <c r="AN42" s="1040"/>
      <c r="AO42" s="1040"/>
      <c r="AP42" s="1040"/>
      <c r="AQ42" s="1040"/>
      <c r="AR42" s="1040"/>
      <c r="AS42" s="1040"/>
      <c r="AT42" s="1040"/>
      <c r="AU42" s="1040"/>
      <c r="AV42" s="1040"/>
      <c r="AW42" s="1040"/>
      <c r="AX42" s="1040"/>
      <c r="AY42" s="1040"/>
      <c r="AZ42" s="1113"/>
      <c r="BA42" s="1113"/>
      <c r="BB42" s="1113"/>
      <c r="BC42" s="1113"/>
      <c r="BD42" s="1113"/>
      <c r="BE42" s="1097"/>
      <c r="BF42" s="1097"/>
      <c r="BG42" s="1097"/>
      <c r="BH42" s="1097"/>
      <c r="BI42" s="1098"/>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x14ac:dyDescent="0.15">
      <c r="A43" s="241">
        <v>16</v>
      </c>
      <c r="B43" s="1102"/>
      <c r="C43" s="1103"/>
      <c r="D43" s="1103"/>
      <c r="E43" s="1103"/>
      <c r="F43" s="1103"/>
      <c r="G43" s="1103"/>
      <c r="H43" s="1103"/>
      <c r="I43" s="1103"/>
      <c r="J43" s="1103"/>
      <c r="K43" s="1103"/>
      <c r="L43" s="1103"/>
      <c r="M43" s="1103"/>
      <c r="N43" s="1103"/>
      <c r="O43" s="1103"/>
      <c r="P43" s="1104"/>
      <c r="Q43" s="1114"/>
      <c r="R43" s="1115"/>
      <c r="S43" s="1115"/>
      <c r="T43" s="1115"/>
      <c r="U43" s="1115"/>
      <c r="V43" s="1115"/>
      <c r="W43" s="1115"/>
      <c r="X43" s="1115"/>
      <c r="Y43" s="1115"/>
      <c r="Z43" s="1115"/>
      <c r="AA43" s="1115"/>
      <c r="AB43" s="1115"/>
      <c r="AC43" s="1115"/>
      <c r="AD43" s="1115"/>
      <c r="AE43" s="1116"/>
      <c r="AF43" s="1108"/>
      <c r="AG43" s="1109"/>
      <c r="AH43" s="1109"/>
      <c r="AI43" s="1109"/>
      <c r="AJ43" s="1110"/>
      <c r="AK43" s="1048"/>
      <c r="AL43" s="1040"/>
      <c r="AM43" s="1040"/>
      <c r="AN43" s="1040"/>
      <c r="AO43" s="1040"/>
      <c r="AP43" s="1040"/>
      <c r="AQ43" s="1040"/>
      <c r="AR43" s="1040"/>
      <c r="AS43" s="1040"/>
      <c r="AT43" s="1040"/>
      <c r="AU43" s="1040"/>
      <c r="AV43" s="1040"/>
      <c r="AW43" s="1040"/>
      <c r="AX43" s="1040"/>
      <c r="AY43" s="1040"/>
      <c r="AZ43" s="1113"/>
      <c r="BA43" s="1113"/>
      <c r="BB43" s="1113"/>
      <c r="BC43" s="1113"/>
      <c r="BD43" s="1113"/>
      <c r="BE43" s="1097"/>
      <c r="BF43" s="1097"/>
      <c r="BG43" s="1097"/>
      <c r="BH43" s="1097"/>
      <c r="BI43" s="1098"/>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x14ac:dyDescent="0.15">
      <c r="A44" s="241">
        <v>17</v>
      </c>
      <c r="B44" s="1102"/>
      <c r="C44" s="1103"/>
      <c r="D44" s="1103"/>
      <c r="E44" s="1103"/>
      <c r="F44" s="1103"/>
      <c r="G44" s="1103"/>
      <c r="H44" s="1103"/>
      <c r="I44" s="1103"/>
      <c r="J44" s="1103"/>
      <c r="K44" s="1103"/>
      <c r="L44" s="1103"/>
      <c r="M44" s="1103"/>
      <c r="N44" s="1103"/>
      <c r="O44" s="1103"/>
      <c r="P44" s="1104"/>
      <c r="Q44" s="1114"/>
      <c r="R44" s="1115"/>
      <c r="S44" s="1115"/>
      <c r="T44" s="1115"/>
      <c r="U44" s="1115"/>
      <c r="V44" s="1115"/>
      <c r="W44" s="1115"/>
      <c r="X44" s="1115"/>
      <c r="Y44" s="1115"/>
      <c r="Z44" s="1115"/>
      <c r="AA44" s="1115"/>
      <c r="AB44" s="1115"/>
      <c r="AC44" s="1115"/>
      <c r="AD44" s="1115"/>
      <c r="AE44" s="1116"/>
      <c r="AF44" s="1108"/>
      <c r="AG44" s="1109"/>
      <c r="AH44" s="1109"/>
      <c r="AI44" s="1109"/>
      <c r="AJ44" s="1110"/>
      <c r="AK44" s="1048"/>
      <c r="AL44" s="1040"/>
      <c r="AM44" s="1040"/>
      <c r="AN44" s="1040"/>
      <c r="AO44" s="1040"/>
      <c r="AP44" s="1040"/>
      <c r="AQ44" s="1040"/>
      <c r="AR44" s="1040"/>
      <c r="AS44" s="1040"/>
      <c r="AT44" s="1040"/>
      <c r="AU44" s="1040"/>
      <c r="AV44" s="1040"/>
      <c r="AW44" s="1040"/>
      <c r="AX44" s="1040"/>
      <c r="AY44" s="1040"/>
      <c r="AZ44" s="1113"/>
      <c r="BA44" s="1113"/>
      <c r="BB44" s="1113"/>
      <c r="BC44" s="1113"/>
      <c r="BD44" s="1113"/>
      <c r="BE44" s="1097"/>
      <c r="BF44" s="1097"/>
      <c r="BG44" s="1097"/>
      <c r="BH44" s="1097"/>
      <c r="BI44" s="1098"/>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x14ac:dyDescent="0.15">
      <c r="A45" s="241">
        <v>18</v>
      </c>
      <c r="B45" s="1102"/>
      <c r="C45" s="1103"/>
      <c r="D45" s="1103"/>
      <c r="E45" s="1103"/>
      <c r="F45" s="1103"/>
      <c r="G45" s="1103"/>
      <c r="H45" s="1103"/>
      <c r="I45" s="1103"/>
      <c r="J45" s="1103"/>
      <c r="K45" s="1103"/>
      <c r="L45" s="1103"/>
      <c r="M45" s="1103"/>
      <c r="N45" s="1103"/>
      <c r="O45" s="1103"/>
      <c r="P45" s="1104"/>
      <c r="Q45" s="1114"/>
      <c r="R45" s="1115"/>
      <c r="S45" s="1115"/>
      <c r="T45" s="1115"/>
      <c r="U45" s="1115"/>
      <c r="V45" s="1115"/>
      <c r="W45" s="1115"/>
      <c r="X45" s="1115"/>
      <c r="Y45" s="1115"/>
      <c r="Z45" s="1115"/>
      <c r="AA45" s="1115"/>
      <c r="AB45" s="1115"/>
      <c r="AC45" s="1115"/>
      <c r="AD45" s="1115"/>
      <c r="AE45" s="1116"/>
      <c r="AF45" s="1108"/>
      <c r="AG45" s="1109"/>
      <c r="AH45" s="1109"/>
      <c r="AI45" s="1109"/>
      <c r="AJ45" s="1110"/>
      <c r="AK45" s="1048"/>
      <c r="AL45" s="1040"/>
      <c r="AM45" s="1040"/>
      <c r="AN45" s="1040"/>
      <c r="AO45" s="1040"/>
      <c r="AP45" s="1040"/>
      <c r="AQ45" s="1040"/>
      <c r="AR45" s="1040"/>
      <c r="AS45" s="1040"/>
      <c r="AT45" s="1040"/>
      <c r="AU45" s="1040"/>
      <c r="AV45" s="1040"/>
      <c r="AW45" s="1040"/>
      <c r="AX45" s="1040"/>
      <c r="AY45" s="1040"/>
      <c r="AZ45" s="1113"/>
      <c r="BA45" s="1113"/>
      <c r="BB45" s="1113"/>
      <c r="BC45" s="1113"/>
      <c r="BD45" s="1113"/>
      <c r="BE45" s="1097"/>
      <c r="BF45" s="1097"/>
      <c r="BG45" s="1097"/>
      <c r="BH45" s="1097"/>
      <c r="BI45" s="1098"/>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x14ac:dyDescent="0.15">
      <c r="A46" s="241">
        <v>19</v>
      </c>
      <c r="B46" s="1102"/>
      <c r="C46" s="1103"/>
      <c r="D46" s="1103"/>
      <c r="E46" s="1103"/>
      <c r="F46" s="1103"/>
      <c r="G46" s="1103"/>
      <c r="H46" s="1103"/>
      <c r="I46" s="1103"/>
      <c r="J46" s="1103"/>
      <c r="K46" s="1103"/>
      <c r="L46" s="1103"/>
      <c r="M46" s="1103"/>
      <c r="N46" s="1103"/>
      <c r="O46" s="1103"/>
      <c r="P46" s="1104"/>
      <c r="Q46" s="1114"/>
      <c r="R46" s="1115"/>
      <c r="S46" s="1115"/>
      <c r="T46" s="1115"/>
      <c r="U46" s="1115"/>
      <c r="V46" s="1115"/>
      <c r="W46" s="1115"/>
      <c r="X46" s="1115"/>
      <c r="Y46" s="1115"/>
      <c r="Z46" s="1115"/>
      <c r="AA46" s="1115"/>
      <c r="AB46" s="1115"/>
      <c r="AC46" s="1115"/>
      <c r="AD46" s="1115"/>
      <c r="AE46" s="1116"/>
      <c r="AF46" s="1108"/>
      <c r="AG46" s="1109"/>
      <c r="AH46" s="1109"/>
      <c r="AI46" s="1109"/>
      <c r="AJ46" s="1110"/>
      <c r="AK46" s="1048"/>
      <c r="AL46" s="1040"/>
      <c r="AM46" s="1040"/>
      <c r="AN46" s="1040"/>
      <c r="AO46" s="1040"/>
      <c r="AP46" s="1040"/>
      <c r="AQ46" s="1040"/>
      <c r="AR46" s="1040"/>
      <c r="AS46" s="1040"/>
      <c r="AT46" s="1040"/>
      <c r="AU46" s="1040"/>
      <c r="AV46" s="1040"/>
      <c r="AW46" s="1040"/>
      <c r="AX46" s="1040"/>
      <c r="AY46" s="1040"/>
      <c r="AZ46" s="1113"/>
      <c r="BA46" s="1113"/>
      <c r="BB46" s="1113"/>
      <c r="BC46" s="1113"/>
      <c r="BD46" s="1113"/>
      <c r="BE46" s="1097"/>
      <c r="BF46" s="1097"/>
      <c r="BG46" s="1097"/>
      <c r="BH46" s="1097"/>
      <c r="BI46" s="1098"/>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x14ac:dyDescent="0.15">
      <c r="A47" s="241">
        <v>20</v>
      </c>
      <c r="B47" s="1102"/>
      <c r="C47" s="1103"/>
      <c r="D47" s="1103"/>
      <c r="E47" s="1103"/>
      <c r="F47" s="1103"/>
      <c r="G47" s="1103"/>
      <c r="H47" s="1103"/>
      <c r="I47" s="1103"/>
      <c r="J47" s="1103"/>
      <c r="K47" s="1103"/>
      <c r="L47" s="1103"/>
      <c r="M47" s="1103"/>
      <c r="N47" s="1103"/>
      <c r="O47" s="1103"/>
      <c r="P47" s="1104"/>
      <c r="Q47" s="1114"/>
      <c r="R47" s="1115"/>
      <c r="S47" s="1115"/>
      <c r="T47" s="1115"/>
      <c r="U47" s="1115"/>
      <c r="V47" s="1115"/>
      <c r="W47" s="1115"/>
      <c r="X47" s="1115"/>
      <c r="Y47" s="1115"/>
      <c r="Z47" s="1115"/>
      <c r="AA47" s="1115"/>
      <c r="AB47" s="1115"/>
      <c r="AC47" s="1115"/>
      <c r="AD47" s="1115"/>
      <c r="AE47" s="1116"/>
      <c r="AF47" s="1108"/>
      <c r="AG47" s="1109"/>
      <c r="AH47" s="1109"/>
      <c r="AI47" s="1109"/>
      <c r="AJ47" s="1110"/>
      <c r="AK47" s="1048"/>
      <c r="AL47" s="1040"/>
      <c r="AM47" s="1040"/>
      <c r="AN47" s="1040"/>
      <c r="AO47" s="1040"/>
      <c r="AP47" s="1040"/>
      <c r="AQ47" s="1040"/>
      <c r="AR47" s="1040"/>
      <c r="AS47" s="1040"/>
      <c r="AT47" s="1040"/>
      <c r="AU47" s="1040"/>
      <c r="AV47" s="1040"/>
      <c r="AW47" s="1040"/>
      <c r="AX47" s="1040"/>
      <c r="AY47" s="1040"/>
      <c r="AZ47" s="1113"/>
      <c r="BA47" s="1113"/>
      <c r="BB47" s="1113"/>
      <c r="BC47" s="1113"/>
      <c r="BD47" s="1113"/>
      <c r="BE47" s="1097"/>
      <c r="BF47" s="1097"/>
      <c r="BG47" s="1097"/>
      <c r="BH47" s="1097"/>
      <c r="BI47" s="1098"/>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x14ac:dyDescent="0.15">
      <c r="A48" s="241">
        <v>21</v>
      </c>
      <c r="B48" s="1102"/>
      <c r="C48" s="1103"/>
      <c r="D48" s="1103"/>
      <c r="E48" s="1103"/>
      <c r="F48" s="1103"/>
      <c r="G48" s="1103"/>
      <c r="H48" s="1103"/>
      <c r="I48" s="1103"/>
      <c r="J48" s="1103"/>
      <c r="K48" s="1103"/>
      <c r="L48" s="1103"/>
      <c r="M48" s="1103"/>
      <c r="N48" s="1103"/>
      <c r="O48" s="1103"/>
      <c r="P48" s="1104"/>
      <c r="Q48" s="1114"/>
      <c r="R48" s="1115"/>
      <c r="S48" s="1115"/>
      <c r="T48" s="1115"/>
      <c r="U48" s="1115"/>
      <c r="V48" s="1115"/>
      <c r="W48" s="1115"/>
      <c r="X48" s="1115"/>
      <c r="Y48" s="1115"/>
      <c r="Z48" s="1115"/>
      <c r="AA48" s="1115"/>
      <c r="AB48" s="1115"/>
      <c r="AC48" s="1115"/>
      <c r="AD48" s="1115"/>
      <c r="AE48" s="1116"/>
      <c r="AF48" s="1108"/>
      <c r="AG48" s="1109"/>
      <c r="AH48" s="1109"/>
      <c r="AI48" s="1109"/>
      <c r="AJ48" s="1110"/>
      <c r="AK48" s="1048"/>
      <c r="AL48" s="1040"/>
      <c r="AM48" s="1040"/>
      <c r="AN48" s="1040"/>
      <c r="AO48" s="1040"/>
      <c r="AP48" s="1040"/>
      <c r="AQ48" s="1040"/>
      <c r="AR48" s="1040"/>
      <c r="AS48" s="1040"/>
      <c r="AT48" s="1040"/>
      <c r="AU48" s="1040"/>
      <c r="AV48" s="1040"/>
      <c r="AW48" s="1040"/>
      <c r="AX48" s="1040"/>
      <c r="AY48" s="1040"/>
      <c r="AZ48" s="1113"/>
      <c r="BA48" s="1113"/>
      <c r="BB48" s="1113"/>
      <c r="BC48" s="1113"/>
      <c r="BD48" s="1113"/>
      <c r="BE48" s="1097"/>
      <c r="BF48" s="1097"/>
      <c r="BG48" s="1097"/>
      <c r="BH48" s="1097"/>
      <c r="BI48" s="1098"/>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x14ac:dyDescent="0.15">
      <c r="A49" s="241">
        <v>22</v>
      </c>
      <c r="B49" s="1102"/>
      <c r="C49" s="1103"/>
      <c r="D49" s="1103"/>
      <c r="E49" s="1103"/>
      <c r="F49" s="1103"/>
      <c r="G49" s="1103"/>
      <c r="H49" s="1103"/>
      <c r="I49" s="1103"/>
      <c r="J49" s="1103"/>
      <c r="K49" s="1103"/>
      <c r="L49" s="1103"/>
      <c r="M49" s="1103"/>
      <c r="N49" s="1103"/>
      <c r="O49" s="1103"/>
      <c r="P49" s="1104"/>
      <c r="Q49" s="1114"/>
      <c r="R49" s="1115"/>
      <c r="S49" s="1115"/>
      <c r="T49" s="1115"/>
      <c r="U49" s="1115"/>
      <c r="V49" s="1115"/>
      <c r="W49" s="1115"/>
      <c r="X49" s="1115"/>
      <c r="Y49" s="1115"/>
      <c r="Z49" s="1115"/>
      <c r="AA49" s="1115"/>
      <c r="AB49" s="1115"/>
      <c r="AC49" s="1115"/>
      <c r="AD49" s="1115"/>
      <c r="AE49" s="1116"/>
      <c r="AF49" s="1108"/>
      <c r="AG49" s="1109"/>
      <c r="AH49" s="1109"/>
      <c r="AI49" s="1109"/>
      <c r="AJ49" s="1110"/>
      <c r="AK49" s="1048"/>
      <c r="AL49" s="1040"/>
      <c r="AM49" s="1040"/>
      <c r="AN49" s="1040"/>
      <c r="AO49" s="1040"/>
      <c r="AP49" s="1040"/>
      <c r="AQ49" s="1040"/>
      <c r="AR49" s="1040"/>
      <c r="AS49" s="1040"/>
      <c r="AT49" s="1040"/>
      <c r="AU49" s="1040"/>
      <c r="AV49" s="1040"/>
      <c r="AW49" s="1040"/>
      <c r="AX49" s="1040"/>
      <c r="AY49" s="1040"/>
      <c r="AZ49" s="1113"/>
      <c r="BA49" s="1113"/>
      <c r="BB49" s="1113"/>
      <c r="BC49" s="1113"/>
      <c r="BD49" s="1113"/>
      <c r="BE49" s="1097"/>
      <c r="BF49" s="1097"/>
      <c r="BG49" s="1097"/>
      <c r="BH49" s="1097"/>
      <c r="BI49" s="1098"/>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x14ac:dyDescent="0.15">
      <c r="A50" s="241">
        <v>23</v>
      </c>
      <c r="B50" s="1102"/>
      <c r="C50" s="1103"/>
      <c r="D50" s="1103"/>
      <c r="E50" s="1103"/>
      <c r="F50" s="1103"/>
      <c r="G50" s="1103"/>
      <c r="H50" s="1103"/>
      <c r="I50" s="1103"/>
      <c r="J50" s="1103"/>
      <c r="K50" s="1103"/>
      <c r="L50" s="1103"/>
      <c r="M50" s="1103"/>
      <c r="N50" s="1103"/>
      <c r="O50" s="1103"/>
      <c r="P50" s="1104"/>
      <c r="Q50" s="1105"/>
      <c r="R50" s="1106"/>
      <c r="S50" s="1106"/>
      <c r="T50" s="1106"/>
      <c r="U50" s="1106"/>
      <c r="V50" s="1106"/>
      <c r="W50" s="1106"/>
      <c r="X50" s="1106"/>
      <c r="Y50" s="1106"/>
      <c r="Z50" s="1106"/>
      <c r="AA50" s="1106"/>
      <c r="AB50" s="1106"/>
      <c r="AC50" s="1106"/>
      <c r="AD50" s="1106"/>
      <c r="AE50" s="1107"/>
      <c r="AF50" s="1108"/>
      <c r="AG50" s="1109"/>
      <c r="AH50" s="1109"/>
      <c r="AI50" s="1109"/>
      <c r="AJ50" s="1110"/>
      <c r="AK50" s="1111"/>
      <c r="AL50" s="1106"/>
      <c r="AM50" s="1106"/>
      <c r="AN50" s="1106"/>
      <c r="AO50" s="1106"/>
      <c r="AP50" s="1106"/>
      <c r="AQ50" s="1106"/>
      <c r="AR50" s="1106"/>
      <c r="AS50" s="1106"/>
      <c r="AT50" s="1106"/>
      <c r="AU50" s="1106"/>
      <c r="AV50" s="1106"/>
      <c r="AW50" s="1106"/>
      <c r="AX50" s="1106"/>
      <c r="AY50" s="1106"/>
      <c r="AZ50" s="1112"/>
      <c r="BA50" s="1112"/>
      <c r="BB50" s="1112"/>
      <c r="BC50" s="1112"/>
      <c r="BD50" s="1112"/>
      <c r="BE50" s="1097"/>
      <c r="BF50" s="1097"/>
      <c r="BG50" s="1097"/>
      <c r="BH50" s="1097"/>
      <c r="BI50" s="1098"/>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x14ac:dyDescent="0.15">
      <c r="A51" s="241">
        <v>24</v>
      </c>
      <c r="B51" s="1102"/>
      <c r="C51" s="1103"/>
      <c r="D51" s="1103"/>
      <c r="E51" s="1103"/>
      <c r="F51" s="1103"/>
      <c r="G51" s="1103"/>
      <c r="H51" s="1103"/>
      <c r="I51" s="1103"/>
      <c r="J51" s="1103"/>
      <c r="K51" s="1103"/>
      <c r="L51" s="1103"/>
      <c r="M51" s="1103"/>
      <c r="N51" s="1103"/>
      <c r="O51" s="1103"/>
      <c r="P51" s="1104"/>
      <c r="Q51" s="1105"/>
      <c r="R51" s="1106"/>
      <c r="S51" s="1106"/>
      <c r="T51" s="1106"/>
      <c r="U51" s="1106"/>
      <c r="V51" s="1106"/>
      <c r="W51" s="1106"/>
      <c r="X51" s="1106"/>
      <c r="Y51" s="1106"/>
      <c r="Z51" s="1106"/>
      <c r="AA51" s="1106"/>
      <c r="AB51" s="1106"/>
      <c r="AC51" s="1106"/>
      <c r="AD51" s="1106"/>
      <c r="AE51" s="1107"/>
      <c r="AF51" s="1108"/>
      <c r="AG51" s="1109"/>
      <c r="AH51" s="1109"/>
      <c r="AI51" s="1109"/>
      <c r="AJ51" s="1110"/>
      <c r="AK51" s="1111"/>
      <c r="AL51" s="1106"/>
      <c r="AM51" s="1106"/>
      <c r="AN51" s="1106"/>
      <c r="AO51" s="1106"/>
      <c r="AP51" s="1106"/>
      <c r="AQ51" s="1106"/>
      <c r="AR51" s="1106"/>
      <c r="AS51" s="1106"/>
      <c r="AT51" s="1106"/>
      <c r="AU51" s="1106"/>
      <c r="AV51" s="1106"/>
      <c r="AW51" s="1106"/>
      <c r="AX51" s="1106"/>
      <c r="AY51" s="1106"/>
      <c r="AZ51" s="1112"/>
      <c r="BA51" s="1112"/>
      <c r="BB51" s="1112"/>
      <c r="BC51" s="1112"/>
      <c r="BD51" s="1112"/>
      <c r="BE51" s="1097"/>
      <c r="BF51" s="1097"/>
      <c r="BG51" s="1097"/>
      <c r="BH51" s="1097"/>
      <c r="BI51" s="1098"/>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x14ac:dyDescent="0.15">
      <c r="A52" s="241">
        <v>25</v>
      </c>
      <c r="B52" s="1102"/>
      <c r="C52" s="1103"/>
      <c r="D52" s="1103"/>
      <c r="E52" s="1103"/>
      <c r="F52" s="1103"/>
      <c r="G52" s="1103"/>
      <c r="H52" s="1103"/>
      <c r="I52" s="1103"/>
      <c r="J52" s="1103"/>
      <c r="K52" s="1103"/>
      <c r="L52" s="1103"/>
      <c r="M52" s="1103"/>
      <c r="N52" s="1103"/>
      <c r="O52" s="1103"/>
      <c r="P52" s="1104"/>
      <c r="Q52" s="1105"/>
      <c r="R52" s="1106"/>
      <c r="S52" s="1106"/>
      <c r="T52" s="1106"/>
      <c r="U52" s="1106"/>
      <c r="V52" s="1106"/>
      <c r="W52" s="1106"/>
      <c r="X52" s="1106"/>
      <c r="Y52" s="1106"/>
      <c r="Z52" s="1106"/>
      <c r="AA52" s="1106"/>
      <c r="AB52" s="1106"/>
      <c r="AC52" s="1106"/>
      <c r="AD52" s="1106"/>
      <c r="AE52" s="1107"/>
      <c r="AF52" s="1108"/>
      <c r="AG52" s="1109"/>
      <c r="AH52" s="1109"/>
      <c r="AI52" s="1109"/>
      <c r="AJ52" s="1110"/>
      <c r="AK52" s="1111"/>
      <c r="AL52" s="1106"/>
      <c r="AM52" s="1106"/>
      <c r="AN52" s="1106"/>
      <c r="AO52" s="1106"/>
      <c r="AP52" s="1106"/>
      <c r="AQ52" s="1106"/>
      <c r="AR52" s="1106"/>
      <c r="AS52" s="1106"/>
      <c r="AT52" s="1106"/>
      <c r="AU52" s="1106"/>
      <c r="AV52" s="1106"/>
      <c r="AW52" s="1106"/>
      <c r="AX52" s="1106"/>
      <c r="AY52" s="1106"/>
      <c r="AZ52" s="1112"/>
      <c r="BA52" s="1112"/>
      <c r="BB52" s="1112"/>
      <c r="BC52" s="1112"/>
      <c r="BD52" s="1112"/>
      <c r="BE52" s="1097"/>
      <c r="BF52" s="1097"/>
      <c r="BG52" s="1097"/>
      <c r="BH52" s="1097"/>
      <c r="BI52" s="1098"/>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x14ac:dyDescent="0.15">
      <c r="A53" s="241">
        <v>26</v>
      </c>
      <c r="B53" s="1102"/>
      <c r="C53" s="1103"/>
      <c r="D53" s="1103"/>
      <c r="E53" s="1103"/>
      <c r="F53" s="1103"/>
      <c r="G53" s="1103"/>
      <c r="H53" s="1103"/>
      <c r="I53" s="1103"/>
      <c r="J53" s="1103"/>
      <c r="K53" s="1103"/>
      <c r="L53" s="1103"/>
      <c r="M53" s="1103"/>
      <c r="N53" s="1103"/>
      <c r="O53" s="1103"/>
      <c r="P53" s="1104"/>
      <c r="Q53" s="1105"/>
      <c r="R53" s="1106"/>
      <c r="S53" s="1106"/>
      <c r="T53" s="1106"/>
      <c r="U53" s="1106"/>
      <c r="V53" s="1106"/>
      <c r="W53" s="1106"/>
      <c r="X53" s="1106"/>
      <c r="Y53" s="1106"/>
      <c r="Z53" s="1106"/>
      <c r="AA53" s="1106"/>
      <c r="AB53" s="1106"/>
      <c r="AC53" s="1106"/>
      <c r="AD53" s="1106"/>
      <c r="AE53" s="1107"/>
      <c r="AF53" s="1108"/>
      <c r="AG53" s="1109"/>
      <c r="AH53" s="1109"/>
      <c r="AI53" s="1109"/>
      <c r="AJ53" s="1110"/>
      <c r="AK53" s="1111"/>
      <c r="AL53" s="1106"/>
      <c r="AM53" s="1106"/>
      <c r="AN53" s="1106"/>
      <c r="AO53" s="1106"/>
      <c r="AP53" s="1106"/>
      <c r="AQ53" s="1106"/>
      <c r="AR53" s="1106"/>
      <c r="AS53" s="1106"/>
      <c r="AT53" s="1106"/>
      <c r="AU53" s="1106"/>
      <c r="AV53" s="1106"/>
      <c r="AW53" s="1106"/>
      <c r="AX53" s="1106"/>
      <c r="AY53" s="1106"/>
      <c r="AZ53" s="1112"/>
      <c r="BA53" s="1112"/>
      <c r="BB53" s="1112"/>
      <c r="BC53" s="1112"/>
      <c r="BD53" s="1112"/>
      <c r="BE53" s="1097"/>
      <c r="BF53" s="1097"/>
      <c r="BG53" s="1097"/>
      <c r="BH53" s="1097"/>
      <c r="BI53" s="1098"/>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x14ac:dyDescent="0.15">
      <c r="A54" s="241">
        <v>27</v>
      </c>
      <c r="B54" s="1102"/>
      <c r="C54" s="1103"/>
      <c r="D54" s="1103"/>
      <c r="E54" s="1103"/>
      <c r="F54" s="1103"/>
      <c r="G54" s="1103"/>
      <c r="H54" s="1103"/>
      <c r="I54" s="1103"/>
      <c r="J54" s="1103"/>
      <c r="K54" s="1103"/>
      <c r="L54" s="1103"/>
      <c r="M54" s="1103"/>
      <c r="N54" s="1103"/>
      <c r="O54" s="1103"/>
      <c r="P54" s="1104"/>
      <c r="Q54" s="1105"/>
      <c r="R54" s="1106"/>
      <c r="S54" s="1106"/>
      <c r="T54" s="1106"/>
      <c r="U54" s="1106"/>
      <c r="V54" s="1106"/>
      <c r="W54" s="1106"/>
      <c r="X54" s="1106"/>
      <c r="Y54" s="1106"/>
      <c r="Z54" s="1106"/>
      <c r="AA54" s="1106"/>
      <c r="AB54" s="1106"/>
      <c r="AC54" s="1106"/>
      <c r="AD54" s="1106"/>
      <c r="AE54" s="1107"/>
      <c r="AF54" s="1108"/>
      <c r="AG54" s="1109"/>
      <c r="AH54" s="1109"/>
      <c r="AI54" s="1109"/>
      <c r="AJ54" s="1110"/>
      <c r="AK54" s="1111"/>
      <c r="AL54" s="1106"/>
      <c r="AM54" s="1106"/>
      <c r="AN54" s="1106"/>
      <c r="AO54" s="1106"/>
      <c r="AP54" s="1106"/>
      <c r="AQ54" s="1106"/>
      <c r="AR54" s="1106"/>
      <c r="AS54" s="1106"/>
      <c r="AT54" s="1106"/>
      <c r="AU54" s="1106"/>
      <c r="AV54" s="1106"/>
      <c r="AW54" s="1106"/>
      <c r="AX54" s="1106"/>
      <c r="AY54" s="1106"/>
      <c r="AZ54" s="1112"/>
      <c r="BA54" s="1112"/>
      <c r="BB54" s="1112"/>
      <c r="BC54" s="1112"/>
      <c r="BD54" s="1112"/>
      <c r="BE54" s="1097"/>
      <c r="BF54" s="1097"/>
      <c r="BG54" s="1097"/>
      <c r="BH54" s="1097"/>
      <c r="BI54" s="1098"/>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x14ac:dyDescent="0.15">
      <c r="A55" s="241">
        <v>28</v>
      </c>
      <c r="B55" s="1102"/>
      <c r="C55" s="1103"/>
      <c r="D55" s="1103"/>
      <c r="E55" s="1103"/>
      <c r="F55" s="1103"/>
      <c r="G55" s="1103"/>
      <c r="H55" s="1103"/>
      <c r="I55" s="1103"/>
      <c r="J55" s="1103"/>
      <c r="K55" s="1103"/>
      <c r="L55" s="1103"/>
      <c r="M55" s="1103"/>
      <c r="N55" s="1103"/>
      <c r="O55" s="1103"/>
      <c r="P55" s="1104"/>
      <c r="Q55" s="1105"/>
      <c r="R55" s="1106"/>
      <c r="S55" s="1106"/>
      <c r="T55" s="1106"/>
      <c r="U55" s="1106"/>
      <c r="V55" s="1106"/>
      <c r="W55" s="1106"/>
      <c r="X55" s="1106"/>
      <c r="Y55" s="1106"/>
      <c r="Z55" s="1106"/>
      <c r="AA55" s="1106"/>
      <c r="AB55" s="1106"/>
      <c r="AC55" s="1106"/>
      <c r="AD55" s="1106"/>
      <c r="AE55" s="1107"/>
      <c r="AF55" s="1108"/>
      <c r="AG55" s="1109"/>
      <c r="AH55" s="1109"/>
      <c r="AI55" s="1109"/>
      <c r="AJ55" s="1110"/>
      <c r="AK55" s="1111"/>
      <c r="AL55" s="1106"/>
      <c r="AM55" s="1106"/>
      <c r="AN55" s="1106"/>
      <c r="AO55" s="1106"/>
      <c r="AP55" s="1106"/>
      <c r="AQ55" s="1106"/>
      <c r="AR55" s="1106"/>
      <c r="AS55" s="1106"/>
      <c r="AT55" s="1106"/>
      <c r="AU55" s="1106"/>
      <c r="AV55" s="1106"/>
      <c r="AW55" s="1106"/>
      <c r="AX55" s="1106"/>
      <c r="AY55" s="1106"/>
      <c r="AZ55" s="1112"/>
      <c r="BA55" s="1112"/>
      <c r="BB55" s="1112"/>
      <c r="BC55" s="1112"/>
      <c r="BD55" s="1112"/>
      <c r="BE55" s="1097"/>
      <c r="BF55" s="1097"/>
      <c r="BG55" s="1097"/>
      <c r="BH55" s="1097"/>
      <c r="BI55" s="1098"/>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x14ac:dyDescent="0.15">
      <c r="A56" s="241">
        <v>29</v>
      </c>
      <c r="B56" s="1102"/>
      <c r="C56" s="1103"/>
      <c r="D56" s="1103"/>
      <c r="E56" s="1103"/>
      <c r="F56" s="1103"/>
      <c r="G56" s="1103"/>
      <c r="H56" s="1103"/>
      <c r="I56" s="1103"/>
      <c r="J56" s="1103"/>
      <c r="K56" s="1103"/>
      <c r="L56" s="1103"/>
      <c r="M56" s="1103"/>
      <c r="N56" s="1103"/>
      <c r="O56" s="1103"/>
      <c r="P56" s="1104"/>
      <c r="Q56" s="1105"/>
      <c r="R56" s="1106"/>
      <c r="S56" s="1106"/>
      <c r="T56" s="1106"/>
      <c r="U56" s="1106"/>
      <c r="V56" s="1106"/>
      <c r="W56" s="1106"/>
      <c r="X56" s="1106"/>
      <c r="Y56" s="1106"/>
      <c r="Z56" s="1106"/>
      <c r="AA56" s="1106"/>
      <c r="AB56" s="1106"/>
      <c r="AC56" s="1106"/>
      <c r="AD56" s="1106"/>
      <c r="AE56" s="1107"/>
      <c r="AF56" s="1108"/>
      <c r="AG56" s="1109"/>
      <c r="AH56" s="1109"/>
      <c r="AI56" s="1109"/>
      <c r="AJ56" s="1110"/>
      <c r="AK56" s="1111"/>
      <c r="AL56" s="1106"/>
      <c r="AM56" s="1106"/>
      <c r="AN56" s="1106"/>
      <c r="AO56" s="1106"/>
      <c r="AP56" s="1106"/>
      <c r="AQ56" s="1106"/>
      <c r="AR56" s="1106"/>
      <c r="AS56" s="1106"/>
      <c r="AT56" s="1106"/>
      <c r="AU56" s="1106"/>
      <c r="AV56" s="1106"/>
      <c r="AW56" s="1106"/>
      <c r="AX56" s="1106"/>
      <c r="AY56" s="1106"/>
      <c r="AZ56" s="1112"/>
      <c r="BA56" s="1112"/>
      <c r="BB56" s="1112"/>
      <c r="BC56" s="1112"/>
      <c r="BD56" s="1112"/>
      <c r="BE56" s="1097"/>
      <c r="BF56" s="1097"/>
      <c r="BG56" s="1097"/>
      <c r="BH56" s="1097"/>
      <c r="BI56" s="1098"/>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x14ac:dyDescent="0.15">
      <c r="A57" s="241">
        <v>30</v>
      </c>
      <c r="B57" s="1102"/>
      <c r="C57" s="1103"/>
      <c r="D57" s="1103"/>
      <c r="E57" s="1103"/>
      <c r="F57" s="1103"/>
      <c r="G57" s="1103"/>
      <c r="H57" s="1103"/>
      <c r="I57" s="1103"/>
      <c r="J57" s="1103"/>
      <c r="K57" s="1103"/>
      <c r="L57" s="1103"/>
      <c r="M57" s="1103"/>
      <c r="N57" s="1103"/>
      <c r="O57" s="1103"/>
      <c r="P57" s="1104"/>
      <c r="Q57" s="1105"/>
      <c r="R57" s="1106"/>
      <c r="S57" s="1106"/>
      <c r="T57" s="1106"/>
      <c r="U57" s="1106"/>
      <c r="V57" s="1106"/>
      <c r="W57" s="1106"/>
      <c r="X57" s="1106"/>
      <c r="Y57" s="1106"/>
      <c r="Z57" s="1106"/>
      <c r="AA57" s="1106"/>
      <c r="AB57" s="1106"/>
      <c r="AC57" s="1106"/>
      <c r="AD57" s="1106"/>
      <c r="AE57" s="1107"/>
      <c r="AF57" s="1108"/>
      <c r="AG57" s="1109"/>
      <c r="AH57" s="1109"/>
      <c r="AI57" s="1109"/>
      <c r="AJ57" s="1110"/>
      <c r="AK57" s="1111"/>
      <c r="AL57" s="1106"/>
      <c r="AM57" s="1106"/>
      <c r="AN57" s="1106"/>
      <c r="AO57" s="1106"/>
      <c r="AP57" s="1106"/>
      <c r="AQ57" s="1106"/>
      <c r="AR57" s="1106"/>
      <c r="AS57" s="1106"/>
      <c r="AT57" s="1106"/>
      <c r="AU57" s="1106"/>
      <c r="AV57" s="1106"/>
      <c r="AW57" s="1106"/>
      <c r="AX57" s="1106"/>
      <c r="AY57" s="1106"/>
      <c r="AZ57" s="1112"/>
      <c r="BA57" s="1112"/>
      <c r="BB57" s="1112"/>
      <c r="BC57" s="1112"/>
      <c r="BD57" s="1112"/>
      <c r="BE57" s="1097"/>
      <c r="BF57" s="1097"/>
      <c r="BG57" s="1097"/>
      <c r="BH57" s="1097"/>
      <c r="BI57" s="1098"/>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x14ac:dyDescent="0.15">
      <c r="A58" s="241">
        <v>31</v>
      </c>
      <c r="B58" s="1102"/>
      <c r="C58" s="1103"/>
      <c r="D58" s="1103"/>
      <c r="E58" s="1103"/>
      <c r="F58" s="1103"/>
      <c r="G58" s="1103"/>
      <c r="H58" s="1103"/>
      <c r="I58" s="1103"/>
      <c r="J58" s="1103"/>
      <c r="K58" s="1103"/>
      <c r="L58" s="1103"/>
      <c r="M58" s="1103"/>
      <c r="N58" s="1103"/>
      <c r="O58" s="1103"/>
      <c r="P58" s="1104"/>
      <c r="Q58" s="1105"/>
      <c r="R58" s="1106"/>
      <c r="S58" s="1106"/>
      <c r="T58" s="1106"/>
      <c r="U58" s="1106"/>
      <c r="V58" s="1106"/>
      <c r="W58" s="1106"/>
      <c r="X58" s="1106"/>
      <c r="Y58" s="1106"/>
      <c r="Z58" s="1106"/>
      <c r="AA58" s="1106"/>
      <c r="AB58" s="1106"/>
      <c r="AC58" s="1106"/>
      <c r="AD58" s="1106"/>
      <c r="AE58" s="1107"/>
      <c r="AF58" s="1108"/>
      <c r="AG58" s="1109"/>
      <c r="AH58" s="1109"/>
      <c r="AI58" s="1109"/>
      <c r="AJ58" s="1110"/>
      <c r="AK58" s="1111"/>
      <c r="AL58" s="1106"/>
      <c r="AM58" s="1106"/>
      <c r="AN58" s="1106"/>
      <c r="AO58" s="1106"/>
      <c r="AP58" s="1106"/>
      <c r="AQ58" s="1106"/>
      <c r="AR58" s="1106"/>
      <c r="AS58" s="1106"/>
      <c r="AT58" s="1106"/>
      <c r="AU58" s="1106"/>
      <c r="AV58" s="1106"/>
      <c r="AW58" s="1106"/>
      <c r="AX58" s="1106"/>
      <c r="AY58" s="1106"/>
      <c r="AZ58" s="1112"/>
      <c r="BA58" s="1112"/>
      <c r="BB58" s="1112"/>
      <c r="BC58" s="1112"/>
      <c r="BD58" s="1112"/>
      <c r="BE58" s="1097"/>
      <c r="BF58" s="1097"/>
      <c r="BG58" s="1097"/>
      <c r="BH58" s="1097"/>
      <c r="BI58" s="1098"/>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x14ac:dyDescent="0.15">
      <c r="A59" s="241">
        <v>32</v>
      </c>
      <c r="B59" s="1102"/>
      <c r="C59" s="1103"/>
      <c r="D59" s="1103"/>
      <c r="E59" s="1103"/>
      <c r="F59" s="1103"/>
      <c r="G59" s="1103"/>
      <c r="H59" s="1103"/>
      <c r="I59" s="1103"/>
      <c r="J59" s="1103"/>
      <c r="K59" s="1103"/>
      <c r="L59" s="1103"/>
      <c r="M59" s="1103"/>
      <c r="N59" s="1103"/>
      <c r="O59" s="1103"/>
      <c r="P59" s="1104"/>
      <c r="Q59" s="1105"/>
      <c r="R59" s="1106"/>
      <c r="S59" s="1106"/>
      <c r="T59" s="1106"/>
      <c r="U59" s="1106"/>
      <c r="V59" s="1106"/>
      <c r="W59" s="1106"/>
      <c r="X59" s="1106"/>
      <c r="Y59" s="1106"/>
      <c r="Z59" s="1106"/>
      <c r="AA59" s="1106"/>
      <c r="AB59" s="1106"/>
      <c r="AC59" s="1106"/>
      <c r="AD59" s="1106"/>
      <c r="AE59" s="1107"/>
      <c r="AF59" s="1108"/>
      <c r="AG59" s="1109"/>
      <c r="AH59" s="1109"/>
      <c r="AI59" s="1109"/>
      <c r="AJ59" s="1110"/>
      <c r="AK59" s="1111"/>
      <c r="AL59" s="1106"/>
      <c r="AM59" s="1106"/>
      <c r="AN59" s="1106"/>
      <c r="AO59" s="1106"/>
      <c r="AP59" s="1106"/>
      <c r="AQ59" s="1106"/>
      <c r="AR59" s="1106"/>
      <c r="AS59" s="1106"/>
      <c r="AT59" s="1106"/>
      <c r="AU59" s="1106"/>
      <c r="AV59" s="1106"/>
      <c r="AW59" s="1106"/>
      <c r="AX59" s="1106"/>
      <c r="AY59" s="1106"/>
      <c r="AZ59" s="1112"/>
      <c r="BA59" s="1112"/>
      <c r="BB59" s="1112"/>
      <c r="BC59" s="1112"/>
      <c r="BD59" s="1112"/>
      <c r="BE59" s="1097"/>
      <c r="BF59" s="1097"/>
      <c r="BG59" s="1097"/>
      <c r="BH59" s="1097"/>
      <c r="BI59" s="1098"/>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x14ac:dyDescent="0.15">
      <c r="A60" s="241">
        <v>33</v>
      </c>
      <c r="B60" s="1102"/>
      <c r="C60" s="1103"/>
      <c r="D60" s="1103"/>
      <c r="E60" s="1103"/>
      <c r="F60" s="1103"/>
      <c r="G60" s="1103"/>
      <c r="H60" s="1103"/>
      <c r="I60" s="1103"/>
      <c r="J60" s="1103"/>
      <c r="K60" s="1103"/>
      <c r="L60" s="1103"/>
      <c r="M60" s="1103"/>
      <c r="N60" s="1103"/>
      <c r="O60" s="1103"/>
      <c r="P60" s="1104"/>
      <c r="Q60" s="1105"/>
      <c r="R60" s="1106"/>
      <c r="S60" s="1106"/>
      <c r="T60" s="1106"/>
      <c r="U60" s="1106"/>
      <c r="V60" s="1106"/>
      <c r="W60" s="1106"/>
      <c r="X60" s="1106"/>
      <c r="Y60" s="1106"/>
      <c r="Z60" s="1106"/>
      <c r="AA60" s="1106"/>
      <c r="AB60" s="1106"/>
      <c r="AC60" s="1106"/>
      <c r="AD60" s="1106"/>
      <c r="AE60" s="1107"/>
      <c r="AF60" s="1108"/>
      <c r="AG60" s="1109"/>
      <c r="AH60" s="1109"/>
      <c r="AI60" s="1109"/>
      <c r="AJ60" s="1110"/>
      <c r="AK60" s="1111"/>
      <c r="AL60" s="1106"/>
      <c r="AM60" s="1106"/>
      <c r="AN60" s="1106"/>
      <c r="AO60" s="1106"/>
      <c r="AP60" s="1106"/>
      <c r="AQ60" s="1106"/>
      <c r="AR60" s="1106"/>
      <c r="AS60" s="1106"/>
      <c r="AT60" s="1106"/>
      <c r="AU60" s="1106"/>
      <c r="AV60" s="1106"/>
      <c r="AW60" s="1106"/>
      <c r="AX60" s="1106"/>
      <c r="AY60" s="1106"/>
      <c r="AZ60" s="1112"/>
      <c r="BA60" s="1112"/>
      <c r="BB60" s="1112"/>
      <c r="BC60" s="1112"/>
      <c r="BD60" s="1112"/>
      <c r="BE60" s="1097"/>
      <c r="BF60" s="1097"/>
      <c r="BG60" s="1097"/>
      <c r="BH60" s="1097"/>
      <c r="BI60" s="1098"/>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x14ac:dyDescent="0.2">
      <c r="A61" s="241">
        <v>34</v>
      </c>
      <c r="B61" s="1102"/>
      <c r="C61" s="1103"/>
      <c r="D61" s="1103"/>
      <c r="E61" s="1103"/>
      <c r="F61" s="1103"/>
      <c r="G61" s="1103"/>
      <c r="H61" s="1103"/>
      <c r="I61" s="1103"/>
      <c r="J61" s="1103"/>
      <c r="K61" s="1103"/>
      <c r="L61" s="1103"/>
      <c r="M61" s="1103"/>
      <c r="N61" s="1103"/>
      <c r="O61" s="1103"/>
      <c r="P61" s="1104"/>
      <c r="Q61" s="1105"/>
      <c r="R61" s="1106"/>
      <c r="S61" s="1106"/>
      <c r="T61" s="1106"/>
      <c r="U61" s="1106"/>
      <c r="V61" s="1106"/>
      <c r="W61" s="1106"/>
      <c r="X61" s="1106"/>
      <c r="Y61" s="1106"/>
      <c r="Z61" s="1106"/>
      <c r="AA61" s="1106"/>
      <c r="AB61" s="1106"/>
      <c r="AC61" s="1106"/>
      <c r="AD61" s="1106"/>
      <c r="AE61" s="1107"/>
      <c r="AF61" s="1108"/>
      <c r="AG61" s="1109"/>
      <c r="AH61" s="1109"/>
      <c r="AI61" s="1109"/>
      <c r="AJ61" s="1110"/>
      <c r="AK61" s="1111"/>
      <c r="AL61" s="1106"/>
      <c r="AM61" s="1106"/>
      <c r="AN61" s="1106"/>
      <c r="AO61" s="1106"/>
      <c r="AP61" s="1106"/>
      <c r="AQ61" s="1106"/>
      <c r="AR61" s="1106"/>
      <c r="AS61" s="1106"/>
      <c r="AT61" s="1106"/>
      <c r="AU61" s="1106"/>
      <c r="AV61" s="1106"/>
      <c r="AW61" s="1106"/>
      <c r="AX61" s="1106"/>
      <c r="AY61" s="1106"/>
      <c r="AZ61" s="1112"/>
      <c r="BA61" s="1112"/>
      <c r="BB61" s="1112"/>
      <c r="BC61" s="1112"/>
      <c r="BD61" s="1112"/>
      <c r="BE61" s="1097"/>
      <c r="BF61" s="1097"/>
      <c r="BG61" s="1097"/>
      <c r="BH61" s="1097"/>
      <c r="BI61" s="1098"/>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x14ac:dyDescent="0.15">
      <c r="A62" s="241">
        <v>35</v>
      </c>
      <c r="B62" s="1102"/>
      <c r="C62" s="1103"/>
      <c r="D62" s="1103"/>
      <c r="E62" s="1103"/>
      <c r="F62" s="1103"/>
      <c r="G62" s="1103"/>
      <c r="H62" s="1103"/>
      <c r="I62" s="1103"/>
      <c r="J62" s="1103"/>
      <c r="K62" s="1103"/>
      <c r="L62" s="1103"/>
      <c r="M62" s="1103"/>
      <c r="N62" s="1103"/>
      <c r="O62" s="1103"/>
      <c r="P62" s="1104"/>
      <c r="Q62" s="1105"/>
      <c r="R62" s="1106"/>
      <c r="S62" s="1106"/>
      <c r="T62" s="1106"/>
      <c r="U62" s="1106"/>
      <c r="V62" s="1106"/>
      <c r="W62" s="1106"/>
      <c r="X62" s="1106"/>
      <c r="Y62" s="1106"/>
      <c r="Z62" s="1106"/>
      <c r="AA62" s="1106"/>
      <c r="AB62" s="1106"/>
      <c r="AC62" s="1106"/>
      <c r="AD62" s="1106"/>
      <c r="AE62" s="1107"/>
      <c r="AF62" s="1108"/>
      <c r="AG62" s="1109"/>
      <c r="AH62" s="1109"/>
      <c r="AI62" s="1109"/>
      <c r="AJ62" s="1110"/>
      <c r="AK62" s="1111"/>
      <c r="AL62" s="1106"/>
      <c r="AM62" s="1106"/>
      <c r="AN62" s="1106"/>
      <c r="AO62" s="1106"/>
      <c r="AP62" s="1106"/>
      <c r="AQ62" s="1106"/>
      <c r="AR62" s="1106"/>
      <c r="AS62" s="1106"/>
      <c r="AT62" s="1106"/>
      <c r="AU62" s="1106"/>
      <c r="AV62" s="1106"/>
      <c r="AW62" s="1106"/>
      <c r="AX62" s="1106"/>
      <c r="AY62" s="1106"/>
      <c r="AZ62" s="1112"/>
      <c r="BA62" s="1112"/>
      <c r="BB62" s="1112"/>
      <c r="BC62" s="1112"/>
      <c r="BD62" s="1112"/>
      <c r="BE62" s="1097"/>
      <c r="BF62" s="1097"/>
      <c r="BG62" s="1097"/>
      <c r="BH62" s="1097"/>
      <c r="BI62" s="1098"/>
      <c r="BJ62" s="1099" t="s">
        <v>398</v>
      </c>
      <c r="BK62" s="1100"/>
      <c r="BL62" s="1100"/>
      <c r="BM62" s="1100"/>
      <c r="BN62" s="1101"/>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x14ac:dyDescent="0.2">
      <c r="A63" s="244" t="s">
        <v>377</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3"/>
      <c r="AF63" s="1094">
        <v>3027</v>
      </c>
      <c r="AG63" s="1028"/>
      <c r="AH63" s="1028"/>
      <c r="AI63" s="1028"/>
      <c r="AJ63" s="1095"/>
      <c r="AK63" s="1096"/>
      <c r="AL63" s="1032"/>
      <c r="AM63" s="1032"/>
      <c r="AN63" s="1032"/>
      <c r="AO63" s="1032"/>
      <c r="AP63" s="1028"/>
      <c r="AQ63" s="1028"/>
      <c r="AR63" s="1028"/>
      <c r="AS63" s="1028"/>
      <c r="AT63" s="1028"/>
      <c r="AU63" s="1028"/>
      <c r="AV63" s="1028"/>
      <c r="AW63" s="1028"/>
      <c r="AX63" s="1028"/>
      <c r="AY63" s="1028"/>
      <c r="AZ63" s="1090"/>
      <c r="BA63" s="1090"/>
      <c r="BB63" s="1090"/>
      <c r="BC63" s="1090"/>
      <c r="BD63" s="1090"/>
      <c r="BE63" s="1029"/>
      <c r="BF63" s="1029"/>
      <c r="BG63" s="1029"/>
      <c r="BH63" s="1029"/>
      <c r="BI63" s="1030"/>
      <c r="BJ63" s="1091" t="s">
        <v>400</v>
      </c>
      <c r="BK63" s="1020"/>
      <c r="BL63" s="1020"/>
      <c r="BM63" s="1020"/>
      <c r="BN63" s="1092"/>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x14ac:dyDescent="0.15">
      <c r="A66" s="1066" t="s">
        <v>402</v>
      </c>
      <c r="B66" s="1067"/>
      <c r="C66" s="1067"/>
      <c r="D66" s="1067"/>
      <c r="E66" s="1067"/>
      <c r="F66" s="1067"/>
      <c r="G66" s="1067"/>
      <c r="H66" s="1067"/>
      <c r="I66" s="1067"/>
      <c r="J66" s="1067"/>
      <c r="K66" s="1067"/>
      <c r="L66" s="1067"/>
      <c r="M66" s="1067"/>
      <c r="N66" s="1067"/>
      <c r="O66" s="1067"/>
      <c r="P66" s="1068"/>
      <c r="Q66" s="1072" t="s">
        <v>382</v>
      </c>
      <c r="R66" s="1073"/>
      <c r="S66" s="1073"/>
      <c r="T66" s="1073"/>
      <c r="U66" s="1074"/>
      <c r="V66" s="1072" t="s">
        <v>403</v>
      </c>
      <c r="W66" s="1073"/>
      <c r="X66" s="1073"/>
      <c r="Y66" s="1073"/>
      <c r="Z66" s="1074"/>
      <c r="AA66" s="1072" t="s">
        <v>404</v>
      </c>
      <c r="AB66" s="1073"/>
      <c r="AC66" s="1073"/>
      <c r="AD66" s="1073"/>
      <c r="AE66" s="1074"/>
      <c r="AF66" s="1078" t="s">
        <v>405</v>
      </c>
      <c r="AG66" s="1079"/>
      <c r="AH66" s="1079"/>
      <c r="AI66" s="1079"/>
      <c r="AJ66" s="1080"/>
      <c r="AK66" s="1072" t="s">
        <v>406</v>
      </c>
      <c r="AL66" s="1067"/>
      <c r="AM66" s="1067"/>
      <c r="AN66" s="1067"/>
      <c r="AO66" s="1068"/>
      <c r="AP66" s="1072" t="s">
        <v>387</v>
      </c>
      <c r="AQ66" s="1073"/>
      <c r="AR66" s="1073"/>
      <c r="AS66" s="1073"/>
      <c r="AT66" s="1074"/>
      <c r="AU66" s="1072" t="s">
        <v>407</v>
      </c>
      <c r="AV66" s="1073"/>
      <c r="AW66" s="1073"/>
      <c r="AX66" s="1073"/>
      <c r="AY66" s="1074"/>
      <c r="AZ66" s="1072" t="s">
        <v>365</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3" t="s">
        <v>568</v>
      </c>
      <c r="C68" s="1054"/>
      <c r="D68" s="1054"/>
      <c r="E68" s="1054"/>
      <c r="F68" s="1054"/>
      <c r="G68" s="1054"/>
      <c r="H68" s="1054"/>
      <c r="I68" s="1054"/>
      <c r="J68" s="1054"/>
      <c r="K68" s="1054"/>
      <c r="L68" s="1054"/>
      <c r="M68" s="1054"/>
      <c r="N68" s="1054"/>
      <c r="O68" s="1054"/>
      <c r="P68" s="1055"/>
      <c r="Q68" s="1056"/>
      <c r="R68" s="1057"/>
      <c r="S68" s="1057"/>
      <c r="T68" s="1057"/>
      <c r="U68" s="1058"/>
      <c r="V68" s="1059"/>
      <c r="W68" s="1057"/>
      <c r="X68" s="1057"/>
      <c r="Y68" s="1057"/>
      <c r="Z68" s="1058"/>
      <c r="AA68" s="1059"/>
      <c r="AB68" s="1057"/>
      <c r="AC68" s="1057"/>
      <c r="AD68" s="1057"/>
      <c r="AE68" s="1058"/>
      <c r="AF68" s="1050"/>
      <c r="AG68" s="1050"/>
      <c r="AH68" s="1050"/>
      <c r="AI68" s="1050"/>
      <c r="AJ68" s="1050"/>
      <c r="AK68" s="1050"/>
      <c r="AL68" s="1050"/>
      <c r="AM68" s="1050"/>
      <c r="AN68" s="1050"/>
      <c r="AO68" s="1050"/>
      <c r="AP68" s="1050"/>
      <c r="AQ68" s="1050"/>
      <c r="AR68" s="1050"/>
      <c r="AS68" s="1050"/>
      <c r="AT68" s="1050"/>
      <c r="AU68" s="1050"/>
      <c r="AV68" s="1050"/>
      <c r="AW68" s="1050"/>
      <c r="AX68" s="1050"/>
      <c r="AY68" s="1050"/>
      <c r="AZ68" s="1051"/>
      <c r="BA68" s="1051"/>
      <c r="BB68" s="1051"/>
      <c r="BC68" s="1051"/>
      <c r="BD68" s="1052"/>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569</v>
      </c>
      <c r="C69" s="1044"/>
      <c r="D69" s="1044"/>
      <c r="E69" s="1044"/>
      <c r="F69" s="1044"/>
      <c r="G69" s="1044"/>
      <c r="H69" s="1044"/>
      <c r="I69" s="1044"/>
      <c r="J69" s="1044"/>
      <c r="K69" s="1044"/>
      <c r="L69" s="1044"/>
      <c r="M69" s="1044"/>
      <c r="N69" s="1044"/>
      <c r="O69" s="1044"/>
      <c r="P69" s="1045"/>
      <c r="Q69" s="1046">
        <v>286</v>
      </c>
      <c r="R69" s="1047"/>
      <c r="S69" s="1047"/>
      <c r="T69" s="1047"/>
      <c r="U69" s="1048"/>
      <c r="V69" s="1049">
        <v>219</v>
      </c>
      <c r="W69" s="1047"/>
      <c r="X69" s="1047"/>
      <c r="Y69" s="1047"/>
      <c r="Z69" s="1048"/>
      <c r="AA69" s="1049">
        <v>67</v>
      </c>
      <c r="AB69" s="1047"/>
      <c r="AC69" s="1047"/>
      <c r="AD69" s="1047"/>
      <c r="AE69" s="1048"/>
      <c r="AF69" s="1040">
        <v>67</v>
      </c>
      <c r="AG69" s="1040"/>
      <c r="AH69" s="1040"/>
      <c r="AI69" s="1040"/>
      <c r="AJ69" s="1040"/>
      <c r="AK69" s="1040" t="s">
        <v>510</v>
      </c>
      <c r="AL69" s="1040"/>
      <c r="AM69" s="1040"/>
      <c r="AN69" s="1040"/>
      <c r="AO69" s="1040"/>
      <c r="AP69" s="1040" t="s">
        <v>593</v>
      </c>
      <c r="AQ69" s="1040"/>
      <c r="AR69" s="1040"/>
      <c r="AS69" s="1040"/>
      <c r="AT69" s="1040"/>
      <c r="AU69" s="1040" t="s">
        <v>593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570</v>
      </c>
      <c r="C70" s="1044"/>
      <c r="D70" s="1044"/>
      <c r="E70" s="1044"/>
      <c r="F70" s="1044"/>
      <c r="G70" s="1044"/>
      <c r="H70" s="1044"/>
      <c r="I70" s="1044"/>
      <c r="J70" s="1044"/>
      <c r="K70" s="1044"/>
      <c r="L70" s="1044"/>
      <c r="M70" s="1044"/>
      <c r="N70" s="1044"/>
      <c r="O70" s="1044"/>
      <c r="P70" s="1045"/>
      <c r="Q70" s="1046">
        <v>430</v>
      </c>
      <c r="R70" s="1047"/>
      <c r="S70" s="1047"/>
      <c r="T70" s="1047"/>
      <c r="U70" s="1048"/>
      <c r="V70" s="1049">
        <v>406</v>
      </c>
      <c r="W70" s="1047"/>
      <c r="X70" s="1047"/>
      <c r="Y70" s="1047"/>
      <c r="Z70" s="1048"/>
      <c r="AA70" s="1049">
        <v>24</v>
      </c>
      <c r="AB70" s="1047"/>
      <c r="AC70" s="1047"/>
      <c r="AD70" s="1047"/>
      <c r="AE70" s="1048"/>
      <c r="AF70" s="1040">
        <v>25</v>
      </c>
      <c r="AG70" s="1040"/>
      <c r="AH70" s="1040"/>
      <c r="AI70" s="1040"/>
      <c r="AJ70" s="1040"/>
      <c r="AK70" s="1040" t="s">
        <v>510</v>
      </c>
      <c r="AL70" s="1040"/>
      <c r="AM70" s="1040"/>
      <c r="AN70" s="1040"/>
      <c r="AO70" s="1040"/>
      <c r="AP70" s="1040">
        <v>172</v>
      </c>
      <c r="AQ70" s="1040"/>
      <c r="AR70" s="1040"/>
      <c r="AS70" s="1040"/>
      <c r="AT70" s="1040"/>
      <c r="AU70" s="1040">
        <v>16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571</v>
      </c>
      <c r="C71" s="1044"/>
      <c r="D71" s="1044"/>
      <c r="E71" s="1044"/>
      <c r="F71" s="1044"/>
      <c r="G71" s="1044"/>
      <c r="H71" s="1044"/>
      <c r="I71" s="1044"/>
      <c r="J71" s="1044"/>
      <c r="K71" s="1044"/>
      <c r="L71" s="1044"/>
      <c r="M71" s="1044"/>
      <c r="N71" s="1044"/>
      <c r="O71" s="1044"/>
      <c r="P71" s="1045"/>
      <c r="Q71" s="1046">
        <v>19192</v>
      </c>
      <c r="R71" s="1047"/>
      <c r="S71" s="1047"/>
      <c r="T71" s="1047"/>
      <c r="U71" s="1048"/>
      <c r="V71" s="1049">
        <v>18557</v>
      </c>
      <c r="W71" s="1047"/>
      <c r="X71" s="1047"/>
      <c r="Y71" s="1047"/>
      <c r="Z71" s="1048"/>
      <c r="AA71" s="1049">
        <v>635</v>
      </c>
      <c r="AB71" s="1047"/>
      <c r="AC71" s="1047"/>
      <c r="AD71" s="1047"/>
      <c r="AE71" s="1048"/>
      <c r="AF71" s="1040">
        <v>635</v>
      </c>
      <c r="AG71" s="1040"/>
      <c r="AH71" s="1040"/>
      <c r="AI71" s="1040"/>
      <c r="AJ71" s="1040"/>
      <c r="AK71" s="1040">
        <v>15</v>
      </c>
      <c r="AL71" s="1040"/>
      <c r="AM71" s="1040"/>
      <c r="AN71" s="1040"/>
      <c r="AO71" s="1040"/>
      <c r="AP71" s="1040" t="s">
        <v>593</v>
      </c>
      <c r="AQ71" s="1040"/>
      <c r="AR71" s="1040"/>
      <c r="AS71" s="1040"/>
      <c r="AT71" s="1040"/>
      <c r="AU71" s="1040" t="s">
        <v>593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572</v>
      </c>
      <c r="C72" s="1044"/>
      <c r="D72" s="1044"/>
      <c r="E72" s="1044"/>
      <c r="F72" s="1044"/>
      <c r="G72" s="1044"/>
      <c r="H72" s="1044"/>
      <c r="I72" s="1044"/>
      <c r="J72" s="1044"/>
      <c r="K72" s="1044"/>
      <c r="L72" s="1044"/>
      <c r="M72" s="1044"/>
      <c r="N72" s="1044"/>
      <c r="O72" s="1044"/>
      <c r="P72" s="1045"/>
      <c r="Q72" s="1046">
        <v>2487</v>
      </c>
      <c r="R72" s="1047"/>
      <c r="S72" s="1047"/>
      <c r="T72" s="1047"/>
      <c r="U72" s="1048"/>
      <c r="V72" s="1049">
        <v>2271</v>
      </c>
      <c r="W72" s="1047"/>
      <c r="X72" s="1047"/>
      <c r="Y72" s="1047"/>
      <c r="Z72" s="1048"/>
      <c r="AA72" s="1049">
        <v>216</v>
      </c>
      <c r="AB72" s="1047"/>
      <c r="AC72" s="1047"/>
      <c r="AD72" s="1047"/>
      <c r="AE72" s="1048"/>
      <c r="AF72" s="1040">
        <v>216</v>
      </c>
      <c r="AG72" s="1040"/>
      <c r="AH72" s="1040"/>
      <c r="AI72" s="1040"/>
      <c r="AJ72" s="1040"/>
      <c r="AK72" s="1040" t="s">
        <v>510</v>
      </c>
      <c r="AL72" s="1040"/>
      <c r="AM72" s="1040"/>
      <c r="AN72" s="1040"/>
      <c r="AO72" s="1040"/>
      <c r="AP72" s="1040">
        <v>979</v>
      </c>
      <c r="AQ72" s="1040"/>
      <c r="AR72" s="1040"/>
      <c r="AS72" s="1040"/>
      <c r="AT72" s="1040"/>
      <c r="AU72" s="1040">
        <v>91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573</v>
      </c>
      <c r="C73" s="1044"/>
      <c r="D73" s="1044"/>
      <c r="E73" s="1044"/>
      <c r="F73" s="1044"/>
      <c r="G73" s="1044"/>
      <c r="H73" s="1044"/>
      <c r="I73" s="1044"/>
      <c r="J73" s="1044"/>
      <c r="K73" s="1044"/>
      <c r="L73" s="1044"/>
      <c r="M73" s="1044"/>
      <c r="N73" s="1044"/>
      <c r="O73" s="1044"/>
      <c r="P73" s="1045"/>
      <c r="Q73" s="1046">
        <v>21</v>
      </c>
      <c r="R73" s="1047"/>
      <c r="S73" s="1047"/>
      <c r="T73" s="1047"/>
      <c r="U73" s="1048"/>
      <c r="V73" s="1049">
        <v>13</v>
      </c>
      <c r="W73" s="1047"/>
      <c r="X73" s="1047"/>
      <c r="Y73" s="1047"/>
      <c r="Z73" s="1048"/>
      <c r="AA73" s="1049">
        <v>8</v>
      </c>
      <c r="AB73" s="1047"/>
      <c r="AC73" s="1047"/>
      <c r="AD73" s="1047"/>
      <c r="AE73" s="1048"/>
      <c r="AF73" s="1040">
        <v>8</v>
      </c>
      <c r="AG73" s="1040"/>
      <c r="AH73" s="1040"/>
      <c r="AI73" s="1040"/>
      <c r="AJ73" s="1040"/>
      <c r="AK73" s="1040" t="s">
        <v>510</v>
      </c>
      <c r="AL73" s="1040"/>
      <c r="AM73" s="1040"/>
      <c r="AN73" s="1040"/>
      <c r="AO73" s="1040"/>
      <c r="AP73" s="1040" t="s">
        <v>593</v>
      </c>
      <c r="AQ73" s="1040"/>
      <c r="AR73" s="1040"/>
      <c r="AS73" s="1040"/>
      <c r="AT73" s="1040"/>
      <c r="AU73" s="1040" t="s">
        <v>593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574</v>
      </c>
      <c r="C74" s="1044"/>
      <c r="D74" s="1044"/>
      <c r="E74" s="1044"/>
      <c r="F74" s="1044"/>
      <c r="G74" s="1044"/>
      <c r="H74" s="1044"/>
      <c r="I74" s="1044"/>
      <c r="J74" s="1044"/>
      <c r="K74" s="1044"/>
      <c r="L74" s="1044"/>
      <c r="M74" s="1044"/>
      <c r="N74" s="1044"/>
      <c r="O74" s="1044"/>
      <c r="P74" s="1045"/>
      <c r="Q74" s="1046">
        <v>207</v>
      </c>
      <c r="R74" s="1047"/>
      <c r="S74" s="1047"/>
      <c r="T74" s="1047"/>
      <c r="U74" s="1048"/>
      <c r="V74" s="1049">
        <v>179</v>
      </c>
      <c r="W74" s="1047"/>
      <c r="X74" s="1047"/>
      <c r="Y74" s="1047"/>
      <c r="Z74" s="1048"/>
      <c r="AA74" s="1049">
        <v>27</v>
      </c>
      <c r="AB74" s="1047"/>
      <c r="AC74" s="1047"/>
      <c r="AD74" s="1047"/>
      <c r="AE74" s="1048"/>
      <c r="AF74" s="1040">
        <v>27</v>
      </c>
      <c r="AG74" s="1040"/>
      <c r="AH74" s="1040"/>
      <c r="AI74" s="1040"/>
      <c r="AJ74" s="1040"/>
      <c r="AK74" s="1040">
        <v>0</v>
      </c>
      <c r="AL74" s="1040"/>
      <c r="AM74" s="1040"/>
      <c r="AN74" s="1040"/>
      <c r="AO74" s="1040"/>
      <c r="AP74" s="1040" t="s">
        <v>593</v>
      </c>
      <c r="AQ74" s="1040"/>
      <c r="AR74" s="1040"/>
      <c r="AS74" s="1040"/>
      <c r="AT74" s="1040"/>
      <c r="AU74" s="1040" t="s">
        <v>593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575</v>
      </c>
      <c r="C75" s="1044"/>
      <c r="D75" s="1044"/>
      <c r="E75" s="1044"/>
      <c r="F75" s="1044"/>
      <c r="G75" s="1044"/>
      <c r="H75" s="1044"/>
      <c r="I75" s="1044"/>
      <c r="J75" s="1044"/>
      <c r="K75" s="1044"/>
      <c r="L75" s="1044"/>
      <c r="M75" s="1044"/>
      <c r="N75" s="1044"/>
      <c r="O75" s="1044"/>
      <c r="P75" s="1045"/>
      <c r="Q75" s="1046"/>
      <c r="R75" s="1047"/>
      <c r="S75" s="1047"/>
      <c r="T75" s="1047"/>
      <c r="U75" s="1048"/>
      <c r="V75" s="1049"/>
      <c r="W75" s="1047"/>
      <c r="X75" s="1047"/>
      <c r="Y75" s="1047"/>
      <c r="Z75" s="1048"/>
      <c r="AA75" s="1049"/>
      <c r="AB75" s="1047"/>
      <c r="AC75" s="1047"/>
      <c r="AD75" s="1047"/>
      <c r="AE75" s="1048"/>
      <c r="AF75" s="1049"/>
      <c r="AG75" s="1047"/>
      <c r="AH75" s="1047"/>
      <c r="AI75" s="1047"/>
      <c r="AJ75" s="1048"/>
      <c r="AK75" s="1049"/>
      <c r="AL75" s="1047"/>
      <c r="AM75" s="1047"/>
      <c r="AN75" s="1047"/>
      <c r="AO75" s="1048"/>
      <c r="AP75" s="1049"/>
      <c r="AQ75" s="1047"/>
      <c r="AR75" s="1047"/>
      <c r="AS75" s="1047"/>
      <c r="AT75" s="1048"/>
      <c r="AU75" s="1049"/>
      <c r="AV75" s="1047"/>
      <c r="AW75" s="1047"/>
      <c r="AX75" s="1047"/>
      <c r="AY75" s="1048"/>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576</v>
      </c>
      <c r="C76" s="1044"/>
      <c r="D76" s="1044"/>
      <c r="E76" s="1044"/>
      <c r="F76" s="1044"/>
      <c r="G76" s="1044"/>
      <c r="H76" s="1044"/>
      <c r="I76" s="1044"/>
      <c r="J76" s="1044"/>
      <c r="K76" s="1044"/>
      <c r="L76" s="1044"/>
      <c r="M76" s="1044"/>
      <c r="N76" s="1044"/>
      <c r="O76" s="1044"/>
      <c r="P76" s="1045"/>
      <c r="Q76" s="1046">
        <v>76</v>
      </c>
      <c r="R76" s="1047"/>
      <c r="S76" s="1047"/>
      <c r="T76" s="1047"/>
      <c r="U76" s="1048"/>
      <c r="V76" s="1049">
        <v>70</v>
      </c>
      <c r="W76" s="1047"/>
      <c r="X76" s="1047"/>
      <c r="Y76" s="1047"/>
      <c r="Z76" s="1048"/>
      <c r="AA76" s="1049">
        <v>6</v>
      </c>
      <c r="AB76" s="1047"/>
      <c r="AC76" s="1047"/>
      <c r="AD76" s="1047"/>
      <c r="AE76" s="1048"/>
      <c r="AF76" s="1049">
        <v>6</v>
      </c>
      <c r="AG76" s="1047"/>
      <c r="AH76" s="1047"/>
      <c r="AI76" s="1047"/>
      <c r="AJ76" s="1048"/>
      <c r="AK76" s="1049" t="s">
        <v>510</v>
      </c>
      <c r="AL76" s="1047"/>
      <c r="AM76" s="1047"/>
      <c r="AN76" s="1047"/>
      <c r="AO76" s="1048"/>
      <c r="AP76" s="1049">
        <v>37</v>
      </c>
      <c r="AQ76" s="1047"/>
      <c r="AR76" s="1047"/>
      <c r="AS76" s="1047"/>
      <c r="AT76" s="1048"/>
      <c r="AU76" s="1049">
        <v>4</v>
      </c>
      <c r="AV76" s="1047"/>
      <c r="AW76" s="1047"/>
      <c r="AX76" s="1047"/>
      <c r="AY76" s="1048"/>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577</v>
      </c>
      <c r="C77" s="1044"/>
      <c r="D77" s="1044"/>
      <c r="E77" s="1044"/>
      <c r="F77" s="1044"/>
      <c r="G77" s="1044"/>
      <c r="H77" s="1044"/>
      <c r="I77" s="1044"/>
      <c r="J77" s="1044"/>
      <c r="K77" s="1044"/>
      <c r="L77" s="1044"/>
      <c r="M77" s="1044"/>
      <c r="N77" s="1044"/>
      <c r="O77" s="1044"/>
      <c r="P77" s="1045"/>
      <c r="Q77" s="1046">
        <v>514</v>
      </c>
      <c r="R77" s="1047"/>
      <c r="S77" s="1047"/>
      <c r="T77" s="1047"/>
      <c r="U77" s="1048"/>
      <c r="V77" s="1049">
        <v>430</v>
      </c>
      <c r="W77" s="1047"/>
      <c r="X77" s="1047"/>
      <c r="Y77" s="1047"/>
      <c r="Z77" s="1048"/>
      <c r="AA77" s="1049">
        <v>84</v>
      </c>
      <c r="AB77" s="1047"/>
      <c r="AC77" s="1047"/>
      <c r="AD77" s="1047"/>
      <c r="AE77" s="1048"/>
      <c r="AF77" s="1049">
        <v>84</v>
      </c>
      <c r="AG77" s="1047"/>
      <c r="AH77" s="1047"/>
      <c r="AI77" s="1047"/>
      <c r="AJ77" s="1048"/>
      <c r="AK77" s="1049" t="s">
        <v>510</v>
      </c>
      <c r="AL77" s="1047"/>
      <c r="AM77" s="1047"/>
      <c r="AN77" s="1047"/>
      <c r="AO77" s="1048"/>
      <c r="AP77" s="1049">
        <v>20</v>
      </c>
      <c r="AQ77" s="1047"/>
      <c r="AR77" s="1047"/>
      <c r="AS77" s="1047"/>
      <c r="AT77" s="1048"/>
      <c r="AU77" s="1049">
        <v>4</v>
      </c>
      <c r="AV77" s="1047"/>
      <c r="AW77" s="1047"/>
      <c r="AX77" s="1047"/>
      <c r="AY77" s="1048"/>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578</v>
      </c>
      <c r="C78" s="1044"/>
      <c r="D78" s="1044"/>
      <c r="E78" s="1044"/>
      <c r="F78" s="1044"/>
      <c r="G78" s="1044"/>
      <c r="H78" s="1044"/>
      <c r="I78" s="1044"/>
      <c r="J78" s="1044"/>
      <c r="K78" s="1044"/>
      <c r="L78" s="1044"/>
      <c r="M78" s="1044"/>
      <c r="N78" s="1044"/>
      <c r="O78" s="1044"/>
      <c r="P78" s="1045"/>
      <c r="Q78" s="1046">
        <v>1092</v>
      </c>
      <c r="R78" s="1047"/>
      <c r="S78" s="1047"/>
      <c r="T78" s="1047"/>
      <c r="U78" s="1048"/>
      <c r="V78" s="1049">
        <v>1062</v>
      </c>
      <c r="W78" s="1047"/>
      <c r="X78" s="1047"/>
      <c r="Y78" s="1047"/>
      <c r="Z78" s="1048"/>
      <c r="AA78" s="1049">
        <v>30</v>
      </c>
      <c r="AB78" s="1047"/>
      <c r="AC78" s="1047"/>
      <c r="AD78" s="1047"/>
      <c r="AE78" s="1048"/>
      <c r="AF78" s="1040">
        <v>30</v>
      </c>
      <c r="AG78" s="1040"/>
      <c r="AH78" s="1040"/>
      <c r="AI78" s="1040"/>
      <c r="AJ78" s="1040"/>
      <c r="AK78" s="1040">
        <v>175</v>
      </c>
      <c r="AL78" s="1040"/>
      <c r="AM78" s="1040"/>
      <c r="AN78" s="1040"/>
      <c r="AO78" s="1040"/>
      <c r="AP78" s="1040" t="s">
        <v>593</v>
      </c>
      <c r="AQ78" s="1040"/>
      <c r="AR78" s="1040"/>
      <c r="AS78" s="1040"/>
      <c r="AT78" s="1040"/>
      <c r="AU78" s="1040" t="s">
        <v>593</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579</v>
      </c>
      <c r="C79" s="1044"/>
      <c r="D79" s="1044"/>
      <c r="E79" s="1044"/>
      <c r="F79" s="1044"/>
      <c r="G79" s="1044"/>
      <c r="H79" s="1044"/>
      <c r="I79" s="1044"/>
      <c r="J79" s="1044"/>
      <c r="K79" s="1044"/>
      <c r="L79" s="1044"/>
      <c r="M79" s="1044"/>
      <c r="N79" s="1044"/>
      <c r="O79" s="1044"/>
      <c r="P79" s="1045"/>
      <c r="Q79" s="1046"/>
      <c r="R79" s="1047"/>
      <c r="S79" s="1047"/>
      <c r="T79" s="1047"/>
      <c r="U79" s="1048"/>
      <c r="V79" s="1049"/>
      <c r="W79" s="1047"/>
      <c r="X79" s="1047"/>
      <c r="Y79" s="1047"/>
      <c r="Z79" s="1048"/>
      <c r="AA79" s="1049"/>
      <c r="AB79" s="1047"/>
      <c r="AC79" s="1047"/>
      <c r="AD79" s="1047"/>
      <c r="AE79" s="1048"/>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569</v>
      </c>
      <c r="C80" s="1044"/>
      <c r="D80" s="1044"/>
      <c r="E80" s="1044"/>
      <c r="F80" s="1044"/>
      <c r="G80" s="1044"/>
      <c r="H80" s="1044"/>
      <c r="I80" s="1044"/>
      <c r="J80" s="1044"/>
      <c r="K80" s="1044"/>
      <c r="L80" s="1044"/>
      <c r="M80" s="1044"/>
      <c r="N80" s="1044"/>
      <c r="O80" s="1044"/>
      <c r="P80" s="1045"/>
      <c r="Q80" s="1046">
        <v>1698</v>
      </c>
      <c r="R80" s="1047"/>
      <c r="S80" s="1047"/>
      <c r="T80" s="1047"/>
      <c r="U80" s="1048"/>
      <c r="V80" s="1049">
        <v>1630</v>
      </c>
      <c r="W80" s="1047"/>
      <c r="X80" s="1047"/>
      <c r="Y80" s="1047"/>
      <c r="Z80" s="1048"/>
      <c r="AA80" s="1049">
        <v>68</v>
      </c>
      <c r="AB80" s="1047"/>
      <c r="AC80" s="1047"/>
      <c r="AD80" s="1047"/>
      <c r="AE80" s="1048"/>
      <c r="AF80" s="1040">
        <v>68</v>
      </c>
      <c r="AG80" s="1040"/>
      <c r="AH80" s="1040"/>
      <c r="AI80" s="1040"/>
      <c r="AJ80" s="1040"/>
      <c r="AK80" s="1040">
        <v>124</v>
      </c>
      <c r="AL80" s="1040"/>
      <c r="AM80" s="1040"/>
      <c r="AN80" s="1040"/>
      <c r="AO80" s="1040"/>
      <c r="AP80" s="1040" t="s">
        <v>593</v>
      </c>
      <c r="AQ80" s="1040"/>
      <c r="AR80" s="1040"/>
      <c r="AS80" s="1040"/>
      <c r="AT80" s="1040"/>
      <c r="AU80" s="1040" t="s">
        <v>593</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580</v>
      </c>
      <c r="C81" s="1044"/>
      <c r="D81" s="1044"/>
      <c r="E81" s="1044"/>
      <c r="F81" s="1044"/>
      <c r="G81" s="1044"/>
      <c r="H81" s="1044"/>
      <c r="I81" s="1044"/>
      <c r="J81" s="1044"/>
      <c r="K81" s="1044"/>
      <c r="L81" s="1044"/>
      <c r="M81" s="1044"/>
      <c r="N81" s="1044"/>
      <c r="O81" s="1044"/>
      <c r="P81" s="1045"/>
      <c r="Q81" s="1046">
        <v>281118</v>
      </c>
      <c r="R81" s="1047"/>
      <c r="S81" s="1047"/>
      <c r="T81" s="1047"/>
      <c r="U81" s="1048"/>
      <c r="V81" s="1049">
        <v>268079</v>
      </c>
      <c r="W81" s="1047"/>
      <c r="X81" s="1047"/>
      <c r="Y81" s="1047"/>
      <c r="Z81" s="1048"/>
      <c r="AA81" s="1049">
        <v>13039</v>
      </c>
      <c r="AB81" s="1047"/>
      <c r="AC81" s="1047"/>
      <c r="AD81" s="1047"/>
      <c r="AE81" s="1048"/>
      <c r="AF81" s="1040">
        <v>13039</v>
      </c>
      <c r="AG81" s="1040"/>
      <c r="AH81" s="1040"/>
      <c r="AI81" s="1040"/>
      <c r="AJ81" s="1040"/>
      <c r="AK81" s="1040">
        <v>1356</v>
      </c>
      <c r="AL81" s="1040"/>
      <c r="AM81" s="1040"/>
      <c r="AN81" s="1040"/>
      <c r="AO81" s="1040"/>
      <c r="AP81" s="1040" t="s">
        <v>593</v>
      </c>
      <c r="AQ81" s="1040"/>
      <c r="AR81" s="1040"/>
      <c r="AS81" s="1040"/>
      <c r="AT81" s="1040"/>
      <c r="AU81" s="1040" t="s">
        <v>593</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581</v>
      </c>
      <c r="C82" s="1044"/>
      <c r="D82" s="1044"/>
      <c r="E82" s="1044"/>
      <c r="F82" s="1044"/>
      <c r="G82" s="1044"/>
      <c r="H82" s="1044"/>
      <c r="I82" s="1044"/>
      <c r="J82" s="1044"/>
      <c r="K82" s="1044"/>
      <c r="L82" s="1044"/>
      <c r="M82" s="1044"/>
      <c r="N82" s="1044"/>
      <c r="O82" s="1044"/>
      <c r="P82" s="1045"/>
      <c r="Q82" s="1046"/>
      <c r="R82" s="1047"/>
      <c r="S82" s="1047"/>
      <c r="T82" s="1047"/>
      <c r="U82" s="1048"/>
      <c r="V82" s="1049"/>
      <c r="W82" s="1047"/>
      <c r="X82" s="1047"/>
      <c r="Y82" s="1047"/>
      <c r="Z82" s="1048"/>
      <c r="AA82" s="1049"/>
      <c r="AB82" s="1047"/>
      <c r="AC82" s="1047"/>
      <c r="AD82" s="1047"/>
      <c r="AE82" s="1048"/>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576</v>
      </c>
      <c r="C83" s="1044"/>
      <c r="D83" s="1044"/>
      <c r="E83" s="1044"/>
      <c r="F83" s="1044"/>
      <c r="G83" s="1044"/>
      <c r="H83" s="1044"/>
      <c r="I83" s="1044"/>
      <c r="J83" s="1044"/>
      <c r="K83" s="1044"/>
      <c r="L83" s="1044"/>
      <c r="M83" s="1044"/>
      <c r="N83" s="1044"/>
      <c r="O83" s="1044"/>
      <c r="P83" s="1045"/>
      <c r="Q83" s="1046">
        <v>6639</v>
      </c>
      <c r="R83" s="1047"/>
      <c r="S83" s="1047"/>
      <c r="T83" s="1047"/>
      <c r="U83" s="1048"/>
      <c r="V83" s="1049">
        <v>5898</v>
      </c>
      <c r="W83" s="1047"/>
      <c r="X83" s="1047"/>
      <c r="Y83" s="1047"/>
      <c r="Z83" s="1048"/>
      <c r="AA83" s="1049">
        <v>740</v>
      </c>
      <c r="AB83" s="1047"/>
      <c r="AC83" s="1047"/>
      <c r="AD83" s="1047"/>
      <c r="AE83" s="1048"/>
      <c r="AF83" s="1040">
        <v>741</v>
      </c>
      <c r="AG83" s="1040"/>
      <c r="AH83" s="1040"/>
      <c r="AI83" s="1040"/>
      <c r="AJ83" s="1040"/>
      <c r="AK83" s="1040">
        <v>258</v>
      </c>
      <c r="AL83" s="1040"/>
      <c r="AM83" s="1040"/>
      <c r="AN83" s="1040"/>
      <c r="AO83" s="1040"/>
      <c r="AP83" s="1040" t="s">
        <v>593</v>
      </c>
      <c r="AQ83" s="1040"/>
      <c r="AR83" s="1040"/>
      <c r="AS83" s="1040"/>
      <c r="AT83" s="1040"/>
      <c r="AU83" s="1040" t="s">
        <v>593</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t="s">
        <v>582</v>
      </c>
      <c r="C84" s="1044"/>
      <c r="D84" s="1044"/>
      <c r="E84" s="1044"/>
      <c r="F84" s="1044"/>
      <c r="G84" s="1044"/>
      <c r="H84" s="1044"/>
      <c r="I84" s="1044"/>
      <c r="J84" s="1044"/>
      <c r="K84" s="1044"/>
      <c r="L84" s="1044"/>
      <c r="M84" s="1044"/>
      <c r="N84" s="1044"/>
      <c r="O84" s="1044"/>
      <c r="P84" s="1045"/>
      <c r="Q84" s="1046">
        <v>14</v>
      </c>
      <c r="R84" s="1047"/>
      <c r="S84" s="1047"/>
      <c r="T84" s="1047"/>
      <c r="U84" s="1048"/>
      <c r="V84" s="1049">
        <v>12</v>
      </c>
      <c r="W84" s="1047"/>
      <c r="X84" s="1047"/>
      <c r="Y84" s="1047"/>
      <c r="Z84" s="1048"/>
      <c r="AA84" s="1049">
        <v>2</v>
      </c>
      <c r="AB84" s="1047"/>
      <c r="AC84" s="1047"/>
      <c r="AD84" s="1047"/>
      <c r="AE84" s="1048"/>
      <c r="AF84" s="1040">
        <v>2</v>
      </c>
      <c r="AG84" s="1040"/>
      <c r="AH84" s="1040"/>
      <c r="AI84" s="1040"/>
      <c r="AJ84" s="1040"/>
      <c r="AK84" s="1040">
        <v>9</v>
      </c>
      <c r="AL84" s="1040"/>
      <c r="AM84" s="1040"/>
      <c r="AN84" s="1040"/>
      <c r="AO84" s="1040"/>
      <c r="AP84" s="1040" t="s">
        <v>593</v>
      </c>
      <c r="AQ84" s="1040"/>
      <c r="AR84" s="1040"/>
      <c r="AS84" s="1040"/>
      <c r="AT84" s="1040"/>
      <c r="AU84" s="1040" t="s">
        <v>593</v>
      </c>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t="s">
        <v>583</v>
      </c>
      <c r="C85" s="1044"/>
      <c r="D85" s="1044"/>
      <c r="E85" s="1044"/>
      <c r="F85" s="1044"/>
      <c r="G85" s="1044"/>
      <c r="H85" s="1044"/>
      <c r="I85" s="1044"/>
      <c r="J85" s="1044"/>
      <c r="K85" s="1044"/>
      <c r="L85" s="1044"/>
      <c r="M85" s="1044"/>
      <c r="N85" s="1044"/>
      <c r="O85" s="1044"/>
      <c r="P85" s="1045"/>
      <c r="Q85" s="1046">
        <v>41</v>
      </c>
      <c r="R85" s="1047"/>
      <c r="S85" s="1047"/>
      <c r="T85" s="1047"/>
      <c r="U85" s="1048"/>
      <c r="V85" s="1049">
        <v>27</v>
      </c>
      <c r="W85" s="1047"/>
      <c r="X85" s="1047"/>
      <c r="Y85" s="1047"/>
      <c r="Z85" s="1048"/>
      <c r="AA85" s="1049">
        <v>14</v>
      </c>
      <c r="AB85" s="1047"/>
      <c r="AC85" s="1047"/>
      <c r="AD85" s="1047"/>
      <c r="AE85" s="1048"/>
      <c r="AF85" s="1040">
        <v>8</v>
      </c>
      <c r="AG85" s="1040"/>
      <c r="AH85" s="1040"/>
      <c r="AI85" s="1040"/>
      <c r="AJ85" s="1040"/>
      <c r="AK85" s="1040" t="s">
        <v>593</v>
      </c>
      <c r="AL85" s="1040"/>
      <c r="AM85" s="1040"/>
      <c r="AN85" s="1040"/>
      <c r="AO85" s="1040"/>
      <c r="AP85" s="1040" t="s">
        <v>593</v>
      </c>
      <c r="AQ85" s="1040"/>
      <c r="AR85" s="1040"/>
      <c r="AS85" s="1040"/>
      <c r="AT85" s="1040"/>
      <c r="AU85" s="1040" t="s">
        <v>593</v>
      </c>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t="s">
        <v>584</v>
      </c>
      <c r="C86" s="1044"/>
      <c r="D86" s="1044"/>
      <c r="E86" s="1044"/>
      <c r="F86" s="1044"/>
      <c r="G86" s="1044"/>
      <c r="H86" s="1044"/>
      <c r="I86" s="1044"/>
      <c r="J86" s="1044"/>
      <c r="K86" s="1044"/>
      <c r="L86" s="1044"/>
      <c r="M86" s="1044"/>
      <c r="N86" s="1044"/>
      <c r="O86" s="1044"/>
      <c r="P86" s="1045"/>
      <c r="Q86" s="1046">
        <v>194</v>
      </c>
      <c r="R86" s="1047"/>
      <c r="S86" s="1047"/>
      <c r="T86" s="1047"/>
      <c r="U86" s="1048"/>
      <c r="V86" s="1049">
        <v>185</v>
      </c>
      <c r="W86" s="1047"/>
      <c r="X86" s="1047"/>
      <c r="Y86" s="1047"/>
      <c r="Z86" s="1048"/>
      <c r="AA86" s="1049">
        <v>8</v>
      </c>
      <c r="AB86" s="1047"/>
      <c r="AC86" s="1047"/>
      <c r="AD86" s="1047"/>
      <c r="AE86" s="1048"/>
      <c r="AF86" s="1040">
        <v>8</v>
      </c>
      <c r="AG86" s="1040"/>
      <c r="AH86" s="1040"/>
      <c r="AI86" s="1040"/>
      <c r="AJ86" s="1040"/>
      <c r="AK86" s="1040">
        <v>0</v>
      </c>
      <c r="AL86" s="1040"/>
      <c r="AM86" s="1040"/>
      <c r="AN86" s="1040"/>
      <c r="AO86" s="1040"/>
      <c r="AP86" s="1040" t="s">
        <v>593</v>
      </c>
      <c r="AQ86" s="1040"/>
      <c r="AR86" s="1040"/>
      <c r="AS86" s="1040"/>
      <c r="AT86" s="1040"/>
      <c r="AU86" s="1040" t="s">
        <v>593</v>
      </c>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t="s">
        <v>585</v>
      </c>
      <c r="C87" s="1034"/>
      <c r="D87" s="1034"/>
      <c r="E87" s="1034"/>
      <c r="F87" s="1034"/>
      <c r="G87" s="1034"/>
      <c r="H87" s="1034"/>
      <c r="I87" s="1034"/>
      <c r="J87" s="1034"/>
      <c r="K87" s="1034"/>
      <c r="L87" s="1034"/>
      <c r="M87" s="1034"/>
      <c r="N87" s="1034"/>
      <c r="O87" s="1034"/>
      <c r="P87" s="1035"/>
      <c r="Q87" s="1036">
        <v>9</v>
      </c>
      <c r="R87" s="1037"/>
      <c r="S87" s="1037"/>
      <c r="T87" s="1037"/>
      <c r="U87" s="1037"/>
      <c r="V87" s="1037">
        <v>5</v>
      </c>
      <c r="W87" s="1037"/>
      <c r="X87" s="1037"/>
      <c r="Y87" s="1037"/>
      <c r="Z87" s="1037"/>
      <c r="AA87" s="1037">
        <v>4</v>
      </c>
      <c r="AB87" s="1037"/>
      <c r="AC87" s="1037"/>
      <c r="AD87" s="1037"/>
      <c r="AE87" s="1037"/>
      <c r="AF87" s="1037">
        <v>4</v>
      </c>
      <c r="AG87" s="1037"/>
      <c r="AH87" s="1037"/>
      <c r="AI87" s="1037"/>
      <c r="AJ87" s="1037"/>
      <c r="AK87" s="1037">
        <v>0</v>
      </c>
      <c r="AL87" s="1037"/>
      <c r="AM87" s="1037"/>
      <c r="AN87" s="1037"/>
      <c r="AO87" s="1037"/>
      <c r="AP87" s="1037" t="s">
        <v>593</v>
      </c>
      <c r="AQ87" s="1037"/>
      <c r="AR87" s="1037"/>
      <c r="AS87" s="1037"/>
      <c r="AT87" s="1037"/>
      <c r="AU87" s="1037" t="s">
        <v>593</v>
      </c>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296</v>
      </c>
      <c r="AG109" s="963"/>
      <c r="AH109" s="963"/>
      <c r="AI109" s="963"/>
      <c r="AJ109" s="964"/>
      <c r="AK109" s="965" t="s">
        <v>295</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296</v>
      </c>
      <c r="BW109" s="963"/>
      <c r="BX109" s="963"/>
      <c r="BY109" s="963"/>
      <c r="BZ109" s="964"/>
      <c r="CA109" s="965" t="s">
        <v>295</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296</v>
      </c>
      <c r="DM109" s="963"/>
      <c r="DN109" s="963"/>
      <c r="DO109" s="963"/>
      <c r="DP109" s="964"/>
      <c r="DQ109" s="965" t="s">
        <v>295</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579817</v>
      </c>
      <c r="AB110" s="956"/>
      <c r="AC110" s="956"/>
      <c r="AD110" s="956"/>
      <c r="AE110" s="957"/>
      <c r="AF110" s="958">
        <v>597415</v>
      </c>
      <c r="AG110" s="956"/>
      <c r="AH110" s="956"/>
      <c r="AI110" s="956"/>
      <c r="AJ110" s="957"/>
      <c r="AK110" s="958">
        <v>595332</v>
      </c>
      <c r="AL110" s="956"/>
      <c r="AM110" s="956"/>
      <c r="AN110" s="956"/>
      <c r="AO110" s="957"/>
      <c r="AP110" s="959">
        <v>14.3</v>
      </c>
      <c r="AQ110" s="960"/>
      <c r="AR110" s="960"/>
      <c r="AS110" s="960"/>
      <c r="AT110" s="961"/>
      <c r="AU110" s="995" t="s">
        <v>66</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6220227</v>
      </c>
      <c r="BR110" s="903"/>
      <c r="BS110" s="903"/>
      <c r="BT110" s="903"/>
      <c r="BU110" s="903"/>
      <c r="BV110" s="903">
        <v>5987210</v>
      </c>
      <c r="BW110" s="903"/>
      <c r="BX110" s="903"/>
      <c r="BY110" s="903"/>
      <c r="BZ110" s="903"/>
      <c r="CA110" s="903">
        <v>5782811</v>
      </c>
      <c r="CB110" s="903"/>
      <c r="CC110" s="903"/>
      <c r="CD110" s="903"/>
      <c r="CE110" s="903"/>
      <c r="CF110" s="927">
        <v>138.9</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400</v>
      </c>
      <c r="DH110" s="903"/>
      <c r="DI110" s="903"/>
      <c r="DJ110" s="903"/>
      <c r="DK110" s="903"/>
      <c r="DL110" s="903" t="s">
        <v>400</v>
      </c>
      <c r="DM110" s="903"/>
      <c r="DN110" s="903"/>
      <c r="DO110" s="903"/>
      <c r="DP110" s="903"/>
      <c r="DQ110" s="903" t="s">
        <v>424</v>
      </c>
      <c r="DR110" s="903"/>
      <c r="DS110" s="903"/>
      <c r="DT110" s="903"/>
      <c r="DU110" s="903"/>
      <c r="DV110" s="904" t="s">
        <v>424</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426</v>
      </c>
      <c r="AB111" s="984"/>
      <c r="AC111" s="984"/>
      <c r="AD111" s="984"/>
      <c r="AE111" s="985"/>
      <c r="AF111" s="986" t="s">
        <v>427</v>
      </c>
      <c r="AG111" s="984"/>
      <c r="AH111" s="984"/>
      <c r="AI111" s="984"/>
      <c r="AJ111" s="985"/>
      <c r="AK111" s="986" t="s">
        <v>426</v>
      </c>
      <c r="AL111" s="984"/>
      <c r="AM111" s="984"/>
      <c r="AN111" s="984"/>
      <c r="AO111" s="985"/>
      <c r="AP111" s="987" t="s">
        <v>427</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332600</v>
      </c>
      <c r="BR111" s="875"/>
      <c r="BS111" s="875"/>
      <c r="BT111" s="875"/>
      <c r="BU111" s="875"/>
      <c r="BV111" s="875">
        <v>321855</v>
      </c>
      <c r="BW111" s="875"/>
      <c r="BX111" s="875"/>
      <c r="BY111" s="875"/>
      <c r="BZ111" s="875"/>
      <c r="CA111" s="875">
        <v>236796</v>
      </c>
      <c r="CB111" s="875"/>
      <c r="CC111" s="875"/>
      <c r="CD111" s="875"/>
      <c r="CE111" s="875"/>
      <c r="CF111" s="936">
        <v>5.7</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400</v>
      </c>
      <c r="DM111" s="875"/>
      <c r="DN111" s="875"/>
      <c r="DO111" s="875"/>
      <c r="DP111" s="875"/>
      <c r="DQ111" s="875" t="s">
        <v>400</v>
      </c>
      <c r="DR111" s="875"/>
      <c r="DS111" s="875"/>
      <c r="DT111" s="875"/>
      <c r="DU111" s="875"/>
      <c r="DV111" s="852" t="s">
        <v>400</v>
      </c>
      <c r="DW111" s="852"/>
      <c r="DX111" s="852"/>
      <c r="DY111" s="852"/>
      <c r="DZ111" s="853"/>
    </row>
    <row r="112" spans="1:131" s="226" customFormat="1" ht="26.25" customHeight="1" x14ac:dyDescent="0.15">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432</v>
      </c>
      <c r="AG112" s="838"/>
      <c r="AH112" s="838"/>
      <c r="AI112" s="838"/>
      <c r="AJ112" s="839"/>
      <c r="AK112" s="840" t="s">
        <v>432</v>
      </c>
      <c r="AL112" s="838"/>
      <c r="AM112" s="838"/>
      <c r="AN112" s="838"/>
      <c r="AO112" s="839"/>
      <c r="AP112" s="885" t="s">
        <v>400</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4656030</v>
      </c>
      <c r="BR112" s="875"/>
      <c r="BS112" s="875"/>
      <c r="BT112" s="875"/>
      <c r="BU112" s="875"/>
      <c r="BV112" s="875">
        <v>4368750</v>
      </c>
      <c r="BW112" s="875"/>
      <c r="BX112" s="875"/>
      <c r="BY112" s="875"/>
      <c r="BZ112" s="875"/>
      <c r="CA112" s="875">
        <v>3797664</v>
      </c>
      <c r="CB112" s="875"/>
      <c r="CC112" s="875"/>
      <c r="CD112" s="875"/>
      <c r="CE112" s="875"/>
      <c r="CF112" s="936">
        <v>91.2</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400</v>
      </c>
      <c r="DH112" s="875"/>
      <c r="DI112" s="875"/>
      <c r="DJ112" s="875"/>
      <c r="DK112" s="875"/>
      <c r="DL112" s="875" t="s">
        <v>426</v>
      </c>
      <c r="DM112" s="875"/>
      <c r="DN112" s="875"/>
      <c r="DO112" s="875"/>
      <c r="DP112" s="875"/>
      <c r="DQ112" s="875" t="s">
        <v>120</v>
      </c>
      <c r="DR112" s="875"/>
      <c r="DS112" s="875"/>
      <c r="DT112" s="875"/>
      <c r="DU112" s="875"/>
      <c r="DV112" s="852" t="s">
        <v>426</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518337</v>
      </c>
      <c r="AB113" s="984"/>
      <c r="AC113" s="984"/>
      <c r="AD113" s="984"/>
      <c r="AE113" s="985"/>
      <c r="AF113" s="986">
        <v>516469</v>
      </c>
      <c r="AG113" s="984"/>
      <c r="AH113" s="984"/>
      <c r="AI113" s="984"/>
      <c r="AJ113" s="985"/>
      <c r="AK113" s="986">
        <v>518051</v>
      </c>
      <c r="AL113" s="984"/>
      <c r="AM113" s="984"/>
      <c r="AN113" s="984"/>
      <c r="AO113" s="985"/>
      <c r="AP113" s="987">
        <v>12.4</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144336</v>
      </c>
      <c r="BR113" s="875"/>
      <c r="BS113" s="875"/>
      <c r="BT113" s="875"/>
      <c r="BU113" s="875"/>
      <c r="BV113" s="875">
        <v>135443</v>
      </c>
      <c r="BW113" s="875"/>
      <c r="BX113" s="875"/>
      <c r="BY113" s="875"/>
      <c r="BZ113" s="875"/>
      <c r="CA113" s="875">
        <v>115214</v>
      </c>
      <c r="CB113" s="875"/>
      <c r="CC113" s="875"/>
      <c r="CD113" s="875"/>
      <c r="CE113" s="875"/>
      <c r="CF113" s="936">
        <v>2.8</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432</v>
      </c>
      <c r="DH113" s="838"/>
      <c r="DI113" s="838"/>
      <c r="DJ113" s="838"/>
      <c r="DK113" s="839"/>
      <c r="DL113" s="840" t="s">
        <v>400</v>
      </c>
      <c r="DM113" s="838"/>
      <c r="DN113" s="838"/>
      <c r="DO113" s="838"/>
      <c r="DP113" s="839"/>
      <c r="DQ113" s="840" t="s">
        <v>426</v>
      </c>
      <c r="DR113" s="838"/>
      <c r="DS113" s="838"/>
      <c r="DT113" s="838"/>
      <c r="DU113" s="839"/>
      <c r="DV113" s="885" t="s">
        <v>400</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8921</v>
      </c>
      <c r="AB114" s="838"/>
      <c r="AC114" s="838"/>
      <c r="AD114" s="838"/>
      <c r="AE114" s="839"/>
      <c r="AF114" s="840">
        <v>14485</v>
      </c>
      <c r="AG114" s="838"/>
      <c r="AH114" s="838"/>
      <c r="AI114" s="838"/>
      <c r="AJ114" s="839"/>
      <c r="AK114" s="840">
        <v>21291</v>
      </c>
      <c r="AL114" s="838"/>
      <c r="AM114" s="838"/>
      <c r="AN114" s="838"/>
      <c r="AO114" s="839"/>
      <c r="AP114" s="885">
        <v>0.5</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1366667</v>
      </c>
      <c r="BR114" s="875"/>
      <c r="BS114" s="875"/>
      <c r="BT114" s="875"/>
      <c r="BU114" s="875"/>
      <c r="BV114" s="875">
        <v>1358930</v>
      </c>
      <c r="BW114" s="875"/>
      <c r="BX114" s="875"/>
      <c r="BY114" s="875"/>
      <c r="BZ114" s="875"/>
      <c r="CA114" s="875">
        <v>1335071</v>
      </c>
      <c r="CB114" s="875"/>
      <c r="CC114" s="875"/>
      <c r="CD114" s="875"/>
      <c r="CE114" s="875"/>
      <c r="CF114" s="936">
        <v>32.1</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400</v>
      </c>
      <c r="DM114" s="838"/>
      <c r="DN114" s="838"/>
      <c r="DO114" s="838"/>
      <c r="DP114" s="839"/>
      <c r="DQ114" s="840" t="s">
        <v>427</v>
      </c>
      <c r="DR114" s="838"/>
      <c r="DS114" s="838"/>
      <c r="DT114" s="838"/>
      <c r="DU114" s="839"/>
      <c r="DV114" s="885" t="s">
        <v>427</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66192</v>
      </c>
      <c r="AB115" s="984"/>
      <c r="AC115" s="984"/>
      <c r="AD115" s="984"/>
      <c r="AE115" s="985"/>
      <c r="AF115" s="986">
        <v>55636</v>
      </c>
      <c r="AG115" s="984"/>
      <c r="AH115" s="984"/>
      <c r="AI115" s="984"/>
      <c r="AJ115" s="985"/>
      <c r="AK115" s="986">
        <v>55059</v>
      </c>
      <c r="AL115" s="984"/>
      <c r="AM115" s="984"/>
      <c r="AN115" s="984"/>
      <c r="AO115" s="985"/>
      <c r="AP115" s="987">
        <v>1.3</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v>49500</v>
      </c>
      <c r="BR115" s="875"/>
      <c r="BS115" s="875"/>
      <c r="BT115" s="875"/>
      <c r="BU115" s="875"/>
      <c r="BV115" s="875">
        <v>49500</v>
      </c>
      <c r="BW115" s="875"/>
      <c r="BX115" s="875"/>
      <c r="BY115" s="875"/>
      <c r="BZ115" s="875"/>
      <c r="CA115" s="875">
        <v>49500</v>
      </c>
      <c r="CB115" s="875"/>
      <c r="CC115" s="875"/>
      <c r="CD115" s="875"/>
      <c r="CE115" s="875"/>
      <c r="CF115" s="936">
        <v>1.2</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427</v>
      </c>
      <c r="DM115" s="838"/>
      <c r="DN115" s="838"/>
      <c r="DO115" s="838"/>
      <c r="DP115" s="839"/>
      <c r="DQ115" s="840" t="s">
        <v>400</v>
      </c>
      <c r="DR115" s="838"/>
      <c r="DS115" s="838"/>
      <c r="DT115" s="838"/>
      <c r="DU115" s="839"/>
      <c r="DV115" s="885" t="s">
        <v>432</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400</v>
      </c>
      <c r="AB116" s="838"/>
      <c r="AC116" s="838"/>
      <c r="AD116" s="838"/>
      <c r="AE116" s="839"/>
      <c r="AF116" s="840" t="s">
        <v>120</v>
      </c>
      <c r="AG116" s="838"/>
      <c r="AH116" s="838"/>
      <c r="AI116" s="838"/>
      <c r="AJ116" s="839"/>
      <c r="AK116" s="840" t="s">
        <v>426</v>
      </c>
      <c r="AL116" s="838"/>
      <c r="AM116" s="838"/>
      <c r="AN116" s="838"/>
      <c r="AO116" s="839"/>
      <c r="AP116" s="885" t="s">
        <v>427</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426</v>
      </c>
      <c r="BW116" s="875"/>
      <c r="BX116" s="875"/>
      <c r="BY116" s="875"/>
      <c r="BZ116" s="875"/>
      <c r="CA116" s="875" t="s">
        <v>426</v>
      </c>
      <c r="CB116" s="875"/>
      <c r="CC116" s="875"/>
      <c r="CD116" s="875"/>
      <c r="CE116" s="875"/>
      <c r="CF116" s="936" t="s">
        <v>426</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426</v>
      </c>
      <c r="DH116" s="838"/>
      <c r="DI116" s="838"/>
      <c r="DJ116" s="838"/>
      <c r="DK116" s="839"/>
      <c r="DL116" s="840" t="s">
        <v>400</v>
      </c>
      <c r="DM116" s="838"/>
      <c r="DN116" s="838"/>
      <c r="DO116" s="838"/>
      <c r="DP116" s="839"/>
      <c r="DQ116" s="840" t="s">
        <v>427</v>
      </c>
      <c r="DR116" s="838"/>
      <c r="DS116" s="838"/>
      <c r="DT116" s="838"/>
      <c r="DU116" s="839"/>
      <c r="DV116" s="885" t="s">
        <v>426</v>
      </c>
      <c r="DW116" s="886"/>
      <c r="DX116" s="886"/>
      <c r="DY116" s="886"/>
      <c r="DZ116" s="887"/>
    </row>
    <row r="117" spans="1:130" s="226" customFormat="1" ht="26.25" customHeight="1" x14ac:dyDescent="0.15">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1173267</v>
      </c>
      <c r="AB117" s="970"/>
      <c r="AC117" s="970"/>
      <c r="AD117" s="970"/>
      <c r="AE117" s="971"/>
      <c r="AF117" s="972">
        <v>1184005</v>
      </c>
      <c r="AG117" s="970"/>
      <c r="AH117" s="970"/>
      <c r="AI117" s="970"/>
      <c r="AJ117" s="971"/>
      <c r="AK117" s="972">
        <v>1189733</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400</v>
      </c>
      <c r="BR117" s="875"/>
      <c r="BS117" s="875"/>
      <c r="BT117" s="875"/>
      <c r="BU117" s="875"/>
      <c r="BV117" s="875" t="s">
        <v>120</v>
      </c>
      <c r="BW117" s="875"/>
      <c r="BX117" s="875"/>
      <c r="BY117" s="875"/>
      <c r="BZ117" s="875"/>
      <c r="CA117" s="875" t="s">
        <v>120</v>
      </c>
      <c r="CB117" s="875"/>
      <c r="CC117" s="875"/>
      <c r="CD117" s="875"/>
      <c r="CE117" s="875"/>
      <c r="CF117" s="936" t="s">
        <v>120</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426</v>
      </c>
      <c r="DM117" s="838"/>
      <c r="DN117" s="838"/>
      <c r="DO117" s="838"/>
      <c r="DP117" s="839"/>
      <c r="DQ117" s="840" t="s">
        <v>120</v>
      </c>
      <c r="DR117" s="838"/>
      <c r="DS117" s="838"/>
      <c r="DT117" s="838"/>
      <c r="DU117" s="839"/>
      <c r="DV117" s="885" t="s">
        <v>426</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296</v>
      </c>
      <c r="AG118" s="963"/>
      <c r="AH118" s="963"/>
      <c r="AI118" s="963"/>
      <c r="AJ118" s="964"/>
      <c r="AK118" s="965" t="s">
        <v>295</v>
      </c>
      <c r="AL118" s="963"/>
      <c r="AM118" s="963"/>
      <c r="AN118" s="963"/>
      <c r="AO118" s="964"/>
      <c r="AP118" s="966" t="s">
        <v>418</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400</v>
      </c>
      <c r="BR118" s="906"/>
      <c r="BS118" s="906"/>
      <c r="BT118" s="906"/>
      <c r="BU118" s="906"/>
      <c r="BV118" s="906" t="s">
        <v>120</v>
      </c>
      <c r="BW118" s="906"/>
      <c r="BX118" s="906"/>
      <c r="BY118" s="906"/>
      <c r="BZ118" s="906"/>
      <c r="CA118" s="906" t="s">
        <v>426</v>
      </c>
      <c r="CB118" s="906"/>
      <c r="CC118" s="906"/>
      <c r="CD118" s="906"/>
      <c r="CE118" s="906"/>
      <c r="CF118" s="936" t="s">
        <v>400</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400</v>
      </c>
      <c r="DH118" s="838"/>
      <c r="DI118" s="838"/>
      <c r="DJ118" s="838"/>
      <c r="DK118" s="839"/>
      <c r="DL118" s="840" t="s">
        <v>426</v>
      </c>
      <c r="DM118" s="838"/>
      <c r="DN118" s="838"/>
      <c r="DO118" s="838"/>
      <c r="DP118" s="839"/>
      <c r="DQ118" s="840" t="s">
        <v>120</v>
      </c>
      <c r="DR118" s="838"/>
      <c r="DS118" s="838"/>
      <c r="DT118" s="838"/>
      <c r="DU118" s="839"/>
      <c r="DV118" s="885" t="s">
        <v>400</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400</v>
      </c>
      <c r="AB119" s="956"/>
      <c r="AC119" s="956"/>
      <c r="AD119" s="956"/>
      <c r="AE119" s="957"/>
      <c r="AF119" s="958" t="s">
        <v>400</v>
      </c>
      <c r="AG119" s="956"/>
      <c r="AH119" s="956"/>
      <c r="AI119" s="956"/>
      <c r="AJ119" s="957"/>
      <c r="AK119" s="958" t="s">
        <v>426</v>
      </c>
      <c r="AL119" s="956"/>
      <c r="AM119" s="956"/>
      <c r="AN119" s="956"/>
      <c r="AO119" s="957"/>
      <c r="AP119" s="959" t="s">
        <v>400</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452</v>
      </c>
      <c r="BP119" s="939"/>
      <c r="BQ119" s="943">
        <v>12769360</v>
      </c>
      <c r="BR119" s="906"/>
      <c r="BS119" s="906"/>
      <c r="BT119" s="906"/>
      <c r="BU119" s="906"/>
      <c r="BV119" s="906">
        <v>12221688</v>
      </c>
      <c r="BW119" s="906"/>
      <c r="BX119" s="906"/>
      <c r="BY119" s="906"/>
      <c r="BZ119" s="906"/>
      <c r="CA119" s="906">
        <v>11317056</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332600</v>
      </c>
      <c r="DH119" s="821"/>
      <c r="DI119" s="821"/>
      <c r="DJ119" s="821"/>
      <c r="DK119" s="822"/>
      <c r="DL119" s="823">
        <v>321855</v>
      </c>
      <c r="DM119" s="821"/>
      <c r="DN119" s="821"/>
      <c r="DO119" s="821"/>
      <c r="DP119" s="822"/>
      <c r="DQ119" s="823">
        <v>236796</v>
      </c>
      <c r="DR119" s="821"/>
      <c r="DS119" s="821"/>
      <c r="DT119" s="821"/>
      <c r="DU119" s="822"/>
      <c r="DV119" s="909">
        <v>5.7</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400</v>
      </c>
      <c r="AB120" s="838"/>
      <c r="AC120" s="838"/>
      <c r="AD120" s="838"/>
      <c r="AE120" s="839"/>
      <c r="AF120" s="840" t="s">
        <v>426</v>
      </c>
      <c r="AG120" s="838"/>
      <c r="AH120" s="838"/>
      <c r="AI120" s="838"/>
      <c r="AJ120" s="839"/>
      <c r="AK120" s="840" t="s">
        <v>400</v>
      </c>
      <c r="AL120" s="838"/>
      <c r="AM120" s="838"/>
      <c r="AN120" s="838"/>
      <c r="AO120" s="839"/>
      <c r="AP120" s="885" t="s">
        <v>426</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3122114</v>
      </c>
      <c r="BR120" s="903"/>
      <c r="BS120" s="903"/>
      <c r="BT120" s="903"/>
      <c r="BU120" s="903"/>
      <c r="BV120" s="903">
        <v>3337026</v>
      </c>
      <c r="BW120" s="903"/>
      <c r="BX120" s="903"/>
      <c r="BY120" s="903"/>
      <c r="BZ120" s="903"/>
      <c r="CA120" s="903">
        <v>3599197</v>
      </c>
      <c r="CB120" s="903"/>
      <c r="CC120" s="903"/>
      <c r="CD120" s="903"/>
      <c r="CE120" s="903"/>
      <c r="CF120" s="927">
        <v>86.5</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4620516</v>
      </c>
      <c r="DH120" s="903"/>
      <c r="DI120" s="903"/>
      <c r="DJ120" s="903"/>
      <c r="DK120" s="903"/>
      <c r="DL120" s="903">
        <v>4338773</v>
      </c>
      <c r="DM120" s="903"/>
      <c r="DN120" s="903"/>
      <c r="DO120" s="903"/>
      <c r="DP120" s="903"/>
      <c r="DQ120" s="903">
        <v>3772910</v>
      </c>
      <c r="DR120" s="903"/>
      <c r="DS120" s="903"/>
      <c r="DT120" s="903"/>
      <c r="DU120" s="903"/>
      <c r="DV120" s="904">
        <v>90.7</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426</v>
      </c>
      <c r="AB121" s="838"/>
      <c r="AC121" s="838"/>
      <c r="AD121" s="838"/>
      <c r="AE121" s="839"/>
      <c r="AF121" s="840" t="s">
        <v>426</v>
      </c>
      <c r="AG121" s="838"/>
      <c r="AH121" s="838"/>
      <c r="AI121" s="838"/>
      <c r="AJ121" s="839"/>
      <c r="AK121" s="840" t="s">
        <v>426</v>
      </c>
      <c r="AL121" s="838"/>
      <c r="AM121" s="838"/>
      <c r="AN121" s="838"/>
      <c r="AO121" s="839"/>
      <c r="AP121" s="885" t="s">
        <v>426</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78513</v>
      </c>
      <c r="BR121" s="875"/>
      <c r="BS121" s="875"/>
      <c r="BT121" s="875"/>
      <c r="BU121" s="875"/>
      <c r="BV121" s="875">
        <v>69086</v>
      </c>
      <c r="BW121" s="875"/>
      <c r="BX121" s="875"/>
      <c r="BY121" s="875"/>
      <c r="BZ121" s="875"/>
      <c r="CA121" s="875">
        <v>61525</v>
      </c>
      <c r="CB121" s="875"/>
      <c r="CC121" s="875"/>
      <c r="CD121" s="875"/>
      <c r="CE121" s="875"/>
      <c r="CF121" s="936">
        <v>1.5</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35514</v>
      </c>
      <c r="DH121" s="875"/>
      <c r="DI121" s="875"/>
      <c r="DJ121" s="875"/>
      <c r="DK121" s="875"/>
      <c r="DL121" s="875">
        <v>29977</v>
      </c>
      <c r="DM121" s="875"/>
      <c r="DN121" s="875"/>
      <c r="DO121" s="875"/>
      <c r="DP121" s="875"/>
      <c r="DQ121" s="875">
        <v>24754</v>
      </c>
      <c r="DR121" s="875"/>
      <c r="DS121" s="875"/>
      <c r="DT121" s="875"/>
      <c r="DU121" s="875"/>
      <c r="DV121" s="852">
        <v>0.6</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426</v>
      </c>
      <c r="AB122" s="838"/>
      <c r="AC122" s="838"/>
      <c r="AD122" s="838"/>
      <c r="AE122" s="839"/>
      <c r="AF122" s="840" t="s">
        <v>426</v>
      </c>
      <c r="AG122" s="838"/>
      <c r="AH122" s="838"/>
      <c r="AI122" s="838"/>
      <c r="AJ122" s="839"/>
      <c r="AK122" s="840" t="s">
        <v>426</v>
      </c>
      <c r="AL122" s="838"/>
      <c r="AM122" s="838"/>
      <c r="AN122" s="838"/>
      <c r="AO122" s="839"/>
      <c r="AP122" s="885" t="s">
        <v>426</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8179562</v>
      </c>
      <c r="BR122" s="906"/>
      <c r="BS122" s="906"/>
      <c r="BT122" s="906"/>
      <c r="BU122" s="906"/>
      <c r="BV122" s="906">
        <v>7822338</v>
      </c>
      <c r="BW122" s="906"/>
      <c r="BX122" s="906"/>
      <c r="BY122" s="906"/>
      <c r="BZ122" s="906"/>
      <c r="CA122" s="906">
        <v>7653651</v>
      </c>
      <c r="CB122" s="906"/>
      <c r="CC122" s="906"/>
      <c r="CD122" s="906"/>
      <c r="CE122" s="906"/>
      <c r="CF122" s="907">
        <v>183.9</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t="s">
        <v>463</v>
      </c>
      <c r="DH122" s="875"/>
      <c r="DI122" s="875"/>
      <c r="DJ122" s="875"/>
      <c r="DK122" s="875"/>
      <c r="DL122" s="875" t="s">
        <v>464</v>
      </c>
      <c r="DM122" s="875"/>
      <c r="DN122" s="875"/>
      <c r="DO122" s="875"/>
      <c r="DP122" s="875"/>
      <c r="DQ122" s="875" t="s">
        <v>463</v>
      </c>
      <c r="DR122" s="875"/>
      <c r="DS122" s="875"/>
      <c r="DT122" s="875"/>
      <c r="DU122" s="875"/>
      <c r="DV122" s="852" t="s">
        <v>432</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465</v>
      </c>
      <c r="AB123" s="838"/>
      <c r="AC123" s="838"/>
      <c r="AD123" s="838"/>
      <c r="AE123" s="839"/>
      <c r="AF123" s="840" t="s">
        <v>463</v>
      </c>
      <c r="AG123" s="838"/>
      <c r="AH123" s="838"/>
      <c r="AI123" s="838"/>
      <c r="AJ123" s="839"/>
      <c r="AK123" s="840" t="s">
        <v>120</v>
      </c>
      <c r="AL123" s="838"/>
      <c r="AM123" s="838"/>
      <c r="AN123" s="838"/>
      <c r="AO123" s="839"/>
      <c r="AP123" s="885" t="s">
        <v>432</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466</v>
      </c>
      <c r="BP123" s="939"/>
      <c r="BQ123" s="893">
        <v>11380189</v>
      </c>
      <c r="BR123" s="894"/>
      <c r="BS123" s="894"/>
      <c r="BT123" s="894"/>
      <c r="BU123" s="894"/>
      <c r="BV123" s="894">
        <v>11228450</v>
      </c>
      <c r="BW123" s="894"/>
      <c r="BX123" s="894"/>
      <c r="BY123" s="894"/>
      <c r="BZ123" s="894"/>
      <c r="CA123" s="894">
        <v>11314373</v>
      </c>
      <c r="CB123" s="894"/>
      <c r="CC123" s="894"/>
      <c r="CD123" s="894"/>
      <c r="CE123" s="894"/>
      <c r="CF123" s="804"/>
      <c r="CG123" s="805"/>
      <c r="CH123" s="805"/>
      <c r="CI123" s="805"/>
      <c r="CJ123" s="895"/>
      <c r="CK123" s="930"/>
      <c r="CL123" s="916"/>
      <c r="CM123" s="916"/>
      <c r="CN123" s="916"/>
      <c r="CO123" s="917"/>
      <c r="CP123" s="896" t="s">
        <v>467</v>
      </c>
      <c r="CQ123" s="897"/>
      <c r="CR123" s="897"/>
      <c r="CS123" s="897"/>
      <c r="CT123" s="897"/>
      <c r="CU123" s="897"/>
      <c r="CV123" s="897"/>
      <c r="CW123" s="897"/>
      <c r="CX123" s="897"/>
      <c r="CY123" s="897"/>
      <c r="CZ123" s="897"/>
      <c r="DA123" s="897"/>
      <c r="DB123" s="897"/>
      <c r="DC123" s="897"/>
      <c r="DD123" s="897"/>
      <c r="DE123" s="897"/>
      <c r="DF123" s="898"/>
      <c r="DG123" s="837" t="s">
        <v>432</v>
      </c>
      <c r="DH123" s="838"/>
      <c r="DI123" s="838"/>
      <c r="DJ123" s="838"/>
      <c r="DK123" s="839"/>
      <c r="DL123" s="840" t="s">
        <v>120</v>
      </c>
      <c r="DM123" s="838"/>
      <c r="DN123" s="838"/>
      <c r="DO123" s="838"/>
      <c r="DP123" s="839"/>
      <c r="DQ123" s="840" t="s">
        <v>432</v>
      </c>
      <c r="DR123" s="838"/>
      <c r="DS123" s="838"/>
      <c r="DT123" s="838"/>
      <c r="DU123" s="839"/>
      <c r="DV123" s="885" t="s">
        <v>464</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468</v>
      </c>
      <c r="AB124" s="838"/>
      <c r="AC124" s="838"/>
      <c r="AD124" s="838"/>
      <c r="AE124" s="839"/>
      <c r="AF124" s="840" t="s">
        <v>426</v>
      </c>
      <c r="AG124" s="838"/>
      <c r="AH124" s="838"/>
      <c r="AI124" s="838"/>
      <c r="AJ124" s="839"/>
      <c r="AK124" s="840" t="s">
        <v>465</v>
      </c>
      <c r="AL124" s="838"/>
      <c r="AM124" s="838"/>
      <c r="AN124" s="838"/>
      <c r="AO124" s="839"/>
      <c r="AP124" s="885" t="s">
        <v>432</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32.4</v>
      </c>
      <c r="BR124" s="892"/>
      <c r="BS124" s="892"/>
      <c r="BT124" s="892"/>
      <c r="BU124" s="892"/>
      <c r="BV124" s="892">
        <v>23.5</v>
      </c>
      <c r="BW124" s="892"/>
      <c r="BX124" s="892"/>
      <c r="BY124" s="892"/>
      <c r="BZ124" s="892"/>
      <c r="CA124" s="892">
        <v>0</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432</v>
      </c>
      <c r="DH124" s="821"/>
      <c r="DI124" s="821"/>
      <c r="DJ124" s="821"/>
      <c r="DK124" s="822"/>
      <c r="DL124" s="823" t="s">
        <v>432</v>
      </c>
      <c r="DM124" s="821"/>
      <c r="DN124" s="821"/>
      <c r="DO124" s="821"/>
      <c r="DP124" s="822"/>
      <c r="DQ124" s="823" t="s">
        <v>464</v>
      </c>
      <c r="DR124" s="821"/>
      <c r="DS124" s="821"/>
      <c r="DT124" s="821"/>
      <c r="DU124" s="822"/>
      <c r="DV124" s="909" t="s">
        <v>471</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426</v>
      </c>
      <c r="AB125" s="838"/>
      <c r="AC125" s="838"/>
      <c r="AD125" s="838"/>
      <c r="AE125" s="839"/>
      <c r="AF125" s="840" t="s">
        <v>463</v>
      </c>
      <c r="AG125" s="838"/>
      <c r="AH125" s="838"/>
      <c r="AI125" s="838"/>
      <c r="AJ125" s="839"/>
      <c r="AK125" s="840" t="s">
        <v>463</v>
      </c>
      <c r="AL125" s="838"/>
      <c r="AM125" s="838"/>
      <c r="AN125" s="838"/>
      <c r="AO125" s="839"/>
      <c r="AP125" s="885" t="s">
        <v>463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464</v>
      </c>
      <c r="DH125" s="903"/>
      <c r="DI125" s="903"/>
      <c r="DJ125" s="903"/>
      <c r="DK125" s="903"/>
      <c r="DL125" s="903" t="s">
        <v>432</v>
      </c>
      <c r="DM125" s="903"/>
      <c r="DN125" s="903"/>
      <c r="DO125" s="903"/>
      <c r="DP125" s="903"/>
      <c r="DQ125" s="903" t="s">
        <v>464</v>
      </c>
      <c r="DR125" s="903"/>
      <c r="DS125" s="903"/>
      <c r="DT125" s="903"/>
      <c r="DU125" s="903"/>
      <c r="DV125" s="904" t="s">
        <v>464</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61800</v>
      </c>
      <c r="AB126" s="838"/>
      <c r="AC126" s="838"/>
      <c r="AD126" s="838"/>
      <c r="AE126" s="839"/>
      <c r="AF126" s="840">
        <v>51800</v>
      </c>
      <c r="AG126" s="838"/>
      <c r="AH126" s="838"/>
      <c r="AI126" s="838"/>
      <c r="AJ126" s="839"/>
      <c r="AK126" s="840">
        <v>51800</v>
      </c>
      <c r="AL126" s="838"/>
      <c r="AM126" s="838"/>
      <c r="AN126" s="838"/>
      <c r="AO126" s="839"/>
      <c r="AP126" s="885">
        <v>1.2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465</v>
      </c>
      <c r="DH126" s="875"/>
      <c r="DI126" s="875"/>
      <c r="DJ126" s="875"/>
      <c r="DK126" s="875"/>
      <c r="DL126" s="875" t="s">
        <v>465</v>
      </c>
      <c r="DM126" s="875"/>
      <c r="DN126" s="875"/>
      <c r="DO126" s="875"/>
      <c r="DP126" s="875"/>
      <c r="DQ126" s="875" t="s">
        <v>475</v>
      </c>
      <c r="DR126" s="875"/>
      <c r="DS126" s="875"/>
      <c r="DT126" s="875"/>
      <c r="DU126" s="875"/>
      <c r="DV126" s="852" t="s">
        <v>464</v>
      </c>
      <c r="DW126" s="852"/>
      <c r="DX126" s="852"/>
      <c r="DY126" s="852"/>
      <c r="DZ126" s="853"/>
    </row>
    <row r="127" spans="1:130" s="226" customFormat="1" ht="26.25" customHeight="1" x14ac:dyDescent="0.15">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4392</v>
      </c>
      <c r="AB127" s="838"/>
      <c r="AC127" s="838"/>
      <c r="AD127" s="838"/>
      <c r="AE127" s="839"/>
      <c r="AF127" s="840">
        <v>3836</v>
      </c>
      <c r="AG127" s="838"/>
      <c r="AH127" s="838"/>
      <c r="AI127" s="838"/>
      <c r="AJ127" s="839"/>
      <c r="AK127" s="840">
        <v>3259</v>
      </c>
      <c r="AL127" s="838"/>
      <c r="AM127" s="838"/>
      <c r="AN127" s="838"/>
      <c r="AO127" s="839"/>
      <c r="AP127" s="885">
        <v>0.1</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482</v>
      </c>
      <c r="DH127" s="875"/>
      <c r="DI127" s="875"/>
      <c r="DJ127" s="875"/>
      <c r="DK127" s="875"/>
      <c r="DL127" s="875" t="s">
        <v>464</v>
      </c>
      <c r="DM127" s="875"/>
      <c r="DN127" s="875"/>
      <c r="DO127" s="875"/>
      <c r="DP127" s="875"/>
      <c r="DQ127" s="875" t="s">
        <v>426</v>
      </c>
      <c r="DR127" s="875"/>
      <c r="DS127" s="875"/>
      <c r="DT127" s="875"/>
      <c r="DU127" s="875"/>
      <c r="DV127" s="852" t="s">
        <v>432</v>
      </c>
      <c r="DW127" s="852"/>
      <c r="DX127" s="852"/>
      <c r="DY127" s="852"/>
      <c r="DZ127" s="853"/>
    </row>
    <row r="128" spans="1:130" s="226" customFormat="1" ht="26.25" customHeight="1" thickBot="1" x14ac:dyDescent="0.2">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72599</v>
      </c>
      <c r="AB128" s="859"/>
      <c r="AC128" s="859"/>
      <c r="AD128" s="859"/>
      <c r="AE128" s="860"/>
      <c r="AF128" s="861">
        <v>72403</v>
      </c>
      <c r="AG128" s="859"/>
      <c r="AH128" s="859"/>
      <c r="AI128" s="859"/>
      <c r="AJ128" s="860"/>
      <c r="AK128" s="861">
        <v>110686</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432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v>49500</v>
      </c>
      <c r="DH128" s="849"/>
      <c r="DI128" s="849"/>
      <c r="DJ128" s="849"/>
      <c r="DK128" s="849"/>
      <c r="DL128" s="849">
        <v>49500</v>
      </c>
      <c r="DM128" s="849"/>
      <c r="DN128" s="849"/>
      <c r="DO128" s="849"/>
      <c r="DP128" s="849"/>
      <c r="DQ128" s="849">
        <v>49500</v>
      </c>
      <c r="DR128" s="849"/>
      <c r="DS128" s="849"/>
      <c r="DT128" s="849"/>
      <c r="DU128" s="849"/>
      <c r="DV128" s="850">
        <v>1.2</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5108769</v>
      </c>
      <c r="AB129" s="838"/>
      <c r="AC129" s="838"/>
      <c r="AD129" s="838"/>
      <c r="AE129" s="839"/>
      <c r="AF129" s="840">
        <v>5051353</v>
      </c>
      <c r="AG129" s="838"/>
      <c r="AH129" s="838"/>
      <c r="AI129" s="838"/>
      <c r="AJ129" s="839"/>
      <c r="AK129" s="840">
        <v>5002022</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489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831878</v>
      </c>
      <c r="AB130" s="838"/>
      <c r="AC130" s="838"/>
      <c r="AD130" s="838"/>
      <c r="AE130" s="839"/>
      <c r="AF130" s="840">
        <v>836889</v>
      </c>
      <c r="AG130" s="838"/>
      <c r="AH130" s="838"/>
      <c r="AI130" s="838"/>
      <c r="AJ130" s="839"/>
      <c r="AK130" s="840">
        <v>839992</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6.1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4276891</v>
      </c>
      <c r="AB131" s="821"/>
      <c r="AC131" s="821"/>
      <c r="AD131" s="821"/>
      <c r="AE131" s="822"/>
      <c r="AF131" s="823">
        <v>4214464</v>
      </c>
      <c r="AG131" s="821"/>
      <c r="AH131" s="821"/>
      <c r="AI131" s="821"/>
      <c r="AJ131" s="822"/>
      <c r="AK131" s="823">
        <v>4162030</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v>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6.2847054089999999</v>
      </c>
      <c r="AB132" s="801"/>
      <c r="AC132" s="801"/>
      <c r="AD132" s="801"/>
      <c r="AE132" s="802"/>
      <c r="AF132" s="803">
        <v>6.5183378000000003</v>
      </c>
      <c r="AG132" s="801"/>
      <c r="AH132" s="801"/>
      <c r="AI132" s="801"/>
      <c r="AJ132" s="802"/>
      <c r="AK132" s="803">
        <v>5.7437116020000003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6.4</v>
      </c>
      <c r="AB133" s="780"/>
      <c r="AC133" s="780"/>
      <c r="AD133" s="780"/>
      <c r="AE133" s="781"/>
      <c r="AF133" s="779">
        <v>6.6</v>
      </c>
      <c r="AG133" s="780"/>
      <c r="AH133" s="780"/>
      <c r="AI133" s="780"/>
      <c r="AJ133" s="781"/>
      <c r="AK133" s="779">
        <v>6.1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bnpg6E9PNYytgp5fuQavamarYNvRd876ONw2REH/jAzHpkHznUdvrTLmVIFEECElPWA9SdDLaA/NO9RzRdng==" saltValue="JlyA4zB61oUrRVvC46ktV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0" zoomScaleNormal="85" zoomScaleSheetLayoutView="5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LFDoa1YMjblh8OTIiXS37Oj/J53LinNRwByTADwnBqqIjwucwmMJyr3Tj6ZQBjOuvlMWfvfxvM22OCIUN0zVQ==" saltValue="2MUrSifZF7v+/EPhS20l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0" zoomScaleNormal="5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5SHd3OASL3bztIvm1h+o9RDfd7bmJeG4TIy9sb/MvrWQ4MAyxGW5ISE3QXNrI6DcKndIAsGMJaUGsK/WJIjVQ==" saltValue="oZocKl2nRRKqip64Al07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506</v>
      </c>
      <c r="AL9" s="1209"/>
      <c r="AM9" s="1209"/>
      <c r="AN9" s="1210"/>
      <c r="AO9" s="292">
        <v>1169530</v>
      </c>
      <c r="AP9" s="292">
        <v>79092</v>
      </c>
      <c r="AQ9" s="293">
        <v>86936</v>
      </c>
      <c r="AR9" s="294">
        <v>-9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507</v>
      </c>
      <c r="AL10" s="1209"/>
      <c r="AM10" s="1209"/>
      <c r="AN10" s="1210"/>
      <c r="AO10" s="295">
        <v>195591</v>
      </c>
      <c r="AP10" s="295">
        <v>13227</v>
      </c>
      <c r="AQ10" s="296">
        <v>8644</v>
      </c>
      <c r="AR10" s="297">
        <v>53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508</v>
      </c>
      <c r="AL11" s="1209"/>
      <c r="AM11" s="1209"/>
      <c r="AN11" s="1210"/>
      <c r="AO11" s="295">
        <v>180832</v>
      </c>
      <c r="AP11" s="295">
        <v>12229</v>
      </c>
      <c r="AQ11" s="296">
        <v>14102</v>
      </c>
      <c r="AR11" s="297">
        <v>-13.3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509</v>
      </c>
      <c r="AL12" s="1209"/>
      <c r="AM12" s="1209"/>
      <c r="AN12" s="1210"/>
      <c r="AO12" s="295" t="s">
        <v>510</v>
      </c>
      <c r="AP12" s="295" t="s">
        <v>510</v>
      </c>
      <c r="AQ12" s="296">
        <v>665</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511</v>
      </c>
      <c r="AL13" s="1209"/>
      <c r="AM13" s="1209"/>
      <c r="AN13" s="1210"/>
      <c r="AO13" s="295" t="s">
        <v>510</v>
      </c>
      <c r="AP13" s="295" t="s">
        <v>510</v>
      </c>
      <c r="AQ13" s="296" t="s">
        <v>510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512</v>
      </c>
      <c r="AL14" s="1209"/>
      <c r="AM14" s="1209"/>
      <c r="AN14" s="1210"/>
      <c r="AO14" s="295">
        <v>39639</v>
      </c>
      <c r="AP14" s="295">
        <v>2681</v>
      </c>
      <c r="AQ14" s="296">
        <v>4315</v>
      </c>
      <c r="AR14" s="297">
        <v>-37.9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513</v>
      </c>
      <c r="AL15" s="1209"/>
      <c r="AM15" s="1209"/>
      <c r="AN15" s="1210"/>
      <c r="AO15" s="295" t="s">
        <v>510</v>
      </c>
      <c r="AP15" s="295" t="s">
        <v>510</v>
      </c>
      <c r="AQ15" s="296">
        <v>2138</v>
      </c>
      <c r="AR15" s="297" t="s">
        <v>510</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514</v>
      </c>
      <c r="AL16" s="1212"/>
      <c r="AM16" s="1212"/>
      <c r="AN16" s="1213"/>
      <c r="AO16" s="295">
        <v>-97132</v>
      </c>
      <c r="AP16" s="295">
        <v>-6569</v>
      </c>
      <c r="AQ16" s="296">
        <v>-8691</v>
      </c>
      <c r="AR16" s="297">
        <v>-24.4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177</v>
      </c>
      <c r="AL17" s="1212"/>
      <c r="AM17" s="1212"/>
      <c r="AN17" s="1213"/>
      <c r="AO17" s="295">
        <v>1488460</v>
      </c>
      <c r="AP17" s="295">
        <v>100660</v>
      </c>
      <c r="AQ17" s="296">
        <v>108111</v>
      </c>
      <c r="AR17" s="297">
        <v>-6.9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519</v>
      </c>
      <c r="AL21" s="1206"/>
      <c r="AM21" s="1206"/>
      <c r="AN21" s="1207"/>
      <c r="AO21" s="307">
        <v>9.94</v>
      </c>
      <c r="AP21" s="308">
        <v>10.32</v>
      </c>
      <c r="AQ21" s="309">
        <v>-0.38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520</v>
      </c>
      <c r="AL22" s="1206"/>
      <c r="AM22" s="1206"/>
      <c r="AN22" s="1207"/>
      <c r="AO22" s="312">
        <v>96.6</v>
      </c>
      <c r="AP22" s="313">
        <v>96.5</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525</v>
      </c>
      <c r="AL32" s="1197"/>
      <c r="AM32" s="1197"/>
      <c r="AN32" s="1198"/>
      <c r="AO32" s="322">
        <v>595332</v>
      </c>
      <c r="AP32" s="322">
        <v>40260</v>
      </c>
      <c r="AQ32" s="323">
        <v>56558</v>
      </c>
      <c r="AR32" s="324">
        <v>-28.8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526</v>
      </c>
      <c r="AL33" s="1197"/>
      <c r="AM33" s="1197"/>
      <c r="AN33" s="1198"/>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527</v>
      </c>
      <c r="AL34" s="1197"/>
      <c r="AM34" s="1197"/>
      <c r="AN34" s="1198"/>
      <c r="AO34" s="322" t="s">
        <v>510</v>
      </c>
      <c r="AP34" s="322" t="s">
        <v>510</v>
      </c>
      <c r="AQ34" s="323">
        <v>4</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528</v>
      </c>
      <c r="AL35" s="1197"/>
      <c r="AM35" s="1197"/>
      <c r="AN35" s="1198"/>
      <c r="AO35" s="322">
        <v>518051</v>
      </c>
      <c r="AP35" s="322">
        <v>35034</v>
      </c>
      <c r="AQ35" s="323">
        <v>21321</v>
      </c>
      <c r="AR35" s="324">
        <v>64.3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529</v>
      </c>
      <c r="AL36" s="1197"/>
      <c r="AM36" s="1197"/>
      <c r="AN36" s="1198"/>
      <c r="AO36" s="322">
        <v>21291</v>
      </c>
      <c r="AP36" s="322">
        <v>1440</v>
      </c>
      <c r="AQ36" s="323">
        <v>3744</v>
      </c>
      <c r="AR36" s="324">
        <v>-61.5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530</v>
      </c>
      <c r="AL37" s="1197"/>
      <c r="AM37" s="1197"/>
      <c r="AN37" s="1198"/>
      <c r="AO37" s="322">
        <v>55059</v>
      </c>
      <c r="AP37" s="322">
        <v>3723</v>
      </c>
      <c r="AQ37" s="323">
        <v>1218</v>
      </c>
      <c r="AR37" s="324">
        <v>205.7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531</v>
      </c>
      <c r="AL38" s="1200"/>
      <c r="AM38" s="1200"/>
      <c r="AN38" s="1201"/>
      <c r="AO38" s="325" t="s">
        <v>510</v>
      </c>
      <c r="AP38" s="325" t="s">
        <v>510</v>
      </c>
      <c r="AQ38" s="326">
        <v>4</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532</v>
      </c>
      <c r="AL39" s="1200"/>
      <c r="AM39" s="1200"/>
      <c r="AN39" s="1201"/>
      <c r="AO39" s="322">
        <v>-110686</v>
      </c>
      <c r="AP39" s="322">
        <v>-7485</v>
      </c>
      <c r="AQ39" s="323">
        <v>-1519</v>
      </c>
      <c r="AR39" s="324">
        <v>392.8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533</v>
      </c>
      <c r="AL40" s="1197"/>
      <c r="AM40" s="1197"/>
      <c r="AN40" s="1198"/>
      <c r="AO40" s="322">
        <v>-839992</v>
      </c>
      <c r="AP40" s="322">
        <v>-56806</v>
      </c>
      <c r="AQ40" s="323">
        <v>-54553</v>
      </c>
      <c r="AR40" s="324">
        <v>4.0999999999999996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290</v>
      </c>
      <c r="AL41" s="1203"/>
      <c r="AM41" s="1203"/>
      <c r="AN41" s="1204"/>
      <c r="AO41" s="322">
        <v>239055</v>
      </c>
      <c r="AP41" s="322">
        <v>16167</v>
      </c>
      <c r="AQ41" s="323">
        <v>26777</v>
      </c>
      <c r="AR41" s="324">
        <v>-39.6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501</v>
      </c>
      <c r="AN49" s="1191" t="s">
        <v>537</v>
      </c>
      <c r="AO49" s="1192"/>
      <c r="AP49" s="1192"/>
      <c r="AQ49" s="1192"/>
      <c r="AR49" s="119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732021</v>
      </c>
      <c r="AN51" s="344">
        <v>48058</v>
      </c>
      <c r="AO51" s="345">
        <v>-1.5</v>
      </c>
      <c r="AP51" s="346">
        <v>81990</v>
      </c>
      <c r="AQ51" s="347">
        <v>16.2</v>
      </c>
      <c r="AR51" s="348">
        <v>-17.7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525290</v>
      </c>
      <c r="AN52" s="352">
        <v>34486</v>
      </c>
      <c r="AO52" s="353">
        <v>21.6</v>
      </c>
      <c r="AP52" s="354">
        <v>34482</v>
      </c>
      <c r="AQ52" s="355">
        <v>-4.5</v>
      </c>
      <c r="AR52" s="356">
        <v>26.1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527049</v>
      </c>
      <c r="AN53" s="344">
        <v>34846</v>
      </c>
      <c r="AO53" s="345">
        <v>-27.5</v>
      </c>
      <c r="AP53" s="346">
        <v>87551</v>
      </c>
      <c r="AQ53" s="347">
        <v>6.8</v>
      </c>
      <c r="AR53" s="348">
        <v>-34.299999999999997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313040</v>
      </c>
      <c r="AN54" s="352">
        <v>20697</v>
      </c>
      <c r="AO54" s="353">
        <v>-40</v>
      </c>
      <c r="AP54" s="354">
        <v>43994</v>
      </c>
      <c r="AQ54" s="355">
        <v>27.6</v>
      </c>
      <c r="AR54" s="356">
        <v>-67.599999999999994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750176</v>
      </c>
      <c r="AN55" s="344">
        <v>49972</v>
      </c>
      <c r="AO55" s="345">
        <v>43.4</v>
      </c>
      <c r="AP55" s="346">
        <v>106092</v>
      </c>
      <c r="AQ55" s="347">
        <v>21.2</v>
      </c>
      <c r="AR55" s="348">
        <v>22.2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396993</v>
      </c>
      <c r="AN56" s="352">
        <v>26445</v>
      </c>
      <c r="AO56" s="353">
        <v>27.8</v>
      </c>
      <c r="AP56" s="354">
        <v>44299</v>
      </c>
      <c r="AQ56" s="355">
        <v>0.7</v>
      </c>
      <c r="AR56" s="356">
        <v>27.1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565182</v>
      </c>
      <c r="AN57" s="344">
        <v>37790</v>
      </c>
      <c r="AO57" s="345">
        <v>-24.4</v>
      </c>
      <c r="AP57" s="346">
        <v>78903</v>
      </c>
      <c r="AQ57" s="347">
        <v>-25.6</v>
      </c>
      <c r="AR57" s="348">
        <v>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358192</v>
      </c>
      <c r="AN58" s="352">
        <v>23950</v>
      </c>
      <c r="AO58" s="353">
        <v>-9.4</v>
      </c>
      <c r="AP58" s="354">
        <v>49201</v>
      </c>
      <c r="AQ58" s="355">
        <v>11.1</v>
      </c>
      <c r="AR58" s="356">
        <v>-20.5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630231</v>
      </c>
      <c r="AN59" s="344">
        <v>42621</v>
      </c>
      <c r="AO59" s="345">
        <v>12.8</v>
      </c>
      <c r="AP59" s="346">
        <v>82993</v>
      </c>
      <c r="AQ59" s="347">
        <v>5.2</v>
      </c>
      <c r="AR59" s="348">
        <v>7.6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386503</v>
      </c>
      <c r="AN60" s="352">
        <v>26138</v>
      </c>
      <c r="AO60" s="353">
        <v>9.1</v>
      </c>
      <c r="AP60" s="354">
        <v>46787</v>
      </c>
      <c r="AQ60" s="355">
        <v>-4.9000000000000004</v>
      </c>
      <c r="AR60" s="356">
        <v>14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640932</v>
      </c>
      <c r="AN61" s="359">
        <v>42657</v>
      </c>
      <c r="AO61" s="360">
        <v>0.6</v>
      </c>
      <c r="AP61" s="361">
        <v>87506</v>
      </c>
      <c r="AQ61" s="362">
        <v>4.8</v>
      </c>
      <c r="AR61" s="348">
        <v>-4.2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396004</v>
      </c>
      <c r="AN62" s="352">
        <v>26343</v>
      </c>
      <c r="AO62" s="353">
        <v>1.8</v>
      </c>
      <c r="AP62" s="354">
        <v>43753</v>
      </c>
      <c r="AQ62" s="355">
        <v>6</v>
      </c>
      <c r="AR62" s="356">
        <v>-4.2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0iopwdZarFn7XgEnD4QXZdJVrPueWqJFqgoHmPwib5tq9b7sw1hz/zUHC/FwAPRJLOjCT6z7LjXMqF0rCxRyA==" saltValue="LTH2XGywfQqHli26Ks4A6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0pVbHJj/R8jQzrEnJB/92828tD+8wy1W0w3gxKvumTtNjE3GQXMBZOFZH3P2nb1NyZ4+YPgcIY5tjrrZiSMBQ==" saltValue="enn5zTotsEusWRzPUJLb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XYv6IbfZ/EZPflcsZ5HI+Vlk2HKOH7d5bIjQ1y+8cV3EUTGjNWnXnNg+k3FJlqNbnFbXe+tBDdVww4ygtbZfA==" saltValue="f8TX9YPkvSi4Sevn6EtZ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4" t="s">
        <v>3</v>
      </c>
      <c r="D47" s="1214"/>
      <c r="E47" s="1215"/>
      <c r="F47" s="11">
        <v>23.24</v>
      </c>
      <c r="G47" s="12">
        <v>26.63</v>
      </c>
      <c r="H47" s="12">
        <v>25.64</v>
      </c>
      <c r="I47" s="12">
        <v>29.59</v>
      </c>
      <c r="J47" s="13">
        <v>34.03</v>
      </c>
    </row>
    <row r="48" spans="2:10" ht="57.75" customHeight="1" x14ac:dyDescent="0.15">
      <c r="B48" s="14"/>
      <c r="C48" s="1216" t="s">
        <v>4</v>
      </c>
      <c r="D48" s="1216"/>
      <c r="E48" s="1217"/>
      <c r="F48" s="15">
        <v>8.39</v>
      </c>
      <c r="G48" s="16">
        <v>5.27</v>
      </c>
      <c r="H48" s="16">
        <v>6.11</v>
      </c>
      <c r="I48" s="16">
        <v>8.4700000000000006</v>
      </c>
      <c r="J48" s="17">
        <v>6.21</v>
      </c>
    </row>
    <row r="49" spans="2:10" ht="57.75" customHeight="1" thickBot="1" x14ac:dyDescent="0.2">
      <c r="B49" s="18"/>
      <c r="C49" s="1218" t="s">
        <v>5</v>
      </c>
      <c r="D49" s="1218"/>
      <c r="E49" s="1219"/>
      <c r="F49" s="19">
        <v>6.8</v>
      </c>
      <c r="G49" s="20">
        <v>0.01</v>
      </c>
      <c r="H49" s="20">
        <v>0.86</v>
      </c>
      <c r="I49" s="20">
        <v>5.94</v>
      </c>
      <c r="J49" s="21">
        <v>1.81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LDQCwYLNUQARe8crrpyOpAtBD1x3AJ9SvdzYt/z8H/dA0hBDGtqFQa5rYG1oS//32xQZohki9bHASrefANdHw==" saltValue="JMHmCIbIoeiNMnBZn1mf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2019-10-26T02:53:00Z</cp:lastPrinted>
  <dcterms:created xsi:type="dcterms:W3CDTF">2019-02-14T02:55:46Z</dcterms:created>
  <dcterms:modified xsi:type="dcterms:W3CDTF">2019-10-28T04:06:52Z</dcterms:modified>
  <cp:category/>
</cp:coreProperties>
</file>