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実質公債費比率（分子）の構造" sheetId="6" r:id="rId10"/>
    <sheet name="連結実質赤字比率に係る赤字・黒字の構成分析" sheetId="5"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U36" i="10"/>
  <c r="C36" i="10"/>
  <c r="BE35" i="10"/>
  <c r="C35" i="10"/>
  <c r="BE34" i="10"/>
  <c r="U34" i="10"/>
  <c r="U35"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<sst xmlns="http://schemas.openxmlformats.org/spreadsheetml/2006/main" count="1080" uniqueCount="627">
  <si>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</si>
  <si>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</si>
  <si>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</si>
  <si>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</si>
  <si>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</si>
  <si>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</si>
  <si>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</si>
  <si>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</si>
  <si>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</si>
  <si>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</si>
  <si>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</si>
  <si>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</si>
  <si>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</si>
  <si>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</si>
  <si>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</si>
  <si>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</si>
  <si>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</si>
  <si>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</si>
  <si>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</si>
  <si>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</si>
  <si>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</si>
  <si>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</si>
  <si>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</si>
  <si>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</si>
  <si>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</si>
  <si>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</si>
  <si>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</si>
  <si>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</si>
  <si>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</si>
  <si>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</si>
  <si>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</si>
  <si>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</si>
  <si>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</si>
  <si>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</si>
  <si>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</si>
  <si>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</si>
  <si>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</si>
  <si>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</si>
  <si>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</si>
  <si>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</si>
  <si>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</si>
  <si>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</si>
  <si>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</si>
  <si>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</si>
  <si>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</si>
  <si>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</si>
  <si>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</si>
  <si>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</si>
  <si>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</si>
  <si>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</si>
  <si>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</si>
  <si>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</si>
  <si>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</si>
  <si>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</si>
  <si>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</si>
  <si>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</si>
  <si>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</si>
  <si>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</si>
  <si>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</si>
  <si>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</si>
  <si>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</si>
  <si>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</si>
  <si>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</si>
  <si>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</si>
  <si>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</si>
  <si>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</si>
  <si>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</si>
  <si>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</si>
  <si>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</si>
  <si>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</si>
  <si>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</si>
  <si>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</si>
  <si>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</si>
  <si>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</si>
  <si>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</si>
  <si>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</si>
  <si>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</si>
  <si>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</si>
  <si>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</si>
  <si>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</si>
  <si>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</si>
  <si>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</si>
  <si>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</si>
  <si>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</si>
  <si>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</si>
  <si>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</si>
  <si>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</si>
  <si>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</si>
  <si>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</si>
  <si>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</si>
  <si>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</si>
  <si>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</si>
  <si>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</si>
  <si>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</si>
  <si>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</si>
  <si>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</si>
  <si>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</si>
  <si>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</si>
  <si>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</si>
  <si>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</si>
  <si>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</si>
  <si>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</si>
  <si>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</si>
  <si>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</si>
  <si>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</si>
  <si>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</si>
  <si>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</si>
  <si>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</si>
  <si>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</si>
  <si>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</si>
  <si>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</si>
  <si>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</si>
  <si>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</si>
  <si>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</si>
  <si>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</si>
  <si>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</si>
  <si>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</si>
  <si>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</si>
  <si>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</si>
  <si>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</si>
  <si>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</si>
  <si>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</si>
  <si>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</si>
  <si>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</si>
  <si>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</si>
  <si>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</si>
  <si>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</si>
  <si>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</si>
  <si>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</si>
  <si>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</si>
  <si>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</si>
  <si>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</si>
  <si>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</si>
  <si>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</si>
  <si>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</si>
  <si>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</si>
  <si>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</si>
  <si>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</si>
  <si>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</si>
  <si>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</si>
  <si>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</si>
  <si>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</si>
  <si>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</si>
  <si>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</si>
  <si>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</si>
  <si>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</si>
  <si>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</si>
  <si>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</si>
  <si>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</si>
  <si>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</si>
  <si>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</si>
  <si>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</si>
  <si>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</si>
  <si>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</si>
  <si>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</si>
  <si>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</si>
  <si>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</si>
  <si>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</si>
  <si>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</si>
  <si>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</si>
  <si>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</si>
  <si>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</si>
  <si>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</si>
  <si>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</si>
  <si>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</si>
  <si>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</si>
  <si>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</si>
  <si>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</si>
  <si>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</si>
  <si>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</si>
  <si>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</si>
  <si>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</si>
  <si>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</si>
  <si>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</si>
  <si>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</si>
  <si>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</si>
  <si>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</si>
  <si>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</si>
  <si>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</si>
  <si>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</si>
  <si>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</si>
  <si>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</si>
  <si>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</si>
  <si>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</si>
  <si>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</si>
  <si>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</si>
  <si>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</si>
  <si>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</si>
  <si>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</si>
  <si>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</si>
  <si>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</si>
  <si>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</si>
  <si>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</si>
  <si>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</si>
  <si>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</si>
  <si>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</si>
  <si>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</si>
  <si>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</si>
  <si>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</si>
  <si>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</si>
  <si>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</si>
  <si>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</si>
  <si>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</si>
  <si>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</si>
  <si>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</si>
  <si>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</si>
  <si>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</si>
  <si>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</si>
  <si>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長野県茅野市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</si>
  <si>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</si>
  <si>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</si>
  <si>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</si>
  <si>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</si>
  <si>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</si>
  <si>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</si>
  <si>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</si>
  <si>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</si>
  <si>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</si>
  <si>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</si>
  <si>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</si>
  <si>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</si>
  <si>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</si>
  <si>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</si>
  <si>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</si>
  <si>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</si>
  <si>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</si>
  <si>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</si>
  <si>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</si>
  <si>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</si>
  <si>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</si>
  <si>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</si>
  <si>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</si>
  <si>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</si>
  <si>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</si>
  <si>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</si>
  <si>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</si>
  <si>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</si>
  <si>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</si>
  <si>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</si>
  <si>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</si>
  <si>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</si>
  <si>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</si>
  <si>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</si>
  <si>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</si>
  <si>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</si>
  <si>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</si>
  <si>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</si>
  <si>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</si>
  <si>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</si>
  <si>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</si>
  <si>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</si>
  <si>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</si>
  <si>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</si>
  <si>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</si>
  <si>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</si>
  <si>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</si>
  <si>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</si>
  <si>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</si>
  <si>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</si>
  <si>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</si>
  <si>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</si>
  <si>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</si>
  <si>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</si>
  <si>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</si>
  <si>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</si>
  <si>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</si>
  <si>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</si>
  <si>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</si>
  <si>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</si>
  <si>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</si>
  <si>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</si>
  <si>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</si>
  <si>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</si>
  <si>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</si>
  <si>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</si>
  <si>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</si>
  <si>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</si>
  <si>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</si>
  <si>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</si>
  <si>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</si>
  <si>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</si>
  <si>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</si>
  <si>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</si>
  <si>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</si>
  <si>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</si>
  <si>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</si>
  <si>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</si>
  <si>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</si>
  <si>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</si>
  <si>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</si>
  <si>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</si>
  <si>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</si>
  <si>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</si>
  <si>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</si>
  <si>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</si>
  <si>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</si>
  <si>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</si>
  <si>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</si>
  <si>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</si>
  <si>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</si>
  <si>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</si>
  <si>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</si>
  <si>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</si>
  <si>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</si>
  <si>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</si>
  <si>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</si>
  <si>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</si>
  <si>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</si>
  <si>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</si>
  <si>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</si>
  <si>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</si>
  <si>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</si>
  <si>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</si>
  <si>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</si>
  <si>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</si>
  <si>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</si>
  <si>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</si>
  <si>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</si>
  <si>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</si>
  <si>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</si>
  <si>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</si>
  <si>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</si>
  <si>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</si>
  <si>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</si>
  <si>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</si>
  <si>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</si>
  <si>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</si>
  <si>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</si>
  <si>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</si>
  <si>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</si>
  <si>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</si>
  <si>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</si>
  <si>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</si>
  <si>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</si>
  <si>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</si>
  <si>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</si>
  <si>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</si>
  <si>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</si>
  <si>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</si>
  <si>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</si>
  <si>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</si>
  <si>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</si>
  <si>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</si>
  <si>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</si>
  <si>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</si>
  <si>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</si>
  <si>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</si>
  <si>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</si>
  <si>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</si>
  <si>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</si>
  <si>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</si>
  <si>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</si>
  <si>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</si>
  <si>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</si>
  <si>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</si>
  <si>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</si>
  <si>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</si>
  <si>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</si>
  <si>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長野県茅野市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</si>
  <si>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</si>
  <si>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</si>
  <si>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</si>
  <si>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</si>
  <si>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</si>
  <si>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</si>
  <si>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</si>
  <si>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</si>
  <si>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</si>
  <si>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</si>
  <si>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</si>
  <si>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</si>
  <si>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</si>
  <si>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</si>
  <si>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</si>
  <si>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</si>
  <si>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</si>
  <si>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</si>
  <si>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</si>
  <si>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</si>
  <si>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</si>
  <si>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</si>
  <si>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</si>
  <si>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</si>
  <si>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</si>
  <si>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</si>
  <si>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</si>
  <si>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</si>
  <si>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</si>
  <si>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</si>
  <si>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</si>
  <si>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</si>
  <si>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</si>
  <si>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</si>
  <si>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</si>
  <si>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</si>
  <si>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</si>
  <si>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</si>
  <si>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</si>
  <si>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</si>
  <si>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国民健康保険診療所特別会計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</si>
  <si>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</si>
  <si>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</si>
  <si>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</si>
  <si>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</si>
  <si>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</si>
  <si>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</si>
  <si>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</si>
  <si>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</si>
  <si>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</si>
  <si>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</si>
  <si>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</si>
  <si>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</si>
  <si>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</si>
  <si>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</si>
  <si>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</si>
  <si>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</si>
  <si>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</si>
  <si>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</si>
  <si>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</si>
  <si>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</si>
  <si>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</si>
  <si>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</si>
  <si>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</si>
  <si>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</si>
  <si>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</si>
  <si>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</si>
  <si>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</si>
  <si>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</si>
  <si>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</si>
  <si>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</si>
  <si>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</si>
  <si>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</si>
  <si>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</si>
  <si>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</si>
  <si>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</si>
  <si>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</si>
  <si>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</si>
  <si>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</si>
  <si>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</si>
  <si>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</si>
  <si>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</si>
  <si>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</si>
  <si>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</si>
  <si>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</si>
  <si>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</si>
  <si>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</si>
  <si>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</si>
  <si>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</si>
  <si>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</si>
  <si>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</si>
  <si>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</si>
  <si>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</si>
  <si>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</si>
  <si>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</si>
  <si>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</si>
  <si>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</si>
  <si>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</si>
  <si>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</si>
  <si>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</si>
  <si>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</si>
  <si>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</si>
  <si>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</si>
  <si>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</si>
  <si>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</si>
  <si>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</si>
  <si>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</si>
  <si>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</si>
  <si>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</si>
  <si>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</si>
  <si>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</si>
  <si>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</si>
  <si>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</si>
  <si>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</si>
  <si>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</si>
  <si>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</si>
  <si>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</si>
  <si>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</si>
  <si>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</si>
  <si>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</si>
  <si>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</si>
  <si>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</si>
  <si>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</si>
  <si>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</si>
  <si>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</si>
  <si>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</si>
  <si>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</si>
  <si>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</si>
  <si>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</si>
  <si>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</si>
  <si>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</si>
  <si>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</si>
  <si>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</si>
  <si>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</si>
  <si>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</si>
  <si>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</si>
  <si>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</si>
  <si>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</si>
  <si>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</si>
  <si>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</si>
  <si>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</si>
  <si>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</si>
  <si>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</si>
  <si>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</si>
  <si>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</si>
  <si>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</si>
  <si>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</si>
  <si>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</si>
  <si>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</si>
  <si>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</si>
  <si>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</si>
  <si>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</si>
  <si>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</si>
  <si>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</si>
  <si>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</si>
  <si>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</si>
  <si>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</si>
  <si>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</si>
  <si>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</si>
  <si>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</si>
  <si>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</si>
  <si>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</si>
  <si>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</si>
  <si>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</si>
  <si>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</si>
  <si>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</si>
  <si>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</si>
  <si>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</si>
  <si>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</si>
  <si>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</si>
  <si>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</si>
  <si>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</si>
  <si>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</si>
  <si>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</si>
  <si>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</si>
  <si>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</si>
  <si>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</si>
  <si>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</si>
  <si>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</si>
  <si>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</si>
  <si>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</si>
  <si>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</si>
  <si>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</si>
  <si>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</si>
  <si>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</si>
  <si>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</si>
  <si>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</si>
  <si>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</si>
  <si>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</si>
  <si>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</si>
  <si>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</si>
  <si>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</si>
  <si>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</si>
  <si>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</si>
  <si>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</si>
  <si>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</si>
  <si>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</si>
  <si>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</si>
  <si>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</si>
  <si>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</si>
  <si>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</si>
  <si>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</si>
  <si>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</si>
  <si>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</si>
  <si>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</si>
  <si>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</si>
  <si>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</si>
  <si>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</si>
  <si>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</si>
  <si>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1.05</t>
  </si>
  <si>
    <t>▲ 0.46</t>
  </si>
  <si>
    <t>水道事業会計</t>
  </si>
  <si>
    <t>下水道事業会計</t>
  </si>
  <si>
    <t>一般会計</t>
  </si>
  <si>
    <t>国民健康保険特別会計</t>
  </si>
  <si>
    <t>国民健康保険診療所特別会計</t>
  </si>
  <si>
    <t>後期高齢者医療特別会計</t>
  </si>
  <si>
    <t>その他会計（赤字）</t>
  </si>
  <si>
    <t>その他会計（黒字）</t>
  </si>
  <si>
    <t>諏訪広域連合（一般会計）</t>
    <rPh sb="0" eb="2">
      <t>スワ</t>
    </rPh>
    <rPh sb="2" eb="4">
      <t>コウイキ</t>
    </rPh>
    <rPh sb="4" eb="6">
      <t>レンゴウ</t>
    </rPh>
    <rPh sb="7" eb="9">
      <t>イッパン</t>
    </rPh>
    <rPh sb="9" eb="11">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</si>
  <si>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</si>
  <si>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</si>
  <si>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2">
      <t>トクベツカイケイ</t>
    </rPh>
    <phoneticPr fontId="2"/>
  </si>
  <si>
    <t>　（ふるさと市町村圏基金事業特別会計）</t>
    <rPh sb="6" eb="9">
      <t>シチョウソン</t>
    </rPh>
    <rPh sb="9" eb="10">
      <t>ケン</t>
    </rPh>
    <rPh sb="10" eb="12">
      <t>キキン</t>
    </rPh>
    <rPh sb="12" eb="14">
      <t>ジギョウ</t>
    </rPh>
    <rPh sb="14" eb="18">
      <t>トクベツカイケイ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</si>
  <si>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</si>
  <si>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（ごみ処理事業特別会計）</t>
    <rPh sb="4" eb="6">
      <t>ショリ</t>
    </rPh>
    <rPh sb="6" eb="8">
      <t>ジギョウ</t>
    </rPh>
    <rPh sb="8" eb="12">
      <t>トクベツカイケイ</t>
    </rPh>
    <phoneticPr fontId="2"/>
  </si>
  <si>
    <t>白樺下水道組合</t>
    <rPh sb="0" eb="2">
      <t>シラカバ</t>
    </rPh>
    <rPh sb="2" eb="5">
      <t>ゲスイドウ</t>
    </rPh>
    <rPh sb="5" eb="7">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</si>
  <si>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</si>
  <si>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（介護老人福祉施設特別会計）</t>
    <rPh sb="2" eb="4">
      <t>カイゴ</t>
    </rPh>
    <rPh sb="4" eb="6">
      <t>ロウジン</t>
    </rPh>
    <rPh sb="6" eb="8">
      <t>フクシ</t>
    </rPh>
    <rPh sb="8" eb="10">
      <t>シセツ</t>
    </rPh>
    <rPh sb="10" eb="12">
      <t>トクベツ</t>
    </rPh>
    <rPh sb="12" eb="14">
      <t>カイケイ</t>
    </rPh>
    <phoneticPr fontId="2"/>
  </si>
  <si>
    <t>　（看護専門学校特別会計）</t>
    <rPh sb="2" eb="4">
      <t>カンゴ</t>
    </rPh>
    <rPh sb="4" eb="6">
      <t>センモン</t>
    </rPh>
    <rPh sb="6" eb="8">
      <t>ガッコウ</t>
    </rPh>
    <rPh sb="8" eb="10">
      <t>トクベツ</t>
    </rPh>
    <rPh sb="10" eb="12">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</si>
  <si>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</si>
  <si>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</si>
  <si>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</si>
  <si>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</si>
  <si>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</si>
  <si>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</si>
  <si>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</si>
  <si>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</si>
  <si>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</si>
  <si>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t>
    <phoneticPr fontId="2"/>
  </si>
  <si>
    <t>諏訪広域公立大学事務組合</t>
    <rPh sb="0" eb="2">
      <t>スワ</t>
    </rPh>
    <rPh sb="2" eb="4">
      <t>コウイキ</t>
    </rPh>
    <rPh sb="4" eb="6">
      <t>コウリツ</t>
    </rPh>
    <rPh sb="6" eb="8">
      <t>ダイガク</t>
    </rPh>
    <rPh sb="8" eb="10">
      <t>ジム</t>
    </rPh>
    <rPh sb="10" eb="12">
      <t>クミアイ</t>
    </rPh>
    <phoneticPr fontId="2"/>
  </si>
  <si>
    <t>　（介護老人保健施設特別会計）</t>
    <rPh sb="2" eb="4">
      <t>カイゴ</t>
    </rPh>
    <rPh sb="4" eb="6">
      <t>ロウジン</t>
    </rPh>
    <rPh sb="6" eb="8">
      <t>ホケン</t>
    </rPh>
    <rPh sb="8" eb="10">
      <t>シセツ</t>
    </rPh>
    <rPh sb="10" eb="12">
      <t>トクベツ</t>
    </rPh>
    <rPh sb="12" eb="14">
      <t>カイケイ</t>
    </rPh>
    <phoneticPr fontId="2"/>
  </si>
  <si>
    <t>-</t>
    <phoneticPr fontId="2"/>
  </si>
  <si>
    <t>公共施設整備基金</t>
    <rPh sb="0" eb="2">
      <t>コウキョウ</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</si>
  <si>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2"/>
  </si>
  <si>
    <t>蓼科観光施設建設基金</t>
    <rPh sb="0" eb="2">
      <t>タテシナ</t>
    </rPh>
    <rPh sb="2" eb="4">
      <t>カンコウ</t>
    </rPh>
    <rPh sb="4" eb="6">
      <t>シセツ</t>
    </rPh>
    <rPh sb="6" eb="8">
      <t>ケンセツ</t>
    </rPh>
    <rPh sb="8" eb="10">
      <t>キキン</t>
    </rPh>
    <phoneticPr fontId="11"/>
  </si>
  <si>
    <t>育英基金</t>
    <rPh sb="0" eb="2">
      <t>イクエイ</t>
    </rPh>
    <rPh sb="2" eb="4">
      <t>キキン</t>
    </rPh>
    <phoneticPr fontId="11"/>
  </si>
  <si>
    <t>学校基金</t>
    <rPh sb="0" eb="2">
      <t>ガッコウ</t>
    </rPh>
    <rPh sb="2" eb="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</si>
  <si>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</si>
  <si>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</si>
  <si>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</si>
  <si>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</si>
  <si>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</si>
  <si>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</si>
  <si>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</si>
  <si>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</si>
  <si>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</si>
  <si>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</si>
  <si>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</si>
  <si>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</si>
  <si>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</si>
  <si>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</si>
  <si>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</si>
  <si>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</si>
  <si>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</si>
  <si>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</si>
  <si>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将来負担比率は類似団体平均を上回っているものの、有形固定資産減価償却率は類似団体平均を下回っており、比較的積極的に普通建設事業に投資をしている結果が表れている。経年比較すると、将来負担比率は減少しており、緩やかに減価償却が進んでいるものと考えられる。
資産の形成は短期間に集中して行うことは難しいことから、今後も債務の増加を抑えながらも必要な投資を継続して行っていく必要がある。</t>
    <phoneticPr fontId="5"/>
  </si>
  <si>
    <t>将来負担比率は比較的積極的な普通建設事業への投資の結果、類似団体平均を上回っている。また、実質公債費率は、平成25年度の第三セクター等改革推進債の発行と、指標が３ヶ年平均で算出されることの影響から一時的に上昇していたが、地方債の償還は進んでいるため下降へ転じている。
投資的な経費を抑制していけば比率は低下していくものの、必要な投資は進める必要があるため、急激な負担増による悪影響が生じないよう、計画的・効率的な事業実施を行うとともに債務償還を続けて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</si>
</sst>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0" fillId="0" borderId="41" xfId="16" applyFont="1" applyBorder="1" applyAlignment="1" applyProtection="1">
      <alignment horizontal="left" vertical="top" wrapText="1"/>
      <protection locked="0"/>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57295</c:v>
                </c:pt>
                <c:pt idx="4">
                  <c:v>54110</c:v>
                </c:pt>
              </c:numCache>
            </c:numRef>
          </c:val>
          <c:smooth val="0"/>
          <c:extLst>
            <c:ext xmlns:c16="http://schemas.microsoft.com/office/drawing/2014/chart" uri="{C3380CC4-5D6E-409C-BE32-E72D297353CC}">
              <c16:uniqueId val="{00000000-BED6-42B7-8C37-F15E7C228D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58386</c:v>
                </c:pt>
                <c:pt idx="1">
                  <c:v>35156</c:v>
                </c:pt>
                <c:pt idx="2">
                  <c:v>52592</c:v>
                </c:pt>
                <c:pt idx="3">
                  <c:v>45153</c:v>
                </c:pt>
                <c:pt idx="4">
                  <c:v>40635</c:v>
                </c:pt>
              </c:numCache>
            </c:numRef>
          </c:val>
          <c:smooth val="0"/>
          <c:extLst>
            <c:ext xmlns:c16="http://schemas.microsoft.com/office/drawing/2014/chart" uri="{C3380CC4-5D6E-409C-BE32-E72D297353CC}">
              <c16:uniqueId val="{00000001-BED6-42B7-8C37-F15E7C228D14}"/>
            </c:ext>
          </c:extLst>
        </c:ser>
        <c:dLbls>
          <c:showLegendKey val="0"/>
          <c:showVal val="0"/>
          <c:showCatName val="0"/>
          <c:showSerName val="0"/>
          <c:showPercent val="0"/>
          <c:showBubbleSize val="0"/>
        </c:dLbls>
        <c:marker val="1"/>
        <c:smooth val="0"/>
        <c:axId val="436991008"/>
        <c:axId val="299698400"/>
      </c:lineChart>
      <c:catAx>
        <c:axId val="436991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698400"/>
        <c:crosses val="autoZero"/>
        <c:auto val="1"/>
        <c:lblAlgn val="ctr"/>
        <c:lblOffset val="100"/>
        <c:tickLblSkip val="1"/>
        <c:tickMarkSkip val="1"/>
        <c:noMultiLvlLbl val="0"/>
      </c:catAx>
      <c:valAx>
        <c:axId val="2996984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99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6.54</c:v>
                </c:pt>
                <c:pt idx="1">
                  <c:v>7.39</c:v>
                </c:pt>
                <c:pt idx="2">
                  <c:v>6.93</c:v>
                </c:pt>
                <c:pt idx="3">
                  <c:v>7.24</c:v>
                </c:pt>
                <c:pt idx="4">
                  <c:v>6.67</c:v>
                </c:pt>
              </c:numCache>
            </c:numRef>
          </c:val>
          <c:extLst>
            <c:ext xmlns:c16="http://schemas.microsoft.com/office/drawing/2014/chart" uri="{C3380CC4-5D6E-409C-BE32-E72D297353CC}">
              <c16:uniqueId val="{00000000-B350-4831-916A-6C23DF3197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16.079999999999998</c:v>
                </c:pt>
                <c:pt idx="1">
                  <c:v>14.62</c:v>
                </c:pt>
                <c:pt idx="2">
                  <c:v>14.68</c:v>
                </c:pt>
                <c:pt idx="3">
                  <c:v>14.87</c:v>
                </c:pt>
                <c:pt idx="4">
                  <c:v>14.99</c:v>
                </c:pt>
              </c:numCache>
            </c:numRef>
          </c:val>
          <c:extLst>
            <c:ext xmlns:c16="http://schemas.microsoft.com/office/drawing/2014/chart" uri="{C3380CC4-5D6E-409C-BE32-E72D297353CC}">
              <c16:uniqueId val="{00000001-B350-4831-916A-6C23DF3197E6}"/>
            </c:ext>
          </c:extLst>
        </c:ser>
        <c:dLbls>
          <c:showLegendKey val="0"/>
          <c:showVal val="0"/>
          <c:showCatName val="0"/>
          <c:showSerName val="0"/>
          <c:showPercent val="0"/>
          <c:showBubbleSize val="0"/>
        </c:dLbls>
        <c:gapWidth val="250"/>
        <c:overlap val="100"/>
        <c:axId val="449383224"/>
        <c:axId val="449383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1.1000000000000001</c:v>
                </c:pt>
                <c:pt idx="1">
                  <c:v>-1.05</c:v>
                </c:pt>
                <c:pt idx="2">
                  <c:v>0.05</c:v>
                </c:pt>
                <c:pt idx="3">
                  <c:v>0.42</c:v>
                </c:pt>
                <c:pt idx="4">
                  <c:v>-0.46</c:v>
                </c:pt>
              </c:numCache>
            </c:numRef>
          </c:val>
          <c:smooth val="0"/>
          <c:extLst>
            <c:ext xmlns:c16="http://schemas.microsoft.com/office/drawing/2014/chart" uri="{C3380CC4-5D6E-409C-BE32-E72D297353CC}">
              <c16:uniqueId val="{00000002-B350-4831-916A-6C23DF3197E6}"/>
            </c:ext>
          </c:extLst>
        </c:ser>
        <c:dLbls>
          <c:showLegendKey val="0"/>
          <c:showVal val="0"/>
          <c:showCatName val="0"/>
          <c:showSerName val="0"/>
          <c:showPercent val="0"/>
          <c:showBubbleSize val="0"/>
        </c:dLbls>
        <c:marker val="1"/>
        <c:smooth val="0"/>
        <c:axId val="449383224"/>
        <c:axId val="449383608"/>
      </c:lineChart>
      <c:catAx>
        <c:axId val="44938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383608"/>
        <c:crosses val="autoZero"/>
        <c:auto val="1"/>
        <c:lblAlgn val="ctr"/>
        <c:lblOffset val="100"/>
        <c:tickLblSkip val="1"/>
        <c:tickMarkSkip val="1"/>
        <c:noMultiLvlLbl val="0"/>
      </c:catAx>
      <c:valAx>
        <c:axId val="449383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38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3259</c:v>
                </c:pt>
                <c:pt idx="5">
                  <c:v>3296</c:v>
                </c:pt>
                <c:pt idx="8">
                  <c:v>3139</c:v>
                </c:pt>
                <c:pt idx="11">
                  <c:v>3058</c:v>
                </c:pt>
                <c:pt idx="14">
                  <c:v>2917</c:v>
                </c:pt>
              </c:numCache>
            </c:numRef>
          </c:val>
          <c:extLst>
            <c:ext xmlns:c16="http://schemas.microsoft.com/office/drawing/2014/chart" uri="{C3380CC4-5D6E-409C-BE32-E72D297353CC}">
              <c16:uniqueId val="{00000000-5D84-4978-9B7B-D54EF3047C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5D84-4978-9B7B-D54EF3047C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10</c:v>
                </c:pt>
                <c:pt idx="6">
                  <c:v>10</c:v>
                </c:pt>
                <c:pt idx="9">
                  <c:v>9</c:v>
                </c:pt>
                <c:pt idx="12">
                  <c:v>9</c:v>
                </c:pt>
              </c:numCache>
            </c:numRef>
          </c:val>
          <c:extLst>
            <c:ext xmlns:c16="http://schemas.microsoft.com/office/drawing/2014/chart" uri="{C3380CC4-5D6E-409C-BE32-E72D297353CC}">
              <c16:uniqueId val="{00000002-5D84-4978-9B7B-D54EF3047C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395</c:v>
                </c:pt>
                <c:pt idx="3">
                  <c:v>402</c:v>
                </c:pt>
                <c:pt idx="6">
                  <c:v>356</c:v>
                </c:pt>
                <c:pt idx="9">
                  <c:v>314</c:v>
                </c:pt>
                <c:pt idx="12">
                  <c:v>295</c:v>
                </c:pt>
              </c:numCache>
            </c:numRef>
          </c:val>
          <c:extLst>
            <c:ext xmlns:c16="http://schemas.microsoft.com/office/drawing/2014/chart" uri="{C3380CC4-5D6E-409C-BE32-E72D297353CC}">
              <c16:uniqueId val="{00000003-5D84-4978-9B7B-D54EF3047C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1144</c:v>
                </c:pt>
                <c:pt idx="3">
                  <c:v>1056</c:v>
                </c:pt>
                <c:pt idx="6">
                  <c:v>984</c:v>
                </c:pt>
                <c:pt idx="9">
                  <c:v>900</c:v>
                </c:pt>
                <c:pt idx="12">
                  <c:v>820</c:v>
                </c:pt>
              </c:numCache>
            </c:numRef>
          </c:val>
          <c:extLst>
            <c:ext xmlns:c16="http://schemas.microsoft.com/office/drawing/2014/chart" uri="{C3380CC4-5D6E-409C-BE32-E72D297353CC}">
              <c16:uniqueId val="{00000004-5D84-4978-9B7B-D54EF3047C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84-4978-9B7B-D54EF3047C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84-4978-9B7B-D54EF3047C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2646</c:v>
                </c:pt>
                <c:pt idx="3">
                  <c:v>2950</c:v>
                </c:pt>
                <c:pt idx="6">
                  <c:v>2894</c:v>
                </c:pt>
                <c:pt idx="9">
                  <c:v>2874</c:v>
                </c:pt>
                <c:pt idx="12">
                  <c:v>2801</c:v>
                </c:pt>
              </c:numCache>
            </c:numRef>
          </c:val>
          <c:extLst>
            <c:ext xmlns:c16="http://schemas.microsoft.com/office/drawing/2014/chart" uri="{C3380CC4-5D6E-409C-BE32-E72D297353CC}">
              <c16:uniqueId val="{00000007-5D84-4978-9B7B-D54EF3047C7E}"/>
            </c:ext>
          </c:extLst>
        </c:ser>
        <c:dLbls>
          <c:showLegendKey val="0"/>
          <c:showVal val="0"/>
          <c:showCatName val="0"/>
          <c:showSerName val="0"/>
          <c:showPercent val="0"/>
          <c:showBubbleSize val="0"/>
        </c:dLbls>
        <c:gapWidth val="100"/>
        <c:overlap val="100"/>
        <c:axId val="441657728"/>
        <c:axId val="442697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937</c:v>
                </c:pt>
                <c:pt idx="2">
                  <c:v>#N/A</c:v>
                </c:pt>
                <c:pt idx="3">
                  <c:v>#N/A</c:v>
                </c:pt>
                <c:pt idx="4">
                  <c:v>1123</c:v>
                </c:pt>
                <c:pt idx="5">
                  <c:v>#N/A</c:v>
                </c:pt>
                <c:pt idx="6">
                  <c:v>#N/A</c:v>
                </c:pt>
                <c:pt idx="7">
                  <c:v>1106</c:v>
                </c:pt>
                <c:pt idx="8">
                  <c:v>#N/A</c:v>
                </c:pt>
                <c:pt idx="9">
                  <c:v>#N/A</c:v>
                </c:pt>
                <c:pt idx="10">
                  <c:v>1039</c:v>
                </c:pt>
                <c:pt idx="11">
                  <c:v>#N/A</c:v>
                </c:pt>
                <c:pt idx="12">
                  <c:v>#N/A</c:v>
                </c:pt>
                <c:pt idx="13">
                  <c:v>1008</c:v>
                </c:pt>
                <c:pt idx="14">
                  <c:v>#N/A</c:v>
                </c:pt>
              </c:numCache>
            </c:numRef>
          </c:val>
          <c:smooth val="0"/>
          <c:extLst>
            <c:ext xmlns:c16="http://schemas.microsoft.com/office/drawing/2014/chart" uri="{C3380CC4-5D6E-409C-BE32-E72D297353CC}">
              <c16:uniqueId val="{00000008-5D84-4978-9B7B-D54EF3047C7E}"/>
            </c:ext>
          </c:extLst>
        </c:ser>
        <c:dLbls>
          <c:showLegendKey val="0"/>
          <c:showVal val="0"/>
          <c:showCatName val="0"/>
          <c:showSerName val="0"/>
          <c:showPercent val="0"/>
          <c:showBubbleSize val="0"/>
        </c:dLbls>
        <c:marker val="1"/>
        <c:smooth val="0"/>
        <c:axId val="441657728"/>
        <c:axId val="442697640"/>
      </c:lineChart>
      <c:catAx>
        <c:axId val="44165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697640"/>
        <c:crosses val="autoZero"/>
        <c:auto val="1"/>
        <c:lblAlgn val="ctr"/>
        <c:lblOffset val="100"/>
        <c:tickLblSkip val="1"/>
        <c:tickMarkSkip val="1"/>
        <c:noMultiLvlLbl val="0"/>
      </c:catAx>
      <c:valAx>
        <c:axId val="44269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5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0.49</c:v>
                </c:pt>
                <c:pt idx="4">
                  <c:v>#N/A</c:v>
                </c:pt>
                <c:pt idx="5">
                  <c:v>0.46</c:v>
                </c:pt>
                <c:pt idx="6">
                  <c:v>#N/A</c:v>
                </c:pt>
                <c:pt idx="7">
                  <c:v>0.02</c:v>
                </c:pt>
                <c:pt idx="8">
                  <c:v>0</c:v>
                </c:pt>
                <c:pt idx="9">
                  <c:v>0</c:v>
                </c:pt>
              </c:numCache>
            </c:numRef>
          </c:val>
          <c:extLst>
            <c:ext xmlns:c16="http://schemas.microsoft.com/office/drawing/2014/chart" uri="{C3380CC4-5D6E-409C-BE32-E72D297353CC}">
              <c16:uniqueId val="{00000000-DCD5-4A70-9538-FAAD276AFA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D5-4A70-9538-FAAD276AFA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D5-4A70-9538-FAAD276AFA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D5-4A70-9538-FAAD276AFA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0.16</c:v>
                </c:pt>
                <c:pt idx="4">
                  <c:v>#N/A</c:v>
                </c:pt>
                <c:pt idx="5">
                  <c:v>0.16</c:v>
                </c:pt>
                <c:pt idx="6">
                  <c:v>#N/A</c:v>
                </c:pt>
                <c:pt idx="7">
                  <c:v>0.18</c:v>
                </c:pt>
                <c:pt idx="8">
                  <c:v>#N/A</c:v>
                </c:pt>
                <c:pt idx="9">
                  <c:v>0.18</c:v>
                </c:pt>
              </c:numCache>
            </c:numRef>
          </c:val>
          <c:extLst>
            <c:ext xmlns:c16="http://schemas.microsoft.com/office/drawing/2014/chart" uri="{C3380CC4-5D6E-409C-BE32-E72D297353CC}">
              <c16:uniqueId val="{00000004-DCD5-4A70-9538-FAAD276AFABC}"/>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0.79</c:v>
                </c:pt>
                <c:pt idx="4">
                  <c:v>#N/A</c:v>
                </c:pt>
                <c:pt idx="5">
                  <c:v>0.9</c:v>
                </c:pt>
                <c:pt idx="6">
                  <c:v>#N/A</c:v>
                </c:pt>
                <c:pt idx="7">
                  <c:v>1.1000000000000001</c:v>
                </c:pt>
                <c:pt idx="8">
                  <c:v>#N/A</c:v>
                </c:pt>
                <c:pt idx="9">
                  <c:v>1.1599999999999999</c:v>
                </c:pt>
              </c:numCache>
            </c:numRef>
          </c:val>
          <c:extLst>
            <c:ext xmlns:c16="http://schemas.microsoft.com/office/drawing/2014/chart" uri="{C3380CC4-5D6E-409C-BE32-E72D297353CC}">
              <c16:uniqueId val="{00000005-DCD5-4A70-9538-FAAD276AFA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2.97</c:v>
                </c:pt>
                <c:pt idx="2">
                  <c:v>#N/A</c:v>
                </c:pt>
                <c:pt idx="3">
                  <c:v>2.04</c:v>
                </c:pt>
                <c:pt idx="4">
                  <c:v>#N/A</c:v>
                </c:pt>
                <c:pt idx="5">
                  <c:v>1.73</c:v>
                </c:pt>
                <c:pt idx="6">
                  <c:v>#N/A</c:v>
                </c:pt>
                <c:pt idx="7">
                  <c:v>1.59</c:v>
                </c:pt>
                <c:pt idx="8">
                  <c:v>#N/A</c:v>
                </c:pt>
                <c:pt idx="9">
                  <c:v>1.66</c:v>
                </c:pt>
              </c:numCache>
            </c:numRef>
          </c:val>
          <c:extLst>
            <c:ext xmlns:c16="http://schemas.microsoft.com/office/drawing/2014/chart" uri="{C3380CC4-5D6E-409C-BE32-E72D297353CC}">
              <c16:uniqueId val="{00000006-DCD5-4A70-9538-FAAD276AFA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6.53</c:v>
                </c:pt>
                <c:pt idx="2">
                  <c:v>#N/A</c:v>
                </c:pt>
                <c:pt idx="3">
                  <c:v>6.89</c:v>
                </c:pt>
                <c:pt idx="4">
                  <c:v>#N/A</c:v>
                </c:pt>
                <c:pt idx="5">
                  <c:v>6.46</c:v>
                </c:pt>
                <c:pt idx="6">
                  <c:v>#N/A</c:v>
                </c:pt>
                <c:pt idx="7">
                  <c:v>7.21</c:v>
                </c:pt>
                <c:pt idx="8">
                  <c:v>#N/A</c:v>
                </c:pt>
                <c:pt idx="9">
                  <c:v>6.66</c:v>
                </c:pt>
              </c:numCache>
            </c:numRef>
          </c:val>
          <c:extLst>
            <c:ext xmlns:c16="http://schemas.microsoft.com/office/drawing/2014/chart" uri="{C3380CC4-5D6E-409C-BE32-E72D297353CC}">
              <c16:uniqueId val="{00000007-DCD5-4A70-9538-FAAD276AFAB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7.06</c:v>
                </c:pt>
                <c:pt idx="2">
                  <c:v>#N/A</c:v>
                </c:pt>
                <c:pt idx="3">
                  <c:v>8.1</c:v>
                </c:pt>
                <c:pt idx="4">
                  <c:v>#N/A</c:v>
                </c:pt>
                <c:pt idx="5">
                  <c:v>8.57</c:v>
                </c:pt>
                <c:pt idx="6">
                  <c:v>#N/A</c:v>
                </c:pt>
                <c:pt idx="7">
                  <c:v>8.9499999999999993</c:v>
                </c:pt>
                <c:pt idx="8">
                  <c:v>#N/A</c:v>
                </c:pt>
                <c:pt idx="9">
                  <c:v>8.6199999999999992</c:v>
                </c:pt>
              </c:numCache>
            </c:numRef>
          </c:val>
          <c:extLst>
            <c:ext xmlns:c16="http://schemas.microsoft.com/office/drawing/2014/chart" uri="{C3380CC4-5D6E-409C-BE32-E72D297353CC}">
              <c16:uniqueId val="{00000008-DCD5-4A70-9538-FAAD276AFA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20.25</c:v>
                </c:pt>
                <c:pt idx="2">
                  <c:v>#N/A</c:v>
                </c:pt>
                <c:pt idx="3">
                  <c:v>21.49</c:v>
                </c:pt>
                <c:pt idx="4">
                  <c:v>#N/A</c:v>
                </c:pt>
                <c:pt idx="5">
                  <c:v>22.57</c:v>
                </c:pt>
                <c:pt idx="6">
                  <c:v>#N/A</c:v>
                </c:pt>
                <c:pt idx="7">
                  <c:v>23.8</c:v>
                </c:pt>
                <c:pt idx="8">
                  <c:v>#N/A</c:v>
                </c:pt>
                <c:pt idx="9">
                  <c:v>22.73</c:v>
                </c:pt>
              </c:numCache>
            </c:numRef>
          </c:val>
          <c:extLst>
            <c:ext xmlns:c16="http://schemas.microsoft.com/office/drawing/2014/chart" uri="{C3380CC4-5D6E-409C-BE32-E72D297353CC}">
              <c16:uniqueId val="{00000009-DCD5-4A70-9538-FAAD276AFABC}"/>
            </c:ext>
          </c:extLst>
        </c:ser>
        <c:dLbls>
          <c:showLegendKey val="0"/>
          <c:showVal val="0"/>
          <c:showCatName val="0"/>
          <c:showSerName val="0"/>
          <c:showPercent val="0"/>
          <c:showBubbleSize val="0"/>
        </c:dLbls>
        <c:gapWidth val="150"/>
        <c:overlap val="100"/>
        <c:axId val="442696072"/>
        <c:axId val="442697248"/>
      </c:barChart>
      <c:catAx>
        <c:axId val="44269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697248"/>
        <c:crosses val="autoZero"/>
        <c:auto val="1"/>
        <c:lblAlgn val="ctr"/>
        <c:lblOffset val="100"/>
        <c:tickLblSkip val="1"/>
        <c:tickMarkSkip val="1"/>
        <c:noMultiLvlLbl val="0"/>
      </c:catAx>
      <c:valAx>
        <c:axId val="44269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696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26775</c:v>
                </c:pt>
                <c:pt idx="5">
                  <c:v>27609</c:v>
                </c:pt>
                <c:pt idx="8">
                  <c:v>26695</c:v>
                </c:pt>
                <c:pt idx="11">
                  <c:v>26112</c:v>
                </c:pt>
                <c:pt idx="14">
                  <c:v>25150</c:v>
                </c:pt>
              </c:numCache>
            </c:numRef>
          </c:val>
          <c:extLst>
            <c:ext xmlns:c16="http://schemas.microsoft.com/office/drawing/2014/chart" uri="{C3380CC4-5D6E-409C-BE32-E72D297353CC}">
              <c16:uniqueId val="{00000000-51B2-446A-A4AF-FEC3149BA0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5381</c:v>
                </c:pt>
                <c:pt idx="5">
                  <c:v>4998</c:v>
                </c:pt>
                <c:pt idx="8">
                  <c:v>4775</c:v>
                </c:pt>
                <c:pt idx="11">
                  <c:v>4482</c:v>
                </c:pt>
                <c:pt idx="14">
                  <c:v>4241</c:v>
                </c:pt>
              </c:numCache>
            </c:numRef>
          </c:val>
          <c:extLst>
            <c:ext xmlns:c16="http://schemas.microsoft.com/office/drawing/2014/chart" uri="{C3380CC4-5D6E-409C-BE32-E72D297353CC}">
              <c16:uniqueId val="{00000001-51B2-446A-A4AF-FEC3149BA0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4481</c:v>
                </c:pt>
                <c:pt idx="5">
                  <c:v>4501</c:v>
                </c:pt>
                <c:pt idx="8">
                  <c:v>4906</c:v>
                </c:pt>
                <c:pt idx="11">
                  <c:v>4602</c:v>
                </c:pt>
                <c:pt idx="14">
                  <c:v>4580</c:v>
                </c:pt>
              </c:numCache>
            </c:numRef>
          </c:val>
          <c:extLst>
            <c:ext xmlns:c16="http://schemas.microsoft.com/office/drawing/2014/chart" uri="{C3380CC4-5D6E-409C-BE32-E72D297353CC}">
              <c16:uniqueId val="{00000002-51B2-446A-A4AF-FEC3149BA0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B2-446A-A4AF-FEC3149BA0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B2-446A-A4AF-FEC3149BA0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B2-446A-A4AF-FEC3149BA0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4521</c:v>
                </c:pt>
                <c:pt idx="3">
                  <c:v>4333</c:v>
                </c:pt>
                <c:pt idx="6">
                  <c:v>3945</c:v>
                </c:pt>
                <c:pt idx="9">
                  <c:v>3260</c:v>
                </c:pt>
                <c:pt idx="12">
                  <c:v>3652</c:v>
                </c:pt>
              </c:numCache>
            </c:numRef>
          </c:val>
          <c:extLst>
            <c:ext xmlns:c16="http://schemas.microsoft.com/office/drawing/2014/chart" uri="{C3380CC4-5D6E-409C-BE32-E72D297353CC}">
              <c16:uniqueId val="{00000006-51B2-446A-A4AF-FEC3149BA0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2971</c:v>
                </c:pt>
                <c:pt idx="3">
                  <c:v>4218</c:v>
                </c:pt>
                <c:pt idx="6">
                  <c:v>4631</c:v>
                </c:pt>
                <c:pt idx="9">
                  <c:v>5843</c:v>
                </c:pt>
                <c:pt idx="12">
                  <c:v>5397</c:v>
                </c:pt>
              </c:numCache>
            </c:numRef>
          </c:val>
          <c:extLst>
            <c:ext xmlns:c16="http://schemas.microsoft.com/office/drawing/2014/chart" uri="{C3380CC4-5D6E-409C-BE32-E72D297353CC}">
              <c16:uniqueId val="{00000007-51B2-446A-A4AF-FEC3149BA0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13225</c:v>
                </c:pt>
                <c:pt idx="3">
                  <c:v>12399</c:v>
                </c:pt>
                <c:pt idx="6">
                  <c:v>11234</c:v>
                </c:pt>
                <c:pt idx="9">
                  <c:v>9911</c:v>
                </c:pt>
                <c:pt idx="12">
                  <c:v>8723</c:v>
                </c:pt>
              </c:numCache>
            </c:numRef>
          </c:val>
          <c:extLst>
            <c:ext xmlns:c16="http://schemas.microsoft.com/office/drawing/2014/chart" uri="{C3380CC4-5D6E-409C-BE32-E72D297353CC}">
              <c16:uniqueId val="{00000008-51B2-446A-A4AF-FEC3149BA0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c:v>
                </c:pt>
                <c:pt idx="3">
                  <c:v>93</c:v>
                </c:pt>
                <c:pt idx="6">
                  <c:v>84</c:v>
                </c:pt>
                <c:pt idx="9">
                  <c:v>76</c:v>
                </c:pt>
                <c:pt idx="12">
                  <c:v>67</c:v>
                </c:pt>
              </c:numCache>
            </c:numRef>
          </c:val>
          <c:extLst>
            <c:ext xmlns:c16="http://schemas.microsoft.com/office/drawing/2014/chart" uri="{C3380CC4-5D6E-409C-BE32-E72D297353CC}">
              <c16:uniqueId val="{00000009-51B2-446A-A4AF-FEC3149BA0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29439</c:v>
                </c:pt>
                <c:pt idx="3">
                  <c:v>28660</c:v>
                </c:pt>
                <c:pt idx="6">
                  <c:v>28154</c:v>
                </c:pt>
                <c:pt idx="9">
                  <c:v>27610</c:v>
                </c:pt>
                <c:pt idx="12">
                  <c:v>26695</c:v>
                </c:pt>
              </c:numCache>
            </c:numRef>
          </c:val>
          <c:extLst>
            <c:ext xmlns:c16="http://schemas.microsoft.com/office/drawing/2014/chart" uri="{C3380CC4-5D6E-409C-BE32-E72D297353CC}">
              <c16:uniqueId val="{0000000A-51B2-446A-A4AF-FEC3149BA0FA}"/>
            </c:ext>
          </c:extLst>
        </c:ser>
        <c:dLbls>
          <c:showLegendKey val="0"/>
          <c:showVal val="0"/>
          <c:showCatName val="0"/>
          <c:showSerName val="0"/>
          <c:showPercent val="0"/>
          <c:showBubbleSize val="0"/>
        </c:dLbls>
        <c:gapWidth val="100"/>
        <c:overlap val="100"/>
        <c:axId val="442698032"/>
        <c:axId val="442696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13619</c:v>
                </c:pt>
                <c:pt idx="2">
                  <c:v>#N/A</c:v>
                </c:pt>
                <c:pt idx="3">
                  <c:v>#N/A</c:v>
                </c:pt>
                <c:pt idx="4">
                  <c:v>12594</c:v>
                </c:pt>
                <c:pt idx="5">
                  <c:v>#N/A</c:v>
                </c:pt>
                <c:pt idx="6">
                  <c:v>#N/A</c:v>
                </c:pt>
                <c:pt idx="7">
                  <c:v>11671</c:v>
                </c:pt>
                <c:pt idx="8">
                  <c:v>#N/A</c:v>
                </c:pt>
                <c:pt idx="9">
                  <c:v>#N/A</c:v>
                </c:pt>
                <c:pt idx="10">
                  <c:v>11504</c:v>
                </c:pt>
                <c:pt idx="11">
                  <c:v>#N/A</c:v>
                </c:pt>
                <c:pt idx="12">
                  <c:v>#N/A</c:v>
                </c:pt>
                <c:pt idx="13">
                  <c:v>10564</c:v>
                </c:pt>
                <c:pt idx="14">
                  <c:v>#N/A</c:v>
                </c:pt>
              </c:numCache>
            </c:numRef>
          </c:val>
          <c:smooth val="0"/>
          <c:extLst>
            <c:ext xmlns:c16="http://schemas.microsoft.com/office/drawing/2014/chart" uri="{C3380CC4-5D6E-409C-BE32-E72D297353CC}">
              <c16:uniqueId val="{0000000B-51B2-446A-A4AF-FEC3149BA0FA}"/>
            </c:ext>
          </c:extLst>
        </c:ser>
        <c:dLbls>
          <c:showLegendKey val="0"/>
          <c:showVal val="0"/>
          <c:showCatName val="0"/>
          <c:showSerName val="0"/>
          <c:showPercent val="0"/>
          <c:showBubbleSize val="0"/>
        </c:dLbls>
        <c:marker val="1"/>
        <c:smooth val="0"/>
        <c:axId val="442698032"/>
        <c:axId val="442696856"/>
      </c:lineChart>
      <c:catAx>
        <c:axId val="44269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696856"/>
        <c:crosses val="autoZero"/>
        <c:auto val="1"/>
        <c:lblAlgn val="ctr"/>
        <c:lblOffset val="100"/>
        <c:tickLblSkip val="1"/>
        <c:tickMarkSkip val="1"/>
        <c:noMultiLvlLbl val="0"/>
      </c:catAx>
      <c:valAx>
        <c:axId val="44269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69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2125</c:v>
                </c:pt>
                <c:pt idx="1">
                  <c:v>2143</c:v>
                </c:pt>
                <c:pt idx="2">
                  <c:v>2160</c:v>
                </c:pt>
              </c:numCache>
            </c:numRef>
          </c:val>
          <c:extLst>
            <c:ext xmlns:c16="http://schemas.microsoft.com/office/drawing/2014/chart" uri="{C3380CC4-5D6E-409C-BE32-E72D297353CC}">
              <c16:uniqueId val="{00000000-ED29-4728-A5DF-B4EF6AED98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1089</c:v>
                </c:pt>
                <c:pt idx="1">
                  <c:v>1101</c:v>
                </c:pt>
                <c:pt idx="2">
                  <c:v>1110</c:v>
                </c:pt>
              </c:numCache>
            </c:numRef>
          </c:val>
          <c:extLst>
            <c:ext xmlns:c16="http://schemas.microsoft.com/office/drawing/2014/chart" uri="{C3380CC4-5D6E-409C-BE32-E72D297353CC}">
              <c16:uniqueId val="{00000001-ED29-4728-A5DF-B4EF6AED98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1134</c:v>
                </c:pt>
                <c:pt idx="1">
                  <c:v>848</c:v>
                </c:pt>
                <c:pt idx="2">
                  <c:v>859</c:v>
                </c:pt>
              </c:numCache>
            </c:numRef>
          </c:val>
          <c:extLst>
            <c:ext xmlns:c16="http://schemas.microsoft.com/office/drawing/2014/chart" uri="{C3380CC4-5D6E-409C-BE32-E72D297353CC}">
              <c16:uniqueId val="{00000002-ED29-4728-A5DF-B4EF6AED9859}"/>
            </c:ext>
          </c:extLst>
        </c:ser>
        <c:dLbls>
          <c:showLegendKey val="0"/>
          <c:showVal val="0"/>
          <c:showCatName val="0"/>
          <c:showSerName val="0"/>
          <c:showPercent val="0"/>
          <c:showBubbleSize val="0"/>
        </c:dLbls>
        <c:gapWidth val="120"/>
        <c:overlap val="100"/>
        <c:axId val="442698424"/>
        <c:axId val="442695680"/>
      </c:barChart>
      <c:catAx>
        <c:axId val="44269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695680"/>
        <c:crosses val="autoZero"/>
        <c:auto val="1"/>
        <c:lblAlgn val="ctr"/>
        <c:lblOffset val="100"/>
        <c:tickLblSkip val="1"/>
        <c:tickMarkSkip val="1"/>
        <c:noMultiLvlLbl val="0"/>
      </c:catAx>
      <c:valAx>
        <c:axId val="44269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69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{EA0BDD3F-E3B9-4D97-AD23-37B0B45DAD4F}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D6-4AF8-A570-EF009FE7E5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{12FBC384-6AB7-48B4-88D3-CAA51651F14A}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6-4AF8-A570-EF009FE7E5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{068E748B-86D6-402E-918C-AC4389C4D4AE}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6-4AF8-A570-EF009FE7E5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{47CE51AE-D6AB-44B5-A675-B11DAFF1DCF5}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6-4AF8-A570-EF009FE7E5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{8FB7FBB5-2E95-4284-BC99-933CCE00E576}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6-4AF8-A570-EF009FE7E5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{47BF5080-BEE4-4032-A7DF-2B2B1DCE2A44}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D6-4AF8-A570-EF009FE7E59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{5000E2F0-12DA-4DAB-AEB0-E3D4877DF6AC}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D6-4AF8-A570-EF009FE7E59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{DD8EB779-0CEE-40C6-9C4A-840EBC069641}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D6-4AF8-A570-EF009FE7E59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{39807CDE-8FDF-4EAC-8D70-810800EEEBC5}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D6-4AF8-A570-EF009FE7E5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47.5</c:v>
                </c:pt>
                <c:pt idx="24">
                  <c:v>49</c:v>
                </c:pt>
                <c:pt idx="32">
                  <c:v>50.7</c:v>
                </c:pt>
              </c:numCache>
            </c:numRef>
          </c:xVal>
          <c:yVal>
            <c:numRef>
              <c:f>公会計指標分析・財政指標組合せ分析表!$BP$51:$DC$51</c:f>
              <c:numCache>
                <c:formatCode>#,##0.0;"▲ "#,##0.0</c:formatCode>
                <c:ptCount val="40"/>
                <c:pt idx="16">
                  <c:v>98.4</c:v>
                </c:pt>
                <c:pt idx="24">
                  <c:v>96.8</c:v>
                </c:pt>
                <c:pt idx="32">
                  <c:v>87.8</c:v>
                </c:pt>
              </c:numCache>
            </c:numRef>
          </c:yVal>
          <c:smooth val="0"/>
          <c:extLst>
            <c:ext xmlns:c16="http://schemas.microsoft.com/office/drawing/2014/chart" uri="{C3380CC4-5D6E-409C-BE32-E72D297353CC}">
              <c16:uniqueId val="{00000009-F8D6-4AF8-A570-EF009FE7E5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{DFD59E11-16E1-4C4F-9FF9-572A338482BF}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D6-4AF8-A570-EF009FE7E5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{F4537504-30C4-477A-A6A8-08E29011DD81}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6-4AF8-A570-EF009FE7E5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{9F469EDE-488F-4794-93C0-EF6323F0FA4C}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6-4AF8-A570-EF009FE7E5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{22FCB5B7-EB6B-43B8-9147-FECF3A589395}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6-4AF8-A570-EF009FE7E5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{96D28537-EFA0-4A6F-89A3-7746C6DACAD6}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6-4AF8-A570-EF009FE7E59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{00AFAB64-9FB8-45B5-804E-A7C46585C9A5}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D6-4AF8-A570-EF009FE7E598}"/>
                </c:ext>
              </c:extLst>
            </c:dLbl>
            <c:dLbl>
              <c:idx val="16"/>
              <c:layout>
                <c:manualLayout>
                  <c:x val="-3.9670690726179993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{111BDB85-6FB7-4679-BC6D-BB435B1CF98C}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D6-4AF8-A570-EF009FE7E598}"/>
                </c:ext>
              </c:extLst>
            </c:dLbl>
            <c:dLbl>
              <c:idx val="24"/>
              <c:layout>
                <c:manualLayout>
                  <c:x val="-2.461971021296461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{A3E287B6-C8F3-4216-AD72-D424E30B7908}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D6-4AF8-A570-EF009FE7E59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{D65939E2-69AD-4EAF-94CA-E205256C4152}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D6-4AF8-A570-EF009FE7E5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57.2</c:v>
                </c:pt>
                <c:pt idx="32">
                  <c:v>58.5</c:v>
                </c:pt>
              </c:numCache>
            </c:numRef>
          </c:xVal>
          <c:yVal>
            <c:numRef>
              <c:f>公会計指標分析・財政指標組合せ分析表!$BP$55:$DC$55</c:f>
              <c:numCache>
                <c:formatCode>#,##0.0;"▲ "#,##0.0</c:formatCode>
                <c:ptCount val="40"/>
                <c:pt idx="16">
                  <c:v>35.700000000000003</c:v>
                </c:pt>
                <c:pt idx="24">
                  <c:v>33.1</c:v>
                </c:pt>
                <c:pt idx="32">
                  <c:v>31.3</c:v>
                </c:pt>
              </c:numCache>
            </c:numRef>
          </c:yVal>
          <c:smooth val="0"/>
          <c:extLst>
            <c:ext xmlns:c16="http://schemas.microsoft.com/office/drawing/2014/chart" uri="{C3380CC4-5D6E-409C-BE32-E72D297353CC}">
              <c16:uniqueId val="{00000013-F8D6-4AF8-A570-EF009FE7E598}"/>
            </c:ext>
          </c:extLst>
        </c:ser>
        <c:dLbls>
          <c:showLegendKey val="0"/>
          <c:showVal val="1"/>
          <c:showCatName val="0"/>
          <c:showSerName val="0"/>
          <c:showPercent val="0"/>
          <c:showBubbleSize val="0"/>
        </c:dLbls>
        <c:axId val="451980552"/>
        <c:axId val="451980944"/>
      </c:scatterChart>
      <c:valAx>
        <c:axId val="451980552"/>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980944"/>
        <c:crosses val="autoZero"/>
        <c:crossBetween val="midCat"/>
      </c:valAx>
      <c:valAx>
        <c:axId val="451980944"/>
        <c:scaling>
          <c:orientation val="minMax"/>
          <c:max val="11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980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{FF2F95A7-6C40-4BFC-9FE5-B00BC0C464E8}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D0-473C-BA45-5058D44A1D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{B75EB938-11CF-41C2-A520-22804CEB12B6}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D0-473C-BA45-5058D44A1D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{4FCF2CE0-0987-4013-97A4-CAD34D5F5177}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D0-473C-BA45-5058D44A1D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{7E5B4B70-00EA-4804-8B88-FA542C619FDC}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D0-473C-BA45-5058D44A1D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{5957DFD4-C00D-4FA2-A88F-09C2284C93A9}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D0-473C-BA45-5058D44A1D5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{CF0F6AAF-AD71-4AA9-B304-2879F86F7F8D}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D0-473C-BA45-5058D44A1D5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{283470FC-F946-4A72-B87A-16174D279D7E}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D0-473C-BA45-5058D44A1D5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{B7483C04-9E8E-418A-9D98-527F035826BF}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D0-473C-BA45-5058D44A1D5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{42CD3035-45F1-4D7C-B11A-D003F2F81741}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D0-473C-BA45-5058D44A1D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c:v>
                </c:pt>
                <c:pt idx="16">
                  <c:v>9</c:v>
                </c:pt>
                <c:pt idx="24">
                  <c:v>9.3000000000000007</c:v>
                </c:pt>
                <c:pt idx="32">
                  <c:v>8.8000000000000007</c:v>
                </c:pt>
              </c:numCache>
            </c:numRef>
          </c:xVal>
          <c:yVal>
            <c:numRef>
              <c:f>公会計指標分析・財政指標組合せ分析表!$BP$73:$DC$73</c:f>
              <c:numCache>
                <c:formatCode>#,##0.0;"▲ "#,##0.0</c:formatCode>
                <c:ptCount val="40"/>
                <c:pt idx="0">
                  <c:v>116.1</c:v>
                </c:pt>
                <c:pt idx="8">
                  <c:v>110.5</c:v>
                </c:pt>
                <c:pt idx="16">
                  <c:v>98.4</c:v>
                </c:pt>
                <c:pt idx="24">
                  <c:v>96.8</c:v>
                </c:pt>
                <c:pt idx="32">
                  <c:v>87.8</c:v>
                </c:pt>
              </c:numCache>
            </c:numRef>
          </c:yVal>
          <c:smooth val="0"/>
          <c:extLst>
            <c:ext xmlns:c16="http://schemas.microsoft.com/office/drawing/2014/chart" uri="{C3380CC4-5D6E-409C-BE32-E72D297353CC}">
              <c16:uniqueId val="{00000009-6BD0-473C-BA45-5058D44A1D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{917F5E8C-DA28-410F-96CA-6B662289FF4F}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D0-473C-BA45-5058D44A1D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{09AE1EB2-8CF7-4DFB-813C-40335E1B8FFB}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D0-473C-BA45-5058D44A1D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{206B9034-0019-4EAF-986C-AC75C138AAD9}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D0-473C-BA45-5058D44A1D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{3E48014F-94AD-453A-A7A1-8519CAFFC684}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D0-473C-BA45-5058D44A1D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{BC06E8C6-7535-4651-B3D9-BDEDEC3CBD9D}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D0-473C-BA45-5058D44A1D5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{2DA98FF8-D002-421B-B296-34A58393690D}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D0-473C-BA45-5058D44A1D5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{63764838-9783-4123-BF74-A251F6E7F01D}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D0-473C-BA45-5058D44A1D5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{77008438-A9B1-476A-A951-1E1190B41598}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D0-473C-BA45-5058D44A1D5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{39785914-B827-4682-8F35-59EA68A2B5A4}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D0-473C-BA45-5058D44A1D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7.5</c:v>
                </c:pt>
                <c:pt idx="32">
                  <c:v>7.2</c:v>
                </c:pt>
              </c:numCache>
            </c:numRef>
          </c:xVal>
          <c:yVal>
            <c:numRef>
              <c:f>公会計指標分析・財政指標組合せ分析表!$BP$77:$DC$77</c:f>
              <c:numCache>
                <c:formatCode>#,##0.0;"▲ "#,##0.0</c:formatCode>
                <c:ptCount val="40"/>
                <c:pt idx="0">
                  <c:v>41.3</c:v>
                </c:pt>
                <c:pt idx="8">
                  <c:v>33</c:v>
                </c:pt>
                <c:pt idx="16">
                  <c:v>35.700000000000003</c:v>
                </c:pt>
                <c:pt idx="24">
                  <c:v>33.1</c:v>
                </c:pt>
                <c:pt idx="32">
                  <c:v>31.3</c:v>
                </c:pt>
              </c:numCache>
            </c:numRef>
          </c:yVal>
          <c:smooth val="0"/>
          <c:extLst>
            <c:ext xmlns:c16="http://schemas.microsoft.com/office/drawing/2014/chart" uri="{C3380CC4-5D6E-409C-BE32-E72D297353CC}">
              <c16:uniqueId val="{00000013-6BD0-473C-BA45-5058D44A1D5E}"/>
            </c:ext>
          </c:extLst>
        </c:ser>
        <c:dLbls>
          <c:showLegendKey val="0"/>
          <c:showVal val="1"/>
          <c:showCatName val="0"/>
          <c:showSerName val="0"/>
          <c:showPercent val="0"/>
          <c:showBubbleSize val="0"/>
        </c:dLbls>
        <c:axId val="451975064"/>
        <c:axId val="451973496"/>
      </c:scatterChart>
      <c:valAx>
        <c:axId val="451975064"/>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973496"/>
        <c:crosses val="autoZero"/>
        <c:crossBetween val="midCat"/>
      </c:valAx>
      <c:valAx>
        <c:axId val="451973496"/>
        <c:scaling>
          <c:orientation val="minMax"/>
          <c:max val="13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975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下水道事業会計への繰出しについては、起債残高の減により、今後減少する見込みであるが、国保や後期高齢者医療特別会計への繰出しは高齢者の増加に伴い増えることが見込まれ、一般会計の負担は依然として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年度は土地開発公社の解散に伴う</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億円を超える第三セクター等改革推進債の発行により、一般会計等に係る地方債残高が大きく上昇した。平成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年度以降は新規借入額より償還額が上回ったことにより地方債残高は減少しており、今後も同様の傾向となる見込みである。</a:t>
          </a:r>
        </a:p>
        <a:p>
          <a:r>
            <a:rPr kumimoji="1" lang="ja-JP" altLang="en-US" sz="1400">
              <a:latin typeface="ＭＳ ゴシック" pitchFamily="49" charset="-128"/>
              <a:ea typeface="ＭＳ ゴシック" pitchFamily="49" charset="-128"/>
            </a:rPr>
            <a:t>公営企業債等繰入れ見込額も減少が続いているが、組合等負担等見込額については、組合立諏訪中央病院の増改築工事により、平成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年度以降大幅に増加している。</a:t>
          </a:r>
        </a:p>
        <a:p>
          <a:r>
            <a:rPr kumimoji="1" lang="ja-JP" altLang="en-US" sz="1400">
              <a:latin typeface="ＭＳ ゴシック" pitchFamily="49" charset="-128"/>
              <a:ea typeface="ＭＳ ゴシック" pitchFamily="49" charset="-128"/>
            </a:rPr>
            <a:t>充当可能財源等については、基準財政需要額算入見込額の減等により減少となった。将来負担比率改善のためには、地方債現在高の減少と充当可能基金や特定収入の維持または拡大が必要であるため、今後の財政運営においては、こういった財源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職員退職手当基金、蓼科観光施設建設基金、学校基金、育英基金への新規積立て及び各基金への利子積立てが合計で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百万円あった一方、観光地遊歩道整備工事に伴い蓼科観光施設建設基金を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基金の取り崩しに頼らない収支均衡予算を実現してきた。人口一人当たりの基金残高が長野県内でも少ない状況にあるなかで、頻発する自然災害や老朽化する公共施設の更新に対応していくために、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蓼科観光施設建設基金：入湯税を主な原資とし、茅野市蓼科観光施設建設に係る経費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学校基金：茅野市立小学校及び中学校の建築及び増改築並びに既存の学校教育施設の経費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職員退職手当基金：利子積立及び新規積立による増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蓼科観光施設建設基金：利子積立及び新規積立による増と観光地遊歩道整備工事に伴う取崩しによる減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育英基金：利子積立及び新規積立並びに貸付金返還金積立てによる増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学校基金：利子積立及び新規積立による増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次総合計画期間中に予定されている大規模な公共施設整備事業の必要額に対し基金残高の不足が生じることから、不足額を計画的に積立て、現在高を減少させないこととする。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年度から３年間は退職手当必要額が増大し、基金充当の必要があるため、今後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億円以上を最終目標としている。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億円以上を最終目標としている。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有形固定資産の減価償却率は前年度比べ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ポイントの上昇となり、類似団体平均の上昇（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ポイント）より多くなっているものの、全国平均、類似団体平均、長野県平均のいずれも下回っており、継続的な普通建設事業への投資を行っている結果が表れている。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今後も公立保育園の大規模改修や小中学校や廃棄物施設の建替え等の大規模事業が予定されているが、引き続き計画的で継続的な投資に努める。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78" name="楕円 77"/>
        <xdr:cNvSpPr/>
      </xdr:nvSpPr>
      <xdr:spPr>
        <a:xfrm>
          <a:off x="4711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79" name="有形固定資産減価償却率該当値テキスト"/>
        <xdr:cNvSpPr txBox="1"/>
      </xdr:nvSpPr>
      <xdr:spPr>
        <a:xfrm>
          <a:off x="48133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119592</xdr:rowOff>
    </xdr:from>
    <xdr:to>
      <xdr:col>19</xdr:col>
      <xdr:colOff>187325</xdr:colOff>
      <xdr:row>33</xdr:row>
      <xdr:rowOff>49742</xdr:rowOff>
    </xdr:to>
    <xdr:sp macro="" textlink="">
      <xdr:nvSpPr>
        <xdr:cNvPr id="80" name="楕円 79"/>
        <xdr:cNvSpPr/>
      </xdr:nvSpPr>
      <xdr:spPr>
        <a:xfrm>
          <a:off x="4000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170392</xdr:rowOff>
    </xdr:to>
    <xdr:cxnSp macro="">
      <xdr:nvCxnSpPr>
        <xdr:cNvPr id="81" name="直線コネクタ 80"/>
        <xdr:cNvCxnSpPr/>
      </xdr:nvCxnSpPr>
      <xdr:spPr>
        <a:xfrm flipV="1">
          <a:off x="4051300" y="636714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2117</xdr:rowOff>
    </xdr:from>
    <xdr:to>
      <xdr:col>15</xdr:col>
      <xdr:colOff>187325</xdr:colOff>
      <xdr:row>33</xdr:row>
      <xdr:rowOff>103716</xdr:rowOff>
    </xdr:to>
    <xdr:sp macro="" textlink="">
      <xdr:nvSpPr>
        <xdr:cNvPr id="82" name="楕円 81"/>
        <xdr:cNvSpPr/>
      </xdr:nvSpPr>
      <xdr:spPr>
        <a:xfrm>
          <a:off x="32385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52917</xdr:rowOff>
    </xdr:to>
    <xdr:cxnSp macro="">
      <xdr:nvCxnSpPr>
        <xdr:cNvPr id="83" name="直線コネクタ 82"/>
        <xdr:cNvCxnSpPr/>
      </xdr:nvCxnSpPr>
      <xdr:spPr>
        <a:xfrm flipV="1">
          <a:off x="3289300" y="642831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5"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40869</xdr:rowOff>
    </xdr:from>
    <xdr:ext cx="405111" cy="259045"/>
    <xdr:sp macro="" textlink="">
      <xdr:nvSpPr>
        <xdr:cNvPr id="86" name="n_1mainValue有形固定資産減価償却率"/>
        <xdr:cNvSpPr txBox="1"/>
      </xdr:nvSpPr>
      <xdr:spPr>
        <a:xfrm>
          <a:off x="38360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94844</xdr:rowOff>
    </xdr:from>
    <xdr:ext cx="405111" cy="259045"/>
    <xdr:sp macro="" textlink="">
      <xdr:nvSpPr>
        <xdr:cNvPr id="87" name="n_2mainValue有形固定資産減価償却率"/>
        <xdr:cNvSpPr txBox="1"/>
      </xdr:nvSpPr>
      <xdr:spPr>
        <a:xfrm>
          <a:off x="3086744" y="652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債務償還可能年数は、全国平均、類似団体平均、長野県平均をいずれも上回っている。これは、第三セクター等改革推進債（地方債残高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％））の影響が大きいものと考えられる。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8" name="楕円 127"/>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9"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0" name="楕円 69"/>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1" name="【道路】&#10;有形固定資産減価償却率該当値テキスト"/>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2" name="楕円 71"/>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40005</xdr:rowOff>
    </xdr:to>
    <xdr:cxnSp macro="">
      <xdr:nvCxnSpPr>
        <xdr:cNvPr id="73" name="直線コネクタ 72"/>
        <xdr:cNvCxnSpPr/>
      </xdr:nvCxnSpPr>
      <xdr:spPr>
        <a:xfrm flipV="1">
          <a:off x="3797300" y="66922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21590</xdr:rowOff>
    </xdr:from>
    <xdr:to>
      <xdr:col>15</xdr:col>
      <xdr:colOff>101600</xdr:colOff>
      <xdr:row>39</xdr:row>
      <xdr:rowOff>123190</xdr:rowOff>
    </xdr:to>
    <xdr:sp macro="" textlink="">
      <xdr:nvSpPr>
        <xdr:cNvPr id="74" name="楕円 73"/>
        <xdr:cNvSpPr/>
      </xdr:nvSpPr>
      <xdr:spPr>
        <a:xfrm>
          <a:off x="2857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72390</xdr:rowOff>
    </xdr:to>
    <xdr:cxnSp macro="">
      <xdr:nvCxnSpPr>
        <xdr:cNvPr id="75" name="直線コネクタ 74"/>
        <xdr:cNvCxnSpPr/>
      </xdr:nvCxnSpPr>
      <xdr:spPr>
        <a:xfrm flipV="1">
          <a:off x="2908300" y="67265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7" name="n_2ave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78" name="n_1mainValue【道路】&#10;有形固定資産減価償却率"/>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114317</xdr:rowOff>
    </xdr:from>
    <xdr:ext cx="405111" cy="259045"/>
    <xdr:sp macro="" textlink="">
      <xdr:nvSpPr>
        <xdr:cNvPr id="79" name="n_2mainValue【道路】&#10;有形固定資産減価償却率"/>
        <xdr:cNvSpPr txBox="1"/>
      </xdr:nvSpPr>
      <xdr:spPr>
        <a:xfrm>
          <a:off x="2705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104077</xdr:rowOff>
    </xdr:from>
    <xdr:to>
      <xdr:col>46</xdr:col>
      <xdr:colOff>38100</xdr:colOff>
      <xdr:row>40</xdr:row>
      <xdr:rowOff>34227</xdr:rowOff>
    </xdr:to>
    <xdr:sp macro="" textlink="">
      <xdr:nvSpPr>
        <xdr:cNvPr id="111" name="フローチャート: 判断 110"/>
        <xdr:cNvSpPr/>
      </xdr:nvSpPr>
      <xdr:spPr>
        <a:xfrm>
          <a:off x="8699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63633</xdr:rowOff>
    </xdr:from>
    <xdr:to>
      <xdr:col>55</xdr:col>
      <xdr:colOff>50800</xdr:colOff>
      <xdr:row>38</xdr:row>
      <xdr:rowOff>165233</xdr:rowOff>
    </xdr:to>
    <xdr:sp macro="" textlink="">
      <xdr:nvSpPr>
        <xdr:cNvPr id="117" name="楕円 116"/>
        <xdr:cNvSpPr/>
      </xdr:nvSpPr>
      <xdr:spPr>
        <a:xfrm>
          <a:off x="104267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86510</xdr:rowOff>
    </xdr:from>
    <xdr:ext cx="534377" cy="259045"/>
    <xdr:sp macro="" textlink="">
      <xdr:nvSpPr>
        <xdr:cNvPr id="118" name="【道路】&#10;一人当たり延長該当値テキスト"/>
        <xdr:cNvSpPr txBox="1"/>
      </xdr:nvSpPr>
      <xdr:spPr>
        <a:xfrm>
          <a:off x="10515600" y="64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63633</xdr:rowOff>
    </xdr:from>
    <xdr:to>
      <xdr:col>50</xdr:col>
      <xdr:colOff>165100</xdr:colOff>
      <xdr:row>38</xdr:row>
      <xdr:rowOff>165233</xdr:rowOff>
    </xdr:to>
    <xdr:sp macro="" textlink="">
      <xdr:nvSpPr>
        <xdr:cNvPr id="119" name="楕円 118"/>
        <xdr:cNvSpPr/>
      </xdr:nvSpPr>
      <xdr:spPr>
        <a:xfrm>
          <a:off x="9588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114433</xdr:rowOff>
    </xdr:from>
    <xdr:to>
      <xdr:col>55</xdr:col>
      <xdr:colOff>0</xdr:colOff>
      <xdr:row>38</xdr:row>
      <xdr:rowOff>114433</xdr:rowOff>
    </xdr:to>
    <xdr:cxnSp macro="">
      <xdr:nvCxnSpPr>
        <xdr:cNvPr id="120" name="直線コネクタ 119"/>
        <xdr:cNvCxnSpPr/>
      </xdr:nvCxnSpPr>
      <xdr:spPr>
        <a:xfrm>
          <a:off x="9639300" y="6629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64471</xdr:rowOff>
    </xdr:from>
    <xdr:to>
      <xdr:col>46</xdr:col>
      <xdr:colOff>38100</xdr:colOff>
      <xdr:row>38</xdr:row>
      <xdr:rowOff>166071</xdr:rowOff>
    </xdr:to>
    <xdr:sp macro="" textlink="">
      <xdr:nvSpPr>
        <xdr:cNvPr id="121" name="楕円 120"/>
        <xdr:cNvSpPr/>
      </xdr:nvSpPr>
      <xdr:spPr>
        <a:xfrm>
          <a:off x="8699500" y="65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114433</xdr:rowOff>
    </xdr:from>
    <xdr:to>
      <xdr:col>50</xdr:col>
      <xdr:colOff>114300</xdr:colOff>
      <xdr:row>38</xdr:row>
      <xdr:rowOff>115271</xdr:rowOff>
    </xdr:to>
    <xdr:cxnSp macro="">
      <xdr:nvCxnSpPr>
        <xdr:cNvPr id="122" name="直線コネクタ 121"/>
        <xdr:cNvCxnSpPr/>
      </xdr:nvCxnSpPr>
      <xdr:spPr>
        <a:xfrm flipV="1">
          <a:off x="8750300" y="66295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25354</xdr:rowOff>
    </xdr:from>
    <xdr:ext cx="534377" cy="259045"/>
    <xdr:sp macro="" textlink="">
      <xdr:nvSpPr>
        <xdr:cNvPr id="124" name="n_2aveValue【道路】&#10;一人当たり延長"/>
        <xdr:cNvSpPr txBox="1"/>
      </xdr:nvSpPr>
      <xdr:spPr>
        <a:xfrm>
          <a:off x="8483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10310</xdr:rowOff>
    </xdr:from>
    <xdr:ext cx="534377" cy="259045"/>
    <xdr:sp macro="" textlink="">
      <xdr:nvSpPr>
        <xdr:cNvPr id="125" name="n_1mainValue【道路】&#10;一人当たり延長"/>
        <xdr:cNvSpPr txBox="1"/>
      </xdr:nvSpPr>
      <xdr:spPr>
        <a:xfrm>
          <a:off x="93594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11149</xdr:rowOff>
    </xdr:from>
    <xdr:ext cx="534377" cy="259045"/>
    <xdr:sp macro="" textlink="">
      <xdr:nvSpPr>
        <xdr:cNvPr id="126" name="n_2mainValue【道路】&#10;一人当たり延長"/>
        <xdr:cNvSpPr txBox="1"/>
      </xdr:nvSpPr>
      <xdr:spPr>
        <a:xfrm>
          <a:off x="8483111" y="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170180</xdr:rowOff>
    </xdr:from>
    <xdr:to>
      <xdr:col>15</xdr:col>
      <xdr:colOff>101600</xdr:colOff>
      <xdr:row>60</xdr:row>
      <xdr:rowOff>100330</xdr:rowOff>
    </xdr:to>
    <xdr:sp macro="" textlink="">
      <xdr:nvSpPr>
        <xdr:cNvPr id="159" name="フローチャート: 判断 158"/>
        <xdr:cNvSpPr/>
      </xdr:nvSpPr>
      <xdr:spPr>
        <a:xfrm>
          <a:off x="2857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65" name="楕円 164"/>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66" name="【橋りょう・トンネル】&#10;有形固定資産減価償却率該当値テキスト"/>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67" name="楕円 166"/>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60</xdr:row>
      <xdr:rowOff>152400</xdr:rowOff>
    </xdr:to>
    <xdr:cxnSp macro="">
      <xdr:nvCxnSpPr>
        <xdr:cNvPr id="168" name="直線コネクタ 167"/>
        <xdr:cNvCxnSpPr/>
      </xdr:nvCxnSpPr>
      <xdr:spPr>
        <a:xfrm flipV="1">
          <a:off x="3797300" y="104146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69" name="楕円 168"/>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7620</xdr:rowOff>
    </xdr:to>
    <xdr:cxnSp macro="">
      <xdr:nvCxnSpPr>
        <xdr:cNvPr id="170" name="直線コネクタ 169"/>
        <xdr:cNvCxnSpPr/>
      </xdr:nvCxnSpPr>
      <xdr:spPr>
        <a:xfrm flipV="1">
          <a:off x="2908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172" name="n_2aveValue【橋りょう・トンネル】&#10;有形固定資産減価償却率"/>
        <xdr:cNvSpPr txBox="1"/>
      </xdr:nvSpPr>
      <xdr:spPr>
        <a:xfrm>
          <a:off x="2705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73" name="n_1mainValue【橋りょう・トンネル】&#10;有形固定資産減価償却率"/>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174" name="n_2mainValue【橋りょう・トンネル】&#10;有形固定資産減価償却率"/>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110066</xdr:rowOff>
    </xdr:from>
    <xdr:to>
      <xdr:col>46</xdr:col>
      <xdr:colOff>38100</xdr:colOff>
      <xdr:row>62</xdr:row>
      <xdr:rowOff>40216</xdr:rowOff>
    </xdr:to>
    <xdr:sp macro="" textlink="">
      <xdr:nvSpPr>
        <xdr:cNvPr id="204" name="フローチャート: 判断 203"/>
        <xdr:cNvSpPr/>
      </xdr:nvSpPr>
      <xdr:spPr>
        <a:xfrm>
          <a:off x="8699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70429</xdr:rowOff>
    </xdr:from>
    <xdr:to>
      <xdr:col>55</xdr:col>
      <xdr:colOff>50800</xdr:colOff>
      <xdr:row>61</xdr:row>
      <xdr:rowOff>579</xdr:rowOff>
    </xdr:to>
    <xdr:sp macro="" textlink="">
      <xdr:nvSpPr>
        <xdr:cNvPr id="210" name="楕円 209"/>
        <xdr:cNvSpPr/>
      </xdr:nvSpPr>
      <xdr:spPr>
        <a:xfrm>
          <a:off x="10426700" y="103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93306</xdr:rowOff>
    </xdr:from>
    <xdr:ext cx="599010" cy="259045"/>
    <xdr:sp macro="" textlink="">
      <xdr:nvSpPr>
        <xdr:cNvPr id="211" name="【橋りょう・トンネル】&#10;一人当たり有形固定資産（償却資産）額該当値テキスト"/>
        <xdr:cNvSpPr txBox="1"/>
      </xdr:nvSpPr>
      <xdr:spPr>
        <a:xfrm>
          <a:off x="10515600" y="1020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74937</xdr:rowOff>
    </xdr:from>
    <xdr:to>
      <xdr:col>50</xdr:col>
      <xdr:colOff>165100</xdr:colOff>
      <xdr:row>61</xdr:row>
      <xdr:rowOff>5087</xdr:rowOff>
    </xdr:to>
    <xdr:sp macro="" textlink="">
      <xdr:nvSpPr>
        <xdr:cNvPr id="212" name="楕円 211"/>
        <xdr:cNvSpPr/>
      </xdr:nvSpPr>
      <xdr:spPr>
        <a:xfrm>
          <a:off x="9588500" y="103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121229</xdr:rowOff>
    </xdr:from>
    <xdr:to>
      <xdr:col>55</xdr:col>
      <xdr:colOff>0</xdr:colOff>
      <xdr:row>60</xdr:row>
      <xdr:rowOff>125737</xdr:rowOff>
    </xdr:to>
    <xdr:cxnSp macro="">
      <xdr:nvCxnSpPr>
        <xdr:cNvPr id="213" name="直線コネクタ 212"/>
        <xdr:cNvCxnSpPr/>
      </xdr:nvCxnSpPr>
      <xdr:spPr>
        <a:xfrm flipV="1">
          <a:off x="9639300" y="10408229"/>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77858</xdr:rowOff>
    </xdr:from>
    <xdr:to>
      <xdr:col>46</xdr:col>
      <xdr:colOff>38100</xdr:colOff>
      <xdr:row>61</xdr:row>
      <xdr:rowOff>8008</xdr:rowOff>
    </xdr:to>
    <xdr:sp macro="" textlink="">
      <xdr:nvSpPr>
        <xdr:cNvPr id="214" name="楕円 213"/>
        <xdr:cNvSpPr/>
      </xdr:nvSpPr>
      <xdr:spPr>
        <a:xfrm>
          <a:off x="8699500" y="103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125737</xdr:rowOff>
    </xdr:from>
    <xdr:to>
      <xdr:col>50</xdr:col>
      <xdr:colOff>114300</xdr:colOff>
      <xdr:row>60</xdr:row>
      <xdr:rowOff>128658</xdr:rowOff>
    </xdr:to>
    <xdr:cxnSp macro="">
      <xdr:nvCxnSpPr>
        <xdr:cNvPr id="215" name="直線コネクタ 214"/>
        <xdr:cNvCxnSpPr/>
      </xdr:nvCxnSpPr>
      <xdr:spPr>
        <a:xfrm flipV="1">
          <a:off x="8750300" y="1041273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31343</xdr:rowOff>
    </xdr:from>
    <xdr:ext cx="599010" cy="259045"/>
    <xdr:sp macro="" textlink="">
      <xdr:nvSpPr>
        <xdr:cNvPr id="217" name="n_2aveValue【橋りょう・トンネル】&#10;一人当たり有形固定資産（償却資産）額"/>
        <xdr:cNvSpPr txBox="1"/>
      </xdr:nvSpPr>
      <xdr:spPr>
        <a:xfrm>
          <a:off x="8450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21614</xdr:rowOff>
    </xdr:from>
    <xdr:ext cx="599010" cy="259045"/>
    <xdr:sp macro="" textlink="">
      <xdr:nvSpPr>
        <xdr:cNvPr id="218" name="n_1mainValue【橋りょう・トンネル】&#10;一人当たり有形固定資産（償却資産）額"/>
        <xdr:cNvSpPr txBox="1"/>
      </xdr:nvSpPr>
      <xdr:spPr>
        <a:xfrm>
          <a:off x="9327095" y="1013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24535</xdr:rowOff>
    </xdr:from>
    <xdr:ext cx="599010" cy="259045"/>
    <xdr:sp macro="" textlink="">
      <xdr:nvSpPr>
        <xdr:cNvPr id="219" name="n_2mainValue【橋りょう・トンネル】&#10;一人当たり有形固定資産（償却資産）額"/>
        <xdr:cNvSpPr txBox="1"/>
      </xdr:nvSpPr>
      <xdr:spPr>
        <a:xfrm>
          <a:off x="8450795" y="101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60779</xdr:rowOff>
    </xdr:from>
    <xdr:to>
      <xdr:col>15</xdr:col>
      <xdr:colOff>101600</xdr:colOff>
      <xdr:row>80</xdr:row>
      <xdr:rowOff>162379</xdr:rowOff>
    </xdr:to>
    <xdr:sp macro="" textlink="">
      <xdr:nvSpPr>
        <xdr:cNvPr id="253" name="フローチャート: 判断 252"/>
        <xdr:cNvSpPr/>
      </xdr:nvSpPr>
      <xdr:spPr>
        <a:xfrm>
          <a:off x="2857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57513</xdr:rowOff>
    </xdr:from>
    <xdr:to>
      <xdr:col>24</xdr:col>
      <xdr:colOff>114300</xdr:colOff>
      <xdr:row>82</xdr:row>
      <xdr:rowOff>159113</xdr:rowOff>
    </xdr:to>
    <xdr:sp macro="" textlink="">
      <xdr:nvSpPr>
        <xdr:cNvPr id="259" name="楕円 258"/>
        <xdr:cNvSpPr/>
      </xdr:nvSpPr>
      <xdr:spPr>
        <a:xfrm>
          <a:off x="4584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35940</xdr:rowOff>
    </xdr:from>
    <xdr:ext cx="405111" cy="259045"/>
    <xdr:sp macro="" textlink="">
      <xdr:nvSpPr>
        <xdr:cNvPr id="260" name="【公営住宅】&#10;有形固定資産減価償却率該当値テキスト"/>
        <xdr:cNvSpPr txBox="1"/>
      </xdr:nvSpPr>
      <xdr:spPr>
        <a:xfrm>
          <a:off x="4673600"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61" name="楕円 260"/>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126274</xdr:rowOff>
    </xdr:to>
    <xdr:cxnSp macro="">
      <xdr:nvCxnSpPr>
        <xdr:cNvPr id="262" name="直線コネクタ 261"/>
        <xdr:cNvCxnSpPr/>
      </xdr:nvCxnSpPr>
      <xdr:spPr>
        <a:xfrm flipV="1">
          <a:off x="3797300" y="141672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63" name="楕円 262"/>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82</xdr:row>
      <xdr:rowOff>152400</xdr:rowOff>
    </xdr:to>
    <xdr:cxnSp macro="">
      <xdr:nvCxnSpPr>
        <xdr:cNvPr id="264" name="直線コネクタ 263"/>
        <xdr:cNvCxnSpPr/>
      </xdr:nvCxnSpPr>
      <xdr:spPr>
        <a:xfrm flipV="1">
          <a:off x="2908300" y="1418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266" name="n_2aveValue【公営住宅】&#10;有形固定資産減価償却率"/>
        <xdr:cNvSpPr txBox="1"/>
      </xdr:nvSpPr>
      <xdr:spPr>
        <a:xfrm>
          <a:off x="2705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168201</xdr:rowOff>
    </xdr:from>
    <xdr:ext cx="405111" cy="259045"/>
    <xdr:sp macro="" textlink="">
      <xdr:nvSpPr>
        <xdr:cNvPr id="267" name="n_1mainValue【公営住宅】&#10;有形固定資産減価償却率"/>
        <xdr:cNvSpPr txBox="1"/>
      </xdr:nvSpPr>
      <xdr:spPr>
        <a:xfrm>
          <a:off x="3582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68" name="n_2main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300" name="フローチャート: 判断 299"/>
        <xdr:cNvSpPr/>
      </xdr:nvSpPr>
      <xdr:spPr>
        <a:xfrm>
          <a:off x="8699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06" name="楕円 305"/>
        <xdr:cNvSpPr/>
      </xdr:nvSpPr>
      <xdr:spPr>
        <a:xfrm>
          <a:off x="104267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97553</xdr:rowOff>
    </xdr:from>
    <xdr:ext cx="469744" cy="259045"/>
    <xdr:sp macro="" textlink="">
      <xdr:nvSpPr>
        <xdr:cNvPr id="307" name="【公営住宅】&#10;一人当たり面積該当値テキスト"/>
        <xdr:cNvSpPr txBox="1"/>
      </xdr:nvSpPr>
      <xdr:spPr>
        <a:xfrm>
          <a:off x="10515600"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135128</xdr:rowOff>
    </xdr:from>
    <xdr:to>
      <xdr:col>50</xdr:col>
      <xdr:colOff>165100</xdr:colOff>
      <xdr:row>85</xdr:row>
      <xdr:rowOff>65278</xdr:rowOff>
    </xdr:to>
    <xdr:sp macro="" textlink="">
      <xdr:nvSpPr>
        <xdr:cNvPr id="308" name="楕円 307"/>
        <xdr:cNvSpPr/>
      </xdr:nvSpPr>
      <xdr:spPr>
        <a:xfrm>
          <a:off x="9588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169926</xdr:rowOff>
    </xdr:from>
    <xdr:to>
      <xdr:col>55</xdr:col>
      <xdr:colOff>0</xdr:colOff>
      <xdr:row>85</xdr:row>
      <xdr:rowOff>14478</xdr:rowOff>
    </xdr:to>
    <xdr:cxnSp macro="">
      <xdr:nvCxnSpPr>
        <xdr:cNvPr id="309" name="直線コネクタ 308"/>
        <xdr:cNvCxnSpPr/>
      </xdr:nvCxnSpPr>
      <xdr:spPr>
        <a:xfrm flipV="1">
          <a:off x="9639300" y="145717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10" name="楕円 309"/>
        <xdr:cNvSpPr/>
      </xdr:nvSpPr>
      <xdr:spPr>
        <a:xfrm>
          <a:off x="8699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xdr:rowOff>
    </xdr:from>
    <xdr:to>
      <xdr:col>50</xdr:col>
      <xdr:colOff>114300</xdr:colOff>
      <xdr:row>85</xdr:row>
      <xdr:rowOff>14478</xdr:rowOff>
    </xdr:to>
    <xdr:cxnSp macro="">
      <xdr:nvCxnSpPr>
        <xdr:cNvPr id="311" name="直線コネクタ 310"/>
        <xdr:cNvCxnSpPr/>
      </xdr:nvCxnSpPr>
      <xdr:spPr>
        <a:xfrm>
          <a:off x="8750300" y="14587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104664</xdr:rowOff>
    </xdr:from>
    <xdr:ext cx="469744" cy="259045"/>
    <xdr:sp macro="" textlink="">
      <xdr:nvSpPr>
        <xdr:cNvPr id="313" name="n_2aveValue【公営住宅】&#10;一人当たり面積"/>
        <xdr:cNvSpPr txBox="1"/>
      </xdr:nvSpPr>
      <xdr:spPr>
        <a:xfrm>
          <a:off x="8515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56405</xdr:rowOff>
    </xdr:from>
    <xdr:ext cx="469744" cy="259045"/>
    <xdr:sp macro="" textlink="">
      <xdr:nvSpPr>
        <xdr:cNvPr id="314" name="n_1mainValue【公営住宅】&#10;一人当たり面積"/>
        <xdr:cNvSpPr txBox="1"/>
      </xdr:nvSpPr>
      <xdr:spPr>
        <a:xfrm>
          <a:off x="93917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15" name="n_2mainValue【公営住宅】&#10;一人当たり面積"/>
        <xdr:cNvSpPr txBox="1"/>
      </xdr:nvSpPr>
      <xdr:spPr>
        <a:xfrm>
          <a:off x="8515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64589</xdr:rowOff>
    </xdr:from>
    <xdr:to>
      <xdr:col>76</xdr:col>
      <xdr:colOff>165100</xdr:colOff>
      <xdr:row>37</xdr:row>
      <xdr:rowOff>166188</xdr:rowOff>
    </xdr:to>
    <xdr:sp macro="" textlink="">
      <xdr:nvSpPr>
        <xdr:cNvPr id="365" name="フローチャート: 判断 364"/>
        <xdr:cNvSpPr/>
      </xdr:nvSpPr>
      <xdr:spPr>
        <a:xfrm>
          <a:off x="14541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71" name="楕円 370"/>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372" name="【認定こども園・幼稚園・保育所】&#10;有形固定資産減価償却率該当値テキスト"/>
        <xdr:cNvSpPr txBox="1"/>
      </xdr:nvSpPr>
      <xdr:spPr>
        <a:xfrm>
          <a:off x="16357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373" name="楕円 372"/>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28847</xdr:rowOff>
    </xdr:to>
    <xdr:cxnSp macro="">
      <xdr:nvCxnSpPr>
        <xdr:cNvPr id="374" name="直線コネクタ 373"/>
        <xdr:cNvCxnSpPr/>
      </xdr:nvCxnSpPr>
      <xdr:spPr>
        <a:xfrm flipV="1">
          <a:off x="15481300" y="651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75" name="楕円 374"/>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76200</xdr:rowOff>
    </xdr:to>
    <xdr:cxnSp macro="">
      <xdr:nvCxnSpPr>
        <xdr:cNvPr id="376" name="直線コネクタ 375"/>
        <xdr:cNvCxnSpPr/>
      </xdr:nvCxnSpPr>
      <xdr:spPr>
        <a:xfrm flipV="1">
          <a:off x="14592300" y="65439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378" name="n_2aveValue【認定こども園・幼稚園・保育所】&#10;有形固定資産減価償却率"/>
        <xdr:cNvSpPr txBox="1"/>
      </xdr:nvSpPr>
      <xdr:spPr>
        <a:xfrm>
          <a:off x="14389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70774</xdr:rowOff>
    </xdr:from>
    <xdr:ext cx="405111" cy="259045"/>
    <xdr:sp macro="" textlink="">
      <xdr:nvSpPr>
        <xdr:cNvPr id="379" name="n_1main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380"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412" name="フローチャート: 判断 411"/>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78740</xdr:rowOff>
    </xdr:from>
    <xdr:to>
      <xdr:col>116</xdr:col>
      <xdr:colOff>114300</xdr:colOff>
      <xdr:row>36</xdr:row>
      <xdr:rowOff>8890</xdr:rowOff>
    </xdr:to>
    <xdr:sp macro="" textlink="">
      <xdr:nvSpPr>
        <xdr:cNvPr id="418" name="楕円 417"/>
        <xdr:cNvSpPr/>
      </xdr:nvSpPr>
      <xdr:spPr>
        <a:xfrm>
          <a:off x="22110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101617</xdr:rowOff>
    </xdr:from>
    <xdr:ext cx="469744" cy="259045"/>
    <xdr:sp macro="" textlink="">
      <xdr:nvSpPr>
        <xdr:cNvPr id="419" name="【認定こども園・幼稚園・保育所】&#10;一人当たり面積該当値テキスト"/>
        <xdr:cNvSpPr txBox="1"/>
      </xdr:nvSpPr>
      <xdr:spPr>
        <a:xfrm>
          <a:off x="22199600"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78740</xdr:rowOff>
    </xdr:from>
    <xdr:to>
      <xdr:col>112</xdr:col>
      <xdr:colOff>38100</xdr:colOff>
      <xdr:row>36</xdr:row>
      <xdr:rowOff>8890</xdr:rowOff>
    </xdr:to>
    <xdr:sp macro="" textlink="">
      <xdr:nvSpPr>
        <xdr:cNvPr id="420" name="楕円 419"/>
        <xdr:cNvSpPr/>
      </xdr:nvSpPr>
      <xdr:spPr>
        <a:xfrm>
          <a:off x="2127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129540</xdr:rowOff>
    </xdr:from>
    <xdr:to>
      <xdr:col>116</xdr:col>
      <xdr:colOff>63500</xdr:colOff>
      <xdr:row>35</xdr:row>
      <xdr:rowOff>129540</xdr:rowOff>
    </xdr:to>
    <xdr:cxnSp macro="">
      <xdr:nvCxnSpPr>
        <xdr:cNvPr id="421" name="直線コネクタ 420"/>
        <xdr:cNvCxnSpPr/>
      </xdr:nvCxnSpPr>
      <xdr:spPr>
        <a:xfrm>
          <a:off x="21323300" y="6130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22" name="楕円 421"/>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129540</xdr:rowOff>
    </xdr:from>
    <xdr:to>
      <xdr:col>111</xdr:col>
      <xdr:colOff>177800</xdr:colOff>
      <xdr:row>35</xdr:row>
      <xdr:rowOff>133350</xdr:rowOff>
    </xdr:to>
    <xdr:cxnSp macro="">
      <xdr:nvCxnSpPr>
        <xdr:cNvPr id="423" name="直線コネクタ 422"/>
        <xdr:cNvCxnSpPr/>
      </xdr:nvCxnSpPr>
      <xdr:spPr>
        <a:xfrm flipV="1">
          <a:off x="20434300" y="6130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53357</xdr:rowOff>
    </xdr:from>
    <xdr:ext cx="469744" cy="259045"/>
    <xdr:sp macro="" textlink="">
      <xdr:nvSpPr>
        <xdr:cNvPr id="425" name="n_2aveValue【認定こども園・幼稚園・保育所】&#10;一人当たり面積"/>
        <xdr:cNvSpPr txBox="1"/>
      </xdr:nvSpPr>
      <xdr:spPr>
        <a:xfrm>
          <a:off x="20199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25417</xdr:rowOff>
    </xdr:from>
    <xdr:ext cx="469744" cy="259045"/>
    <xdr:sp macro="" textlink="">
      <xdr:nvSpPr>
        <xdr:cNvPr id="426" name="n_1mainValue【認定こども園・幼稚園・保育所】&#10;一人当たり面積"/>
        <xdr:cNvSpPr txBox="1"/>
      </xdr:nvSpPr>
      <xdr:spPr>
        <a:xfrm>
          <a:off x="210757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27"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60" name="フローチャート: 判断 459"/>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6" name="楕円 465"/>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467" name="【学校施設】&#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468" name="楕円 467"/>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87630</xdr:rowOff>
    </xdr:to>
    <xdr:cxnSp macro="">
      <xdr:nvCxnSpPr>
        <xdr:cNvPr id="469" name="直線コネクタ 468"/>
        <xdr:cNvCxnSpPr/>
      </xdr:nvCxnSpPr>
      <xdr:spPr>
        <a:xfrm flipV="1">
          <a:off x="15481300" y="10123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470" name="楕円 469"/>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163830</xdr:rowOff>
    </xdr:to>
    <xdr:cxnSp macro="">
      <xdr:nvCxnSpPr>
        <xdr:cNvPr id="471" name="直線コネクタ 470"/>
        <xdr:cNvCxnSpPr/>
      </xdr:nvCxnSpPr>
      <xdr:spPr>
        <a:xfrm flipV="1">
          <a:off x="14592300" y="10203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73" name="n_2ave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129557</xdr:rowOff>
    </xdr:from>
    <xdr:ext cx="405111" cy="259045"/>
    <xdr:sp macro="" textlink="">
      <xdr:nvSpPr>
        <xdr:cNvPr id="474" name="n_1main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59707</xdr:rowOff>
    </xdr:from>
    <xdr:ext cx="405111" cy="259045"/>
    <xdr:sp macro="" textlink="">
      <xdr:nvSpPr>
        <xdr:cNvPr id="475" name="n_2mainValue【学校施設】&#10;有形固定資産減価償却率"/>
        <xdr:cNvSpPr txBox="1"/>
      </xdr:nvSpPr>
      <xdr:spPr>
        <a:xfrm>
          <a:off x="14389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20066</xdr:rowOff>
    </xdr:from>
    <xdr:to>
      <xdr:col>107</xdr:col>
      <xdr:colOff>101600</xdr:colOff>
      <xdr:row>58</xdr:row>
      <xdr:rowOff>121666</xdr:rowOff>
    </xdr:to>
    <xdr:sp macro="" textlink="">
      <xdr:nvSpPr>
        <xdr:cNvPr id="508" name="フローチャート: 判断 507"/>
        <xdr:cNvSpPr/>
      </xdr:nvSpPr>
      <xdr:spPr>
        <a:xfrm>
          <a:off x="20383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166370</xdr:rowOff>
    </xdr:from>
    <xdr:to>
      <xdr:col>116</xdr:col>
      <xdr:colOff>114300</xdr:colOff>
      <xdr:row>59</xdr:row>
      <xdr:rowOff>96520</xdr:rowOff>
    </xdr:to>
    <xdr:sp macro="" textlink="">
      <xdr:nvSpPr>
        <xdr:cNvPr id="514" name="楕円 513"/>
        <xdr:cNvSpPr/>
      </xdr:nvSpPr>
      <xdr:spPr>
        <a:xfrm>
          <a:off x="22110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17797</xdr:rowOff>
    </xdr:from>
    <xdr:ext cx="469744" cy="259045"/>
    <xdr:sp macro="" textlink="">
      <xdr:nvSpPr>
        <xdr:cNvPr id="515" name="【学校施設】&#10;一人当たり面積該当値テキスト"/>
        <xdr:cNvSpPr txBox="1"/>
      </xdr:nvSpPr>
      <xdr:spPr>
        <a:xfrm>
          <a:off x="22199600"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17780</xdr:rowOff>
    </xdr:from>
    <xdr:to>
      <xdr:col>112</xdr:col>
      <xdr:colOff>38100</xdr:colOff>
      <xdr:row>59</xdr:row>
      <xdr:rowOff>119380</xdr:rowOff>
    </xdr:to>
    <xdr:sp macro="" textlink="">
      <xdr:nvSpPr>
        <xdr:cNvPr id="516" name="楕円 515"/>
        <xdr:cNvSpPr/>
      </xdr:nvSpPr>
      <xdr:spPr>
        <a:xfrm>
          <a:off x="2127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45720</xdr:rowOff>
    </xdr:from>
    <xdr:to>
      <xdr:col>116</xdr:col>
      <xdr:colOff>63500</xdr:colOff>
      <xdr:row>59</xdr:row>
      <xdr:rowOff>68580</xdr:rowOff>
    </xdr:to>
    <xdr:cxnSp macro="">
      <xdr:nvCxnSpPr>
        <xdr:cNvPr id="517" name="直線コネクタ 516"/>
        <xdr:cNvCxnSpPr/>
      </xdr:nvCxnSpPr>
      <xdr:spPr>
        <a:xfrm flipV="1">
          <a:off x="21323300" y="101612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18542</xdr:rowOff>
    </xdr:from>
    <xdr:to>
      <xdr:col>107</xdr:col>
      <xdr:colOff>101600</xdr:colOff>
      <xdr:row>59</xdr:row>
      <xdr:rowOff>120142</xdr:rowOff>
    </xdr:to>
    <xdr:sp macro="" textlink="">
      <xdr:nvSpPr>
        <xdr:cNvPr id="518" name="楕円 517"/>
        <xdr:cNvSpPr/>
      </xdr:nvSpPr>
      <xdr:spPr>
        <a:xfrm>
          <a:off x="203835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68580</xdr:rowOff>
    </xdr:from>
    <xdr:to>
      <xdr:col>111</xdr:col>
      <xdr:colOff>177800</xdr:colOff>
      <xdr:row>59</xdr:row>
      <xdr:rowOff>69342</xdr:rowOff>
    </xdr:to>
    <xdr:cxnSp macro="">
      <xdr:nvCxnSpPr>
        <xdr:cNvPr id="519" name="直線コネクタ 518"/>
        <xdr:cNvCxnSpPr/>
      </xdr:nvCxnSpPr>
      <xdr:spPr>
        <a:xfrm flipV="1">
          <a:off x="20434300" y="101841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521" name="n_2aveValue【学校施設】&#10;一人当たり面積"/>
        <xdr:cNvSpPr txBox="1"/>
      </xdr:nvSpPr>
      <xdr:spPr>
        <a:xfrm>
          <a:off x="201994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135907</xdr:rowOff>
    </xdr:from>
    <xdr:ext cx="469744" cy="259045"/>
    <xdr:sp macro="" textlink="">
      <xdr:nvSpPr>
        <xdr:cNvPr id="522" name="n_1main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111269</xdr:rowOff>
    </xdr:from>
    <xdr:ext cx="469744" cy="259045"/>
    <xdr:sp macro="" textlink="">
      <xdr:nvSpPr>
        <xdr:cNvPr id="523" name="n_2mainValue【学校施設】&#10;一人当たり面積"/>
        <xdr:cNvSpPr txBox="1"/>
      </xdr:nvSpPr>
      <xdr:spPr>
        <a:xfrm>
          <a:off x="20199427" y="1022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6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572" name="フローチャート: 判断 571"/>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578" name="楕円 577"/>
        <xdr:cNvSpPr/>
      </xdr:nvSpPr>
      <xdr:spPr>
        <a:xfrm>
          <a:off x="16268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101616</xdr:rowOff>
    </xdr:from>
    <xdr:ext cx="405111" cy="259045"/>
    <xdr:sp macro="" textlink="">
      <xdr:nvSpPr>
        <xdr:cNvPr id="579" name="【公民館】&#10;有形固定資産減価償却率該当値テキスト"/>
        <xdr:cNvSpPr txBox="1"/>
      </xdr:nvSpPr>
      <xdr:spPr>
        <a:xfrm>
          <a:off x="16357600"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580" name="楕円 579"/>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129539</xdr:rowOff>
    </xdr:from>
    <xdr:to>
      <xdr:col>85</xdr:col>
      <xdr:colOff>127000</xdr:colOff>
      <xdr:row>102</xdr:row>
      <xdr:rowOff>150495</xdr:rowOff>
    </xdr:to>
    <xdr:cxnSp macro="">
      <xdr:nvCxnSpPr>
        <xdr:cNvPr id="581" name="直線コネクタ 580"/>
        <xdr:cNvCxnSpPr/>
      </xdr:nvCxnSpPr>
      <xdr:spPr>
        <a:xfrm flipV="1">
          <a:off x="15481300" y="176174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582" name="楕円 581"/>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102</xdr:row>
      <xdr:rowOff>150495</xdr:rowOff>
    </xdr:to>
    <xdr:cxnSp macro="">
      <xdr:nvCxnSpPr>
        <xdr:cNvPr id="583" name="直線コネクタ 582"/>
        <xdr:cNvCxnSpPr/>
      </xdr:nvCxnSpPr>
      <xdr:spPr>
        <a:xfrm>
          <a:off x="14592300" y="1749933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8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585" name="n_2aveValue【公民館】&#10;有形固定資産減価償却率"/>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586" name="n_1mainValue【公民館】&#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587" name="n_2mainValue【公民館】&#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1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124461</xdr:rowOff>
    </xdr:from>
    <xdr:to>
      <xdr:col>107</xdr:col>
      <xdr:colOff>101600</xdr:colOff>
      <xdr:row>105</xdr:row>
      <xdr:rowOff>54611</xdr:rowOff>
    </xdr:to>
    <xdr:sp macro="" textlink="">
      <xdr:nvSpPr>
        <xdr:cNvPr id="619" name="フローチャート: 判断 618"/>
        <xdr:cNvSpPr/>
      </xdr:nvSpPr>
      <xdr:spPr>
        <a:xfrm>
          <a:off x="2038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625" name="楕円 624"/>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626" name="【公民館】&#10;一人当たり面積該当値テキスト"/>
        <xdr:cNvSpPr txBox="1"/>
      </xdr:nvSpPr>
      <xdr:spPr>
        <a:xfrm>
          <a:off x="22199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627" name="楕円 626"/>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628" name="直線コネクタ 627"/>
        <xdr:cNvCxnSpPr/>
      </xdr:nvCxnSpPr>
      <xdr:spPr>
        <a:xfrm>
          <a:off x="21323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629" name="楕円 628"/>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630" name="直線コネクタ 629"/>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3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632" name="n_2aveValue【公民館】&#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633"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34"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一人当たりの資産量は、広い市域を持つことから全国平均、類似団体平均、長野県平均より多いものの、有形固定資産減価償却率はいずれの平均よりも低いことが分かる。これは、現況調査や点検結果に基づき積極的な改修や長寿命化を行っている結果が表れているものと考えられる。また、同じく資産量が各平均より多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についても、有形固定資産減価償却率は各平均値を下回っている。これは、平成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茅野市保育園建設計画に基づき行った老朽化の進んだ１園の建替え、２園の民設民営による建替えの結果が表れているものと考えられる。なお、今後、公立保育園４園の大規模改修が予定（一部実施）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有形固定資産減価償却率が平均以上となっている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のうち、学校施設は今後計画される小中学校の建替えにより率の低下が見込まれるものの、公民館に至っては償却率が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％近くまで達しているため、近隣施設の統廃合も踏まえた施設の方向性を早急に検討する必要がある。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1" name="楕円 70"/>
        <xdr:cNvSpPr/>
      </xdr:nvSpPr>
      <xdr:spPr>
        <a:xfrm>
          <a:off x="4584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77669</xdr:rowOff>
    </xdr:from>
    <xdr:ext cx="405111" cy="259045"/>
    <xdr:sp macro="" textlink="">
      <xdr:nvSpPr>
        <xdr:cNvPr id="72" name="【図書館】&#10;有形固定資産減価償却率該当値テキスト"/>
        <xdr:cNvSpPr txBox="1"/>
      </xdr:nvSpPr>
      <xdr:spPr>
        <a:xfrm>
          <a:off x="4673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87449</xdr:rowOff>
    </xdr:from>
    <xdr:to>
      <xdr:col>20</xdr:col>
      <xdr:colOff>38100</xdr:colOff>
      <xdr:row>37</xdr:row>
      <xdr:rowOff>17599</xdr:rowOff>
    </xdr:to>
    <xdr:sp macro="" textlink="">
      <xdr:nvSpPr>
        <xdr:cNvPr id="73" name="楕円 72"/>
        <xdr:cNvSpPr/>
      </xdr:nvSpPr>
      <xdr:spPr>
        <a:xfrm>
          <a:off x="3746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138249</xdr:rowOff>
    </xdr:to>
    <xdr:cxnSp macro="">
      <xdr:nvCxnSpPr>
        <xdr:cNvPr id="74" name="直線コネクタ 73"/>
        <xdr:cNvCxnSpPr/>
      </xdr:nvCxnSpPr>
      <xdr:spPr>
        <a:xfrm flipV="1">
          <a:off x="3797300" y="62777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5" name="楕円 74"/>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138249</xdr:rowOff>
    </xdr:from>
    <xdr:to>
      <xdr:col>19</xdr:col>
      <xdr:colOff>177800</xdr:colOff>
      <xdr:row>37</xdr:row>
      <xdr:rowOff>19050</xdr:rowOff>
    </xdr:to>
    <xdr:cxnSp macro="">
      <xdr:nvCxnSpPr>
        <xdr:cNvPr id="76" name="直線コネクタ 75"/>
        <xdr:cNvCxnSpPr/>
      </xdr:nvCxnSpPr>
      <xdr:spPr>
        <a:xfrm flipV="1">
          <a:off x="2908300" y="63104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8"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34126</xdr:rowOff>
    </xdr:from>
    <xdr:ext cx="405111" cy="259045"/>
    <xdr:sp macro="" textlink="">
      <xdr:nvSpPr>
        <xdr:cNvPr id="79" name="n_1mainValue【図書館】&#10;有形固定資産減価償却率"/>
        <xdr:cNvSpPr txBox="1"/>
      </xdr:nvSpPr>
      <xdr:spPr>
        <a:xfrm>
          <a:off x="35820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0" name="n_2main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2" name="フローチャート: 判断 111"/>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18" name="楕円 117"/>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19"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20" name="楕円 119"/>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21" name="直線コネクタ 120"/>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2" name="楕円 121"/>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40</xdr:row>
      <xdr:rowOff>12700</xdr:rowOff>
    </xdr:to>
    <xdr:cxnSp macro="">
      <xdr:nvCxnSpPr>
        <xdr:cNvPr id="123" name="直線コネクタ 122"/>
        <xdr:cNvCxnSpPr/>
      </xdr:nvCxnSpPr>
      <xdr:spPr>
        <a:xfrm>
          <a:off x="87503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5"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26"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27"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0" name="フローチャート: 判断 15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66" name="楕円 165"/>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67" name="【体育館・プール】&#10;有形固定資産減価償却率該当値テキスト"/>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156845</xdr:rowOff>
    </xdr:from>
    <xdr:to>
      <xdr:col>20</xdr:col>
      <xdr:colOff>38100</xdr:colOff>
      <xdr:row>58</xdr:row>
      <xdr:rowOff>86995</xdr:rowOff>
    </xdr:to>
    <xdr:sp macro="" textlink="">
      <xdr:nvSpPr>
        <xdr:cNvPr id="168" name="楕円 167"/>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58</xdr:row>
      <xdr:rowOff>36195</xdr:rowOff>
    </xdr:to>
    <xdr:cxnSp macro="">
      <xdr:nvCxnSpPr>
        <xdr:cNvPr id="169" name="直線コネクタ 168"/>
        <xdr:cNvCxnSpPr/>
      </xdr:nvCxnSpPr>
      <xdr:spPr>
        <a:xfrm flipV="1">
          <a:off x="3797300" y="986599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70" name="楕円 169"/>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36195</xdr:rowOff>
    </xdr:to>
    <xdr:cxnSp macro="">
      <xdr:nvCxnSpPr>
        <xdr:cNvPr id="171" name="直線コネクタ 170"/>
        <xdr:cNvCxnSpPr/>
      </xdr:nvCxnSpPr>
      <xdr:spPr>
        <a:xfrm>
          <a:off x="2908300" y="9963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73"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103522</xdr:rowOff>
    </xdr:from>
    <xdr:ext cx="405111" cy="259045"/>
    <xdr:sp macro="" textlink="">
      <xdr:nvSpPr>
        <xdr:cNvPr id="174" name="n_1mainValue【体育館・プー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75"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7" name="フローチャート: 判断 206"/>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13" name="楕円 212"/>
        <xdr:cNvSpPr/>
      </xdr:nvSpPr>
      <xdr:spPr>
        <a:xfrm>
          <a:off x="10426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3827</xdr:rowOff>
    </xdr:from>
    <xdr:ext cx="469744" cy="259045"/>
    <xdr:sp macro="" textlink="">
      <xdr:nvSpPr>
        <xdr:cNvPr id="214" name="【体育館・プール】&#10;一人当たり面積該当値テキスト"/>
        <xdr:cNvSpPr txBox="1"/>
      </xdr:nvSpPr>
      <xdr:spPr>
        <a:xfrm>
          <a:off x="10515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15" name="楕円 214"/>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76200</xdr:rowOff>
    </xdr:from>
    <xdr:to>
      <xdr:col>55</xdr:col>
      <xdr:colOff>0</xdr:colOff>
      <xdr:row>62</xdr:row>
      <xdr:rowOff>76200</xdr:rowOff>
    </xdr:to>
    <xdr:cxnSp macro="">
      <xdr:nvCxnSpPr>
        <xdr:cNvPr id="216" name="直線コネクタ 215"/>
        <xdr:cNvCxnSpPr/>
      </xdr:nvCxnSpPr>
      <xdr:spPr>
        <a:xfrm>
          <a:off x="9639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17" name="楕円 216"/>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148590</xdr:rowOff>
    </xdr:to>
    <xdr:cxnSp macro="">
      <xdr:nvCxnSpPr>
        <xdr:cNvPr id="218" name="直線コネクタ 217"/>
        <xdr:cNvCxnSpPr/>
      </xdr:nvCxnSpPr>
      <xdr:spPr>
        <a:xfrm flipV="1">
          <a:off x="8750300" y="10706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0"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143527</xdr:rowOff>
    </xdr:from>
    <xdr:ext cx="469744" cy="259045"/>
    <xdr:sp macro="" textlink="">
      <xdr:nvSpPr>
        <xdr:cNvPr id="221" name="n_1mainValue【体育館・プール】&#10;一人当たり面積"/>
        <xdr:cNvSpPr txBox="1"/>
      </xdr:nvSpPr>
      <xdr:spPr>
        <a:xfrm>
          <a:off x="9391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22"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55" name="フローチャート: 判断 25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71120</xdr:rowOff>
    </xdr:from>
    <xdr:to>
      <xdr:col>24</xdr:col>
      <xdr:colOff>114300</xdr:colOff>
      <xdr:row>85</xdr:row>
      <xdr:rowOff>1270</xdr:rowOff>
    </xdr:to>
    <xdr:sp macro="" textlink="">
      <xdr:nvSpPr>
        <xdr:cNvPr id="261" name="楕円 260"/>
        <xdr:cNvSpPr/>
      </xdr:nvSpPr>
      <xdr:spPr>
        <a:xfrm>
          <a:off x="4584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49547</xdr:rowOff>
    </xdr:from>
    <xdr:ext cx="405111" cy="259045"/>
    <xdr:sp macro="" textlink="">
      <xdr:nvSpPr>
        <xdr:cNvPr id="262" name="【福祉施設】&#10;有形固定資産減価償却率該当値テキスト"/>
        <xdr:cNvSpPr txBox="1"/>
      </xdr:nvSpPr>
      <xdr:spPr>
        <a:xfrm>
          <a:off x="4673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63" name="楕円 262"/>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121920</xdr:rowOff>
    </xdr:from>
    <xdr:to>
      <xdr:col>24</xdr:col>
      <xdr:colOff>63500</xdr:colOff>
      <xdr:row>84</xdr:row>
      <xdr:rowOff>163830</xdr:rowOff>
    </xdr:to>
    <xdr:cxnSp macro="">
      <xdr:nvCxnSpPr>
        <xdr:cNvPr id="264" name="直線コネクタ 263"/>
        <xdr:cNvCxnSpPr/>
      </xdr:nvCxnSpPr>
      <xdr:spPr>
        <a:xfrm flipV="1">
          <a:off x="3797300" y="14523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65" name="楕円 264"/>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163830</xdr:rowOff>
    </xdr:to>
    <xdr:cxnSp macro="">
      <xdr:nvCxnSpPr>
        <xdr:cNvPr id="266" name="直線コネクタ 265"/>
        <xdr:cNvCxnSpPr/>
      </xdr:nvCxnSpPr>
      <xdr:spPr>
        <a:xfrm>
          <a:off x="2908300" y="144627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68"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69" name="n_1mainValue【福祉施設】&#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70" name="n_2mainValue【福祉施設】&#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00" name="フローチャート: 判断 299"/>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06" name="楕円 305"/>
        <xdr:cNvSpPr/>
      </xdr:nvSpPr>
      <xdr:spPr>
        <a:xfrm>
          <a:off x="10426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07" name="【福祉施設】&#10;一人当たり面積該当値テキスト"/>
        <xdr:cNvSpPr txBox="1"/>
      </xdr:nvSpPr>
      <xdr:spPr>
        <a:xfrm>
          <a:off x="105156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3302</xdr:rowOff>
    </xdr:from>
    <xdr:to>
      <xdr:col>50</xdr:col>
      <xdr:colOff>165100</xdr:colOff>
      <xdr:row>81</xdr:row>
      <xdr:rowOff>104902</xdr:rowOff>
    </xdr:to>
    <xdr:sp macro="" textlink="">
      <xdr:nvSpPr>
        <xdr:cNvPr id="308" name="楕円 307"/>
        <xdr:cNvSpPr/>
      </xdr:nvSpPr>
      <xdr:spPr>
        <a:xfrm>
          <a:off x="9588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54102</xdr:rowOff>
    </xdr:from>
    <xdr:to>
      <xdr:col>55</xdr:col>
      <xdr:colOff>0</xdr:colOff>
      <xdr:row>81</xdr:row>
      <xdr:rowOff>54102</xdr:rowOff>
    </xdr:to>
    <xdr:cxnSp macro="">
      <xdr:nvCxnSpPr>
        <xdr:cNvPr id="309" name="直線コネクタ 308"/>
        <xdr:cNvCxnSpPr/>
      </xdr:nvCxnSpPr>
      <xdr:spPr>
        <a:xfrm>
          <a:off x="9639300" y="13941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67311</xdr:rowOff>
    </xdr:from>
    <xdr:to>
      <xdr:col>46</xdr:col>
      <xdr:colOff>38100</xdr:colOff>
      <xdr:row>77</xdr:row>
      <xdr:rowOff>168911</xdr:rowOff>
    </xdr:to>
    <xdr:sp macro="" textlink="">
      <xdr:nvSpPr>
        <xdr:cNvPr id="310" name="楕円 309"/>
        <xdr:cNvSpPr/>
      </xdr:nvSpPr>
      <xdr:spPr>
        <a:xfrm>
          <a:off x="8699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118111</xdr:rowOff>
    </xdr:from>
    <xdr:to>
      <xdr:col>50</xdr:col>
      <xdr:colOff>114300</xdr:colOff>
      <xdr:row>81</xdr:row>
      <xdr:rowOff>54102</xdr:rowOff>
    </xdr:to>
    <xdr:cxnSp macro="">
      <xdr:nvCxnSpPr>
        <xdr:cNvPr id="311" name="直線コネクタ 310"/>
        <xdr:cNvCxnSpPr/>
      </xdr:nvCxnSpPr>
      <xdr:spPr>
        <a:xfrm>
          <a:off x="8750300" y="13319761"/>
          <a:ext cx="889000" cy="6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1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121429</xdr:rowOff>
    </xdr:from>
    <xdr:ext cx="469744" cy="259045"/>
    <xdr:sp macro="" textlink="">
      <xdr:nvSpPr>
        <xdr:cNvPr id="314" name="n_1mainValue【福祉施設】&#10;一人当たり面積"/>
        <xdr:cNvSpPr txBox="1"/>
      </xdr:nvSpPr>
      <xdr:spPr>
        <a:xfrm>
          <a:off x="93917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13988</xdr:rowOff>
    </xdr:from>
    <xdr:ext cx="469744" cy="259045"/>
    <xdr:sp macro="" textlink="">
      <xdr:nvSpPr>
        <xdr:cNvPr id="315" name="n_2mainValue【福祉施設】&#10;一人当たり面積"/>
        <xdr:cNvSpPr txBox="1"/>
      </xdr:nvSpPr>
      <xdr:spPr>
        <a:xfrm>
          <a:off x="85154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49" name="フローチャート: 判断 348"/>
        <xdr:cNvSpPr/>
      </xdr:nvSpPr>
      <xdr:spPr>
        <a:xfrm>
          <a:off x="2857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76019</xdr:rowOff>
    </xdr:from>
    <xdr:to>
      <xdr:col>24</xdr:col>
      <xdr:colOff>114300</xdr:colOff>
      <xdr:row>107</xdr:row>
      <xdr:rowOff>6169</xdr:rowOff>
    </xdr:to>
    <xdr:sp macro="" textlink="">
      <xdr:nvSpPr>
        <xdr:cNvPr id="355" name="楕円 354"/>
        <xdr:cNvSpPr/>
      </xdr:nvSpPr>
      <xdr:spPr>
        <a:xfrm>
          <a:off x="4584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54446</xdr:rowOff>
    </xdr:from>
    <xdr:ext cx="405111" cy="259045"/>
    <xdr:sp macro="" textlink="">
      <xdr:nvSpPr>
        <xdr:cNvPr id="356" name="【市民会館】&#10;有形固定資産減価償却率該当値テキスト"/>
        <xdr:cNvSpPr txBox="1"/>
      </xdr:nvSpPr>
      <xdr:spPr>
        <a:xfrm>
          <a:off x="4673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357" name="楕円 356"/>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126819</xdr:rowOff>
    </xdr:from>
    <xdr:to>
      <xdr:col>24</xdr:col>
      <xdr:colOff>63500</xdr:colOff>
      <xdr:row>106</xdr:row>
      <xdr:rowOff>157843</xdr:rowOff>
    </xdr:to>
    <xdr:cxnSp macro="">
      <xdr:nvCxnSpPr>
        <xdr:cNvPr id="358" name="直線コネクタ 357"/>
        <xdr:cNvCxnSpPr/>
      </xdr:nvCxnSpPr>
      <xdr:spPr>
        <a:xfrm flipV="1">
          <a:off x="3797300" y="183005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141332</xdr:rowOff>
    </xdr:from>
    <xdr:to>
      <xdr:col>15</xdr:col>
      <xdr:colOff>101600</xdr:colOff>
      <xdr:row>107</xdr:row>
      <xdr:rowOff>71482</xdr:rowOff>
    </xdr:to>
    <xdr:sp macro="" textlink="">
      <xdr:nvSpPr>
        <xdr:cNvPr id="359" name="楕円 358"/>
        <xdr:cNvSpPr/>
      </xdr:nvSpPr>
      <xdr:spPr>
        <a:xfrm>
          <a:off x="2857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20682</xdr:rowOff>
    </xdr:to>
    <xdr:cxnSp macro="">
      <xdr:nvCxnSpPr>
        <xdr:cNvPr id="360" name="直線コネクタ 359"/>
        <xdr:cNvCxnSpPr/>
      </xdr:nvCxnSpPr>
      <xdr:spPr>
        <a:xfrm flipV="1">
          <a:off x="2908300" y="183315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94541</xdr:rowOff>
    </xdr:from>
    <xdr:ext cx="405111" cy="259045"/>
    <xdr:sp macro="" textlink="">
      <xdr:nvSpPr>
        <xdr:cNvPr id="362" name="n_2aveValue【市民会館】&#10;有形固定資産減価償却率"/>
        <xdr:cNvSpPr txBox="1"/>
      </xdr:nvSpPr>
      <xdr:spPr>
        <a:xfrm>
          <a:off x="2705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363" name="n_1mainValue【市民会館】&#10;有形固定資産減価償却率"/>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62609</xdr:rowOff>
    </xdr:from>
    <xdr:ext cx="405111" cy="259045"/>
    <xdr:sp macro="" textlink="">
      <xdr:nvSpPr>
        <xdr:cNvPr id="364" name="n_2mainValue【市民会館】&#10;有形固定資産減価償却率"/>
        <xdr:cNvSpPr txBox="1"/>
      </xdr:nvSpPr>
      <xdr:spPr>
        <a:xfrm>
          <a:off x="2705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398" name="フローチャート: 判断 397"/>
        <xdr:cNvSpPr/>
      </xdr:nvSpPr>
      <xdr:spPr>
        <a:xfrm>
          <a:off x="8699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53158</xdr:rowOff>
    </xdr:from>
    <xdr:to>
      <xdr:col>55</xdr:col>
      <xdr:colOff>50800</xdr:colOff>
      <xdr:row>105</xdr:row>
      <xdr:rowOff>154758</xdr:rowOff>
    </xdr:to>
    <xdr:sp macro="" textlink="">
      <xdr:nvSpPr>
        <xdr:cNvPr id="404" name="楕円 403"/>
        <xdr:cNvSpPr/>
      </xdr:nvSpPr>
      <xdr:spPr>
        <a:xfrm>
          <a:off x="10426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76035</xdr:rowOff>
    </xdr:from>
    <xdr:ext cx="469744" cy="259045"/>
    <xdr:sp macro="" textlink="">
      <xdr:nvSpPr>
        <xdr:cNvPr id="405" name="【市民会館】&#10;一人当たり面積該当値テキスト"/>
        <xdr:cNvSpPr txBox="1"/>
      </xdr:nvSpPr>
      <xdr:spPr>
        <a:xfrm>
          <a:off x="10515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53158</xdr:rowOff>
    </xdr:from>
    <xdr:to>
      <xdr:col>50</xdr:col>
      <xdr:colOff>165100</xdr:colOff>
      <xdr:row>105</xdr:row>
      <xdr:rowOff>154758</xdr:rowOff>
    </xdr:to>
    <xdr:sp macro="" textlink="">
      <xdr:nvSpPr>
        <xdr:cNvPr id="406" name="楕円 405"/>
        <xdr:cNvSpPr/>
      </xdr:nvSpPr>
      <xdr:spPr>
        <a:xfrm>
          <a:off x="958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103958</xdr:rowOff>
    </xdr:from>
    <xdr:to>
      <xdr:col>55</xdr:col>
      <xdr:colOff>0</xdr:colOff>
      <xdr:row>105</xdr:row>
      <xdr:rowOff>103958</xdr:rowOff>
    </xdr:to>
    <xdr:cxnSp macro="">
      <xdr:nvCxnSpPr>
        <xdr:cNvPr id="407" name="直線コネクタ 406"/>
        <xdr:cNvCxnSpPr/>
      </xdr:nvCxnSpPr>
      <xdr:spPr>
        <a:xfrm>
          <a:off x="9639300" y="181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43362</xdr:rowOff>
    </xdr:from>
    <xdr:to>
      <xdr:col>46</xdr:col>
      <xdr:colOff>38100</xdr:colOff>
      <xdr:row>105</xdr:row>
      <xdr:rowOff>144962</xdr:rowOff>
    </xdr:to>
    <xdr:sp macro="" textlink="">
      <xdr:nvSpPr>
        <xdr:cNvPr id="408" name="楕円 407"/>
        <xdr:cNvSpPr/>
      </xdr:nvSpPr>
      <xdr:spPr>
        <a:xfrm>
          <a:off x="869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94162</xdr:rowOff>
    </xdr:from>
    <xdr:to>
      <xdr:col>50</xdr:col>
      <xdr:colOff>114300</xdr:colOff>
      <xdr:row>105</xdr:row>
      <xdr:rowOff>103958</xdr:rowOff>
    </xdr:to>
    <xdr:cxnSp macro="">
      <xdr:nvCxnSpPr>
        <xdr:cNvPr id="409" name="直線コネクタ 408"/>
        <xdr:cNvCxnSpPr/>
      </xdr:nvCxnSpPr>
      <xdr:spPr>
        <a:xfrm>
          <a:off x="8750300" y="180964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77306</xdr:rowOff>
    </xdr:from>
    <xdr:ext cx="469744" cy="259045"/>
    <xdr:sp macro="" textlink="">
      <xdr:nvSpPr>
        <xdr:cNvPr id="411" name="n_2aveValue【市民会館】&#10;一人当たり面積"/>
        <xdr:cNvSpPr txBox="1"/>
      </xdr:nvSpPr>
      <xdr:spPr>
        <a:xfrm>
          <a:off x="8515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171285</xdr:rowOff>
    </xdr:from>
    <xdr:ext cx="469744" cy="259045"/>
    <xdr:sp macro="" textlink="">
      <xdr:nvSpPr>
        <xdr:cNvPr id="412" name="n_1mainValue【市民会館】&#10;一人当たり面積"/>
        <xdr:cNvSpPr txBox="1"/>
      </xdr:nvSpPr>
      <xdr:spPr>
        <a:xfrm>
          <a:off x="9391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161489</xdr:rowOff>
    </xdr:from>
    <xdr:ext cx="469744" cy="259045"/>
    <xdr:sp macro="" textlink="">
      <xdr:nvSpPr>
        <xdr:cNvPr id="413" name="n_2mainValue【市民会館】&#10;一人当たり面積"/>
        <xdr:cNvSpPr txBox="1"/>
      </xdr:nvSpPr>
      <xdr:spPr>
        <a:xfrm>
          <a:off x="8515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47" name="フローチャート: 判断 446"/>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54792</xdr:rowOff>
    </xdr:from>
    <xdr:to>
      <xdr:col>85</xdr:col>
      <xdr:colOff>177800</xdr:colOff>
      <xdr:row>33</xdr:row>
      <xdr:rowOff>156392</xdr:rowOff>
    </xdr:to>
    <xdr:sp macro="" textlink="">
      <xdr:nvSpPr>
        <xdr:cNvPr id="453" name="楕円 452"/>
        <xdr:cNvSpPr/>
      </xdr:nvSpPr>
      <xdr:spPr>
        <a:xfrm>
          <a:off x="162687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141169</xdr:rowOff>
    </xdr:from>
    <xdr:ext cx="405111" cy="259045"/>
    <xdr:sp macro="" textlink="">
      <xdr:nvSpPr>
        <xdr:cNvPr id="454" name="【一般廃棄物処理施設】&#10;有形固定資産減価償却率該当値テキスト"/>
        <xdr:cNvSpPr txBox="1"/>
      </xdr:nvSpPr>
      <xdr:spPr>
        <a:xfrm>
          <a:off x="16357600" y="562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64589</xdr:rowOff>
    </xdr:from>
    <xdr:to>
      <xdr:col>81</xdr:col>
      <xdr:colOff>101600</xdr:colOff>
      <xdr:row>33</xdr:row>
      <xdr:rowOff>166189</xdr:rowOff>
    </xdr:to>
    <xdr:sp macro="" textlink="">
      <xdr:nvSpPr>
        <xdr:cNvPr id="455" name="楕円 454"/>
        <xdr:cNvSpPr/>
      </xdr:nvSpPr>
      <xdr:spPr>
        <a:xfrm>
          <a:off x="15430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105592</xdr:rowOff>
    </xdr:from>
    <xdr:to>
      <xdr:col>85</xdr:col>
      <xdr:colOff>127000</xdr:colOff>
      <xdr:row>33</xdr:row>
      <xdr:rowOff>115389</xdr:rowOff>
    </xdr:to>
    <xdr:cxnSp macro="">
      <xdr:nvCxnSpPr>
        <xdr:cNvPr id="456" name="直線コネクタ 455"/>
        <xdr:cNvCxnSpPr/>
      </xdr:nvCxnSpPr>
      <xdr:spPr>
        <a:xfrm flipV="1">
          <a:off x="15481300" y="576344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72753</xdr:rowOff>
    </xdr:from>
    <xdr:to>
      <xdr:col>76</xdr:col>
      <xdr:colOff>165100</xdr:colOff>
      <xdr:row>34</xdr:row>
      <xdr:rowOff>2903</xdr:rowOff>
    </xdr:to>
    <xdr:sp macro="" textlink="">
      <xdr:nvSpPr>
        <xdr:cNvPr id="457" name="楕円 456"/>
        <xdr:cNvSpPr/>
      </xdr:nvSpPr>
      <xdr:spPr>
        <a:xfrm>
          <a:off x="14541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115389</xdr:rowOff>
    </xdr:from>
    <xdr:to>
      <xdr:col>81</xdr:col>
      <xdr:colOff>50800</xdr:colOff>
      <xdr:row>33</xdr:row>
      <xdr:rowOff>123553</xdr:rowOff>
    </xdr:to>
    <xdr:cxnSp macro="">
      <xdr:nvCxnSpPr>
        <xdr:cNvPr id="458" name="直線コネクタ 457"/>
        <xdr:cNvCxnSpPr/>
      </xdr:nvCxnSpPr>
      <xdr:spPr>
        <a:xfrm flipV="1">
          <a:off x="14592300" y="577323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34851</xdr:rowOff>
    </xdr:from>
    <xdr:ext cx="405111" cy="259045"/>
    <xdr:sp macro="" textlink="">
      <xdr:nvSpPr>
        <xdr:cNvPr id="460" name="n_2aveValue【一般廃棄物処理施設】&#10;有形固定資産減価償却率"/>
        <xdr:cNvSpPr txBox="1"/>
      </xdr:nvSpPr>
      <xdr:spPr>
        <a:xfrm>
          <a:off x="14389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11266</xdr:rowOff>
    </xdr:from>
    <xdr:ext cx="405111" cy="259045"/>
    <xdr:sp macro="" textlink="">
      <xdr:nvSpPr>
        <xdr:cNvPr id="461" name="n_1mainValue【一般廃棄物処理施設】&#10;有形固定資産減価償却率"/>
        <xdr:cNvSpPr txBox="1"/>
      </xdr:nvSpPr>
      <xdr:spPr>
        <a:xfrm>
          <a:off x="15266044" y="549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19430</xdr:rowOff>
    </xdr:from>
    <xdr:ext cx="405111" cy="259045"/>
    <xdr:sp macro="" textlink="">
      <xdr:nvSpPr>
        <xdr:cNvPr id="462" name="n_2mainValue【一般廃棄物処理施設】&#10;有形固定資産減価償却率"/>
        <xdr:cNvSpPr txBox="1"/>
      </xdr:nvSpPr>
      <xdr:spPr>
        <a:xfrm>
          <a:off x="14389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40429</xdr:rowOff>
    </xdr:from>
    <xdr:to>
      <xdr:col>107</xdr:col>
      <xdr:colOff>101600</xdr:colOff>
      <xdr:row>40</xdr:row>
      <xdr:rowOff>142029</xdr:rowOff>
    </xdr:to>
    <xdr:sp macro="" textlink="">
      <xdr:nvSpPr>
        <xdr:cNvPr id="492" name="フローチャート: 判断 491"/>
        <xdr:cNvSpPr/>
      </xdr:nvSpPr>
      <xdr:spPr>
        <a:xfrm>
          <a:off x="20383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167105</xdr:rowOff>
    </xdr:from>
    <xdr:to>
      <xdr:col>116</xdr:col>
      <xdr:colOff>114300</xdr:colOff>
      <xdr:row>40</xdr:row>
      <xdr:rowOff>97255</xdr:rowOff>
    </xdr:to>
    <xdr:sp macro="" textlink="">
      <xdr:nvSpPr>
        <xdr:cNvPr id="498" name="楕円 497"/>
        <xdr:cNvSpPr/>
      </xdr:nvSpPr>
      <xdr:spPr>
        <a:xfrm>
          <a:off x="22110700" y="68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145532</xdr:rowOff>
    </xdr:from>
    <xdr:ext cx="534377" cy="259045"/>
    <xdr:sp macro="" textlink="">
      <xdr:nvSpPr>
        <xdr:cNvPr id="499" name="【一般廃棄物処理施設】&#10;一人当たり有形固定資産（償却資産）額該当値テキスト"/>
        <xdr:cNvSpPr txBox="1"/>
      </xdr:nvSpPr>
      <xdr:spPr>
        <a:xfrm>
          <a:off x="22199600" y="68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170739</xdr:rowOff>
    </xdr:from>
    <xdr:to>
      <xdr:col>112</xdr:col>
      <xdr:colOff>38100</xdr:colOff>
      <xdr:row>40</xdr:row>
      <xdr:rowOff>100889</xdr:rowOff>
    </xdr:to>
    <xdr:sp macro="" textlink="">
      <xdr:nvSpPr>
        <xdr:cNvPr id="500" name="楕円 499"/>
        <xdr:cNvSpPr/>
      </xdr:nvSpPr>
      <xdr:spPr>
        <a:xfrm>
          <a:off x="21272500" y="68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46455</xdr:rowOff>
    </xdr:from>
    <xdr:to>
      <xdr:col>116</xdr:col>
      <xdr:colOff>63500</xdr:colOff>
      <xdr:row>40</xdr:row>
      <xdr:rowOff>50089</xdr:rowOff>
    </xdr:to>
    <xdr:cxnSp macro="">
      <xdr:nvCxnSpPr>
        <xdr:cNvPr id="501" name="直線コネクタ 500"/>
        <xdr:cNvCxnSpPr/>
      </xdr:nvCxnSpPr>
      <xdr:spPr>
        <a:xfrm flipV="1">
          <a:off x="21323300" y="6904455"/>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156251</xdr:rowOff>
    </xdr:from>
    <xdr:to>
      <xdr:col>107</xdr:col>
      <xdr:colOff>101600</xdr:colOff>
      <xdr:row>40</xdr:row>
      <xdr:rowOff>86401</xdr:rowOff>
    </xdr:to>
    <xdr:sp macro="" textlink="">
      <xdr:nvSpPr>
        <xdr:cNvPr id="502" name="楕円 501"/>
        <xdr:cNvSpPr/>
      </xdr:nvSpPr>
      <xdr:spPr>
        <a:xfrm>
          <a:off x="20383500" y="68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35601</xdr:rowOff>
    </xdr:from>
    <xdr:to>
      <xdr:col>111</xdr:col>
      <xdr:colOff>177800</xdr:colOff>
      <xdr:row>40</xdr:row>
      <xdr:rowOff>50089</xdr:rowOff>
    </xdr:to>
    <xdr:cxnSp macro="">
      <xdr:nvCxnSpPr>
        <xdr:cNvPr id="503" name="直線コネクタ 502"/>
        <xdr:cNvCxnSpPr/>
      </xdr:nvCxnSpPr>
      <xdr:spPr>
        <a:xfrm>
          <a:off x="20434300" y="6893601"/>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133156</xdr:rowOff>
    </xdr:from>
    <xdr:ext cx="534377" cy="259045"/>
    <xdr:sp macro="" textlink="">
      <xdr:nvSpPr>
        <xdr:cNvPr id="505" name="n_2aveValue【一般廃棄物処理施設】&#10;一人当たり有形固定資産（償却資産）額"/>
        <xdr:cNvSpPr txBox="1"/>
      </xdr:nvSpPr>
      <xdr:spPr>
        <a:xfrm>
          <a:off x="20167111" y="699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92016</xdr:rowOff>
    </xdr:from>
    <xdr:ext cx="534377" cy="259045"/>
    <xdr:sp macro="" textlink="">
      <xdr:nvSpPr>
        <xdr:cNvPr id="506" name="n_1mainValue【一般廃棄物処理施設】&#10;一人当たり有形固定資産（償却資産）額"/>
        <xdr:cNvSpPr txBox="1"/>
      </xdr:nvSpPr>
      <xdr:spPr>
        <a:xfrm>
          <a:off x="21043411" y="69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102928</xdr:rowOff>
    </xdr:from>
    <xdr:ext cx="534377" cy="259045"/>
    <xdr:sp macro="" textlink="">
      <xdr:nvSpPr>
        <xdr:cNvPr id="507" name="n_2mainValue【一般廃棄物処理施設】&#10;一人当たり有形固定資産（償却資産）額"/>
        <xdr:cNvSpPr txBox="1"/>
      </xdr:nvSpPr>
      <xdr:spPr>
        <a:xfrm>
          <a:off x="20167111" y="66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41" name="フローチャート: 判断 540"/>
        <xdr:cNvSpPr/>
      </xdr:nvSpPr>
      <xdr:spPr>
        <a:xfrm>
          <a:off x="14541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89626</xdr:rowOff>
    </xdr:from>
    <xdr:to>
      <xdr:col>85</xdr:col>
      <xdr:colOff>177800</xdr:colOff>
      <xdr:row>58</xdr:row>
      <xdr:rowOff>19776</xdr:rowOff>
    </xdr:to>
    <xdr:sp macro="" textlink="">
      <xdr:nvSpPr>
        <xdr:cNvPr id="547" name="楕円 546"/>
        <xdr:cNvSpPr/>
      </xdr:nvSpPr>
      <xdr:spPr>
        <a:xfrm>
          <a:off x="162687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112503</xdr:rowOff>
    </xdr:from>
    <xdr:ext cx="405111" cy="259045"/>
    <xdr:sp macro="" textlink="">
      <xdr:nvSpPr>
        <xdr:cNvPr id="548" name="【保健センター・保健所】&#10;有形固定資産減価償却率該当値テキスト"/>
        <xdr:cNvSpPr txBox="1"/>
      </xdr:nvSpPr>
      <xdr:spPr>
        <a:xfrm>
          <a:off x="16357600" y="971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49" name="楕円 548"/>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140426</xdr:rowOff>
    </xdr:from>
    <xdr:to>
      <xdr:col>85</xdr:col>
      <xdr:colOff>127000</xdr:colOff>
      <xdr:row>58</xdr:row>
      <xdr:rowOff>13063</xdr:rowOff>
    </xdr:to>
    <xdr:cxnSp macro="">
      <xdr:nvCxnSpPr>
        <xdr:cNvPr id="550" name="直線コネクタ 549"/>
        <xdr:cNvCxnSpPr/>
      </xdr:nvCxnSpPr>
      <xdr:spPr>
        <a:xfrm flipV="1">
          <a:off x="15481300" y="99130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1" name="楕円 550"/>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59</xdr:row>
      <xdr:rowOff>160020</xdr:rowOff>
    </xdr:to>
    <xdr:cxnSp macro="">
      <xdr:nvCxnSpPr>
        <xdr:cNvPr id="552" name="直線コネクタ 551"/>
        <xdr:cNvCxnSpPr/>
      </xdr:nvCxnSpPr>
      <xdr:spPr>
        <a:xfrm flipV="1">
          <a:off x="14592300" y="9957163"/>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554" name="n_2aveValue【保健センター・保健所】&#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55" name="n_1mainValue【保健センター・保健所】&#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6" name="n_2main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146050</xdr:rowOff>
    </xdr:from>
    <xdr:to>
      <xdr:col>107</xdr:col>
      <xdr:colOff>101600</xdr:colOff>
      <xdr:row>60</xdr:row>
      <xdr:rowOff>76200</xdr:rowOff>
    </xdr:to>
    <xdr:sp macro="" textlink="">
      <xdr:nvSpPr>
        <xdr:cNvPr id="588" name="フローチャート: 判断 587"/>
        <xdr:cNvSpPr/>
      </xdr:nvSpPr>
      <xdr:spPr>
        <a:xfrm>
          <a:off x="20383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94" name="楕円 593"/>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595" name="【保健センター・保健所】&#10;一人当たり面積該当値テキスト"/>
        <xdr:cNvSpPr txBox="1"/>
      </xdr:nvSpPr>
      <xdr:spPr>
        <a:xfrm>
          <a:off x="22199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596" name="楕円 595"/>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597" name="直線コネクタ 596"/>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598" name="楕円 597"/>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62</xdr:row>
      <xdr:rowOff>127000</xdr:rowOff>
    </xdr:to>
    <xdr:cxnSp macro="">
      <xdr:nvCxnSpPr>
        <xdr:cNvPr id="599" name="直線コネクタ 598"/>
        <xdr:cNvCxnSpPr/>
      </xdr:nvCxnSpPr>
      <xdr:spPr>
        <a:xfrm>
          <a:off x="20434300" y="10579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92727</xdr:rowOff>
    </xdr:from>
    <xdr:ext cx="469744" cy="259045"/>
    <xdr:sp macro="" textlink="">
      <xdr:nvSpPr>
        <xdr:cNvPr id="601" name="n_2aveValue【保健センター・保健所】&#10;一人当たり面積"/>
        <xdr:cNvSpPr txBox="1"/>
      </xdr:nvSpPr>
      <xdr:spPr>
        <a:xfrm>
          <a:off x="20199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602" name="n_1mainValue【保健センター・保健所】&#10;一人当たり面積"/>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03"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36" name="フローチャート: 判断 635"/>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42545</xdr:rowOff>
    </xdr:from>
    <xdr:to>
      <xdr:col>85</xdr:col>
      <xdr:colOff>177800</xdr:colOff>
      <xdr:row>80</xdr:row>
      <xdr:rowOff>144145</xdr:rowOff>
    </xdr:to>
    <xdr:sp macro="" textlink="">
      <xdr:nvSpPr>
        <xdr:cNvPr id="642" name="楕円 641"/>
        <xdr:cNvSpPr/>
      </xdr:nvSpPr>
      <xdr:spPr>
        <a:xfrm>
          <a:off x="16268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65422</xdr:rowOff>
    </xdr:from>
    <xdr:ext cx="405111" cy="259045"/>
    <xdr:sp macro="" textlink="">
      <xdr:nvSpPr>
        <xdr:cNvPr id="643" name="【消防施設】&#10;有形固定資産減価償却率該当値テキスト"/>
        <xdr:cNvSpPr txBox="1"/>
      </xdr:nvSpPr>
      <xdr:spPr>
        <a:xfrm>
          <a:off x="16357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644" name="楕円 643"/>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118111</xdr:rowOff>
    </xdr:to>
    <xdr:cxnSp macro="">
      <xdr:nvCxnSpPr>
        <xdr:cNvPr id="645" name="直線コネクタ 644"/>
        <xdr:cNvCxnSpPr/>
      </xdr:nvCxnSpPr>
      <xdr:spPr>
        <a:xfrm flipV="1">
          <a:off x="15481300" y="138093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646" name="楕円 645"/>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146686</xdr:rowOff>
    </xdr:to>
    <xdr:cxnSp macro="">
      <xdr:nvCxnSpPr>
        <xdr:cNvPr id="647" name="直線コネクタ 646"/>
        <xdr:cNvCxnSpPr/>
      </xdr:nvCxnSpPr>
      <xdr:spPr>
        <a:xfrm flipV="1">
          <a:off x="14592300" y="138341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49" name="n_2ave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650" name="n_1mainValue【消防施設】&#10;有形固定資産減価償却率"/>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51" name="n_2mainValue【消防施設】&#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131318</xdr:rowOff>
    </xdr:from>
    <xdr:to>
      <xdr:col>107</xdr:col>
      <xdr:colOff>101600</xdr:colOff>
      <xdr:row>84</xdr:row>
      <xdr:rowOff>61468</xdr:rowOff>
    </xdr:to>
    <xdr:sp macro="" textlink="">
      <xdr:nvSpPr>
        <xdr:cNvPr id="681" name="フローチャート: 判断 680"/>
        <xdr:cNvSpPr/>
      </xdr:nvSpPr>
      <xdr:spPr>
        <a:xfrm>
          <a:off x="20383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87" name="楕円 686"/>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8"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89" name="楕円 68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90" name="直線コネクタ 689"/>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91" name="楕円 690"/>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140970</xdr:rowOff>
    </xdr:to>
    <xdr:cxnSp macro="">
      <xdr:nvCxnSpPr>
        <xdr:cNvPr id="692" name="直線コネクタ 691"/>
        <xdr:cNvCxnSpPr/>
      </xdr:nvCxnSpPr>
      <xdr:spPr>
        <a:xfrm>
          <a:off x="20434300" y="14599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94" name="n_2aveValue【消防施設】&#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95"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96"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30" name="フローチャート: 判断 729"/>
        <xdr:cNvSpPr/>
      </xdr:nvSpPr>
      <xdr:spPr>
        <a:xfrm>
          <a:off x="14541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736" name="楕円 735"/>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2195</xdr:rowOff>
    </xdr:from>
    <xdr:ext cx="405111" cy="259045"/>
    <xdr:sp macro="" textlink="">
      <xdr:nvSpPr>
        <xdr:cNvPr id="737" name="【庁舎】&#10;有形固定資産減価償却率該当値テキスト"/>
        <xdr:cNvSpPr txBox="1"/>
      </xdr:nvSpPr>
      <xdr:spPr>
        <a:xfrm>
          <a:off x="16357600" y="178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738" name="楕円 737"/>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77832</xdr:rowOff>
    </xdr:to>
    <xdr:cxnSp macro="">
      <xdr:nvCxnSpPr>
        <xdr:cNvPr id="739" name="直線コネクタ 738"/>
        <xdr:cNvCxnSpPr/>
      </xdr:nvCxnSpPr>
      <xdr:spPr>
        <a:xfrm flipV="1">
          <a:off x="15481300" y="179053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147864</xdr:rowOff>
    </xdr:from>
    <xdr:to>
      <xdr:col>76</xdr:col>
      <xdr:colOff>165100</xdr:colOff>
      <xdr:row>104</xdr:row>
      <xdr:rowOff>78014</xdr:rowOff>
    </xdr:to>
    <xdr:sp macro="" textlink="">
      <xdr:nvSpPr>
        <xdr:cNvPr id="740" name="楕円 739"/>
        <xdr:cNvSpPr/>
      </xdr:nvSpPr>
      <xdr:spPr>
        <a:xfrm>
          <a:off x="14541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27214</xdr:rowOff>
    </xdr:from>
    <xdr:to>
      <xdr:col>81</xdr:col>
      <xdr:colOff>50800</xdr:colOff>
      <xdr:row>104</xdr:row>
      <xdr:rowOff>77832</xdr:rowOff>
    </xdr:to>
    <xdr:cxnSp macro="">
      <xdr:nvCxnSpPr>
        <xdr:cNvPr id="741" name="直線コネクタ 740"/>
        <xdr:cNvCxnSpPr/>
      </xdr:nvCxnSpPr>
      <xdr:spPr>
        <a:xfrm>
          <a:off x="14592300" y="178580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43" name="n_2aveValue【庁舎】&#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119759</xdr:rowOff>
    </xdr:from>
    <xdr:ext cx="405111" cy="259045"/>
    <xdr:sp macro="" textlink="">
      <xdr:nvSpPr>
        <xdr:cNvPr id="744" name="n_1mainValue【庁舎】&#10;有形固定資産減価償却率"/>
        <xdr:cNvSpPr txBox="1"/>
      </xdr:nvSpPr>
      <xdr:spPr>
        <a:xfrm>
          <a:off x="152660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69141</xdr:rowOff>
    </xdr:from>
    <xdr:ext cx="405111" cy="259045"/>
    <xdr:sp macro="" textlink="">
      <xdr:nvSpPr>
        <xdr:cNvPr id="745" name="n_2mainValue【庁舎】&#10;有形固定資産減価償却率"/>
        <xdr:cNvSpPr txBox="1"/>
      </xdr:nvSpPr>
      <xdr:spPr>
        <a:xfrm>
          <a:off x="143897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80" name="フローチャート: 判断 779"/>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154395</xdr:rowOff>
    </xdr:from>
    <xdr:to>
      <xdr:col>116</xdr:col>
      <xdr:colOff>114300</xdr:colOff>
      <xdr:row>102</xdr:row>
      <xdr:rowOff>84545</xdr:rowOff>
    </xdr:to>
    <xdr:sp macro="" textlink="">
      <xdr:nvSpPr>
        <xdr:cNvPr id="786" name="楕円 785"/>
        <xdr:cNvSpPr/>
      </xdr:nvSpPr>
      <xdr:spPr>
        <a:xfrm>
          <a:off x="22110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5822</xdr:rowOff>
    </xdr:from>
    <xdr:ext cx="469744" cy="259045"/>
    <xdr:sp macro="" textlink="">
      <xdr:nvSpPr>
        <xdr:cNvPr id="787" name="【庁舎】&#10;一人当たり面積該当値テキスト"/>
        <xdr:cNvSpPr txBox="1"/>
      </xdr:nvSpPr>
      <xdr:spPr>
        <a:xfrm>
          <a:off x="22199600" y="173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35198</xdr:rowOff>
    </xdr:from>
    <xdr:to>
      <xdr:col>112</xdr:col>
      <xdr:colOff>38100</xdr:colOff>
      <xdr:row>102</xdr:row>
      <xdr:rowOff>136798</xdr:rowOff>
    </xdr:to>
    <xdr:sp macro="" textlink="">
      <xdr:nvSpPr>
        <xdr:cNvPr id="788" name="楕円 787"/>
        <xdr:cNvSpPr/>
      </xdr:nvSpPr>
      <xdr:spPr>
        <a:xfrm>
          <a:off x="21272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33745</xdr:rowOff>
    </xdr:from>
    <xdr:to>
      <xdr:col>116</xdr:col>
      <xdr:colOff>63500</xdr:colOff>
      <xdr:row>102</xdr:row>
      <xdr:rowOff>85998</xdr:rowOff>
    </xdr:to>
    <xdr:cxnSp macro="">
      <xdr:nvCxnSpPr>
        <xdr:cNvPr id="789" name="直線コネクタ 788"/>
        <xdr:cNvCxnSpPr/>
      </xdr:nvCxnSpPr>
      <xdr:spPr>
        <a:xfrm flipV="1">
          <a:off x="21323300" y="1752164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152763</xdr:rowOff>
    </xdr:from>
    <xdr:to>
      <xdr:col>107</xdr:col>
      <xdr:colOff>101600</xdr:colOff>
      <xdr:row>103</xdr:row>
      <xdr:rowOff>82913</xdr:rowOff>
    </xdr:to>
    <xdr:sp macro="" textlink="">
      <xdr:nvSpPr>
        <xdr:cNvPr id="790" name="楕円 789"/>
        <xdr:cNvSpPr/>
      </xdr:nvSpPr>
      <xdr:spPr>
        <a:xfrm>
          <a:off x="2038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85998</xdr:rowOff>
    </xdr:from>
    <xdr:to>
      <xdr:col>111</xdr:col>
      <xdr:colOff>177800</xdr:colOff>
      <xdr:row>103</xdr:row>
      <xdr:rowOff>32113</xdr:rowOff>
    </xdr:to>
    <xdr:cxnSp macro="">
      <xdr:nvCxnSpPr>
        <xdr:cNvPr id="791" name="直線コネクタ 790"/>
        <xdr:cNvCxnSpPr/>
      </xdr:nvCxnSpPr>
      <xdr:spPr>
        <a:xfrm flipV="1">
          <a:off x="20434300" y="1757389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93" name="n_2aveValue【庁舎】&#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153325</xdr:rowOff>
    </xdr:from>
    <xdr:ext cx="469744" cy="259045"/>
    <xdr:sp macro="" textlink="">
      <xdr:nvSpPr>
        <xdr:cNvPr id="794" name="n_1mainValue【庁舎】&#10;一人当たり面積"/>
        <xdr:cNvSpPr txBox="1"/>
      </xdr:nvSpPr>
      <xdr:spPr>
        <a:xfrm>
          <a:off x="21075727" y="172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99440</xdr:rowOff>
    </xdr:from>
    <xdr:ext cx="469744" cy="259045"/>
    <xdr:sp macro="" textlink="">
      <xdr:nvSpPr>
        <xdr:cNvPr id="795" name="n_2mainValue【庁舎】&#10;一人当たり面積"/>
        <xdr:cNvSpPr txBox="1"/>
      </xdr:nvSpPr>
      <xdr:spPr>
        <a:xfrm>
          <a:off x="20199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有形固定資産減価償却率が各平均を上回り、一人当たりの施設量は平均を下回っている。この中で具体的な施設整備計画に着手しているのは一般廃棄物施設のみであるため、その他の施設については公共施設等総合管理計画や個別施設計画に基づき、計画的な施設更新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については、有形固定資産減価償却率は平均以下であるものの、一人当たりの施設量が平均を大きく上回っている。これは、本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特徴として、福祉施設については市内６か所に福祉温泉施設を有しているため、庁舎については市内１０地区にコミュニティーセンターを設置しているためであるが、これらは直ちに縮減できるものではないため、住民ニーズを踏まえながらの中長期的な施設のあり方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景気の緩やかな回復により、前年度に比べ基準財政収入額が微増となった</a:t>
          </a:r>
          <a:r>
            <a:rPr kumimoji="1" lang="ja-JP" altLang="en-US" sz="1300" u="none">
              <a:latin typeface="ＭＳ Ｐゴシック" panose="020B0600070205080204" pitchFamily="50" charset="-128"/>
              <a:ea typeface="ＭＳ Ｐゴシック" panose="020B0600070205080204" pitchFamily="50" charset="-128"/>
            </a:rPr>
            <a:t>一方</a:t>
          </a:r>
          <a:r>
            <a:rPr kumimoji="1" lang="ja-JP" altLang="en-US" sz="1300">
              <a:latin typeface="ＭＳ Ｐゴシック" panose="020B0600070205080204" pitchFamily="50" charset="-128"/>
              <a:ea typeface="ＭＳ Ｐゴシック" panose="020B0600070205080204" pitchFamily="50" charset="-128"/>
            </a:rPr>
            <a:t>基準財政需要額は減少したため、財政力指数は微増の</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となった。依然として全国平均、長野県平均を上回っているものの、類似団体の平均を下回った。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前年度に比べ地方税等の経常一般財源総額が増加したことにより、</a:t>
          </a:r>
          <a:r>
            <a:rPr lang="en-US" altLang="ja-JP" sz="1300">
              <a:effectLst/>
              <a:latin typeface="ＭＳ Ｐゴシック" panose="020B0600070205080204" pitchFamily="50" charset="-128"/>
              <a:ea typeface="ＭＳ Ｐゴシック" panose="020B0600070205080204" pitchFamily="50" charset="-128"/>
            </a:rPr>
            <a:t>0.6</a:t>
          </a:r>
          <a:r>
            <a:rPr lang="ja-JP" altLang="en-US" sz="1300">
              <a:effectLst/>
              <a:latin typeface="ＭＳ Ｐゴシック" panose="020B0600070205080204" pitchFamily="50" charset="-128"/>
              <a:ea typeface="ＭＳ Ｐゴシック" panose="020B0600070205080204" pitchFamily="50" charset="-128"/>
            </a:rPr>
            <a:t>ポイント改善し</a:t>
          </a:r>
          <a:r>
            <a:rPr lang="en-US" altLang="ja-JP" sz="1300">
              <a:effectLst/>
              <a:latin typeface="ＭＳ Ｐゴシック" panose="020B0600070205080204" pitchFamily="50" charset="-128"/>
              <a:ea typeface="ＭＳ Ｐゴシック" panose="020B0600070205080204" pitchFamily="50" charset="-128"/>
            </a:rPr>
            <a:t>93.0</a:t>
          </a:r>
          <a:r>
            <a:rPr lang="ja-JP" altLang="en-US" sz="1300">
              <a:effectLst/>
              <a:latin typeface="ＭＳ Ｐゴシック" panose="020B0600070205080204" pitchFamily="50" charset="-128"/>
              <a:ea typeface="ＭＳ Ｐゴシック" panose="020B0600070205080204" pitchFamily="50" charset="-128"/>
            </a:rPr>
            <a:t>％となっているが、依然として全国平均、長野県平均、類似団体平均を上回っている。今後も経常的に支出する補助費等が増加傾向にあり、財政の硬直化が懸念されるが、茅野市行政経営基本計画で定めた</a:t>
          </a:r>
          <a:r>
            <a:rPr lang="en-US" altLang="ja-JP" sz="1300">
              <a:effectLst/>
              <a:latin typeface="ＭＳ Ｐゴシック" panose="020B0600070205080204" pitchFamily="50" charset="-128"/>
              <a:ea typeface="ＭＳ Ｐゴシック" panose="020B0600070205080204" pitchFamily="50" charset="-128"/>
            </a:rPr>
            <a:t>2027</a:t>
          </a:r>
          <a:r>
            <a:rPr lang="ja-JP" altLang="en-US" sz="1300">
              <a:effectLst/>
              <a:latin typeface="ＭＳ Ｐゴシック" panose="020B0600070205080204" pitchFamily="50" charset="-128"/>
              <a:ea typeface="ＭＳ Ｐゴシック" panose="020B0600070205080204" pitchFamily="50" charset="-128"/>
            </a:rPr>
            <a:t>年度の目標値</a:t>
          </a:r>
          <a:r>
            <a:rPr lang="en-US" altLang="ja-JP" sz="1300">
              <a:effectLst/>
              <a:latin typeface="ＭＳ Ｐゴシック" panose="020B0600070205080204" pitchFamily="50" charset="-128"/>
              <a:ea typeface="ＭＳ Ｐゴシック" panose="020B0600070205080204" pitchFamily="50" charset="-128"/>
            </a:rPr>
            <a:t>90.0</a:t>
          </a:r>
          <a:r>
            <a:rPr lang="ja-JP" altLang="en-US" sz="1300">
              <a:effectLst/>
              <a:latin typeface="ＭＳ Ｐゴシック" panose="020B0600070205080204" pitchFamily="50" charset="-128"/>
              <a:ea typeface="ＭＳ Ｐゴシック" panose="020B0600070205080204" pitchFamily="50" charset="-128"/>
            </a:rPr>
            <a:t>％未満を達成するため、事務事業の適正化や効率化で経常一般財源の確保と経常経費の縮減に努める。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97536</xdr:rowOff>
    </xdr:to>
    <xdr:cxnSp macro="">
      <xdr:nvCxnSpPr>
        <xdr:cNvPr id="130" name="直線コネクタ 129"/>
        <xdr:cNvCxnSpPr/>
      </xdr:nvCxnSpPr>
      <xdr:spPr>
        <a:xfrm flipV="1">
          <a:off x="4114800" y="106984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97536</xdr:rowOff>
    </xdr:to>
    <xdr:cxnSp macro="">
      <xdr:nvCxnSpPr>
        <xdr:cNvPr id="133" name="直線コネクタ 132"/>
        <xdr:cNvCxnSpPr/>
      </xdr:nvCxnSpPr>
      <xdr:spPr>
        <a:xfrm>
          <a:off x="3225800" y="1061643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63</xdr:row>
      <xdr:rowOff>32258</xdr:rowOff>
    </xdr:to>
    <xdr:cxnSp macro="">
      <xdr:nvCxnSpPr>
        <xdr:cNvPr id="136" name="直線コネクタ 135"/>
        <xdr:cNvCxnSpPr/>
      </xdr:nvCxnSpPr>
      <xdr:spPr>
        <a:xfrm flipV="1">
          <a:off x="2336800" y="1061643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32512</xdr:rowOff>
    </xdr:from>
    <xdr:to>
      <xdr:col>15</xdr:col>
      <xdr:colOff>133350</xdr:colOff>
      <xdr:row>60</xdr:row>
      <xdr:rowOff>134112</xdr:rowOff>
    </xdr:to>
    <xdr:sp macro="" textlink="">
      <xdr:nvSpPr>
        <xdr:cNvPr id="137" name="フローチャート: 判断 136"/>
        <xdr:cNvSpPr/>
      </xdr:nvSpPr>
      <xdr:spPr>
        <a:xfrm>
          <a:off x="3175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38" name="テキスト ボックス 137"/>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32258</xdr:rowOff>
    </xdr:to>
    <xdr:cxnSp macro="">
      <xdr:nvCxnSpPr>
        <xdr:cNvPr id="139" name="直線コネクタ 138"/>
        <xdr:cNvCxnSpPr/>
      </xdr:nvCxnSpPr>
      <xdr:spPr>
        <a:xfrm>
          <a:off x="1447800" y="1073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0"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1" name="楕円 150"/>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52" name="テキスト ボックス 151"/>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54" name="テキスト ボックス 153"/>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7" name="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％の増、人件費は対前年比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％の減などにより、人口１人当たりでは前年度に比べ</a:t>
          </a:r>
          <a:r>
            <a:rPr kumimoji="1" lang="en-US" altLang="ja-JP" sz="1300">
              <a:latin typeface="ＭＳ Ｐゴシック" panose="020B0600070205080204" pitchFamily="50" charset="-128"/>
              <a:ea typeface="ＭＳ Ｐゴシック" panose="020B0600070205080204" pitchFamily="50" charset="-128"/>
            </a:rPr>
            <a:t>1,912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に占める割合が比較的大きい費用であるため、今後も組織機構の見直し、職員配置の工夫等による人件費の抑制に努め、業務委託については、内容を十分に精査し、安易に業務委託することなく、真に必要なもののみとするなど、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12215</xdr:rowOff>
    </xdr:from>
    <xdr:to>
      <xdr:col>23</xdr:col>
      <xdr:colOff>133350</xdr:colOff>
      <xdr:row>81</xdr:row>
      <xdr:rowOff>19904</xdr:rowOff>
    </xdr:to>
    <xdr:cxnSp macro="">
      <xdr:nvCxnSpPr>
        <xdr:cNvPr id="193" name="直線コネクタ 192"/>
        <xdr:cNvCxnSpPr/>
      </xdr:nvCxnSpPr>
      <xdr:spPr>
        <a:xfrm>
          <a:off x="4114800" y="13899665"/>
          <a:ext cx="8382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164626</xdr:rowOff>
    </xdr:from>
    <xdr:to>
      <xdr:col>19</xdr:col>
      <xdr:colOff>133350</xdr:colOff>
      <xdr:row>81</xdr:row>
      <xdr:rowOff>12215</xdr:rowOff>
    </xdr:to>
    <xdr:cxnSp macro="">
      <xdr:nvCxnSpPr>
        <xdr:cNvPr id="196" name="直線コネクタ 195"/>
        <xdr:cNvCxnSpPr/>
      </xdr:nvCxnSpPr>
      <xdr:spPr>
        <a:xfrm>
          <a:off x="3225800" y="13880626"/>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164626</xdr:rowOff>
    </xdr:from>
    <xdr:to>
      <xdr:col>15</xdr:col>
      <xdr:colOff>82550</xdr:colOff>
      <xdr:row>80</xdr:row>
      <xdr:rowOff>164706</xdr:rowOff>
    </xdr:to>
    <xdr:cxnSp macro="">
      <xdr:nvCxnSpPr>
        <xdr:cNvPr id="199" name="直線コネクタ 198"/>
        <xdr:cNvCxnSpPr/>
      </xdr:nvCxnSpPr>
      <xdr:spPr>
        <a:xfrm flipV="1">
          <a:off x="2336800" y="13880626"/>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65861</xdr:rowOff>
    </xdr:from>
    <xdr:to>
      <xdr:col>15</xdr:col>
      <xdr:colOff>133350</xdr:colOff>
      <xdr:row>81</xdr:row>
      <xdr:rowOff>167461</xdr:rowOff>
    </xdr:to>
    <xdr:sp macro="" textlink="">
      <xdr:nvSpPr>
        <xdr:cNvPr id="200" name="フローチャート: 判断 199"/>
        <xdr:cNvSpPr/>
      </xdr:nvSpPr>
      <xdr:spPr>
        <a:xfrm>
          <a:off x="3175000" y="1395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152238</xdr:rowOff>
    </xdr:from>
    <xdr:ext cx="762000" cy="259045"/>
    <xdr:sp macro="" textlink="">
      <xdr:nvSpPr>
        <xdr:cNvPr id="201" name="テキスト ボックス 200"/>
        <xdr:cNvSpPr txBox="1"/>
      </xdr:nvSpPr>
      <xdr:spPr>
        <a:xfrm>
          <a:off x="2844800" y="1403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164706</xdr:rowOff>
    </xdr:from>
    <xdr:to>
      <xdr:col>11</xdr:col>
      <xdr:colOff>31750</xdr:colOff>
      <xdr:row>80</xdr:row>
      <xdr:rowOff>165764</xdr:rowOff>
    </xdr:to>
    <xdr:cxnSp macro="">
      <xdr:nvCxnSpPr>
        <xdr:cNvPr id="202" name="直線コネクタ 201"/>
        <xdr:cNvCxnSpPr/>
      </xdr:nvCxnSpPr>
      <xdr:spPr>
        <a:xfrm flipV="1">
          <a:off x="1447800" y="1388070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140554</xdr:rowOff>
    </xdr:from>
    <xdr:to>
      <xdr:col>23</xdr:col>
      <xdr:colOff>184150</xdr:colOff>
      <xdr:row>81</xdr:row>
      <xdr:rowOff>70704</xdr:rowOff>
    </xdr:to>
    <xdr:sp macro="" textlink="">
      <xdr:nvSpPr>
        <xdr:cNvPr id="212" name="楕円 211"/>
        <xdr:cNvSpPr/>
      </xdr:nvSpPr>
      <xdr:spPr>
        <a:xfrm>
          <a:off x="4902200" y="138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112631</xdr:rowOff>
    </xdr:from>
    <xdr:ext cx="762000" cy="259045"/>
    <xdr:sp macro="" textlink="">
      <xdr:nvSpPr>
        <xdr:cNvPr id="213" name="人件費・物件費等の状況該当値テキスト"/>
        <xdr:cNvSpPr txBox="1"/>
      </xdr:nvSpPr>
      <xdr:spPr>
        <a:xfrm>
          <a:off x="5041900" y="1382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132865</xdr:rowOff>
    </xdr:from>
    <xdr:to>
      <xdr:col>19</xdr:col>
      <xdr:colOff>184150</xdr:colOff>
      <xdr:row>81</xdr:row>
      <xdr:rowOff>63015</xdr:rowOff>
    </xdr:to>
    <xdr:sp macro="" textlink="">
      <xdr:nvSpPr>
        <xdr:cNvPr id="214" name="楕円 213"/>
        <xdr:cNvSpPr/>
      </xdr:nvSpPr>
      <xdr:spPr>
        <a:xfrm>
          <a:off x="4064000" y="138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73192</xdr:rowOff>
    </xdr:from>
    <xdr:ext cx="736600" cy="259045"/>
    <xdr:sp macro="" textlink="">
      <xdr:nvSpPr>
        <xdr:cNvPr id="215" name="テキスト ボックス 214"/>
        <xdr:cNvSpPr txBox="1"/>
      </xdr:nvSpPr>
      <xdr:spPr>
        <a:xfrm>
          <a:off x="3733800" y="1361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113826</xdr:rowOff>
    </xdr:from>
    <xdr:to>
      <xdr:col>15</xdr:col>
      <xdr:colOff>133350</xdr:colOff>
      <xdr:row>81</xdr:row>
      <xdr:rowOff>43976</xdr:rowOff>
    </xdr:to>
    <xdr:sp macro="" textlink="">
      <xdr:nvSpPr>
        <xdr:cNvPr id="216" name="楕円 215"/>
        <xdr:cNvSpPr/>
      </xdr:nvSpPr>
      <xdr:spPr>
        <a:xfrm>
          <a:off x="3175000" y="138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54153</xdr:rowOff>
    </xdr:from>
    <xdr:ext cx="762000" cy="259045"/>
    <xdr:sp macro="" textlink="">
      <xdr:nvSpPr>
        <xdr:cNvPr id="217" name="テキスト ボックス 216"/>
        <xdr:cNvSpPr txBox="1"/>
      </xdr:nvSpPr>
      <xdr:spPr>
        <a:xfrm>
          <a:off x="2844800" y="135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113906</xdr:rowOff>
    </xdr:from>
    <xdr:to>
      <xdr:col>11</xdr:col>
      <xdr:colOff>82550</xdr:colOff>
      <xdr:row>81</xdr:row>
      <xdr:rowOff>44056</xdr:rowOff>
    </xdr:to>
    <xdr:sp macro="" textlink="">
      <xdr:nvSpPr>
        <xdr:cNvPr id="218" name="楕円 217"/>
        <xdr:cNvSpPr/>
      </xdr:nvSpPr>
      <xdr:spPr>
        <a:xfrm>
          <a:off x="2286000" y="138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54233</xdr:rowOff>
    </xdr:from>
    <xdr:ext cx="762000" cy="259045"/>
    <xdr:sp macro="" textlink="">
      <xdr:nvSpPr>
        <xdr:cNvPr id="219" name="テキスト ボックス 218"/>
        <xdr:cNvSpPr txBox="1"/>
      </xdr:nvSpPr>
      <xdr:spPr>
        <a:xfrm>
          <a:off x="1955800" y="1359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114964</xdr:rowOff>
    </xdr:from>
    <xdr:to>
      <xdr:col>7</xdr:col>
      <xdr:colOff>31750</xdr:colOff>
      <xdr:row>81</xdr:row>
      <xdr:rowOff>45114</xdr:rowOff>
    </xdr:to>
    <xdr:sp macro="" textlink="">
      <xdr:nvSpPr>
        <xdr:cNvPr id="220" name="楕円 219"/>
        <xdr:cNvSpPr/>
      </xdr:nvSpPr>
      <xdr:spPr>
        <a:xfrm>
          <a:off x="1397000" y="138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55291</xdr:rowOff>
    </xdr:from>
    <xdr:ext cx="762000" cy="259045"/>
    <xdr:sp macro="" textlink="">
      <xdr:nvSpPr>
        <xdr:cNvPr id="221" name="テキスト ボックス 220"/>
        <xdr:cNvSpPr txBox="1"/>
      </xdr:nvSpPr>
      <xdr:spPr>
        <a:xfrm>
          <a:off x="1066800" y="1359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全国市平均及び類似団体平均と比較すると、</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歳昇給停止などにより依然として下回っている。今後とも引き続き、適正な給与体系の運用に努める。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5" name="直線コネクタ 254"/>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62441</xdr:rowOff>
    </xdr:to>
    <xdr:cxnSp macro="">
      <xdr:nvCxnSpPr>
        <xdr:cNvPr id="258" name="直線コネクタ 257"/>
        <xdr:cNvCxnSpPr/>
      </xdr:nvCxnSpPr>
      <xdr:spPr>
        <a:xfrm>
          <a:off x="15290800" y="14464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84</xdr:row>
      <xdr:rowOff>62441</xdr:rowOff>
    </xdr:to>
    <xdr:cxnSp macro="">
      <xdr:nvCxnSpPr>
        <xdr:cNvPr id="261" name="直線コネクタ 260"/>
        <xdr:cNvCxnSpPr/>
      </xdr:nvCxnSpPr>
      <xdr:spPr>
        <a:xfrm>
          <a:off x="14401800" y="14142509"/>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83609</xdr:rowOff>
    </xdr:to>
    <xdr:cxnSp macro="">
      <xdr:nvCxnSpPr>
        <xdr:cNvPr id="264" name="直線コネクタ 263"/>
        <xdr:cNvCxnSpPr/>
      </xdr:nvCxnSpPr>
      <xdr:spPr>
        <a:xfrm>
          <a:off x="13512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0" name="楕円 279"/>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1" name="テキスト ボックス 280"/>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年度の５年間で、職員数の約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削減を行った。近年は、保育職員を充足させるため職員数も増加傾向にあるが、今年度は横ばいとなった。今後は、人口が減少する中で、時代や社会環境の変化、市民ニーズの多様化等に対応した柔軟な組織機構改革と適正人員配置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70062</xdr:rowOff>
    </xdr:from>
    <xdr:to>
      <xdr:col>81</xdr:col>
      <xdr:colOff>44450</xdr:colOff>
      <xdr:row>63</xdr:row>
      <xdr:rowOff>70062</xdr:rowOff>
    </xdr:to>
    <xdr:cxnSp macro="">
      <xdr:nvCxnSpPr>
        <xdr:cNvPr id="318" name="直線コネクタ 317"/>
        <xdr:cNvCxnSpPr/>
      </xdr:nvCxnSpPr>
      <xdr:spPr>
        <a:xfrm>
          <a:off x="16179800" y="10871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60007</xdr:rowOff>
    </xdr:from>
    <xdr:to>
      <xdr:col>77</xdr:col>
      <xdr:colOff>44450</xdr:colOff>
      <xdr:row>63</xdr:row>
      <xdr:rowOff>70062</xdr:rowOff>
    </xdr:to>
    <xdr:cxnSp macro="">
      <xdr:nvCxnSpPr>
        <xdr:cNvPr id="321" name="直線コネクタ 320"/>
        <xdr:cNvCxnSpPr/>
      </xdr:nvCxnSpPr>
      <xdr:spPr>
        <a:xfrm>
          <a:off x="15290800" y="1086135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60007</xdr:rowOff>
    </xdr:to>
    <xdr:cxnSp macro="">
      <xdr:nvCxnSpPr>
        <xdr:cNvPr id="324" name="直線コネクタ 323"/>
        <xdr:cNvCxnSpPr/>
      </xdr:nvCxnSpPr>
      <xdr:spPr>
        <a:xfrm>
          <a:off x="14401800" y="1083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6" name="テキスト ボックス 32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29845</xdr:rowOff>
    </xdr:to>
    <xdr:cxnSp macro="">
      <xdr:nvCxnSpPr>
        <xdr:cNvPr id="327" name="直線コネクタ 326"/>
        <xdr:cNvCxnSpPr/>
      </xdr:nvCxnSpPr>
      <xdr:spPr>
        <a:xfrm>
          <a:off x="13512800" y="108070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19262</xdr:rowOff>
    </xdr:from>
    <xdr:to>
      <xdr:col>81</xdr:col>
      <xdr:colOff>95250</xdr:colOff>
      <xdr:row>63</xdr:row>
      <xdr:rowOff>120862</xdr:rowOff>
    </xdr:to>
    <xdr:sp macro="" textlink="">
      <xdr:nvSpPr>
        <xdr:cNvPr id="337" name="楕円 336"/>
        <xdr:cNvSpPr/>
      </xdr:nvSpPr>
      <xdr:spPr>
        <a:xfrm>
          <a:off x="16967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162789</xdr:rowOff>
    </xdr:from>
    <xdr:ext cx="762000" cy="259045"/>
    <xdr:sp macro="" textlink="">
      <xdr:nvSpPr>
        <xdr:cNvPr id="338" name="定員管理の状況該当値テキスト"/>
        <xdr:cNvSpPr txBox="1"/>
      </xdr:nvSpPr>
      <xdr:spPr>
        <a:xfrm>
          <a:off x="17106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19262</xdr:rowOff>
    </xdr:from>
    <xdr:to>
      <xdr:col>77</xdr:col>
      <xdr:colOff>95250</xdr:colOff>
      <xdr:row>63</xdr:row>
      <xdr:rowOff>120862</xdr:rowOff>
    </xdr:to>
    <xdr:sp macro="" textlink="">
      <xdr:nvSpPr>
        <xdr:cNvPr id="339" name="楕円 338"/>
        <xdr:cNvSpPr/>
      </xdr:nvSpPr>
      <xdr:spPr>
        <a:xfrm>
          <a:off x="16129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105639</xdr:rowOff>
    </xdr:from>
    <xdr:ext cx="736600" cy="259045"/>
    <xdr:sp macro="" textlink="">
      <xdr:nvSpPr>
        <xdr:cNvPr id="340" name="テキスト ボックス 339"/>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9207</xdr:rowOff>
    </xdr:from>
    <xdr:to>
      <xdr:col>73</xdr:col>
      <xdr:colOff>44450</xdr:colOff>
      <xdr:row>63</xdr:row>
      <xdr:rowOff>110807</xdr:rowOff>
    </xdr:to>
    <xdr:sp macro="" textlink="">
      <xdr:nvSpPr>
        <xdr:cNvPr id="341" name="楕円 340"/>
        <xdr:cNvSpPr/>
      </xdr:nvSpPr>
      <xdr:spPr>
        <a:xfrm>
          <a:off x="15240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95584</xdr:rowOff>
    </xdr:from>
    <xdr:ext cx="762000" cy="259045"/>
    <xdr:sp macro="" textlink="">
      <xdr:nvSpPr>
        <xdr:cNvPr id="342" name="テキスト ボックス 341"/>
        <xdr:cNvSpPr txBox="1"/>
      </xdr:nvSpPr>
      <xdr:spPr>
        <a:xfrm>
          <a:off x="14909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150495</xdr:rowOff>
    </xdr:from>
    <xdr:to>
      <xdr:col>68</xdr:col>
      <xdr:colOff>203200</xdr:colOff>
      <xdr:row>63</xdr:row>
      <xdr:rowOff>80645</xdr:rowOff>
    </xdr:to>
    <xdr:sp macro="" textlink="">
      <xdr:nvSpPr>
        <xdr:cNvPr id="343" name="楕円 342"/>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65422</xdr:rowOff>
    </xdr:from>
    <xdr:ext cx="762000" cy="259045"/>
    <xdr:sp macro="" textlink="">
      <xdr:nvSpPr>
        <xdr:cNvPr id="344" name="テキスト ボックス 343"/>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45" name="楕円 344"/>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46" name="テキスト ボックス 345"/>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年度に借入れを行った第三セクター等改革推進債の償還などにより、実質公債費比率は増加傾向にあったが、一般会計及び公営企業会計の償還額が減少したことにより今年度は、前年度比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今後も、新たに発行する市債を極力抑制することにより、実質公債費比率の抑制に努める。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79647</xdr:rowOff>
    </xdr:to>
    <xdr:cxnSp macro="">
      <xdr:nvCxnSpPr>
        <xdr:cNvPr id="381" name="直線コネクタ 380"/>
        <xdr:cNvCxnSpPr/>
      </xdr:nvCxnSpPr>
      <xdr:spPr>
        <a:xfrm flipV="1">
          <a:off x="16179800" y="70746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79647</xdr:rowOff>
    </xdr:to>
    <xdr:cxnSp macro="">
      <xdr:nvCxnSpPr>
        <xdr:cNvPr id="384" name="直線コネクタ 383"/>
        <xdr:cNvCxnSpPr/>
      </xdr:nvCxnSpPr>
      <xdr:spPr>
        <a:xfrm>
          <a:off x="15290800" y="70884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31387</xdr:rowOff>
    </xdr:from>
    <xdr:to>
      <xdr:col>72</xdr:col>
      <xdr:colOff>203200</xdr:colOff>
      <xdr:row>41</xdr:row>
      <xdr:rowOff>58965</xdr:rowOff>
    </xdr:to>
    <xdr:cxnSp macro="">
      <xdr:nvCxnSpPr>
        <xdr:cNvPr id="387" name="直線コネクタ 386"/>
        <xdr:cNvCxnSpPr/>
      </xdr:nvCxnSpPr>
      <xdr:spPr>
        <a:xfrm>
          <a:off x="14401800" y="70608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8" name="フローチャート: 判断 387"/>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89" name="テキスト ボックス 388"/>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38281</xdr:rowOff>
    </xdr:to>
    <xdr:cxnSp macro="">
      <xdr:nvCxnSpPr>
        <xdr:cNvPr id="390" name="直線コネクタ 389"/>
        <xdr:cNvCxnSpPr/>
      </xdr:nvCxnSpPr>
      <xdr:spPr>
        <a:xfrm flipV="1">
          <a:off x="13512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0" name="楕円 399"/>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1" name="公債費負担の状況該当値テキスト"/>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28847</xdr:rowOff>
    </xdr:from>
    <xdr:to>
      <xdr:col>77</xdr:col>
      <xdr:colOff>95250</xdr:colOff>
      <xdr:row>41</xdr:row>
      <xdr:rowOff>130447</xdr:rowOff>
    </xdr:to>
    <xdr:sp macro="" textlink="">
      <xdr:nvSpPr>
        <xdr:cNvPr id="402" name="楕円 401"/>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115224</xdr:rowOff>
    </xdr:from>
    <xdr:ext cx="736600" cy="259045"/>
    <xdr:sp macro="" textlink="">
      <xdr:nvSpPr>
        <xdr:cNvPr id="403" name="テキスト ボックス 402"/>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152037</xdr:rowOff>
    </xdr:from>
    <xdr:to>
      <xdr:col>68</xdr:col>
      <xdr:colOff>203200</xdr:colOff>
      <xdr:row>41</xdr:row>
      <xdr:rowOff>82187</xdr:rowOff>
    </xdr:to>
    <xdr:sp macro="" textlink="">
      <xdr:nvSpPr>
        <xdr:cNvPr id="406" name="楕円 405"/>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66964</xdr:rowOff>
    </xdr:from>
    <xdr:ext cx="762000" cy="259045"/>
    <xdr:sp macro="" textlink="">
      <xdr:nvSpPr>
        <xdr:cNvPr id="407" name="テキスト ボックス 406"/>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08" name="楕円 407"/>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99258</xdr:rowOff>
    </xdr:from>
    <xdr:ext cx="762000" cy="259045"/>
    <xdr:sp macro="" textlink="">
      <xdr:nvSpPr>
        <xdr:cNvPr id="409" name="テキスト ボックス 408"/>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年度に土地開発公社の解散に伴う第三セクター等改革推進債を発行したことにより、一時的に大きく増加したが、その後は順調に地方債残高は減少しており、今年度は、前年度比</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茅野市行政経営基本計画では、</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％未満としており、今後も一部事務組合が行う施設整備も含め、新たな地方債の発行にあたっては交付税措置がある有利な起債を活用するなど、将来負担額の減少に努める。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162221</xdr:rowOff>
    </xdr:from>
    <xdr:to>
      <xdr:col>81</xdr:col>
      <xdr:colOff>44450</xdr:colOff>
      <xdr:row>18</xdr:row>
      <xdr:rowOff>63161</xdr:rowOff>
    </xdr:to>
    <xdr:cxnSp macro="">
      <xdr:nvCxnSpPr>
        <xdr:cNvPr id="443" name="直線コネクタ 442"/>
        <xdr:cNvCxnSpPr/>
      </xdr:nvCxnSpPr>
      <xdr:spPr>
        <a:xfrm flipV="1">
          <a:off x="16179800" y="307687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63161</xdr:rowOff>
    </xdr:from>
    <xdr:to>
      <xdr:col>77</xdr:col>
      <xdr:colOff>44450</xdr:colOff>
      <xdr:row>18</xdr:row>
      <xdr:rowOff>76031</xdr:rowOff>
    </xdr:to>
    <xdr:cxnSp macro="">
      <xdr:nvCxnSpPr>
        <xdr:cNvPr id="446" name="直線コネクタ 445"/>
        <xdr:cNvCxnSpPr/>
      </xdr:nvCxnSpPr>
      <xdr:spPr>
        <a:xfrm flipV="1">
          <a:off x="15290800" y="314926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76031</xdr:rowOff>
    </xdr:from>
    <xdr:to>
      <xdr:col>72</xdr:col>
      <xdr:colOff>203200</xdr:colOff>
      <xdr:row>19</xdr:row>
      <xdr:rowOff>1905</xdr:rowOff>
    </xdr:to>
    <xdr:cxnSp macro="">
      <xdr:nvCxnSpPr>
        <xdr:cNvPr id="449" name="直線コネクタ 448"/>
        <xdr:cNvCxnSpPr/>
      </xdr:nvCxnSpPr>
      <xdr:spPr>
        <a:xfrm flipV="1">
          <a:off x="14401800" y="3162131"/>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35264</xdr:rowOff>
    </xdr:from>
    <xdr:to>
      <xdr:col>73</xdr:col>
      <xdr:colOff>44450</xdr:colOff>
      <xdr:row>15</xdr:row>
      <xdr:rowOff>136864</xdr:rowOff>
    </xdr:to>
    <xdr:sp macro="" textlink="">
      <xdr:nvSpPr>
        <xdr:cNvPr id="450" name="フローチャート: 判断 449"/>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147041</xdr:rowOff>
    </xdr:from>
    <xdr:ext cx="762000" cy="259045"/>
    <xdr:sp macro="" textlink="">
      <xdr:nvSpPr>
        <xdr:cNvPr id="451" name="テキスト ボックス 450"/>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1905</xdr:rowOff>
    </xdr:from>
    <xdr:to>
      <xdr:col>68</xdr:col>
      <xdr:colOff>152400</xdr:colOff>
      <xdr:row>19</xdr:row>
      <xdr:rowOff>46948</xdr:rowOff>
    </xdr:to>
    <xdr:cxnSp macro="">
      <xdr:nvCxnSpPr>
        <xdr:cNvPr id="452" name="直線コネクタ 451"/>
        <xdr:cNvCxnSpPr/>
      </xdr:nvCxnSpPr>
      <xdr:spPr>
        <a:xfrm flipV="1">
          <a:off x="13512800" y="325945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111421</xdr:rowOff>
    </xdr:from>
    <xdr:to>
      <xdr:col>81</xdr:col>
      <xdr:colOff>95250</xdr:colOff>
      <xdr:row>18</xdr:row>
      <xdr:rowOff>41571</xdr:rowOff>
    </xdr:to>
    <xdr:sp macro="" textlink="">
      <xdr:nvSpPr>
        <xdr:cNvPr id="462" name="楕円 461"/>
        <xdr:cNvSpPr/>
      </xdr:nvSpPr>
      <xdr:spPr>
        <a:xfrm>
          <a:off x="169672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83498</xdr:rowOff>
    </xdr:from>
    <xdr:ext cx="762000" cy="259045"/>
    <xdr:sp macro="" textlink="">
      <xdr:nvSpPr>
        <xdr:cNvPr id="463" name="将来負担の状況該当値テキスト"/>
        <xdr:cNvSpPr txBox="1"/>
      </xdr:nvSpPr>
      <xdr:spPr>
        <a:xfrm>
          <a:off x="17106900" y="2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12361</xdr:rowOff>
    </xdr:from>
    <xdr:to>
      <xdr:col>77</xdr:col>
      <xdr:colOff>95250</xdr:colOff>
      <xdr:row>18</xdr:row>
      <xdr:rowOff>113961</xdr:rowOff>
    </xdr:to>
    <xdr:sp macro="" textlink="">
      <xdr:nvSpPr>
        <xdr:cNvPr id="464" name="楕円 463"/>
        <xdr:cNvSpPr/>
      </xdr:nvSpPr>
      <xdr:spPr>
        <a:xfrm>
          <a:off x="16129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98738</xdr:rowOff>
    </xdr:from>
    <xdr:ext cx="736600" cy="259045"/>
    <xdr:sp macro="" textlink="">
      <xdr:nvSpPr>
        <xdr:cNvPr id="465" name="テキスト ボックス 464"/>
        <xdr:cNvSpPr txBox="1"/>
      </xdr:nvSpPr>
      <xdr:spPr>
        <a:xfrm>
          <a:off x="15798800" y="318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25231</xdr:rowOff>
    </xdr:from>
    <xdr:to>
      <xdr:col>73</xdr:col>
      <xdr:colOff>44450</xdr:colOff>
      <xdr:row>18</xdr:row>
      <xdr:rowOff>126831</xdr:rowOff>
    </xdr:to>
    <xdr:sp macro="" textlink="">
      <xdr:nvSpPr>
        <xdr:cNvPr id="466" name="楕円 465"/>
        <xdr:cNvSpPr/>
      </xdr:nvSpPr>
      <xdr:spPr>
        <a:xfrm>
          <a:off x="15240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111608</xdr:rowOff>
    </xdr:from>
    <xdr:ext cx="762000" cy="259045"/>
    <xdr:sp macro="" textlink="">
      <xdr:nvSpPr>
        <xdr:cNvPr id="467" name="テキスト ボックス 466"/>
        <xdr:cNvSpPr txBox="1"/>
      </xdr:nvSpPr>
      <xdr:spPr>
        <a:xfrm>
          <a:off x="14909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122555</xdr:rowOff>
    </xdr:from>
    <xdr:to>
      <xdr:col>68</xdr:col>
      <xdr:colOff>203200</xdr:colOff>
      <xdr:row>19</xdr:row>
      <xdr:rowOff>52705</xdr:rowOff>
    </xdr:to>
    <xdr:sp macro="" textlink="">
      <xdr:nvSpPr>
        <xdr:cNvPr id="468" name="楕円 467"/>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37482</xdr:rowOff>
    </xdr:from>
    <xdr:ext cx="762000" cy="259045"/>
    <xdr:sp macro="" textlink="">
      <xdr:nvSpPr>
        <xdr:cNvPr id="469" name="テキスト ボックス 468"/>
        <xdr:cNvSpPr txBox="1"/>
      </xdr:nvSpPr>
      <xdr:spPr>
        <a:xfrm>
          <a:off x="14020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167598</xdr:rowOff>
    </xdr:from>
    <xdr:to>
      <xdr:col>64</xdr:col>
      <xdr:colOff>152400</xdr:colOff>
      <xdr:row>19</xdr:row>
      <xdr:rowOff>97748</xdr:rowOff>
    </xdr:to>
    <xdr:sp macro="" textlink="">
      <xdr:nvSpPr>
        <xdr:cNvPr id="470" name="楕円 469"/>
        <xdr:cNvSpPr/>
      </xdr:nvSpPr>
      <xdr:spPr>
        <a:xfrm>
          <a:off x="13462000" y="32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82525</xdr:rowOff>
    </xdr:from>
    <xdr:ext cx="762000" cy="259045"/>
    <xdr:sp macro="" textlink="">
      <xdr:nvSpPr>
        <xdr:cNvPr id="471" name="テキスト ボックス 470"/>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消防業務を広域連合で行っていること、小中学校・保育園の給食業務を民間委託していることなどにより、人件費に係る経常収支比率は、類似団体の平均を下回っている。しかし、地区コミュニティセンターや保健福祉サービスセンターなど各地域での住民サービスのため同種の公共施設が市内に複数あり、人件費の経常収支比率が減少しない理由となっている。</a:t>
          </a:r>
        </a:p>
        <a:p>
          <a:r>
            <a:rPr kumimoji="1" lang="ja-JP" altLang="en-US" sz="1200">
              <a:latin typeface="ＭＳ Ｐゴシック" panose="020B0600070205080204" pitchFamily="50" charset="-128"/>
              <a:ea typeface="ＭＳ Ｐゴシック" panose="020B0600070205080204" pitchFamily="50" charset="-128"/>
            </a:rPr>
            <a:t>今後、公共施設の再編と併せ、積極的な民間活力の導入や、適正な職員数の管理に努める。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92710</xdr:rowOff>
    </xdr:to>
    <xdr:cxnSp macro="">
      <xdr:nvCxnSpPr>
        <xdr:cNvPr id="66" name="直線コネクタ 65"/>
        <xdr:cNvCxnSpPr/>
      </xdr:nvCxnSpPr>
      <xdr:spPr>
        <a:xfrm>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46990</xdr:rowOff>
    </xdr:to>
    <xdr:cxnSp macro="">
      <xdr:nvCxnSpPr>
        <xdr:cNvPr id="69" name="直線コネクタ 68"/>
        <xdr:cNvCxnSpPr/>
      </xdr:nvCxnSpPr>
      <xdr:spPr>
        <a:xfrm>
          <a:off x="3098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77470</xdr:rowOff>
    </xdr:to>
    <xdr:cxnSp macro="">
      <xdr:nvCxnSpPr>
        <xdr:cNvPr id="72" name="直線コネクタ 71"/>
        <xdr:cNvCxnSpPr/>
      </xdr:nvCxnSpPr>
      <xdr:spPr>
        <a:xfrm flipV="1">
          <a:off x="2209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100330</xdr:rowOff>
    </xdr:to>
    <xdr:cxnSp macro="">
      <xdr:nvCxnSpPr>
        <xdr:cNvPr id="75" name="直線コネクタ 74"/>
        <xdr:cNvCxnSpPr/>
      </xdr:nvCxnSpPr>
      <xdr:spPr>
        <a:xfrm flipV="1">
          <a:off x="1320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指定管理者制度の導入など、民間活力の積極的な活用やＩＣＴの導入を行ってきた結果、委託料が増加し、全国平均、長野県平均ともに上回っているが、類似団体平均は下回っている。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今後も、指定管理者へのモニタリング制度の活用などにより、事務事業の評価を行い、無駄なコストの削減に努める。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97609</xdr:rowOff>
    </xdr:to>
    <xdr:cxnSp macro="">
      <xdr:nvCxnSpPr>
        <xdr:cNvPr id="129" name="直線コネクタ 128"/>
        <xdr:cNvCxnSpPr/>
      </xdr:nvCxnSpPr>
      <xdr:spPr>
        <a:xfrm flipV="1">
          <a:off x="15671800" y="27885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16</xdr:row>
      <xdr:rowOff>97609</xdr:rowOff>
    </xdr:to>
    <xdr:cxnSp macro="">
      <xdr:nvCxnSpPr>
        <xdr:cNvPr id="132" name="直線コネクタ 131"/>
        <xdr:cNvCxnSpPr/>
      </xdr:nvCxnSpPr>
      <xdr:spPr>
        <a:xfrm>
          <a:off x="14782800" y="27950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16</xdr:row>
      <xdr:rowOff>91077</xdr:rowOff>
    </xdr:to>
    <xdr:cxnSp macro="">
      <xdr:nvCxnSpPr>
        <xdr:cNvPr id="135" name="直線コネクタ 134"/>
        <xdr:cNvCxnSpPr/>
      </xdr:nvCxnSpPr>
      <xdr:spPr>
        <a:xfrm flipV="1">
          <a:off x="13893800" y="27950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46809</xdr:rowOff>
    </xdr:from>
    <xdr:to>
      <xdr:col>74</xdr:col>
      <xdr:colOff>31750</xdr:colOff>
      <xdr:row>16</xdr:row>
      <xdr:rowOff>148409</xdr:rowOff>
    </xdr:to>
    <xdr:sp macro="" textlink="">
      <xdr:nvSpPr>
        <xdr:cNvPr id="136" name="フローチャート: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37" name="テキスト ボックス 136"/>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16</xdr:row>
      <xdr:rowOff>91077</xdr:rowOff>
    </xdr:to>
    <xdr:cxnSp macro="">
      <xdr:nvCxnSpPr>
        <xdr:cNvPr id="138" name="直線コネクタ 137"/>
        <xdr:cNvCxnSpPr/>
      </xdr:nvCxnSpPr>
      <xdr:spPr>
        <a:xfrm>
          <a:off x="13004800" y="28146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46809</xdr:rowOff>
    </xdr:from>
    <xdr:to>
      <xdr:col>78</xdr:col>
      <xdr:colOff>120650</xdr:colOff>
      <xdr:row>16</xdr:row>
      <xdr:rowOff>148409</xdr:rowOff>
    </xdr:to>
    <xdr:sp macro="" textlink="">
      <xdr:nvSpPr>
        <xdr:cNvPr id="150" name="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158586</xdr:rowOff>
    </xdr:from>
    <xdr:ext cx="736600" cy="259045"/>
    <xdr:sp macro="" textlink="">
      <xdr:nvSpPr>
        <xdr:cNvPr id="151" name="テキスト ボックス 150"/>
        <xdr:cNvSpPr txBox="1"/>
      </xdr:nvSpPr>
      <xdr:spPr>
        <a:xfrm>
          <a:off x="15290800" y="255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2" name="楕円 151"/>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53" name="テキスト ボックス 152"/>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40277</xdr:rowOff>
    </xdr:from>
    <xdr:to>
      <xdr:col>69</xdr:col>
      <xdr:colOff>142875</xdr:colOff>
      <xdr:row>16</xdr:row>
      <xdr:rowOff>141877</xdr:rowOff>
    </xdr:to>
    <xdr:sp macro="" textlink="">
      <xdr:nvSpPr>
        <xdr:cNvPr id="154" name="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152054</xdr:rowOff>
    </xdr:from>
    <xdr:ext cx="762000" cy="259045"/>
    <xdr:sp macro="" textlink="">
      <xdr:nvSpPr>
        <xdr:cNvPr id="155" name="テキスト ボックス 154"/>
        <xdr:cNvSpPr txBox="1"/>
      </xdr:nvSpPr>
      <xdr:spPr>
        <a:xfrm>
          <a:off x="13512800" y="255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56" name="楕円 155"/>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57" name="テキスト ボックス 156"/>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前年度と比較して決算額が減少し、経常経費充当一般財源等額も減少したことから指数が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ポイント減少し、全国、長野県、類似団体の平均を下回った。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今後も社会保障経費は年々増加していくことが見込まれるが、高齢者への健康管理の取組などにより、扶助費の上昇傾向を抑えるよう取り組む。</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58420</xdr:rowOff>
    </xdr:to>
    <xdr:cxnSp macro="">
      <xdr:nvCxnSpPr>
        <xdr:cNvPr id="188" name="直線コネクタ 187"/>
        <xdr:cNvCxnSpPr/>
      </xdr:nvCxnSpPr>
      <xdr:spPr>
        <a:xfrm flipV="1">
          <a:off x="3987800" y="9632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xdr:rowOff>
    </xdr:from>
    <xdr:to>
      <xdr:col>19</xdr:col>
      <xdr:colOff>187325</xdr:colOff>
      <xdr:row>56</xdr:row>
      <xdr:rowOff>58420</xdr:rowOff>
    </xdr:to>
    <xdr:cxnSp macro="">
      <xdr:nvCxnSpPr>
        <xdr:cNvPr id="191" name="直線コネクタ 190"/>
        <xdr:cNvCxnSpPr/>
      </xdr:nvCxnSpPr>
      <xdr:spPr>
        <a:xfrm>
          <a:off x="3098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xdr:rowOff>
    </xdr:from>
    <xdr:to>
      <xdr:col>15</xdr:col>
      <xdr:colOff>98425</xdr:colOff>
      <xdr:row>56</xdr:row>
      <xdr:rowOff>21844</xdr:rowOff>
    </xdr:to>
    <xdr:cxnSp macro="">
      <xdr:nvCxnSpPr>
        <xdr:cNvPr id="194" name="直線コネクタ 193"/>
        <xdr:cNvCxnSpPr/>
      </xdr:nvCxnSpPr>
      <xdr:spPr>
        <a:xfrm flipV="1">
          <a:off x="2209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158496</xdr:rowOff>
    </xdr:from>
    <xdr:to>
      <xdr:col>15</xdr:col>
      <xdr:colOff>149225</xdr:colOff>
      <xdr:row>55</xdr:row>
      <xdr:rowOff>88646</xdr:rowOff>
    </xdr:to>
    <xdr:sp macro="" textlink="">
      <xdr:nvSpPr>
        <xdr:cNvPr id="195" name="フローチャート: 判断 194"/>
        <xdr:cNvSpPr/>
      </xdr:nvSpPr>
      <xdr:spPr>
        <a:xfrm>
          <a:off x="3048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196" name="テキスト ボックス 195"/>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21844</xdr:rowOff>
    </xdr:to>
    <xdr:cxnSp macro="">
      <xdr:nvCxnSpPr>
        <xdr:cNvPr id="197" name="直線コネクタ 196"/>
        <xdr:cNvCxnSpPr/>
      </xdr:nvCxnSpPr>
      <xdr:spPr>
        <a:xfrm>
          <a:off x="1320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7" name="楕円 206"/>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168165</xdr:rowOff>
    </xdr:from>
    <xdr:ext cx="762000" cy="259045"/>
    <xdr:sp macro="" textlink="">
      <xdr:nvSpPr>
        <xdr:cNvPr id="208" name="扶助費該当値テキスト"/>
        <xdr:cNvSpPr txBox="1"/>
      </xdr:nvSpPr>
      <xdr:spPr>
        <a:xfrm>
          <a:off x="4914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9" name="楕円 208"/>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10" name="テキスト ボックス 209"/>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11" name="楕円 210"/>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212" name="テキスト ボックス 211"/>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3" name="楕円 212"/>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214" name="テキスト ボックス 213"/>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5" name="楕円 214"/>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11701</xdr:rowOff>
    </xdr:from>
    <xdr:ext cx="762000" cy="259045"/>
    <xdr:sp macro="" textlink="">
      <xdr:nvSpPr>
        <xdr:cNvPr id="216" name="テキスト ボックス 215"/>
        <xdr:cNvSpPr txBox="1"/>
      </xdr:nvSpPr>
      <xdr:spPr>
        <a:xfrm>
          <a:off x="939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維持修繕費は、公共施設の老朽化が進んでいることから、繰出金は、各公営事業会計に対する繰出金が増加していることから、それぞれ決算額が増加している。</a:t>
          </a:r>
        </a:p>
        <a:p>
          <a:r>
            <a:rPr kumimoji="1" lang="ja-JP" altLang="en-US" sz="1300">
              <a:latin typeface="ＭＳ Ｐゴシック" panose="020B0600070205080204" pitchFamily="50" charset="-128"/>
              <a:ea typeface="ＭＳ Ｐゴシック" panose="020B0600070205080204" pitchFamily="50" charset="-128"/>
            </a:rPr>
            <a:t>全国平均、長野県平均、類似団体の平均のいずれも下回っているが、引き続き経常経費の抑制に努める。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77470</xdr:rowOff>
    </xdr:to>
    <xdr:cxnSp macro="">
      <xdr:nvCxnSpPr>
        <xdr:cNvPr id="249" name="直線コネクタ 248"/>
        <xdr:cNvCxnSpPr/>
      </xdr:nvCxnSpPr>
      <xdr:spPr>
        <a:xfrm>
          <a:off x="15671800" y="9453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39370</xdr:rowOff>
    </xdr:to>
    <xdr:cxnSp macro="">
      <xdr:nvCxnSpPr>
        <xdr:cNvPr id="252" name="直線コネクタ 251"/>
        <xdr:cNvCxnSpPr/>
      </xdr:nvCxnSpPr>
      <xdr:spPr>
        <a:xfrm flipV="1">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62230</xdr:rowOff>
    </xdr:to>
    <xdr:cxnSp macro="">
      <xdr:nvCxnSpPr>
        <xdr:cNvPr id="255" name="直線コネクタ 254"/>
        <xdr:cNvCxnSpPr/>
      </xdr:nvCxnSpPr>
      <xdr:spPr>
        <a:xfrm flipV="1">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0</xdr:rowOff>
    </xdr:from>
    <xdr:to>
      <xdr:col>74</xdr:col>
      <xdr:colOff>31750</xdr:colOff>
      <xdr:row>56</xdr:row>
      <xdr:rowOff>101600</xdr:rowOff>
    </xdr:to>
    <xdr:sp macro="" textlink="">
      <xdr:nvSpPr>
        <xdr:cNvPr id="256" name="フローチャート: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57" name="テキスト ボックス 25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62230</xdr:rowOff>
    </xdr:to>
    <xdr:cxnSp macro="">
      <xdr:nvCxnSpPr>
        <xdr:cNvPr id="258" name="直線コネクタ 257"/>
        <xdr:cNvCxnSpPr/>
      </xdr:nvCxnSpPr>
      <xdr:spPr>
        <a:xfrm>
          <a:off x="13004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0" name="楕円 269"/>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1" name="テキスト ボックス 270"/>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4" name="楕円 273"/>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5" name="テキスト ボックス 274"/>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年度から下水道事業会計が地方公営企業法の適用を受けることとなったため、類似団体の平均を大きく上回っている。今年度は下水道事業会計への繰出金を見直し減額したことなどから指数は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たが、私立保育園が認定こども園となったことや各一部事務組合の経費が増加していることで経常的に補助費等が増えることが予想されるため、徹底した経費削減、事業の見直し等により、普通会計の負担を減らしていく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18415</xdr:rowOff>
    </xdr:to>
    <xdr:cxnSp macro="">
      <xdr:nvCxnSpPr>
        <xdr:cNvPr id="305" name="直線コネクタ 304"/>
        <xdr:cNvCxnSpPr/>
      </xdr:nvCxnSpPr>
      <xdr:spPr>
        <a:xfrm flipV="1">
          <a:off x="15671800" y="68707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167005</xdr:rowOff>
    </xdr:from>
    <xdr:to>
      <xdr:col>78</xdr:col>
      <xdr:colOff>69850</xdr:colOff>
      <xdr:row>40</xdr:row>
      <xdr:rowOff>18415</xdr:rowOff>
    </xdr:to>
    <xdr:cxnSp macro="">
      <xdr:nvCxnSpPr>
        <xdr:cNvPr id="308" name="直線コネクタ 307"/>
        <xdr:cNvCxnSpPr/>
      </xdr:nvCxnSpPr>
      <xdr:spPr>
        <a:xfrm>
          <a:off x="14782800" y="6853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167005</xdr:rowOff>
    </xdr:from>
    <xdr:to>
      <xdr:col>73</xdr:col>
      <xdr:colOff>180975</xdr:colOff>
      <xdr:row>40</xdr:row>
      <xdr:rowOff>92710</xdr:rowOff>
    </xdr:to>
    <xdr:cxnSp macro="">
      <xdr:nvCxnSpPr>
        <xdr:cNvPr id="311" name="直線コネクタ 310"/>
        <xdr:cNvCxnSpPr/>
      </xdr:nvCxnSpPr>
      <xdr:spPr>
        <a:xfrm flipV="1">
          <a:off x="13893800" y="685355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92710</xdr:rowOff>
    </xdr:from>
    <xdr:to>
      <xdr:col>69</xdr:col>
      <xdr:colOff>92075</xdr:colOff>
      <xdr:row>40</xdr:row>
      <xdr:rowOff>132715</xdr:rowOff>
    </xdr:to>
    <xdr:cxnSp macro="">
      <xdr:nvCxnSpPr>
        <xdr:cNvPr id="314" name="直線コネクタ 313"/>
        <xdr:cNvCxnSpPr/>
      </xdr:nvCxnSpPr>
      <xdr:spPr>
        <a:xfrm flipV="1">
          <a:off x="13004800" y="69507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4" name="楕円 323"/>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105427</xdr:rowOff>
    </xdr:from>
    <xdr:ext cx="762000" cy="259045"/>
    <xdr:sp macro="" textlink="">
      <xdr:nvSpPr>
        <xdr:cNvPr id="325"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139065</xdr:rowOff>
    </xdr:from>
    <xdr:to>
      <xdr:col>78</xdr:col>
      <xdr:colOff>120650</xdr:colOff>
      <xdr:row>40</xdr:row>
      <xdr:rowOff>69215</xdr:rowOff>
    </xdr:to>
    <xdr:sp macro="" textlink="">
      <xdr:nvSpPr>
        <xdr:cNvPr id="326" name="楕円 325"/>
        <xdr:cNvSpPr/>
      </xdr:nvSpPr>
      <xdr:spPr>
        <a:xfrm>
          <a:off x="1562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53992</xdr:rowOff>
    </xdr:from>
    <xdr:ext cx="736600" cy="259045"/>
    <xdr:sp macro="" textlink="">
      <xdr:nvSpPr>
        <xdr:cNvPr id="327" name="テキスト ボックス 326"/>
        <xdr:cNvSpPr txBox="1"/>
      </xdr:nvSpPr>
      <xdr:spPr>
        <a:xfrm>
          <a:off x="15290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116205</xdr:rowOff>
    </xdr:from>
    <xdr:to>
      <xdr:col>74</xdr:col>
      <xdr:colOff>31750</xdr:colOff>
      <xdr:row>40</xdr:row>
      <xdr:rowOff>46355</xdr:rowOff>
    </xdr:to>
    <xdr:sp macro="" textlink="">
      <xdr:nvSpPr>
        <xdr:cNvPr id="328" name="楕円 327"/>
        <xdr:cNvSpPr/>
      </xdr:nvSpPr>
      <xdr:spPr>
        <a:xfrm>
          <a:off x="14732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31132</xdr:rowOff>
    </xdr:from>
    <xdr:ext cx="762000" cy="259045"/>
    <xdr:sp macro="" textlink="">
      <xdr:nvSpPr>
        <xdr:cNvPr id="329" name="テキスト ボックス 328"/>
        <xdr:cNvSpPr txBox="1"/>
      </xdr:nvSpPr>
      <xdr:spPr>
        <a:xfrm>
          <a:off x="14401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41910</xdr:rowOff>
    </xdr:from>
    <xdr:to>
      <xdr:col>69</xdr:col>
      <xdr:colOff>142875</xdr:colOff>
      <xdr:row>40</xdr:row>
      <xdr:rowOff>143510</xdr:rowOff>
    </xdr:to>
    <xdr:sp macro="" textlink="">
      <xdr:nvSpPr>
        <xdr:cNvPr id="330" name="楕円 329"/>
        <xdr:cNvSpPr/>
      </xdr:nvSpPr>
      <xdr:spPr>
        <a:xfrm>
          <a:off x="13843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128287</xdr:rowOff>
    </xdr:from>
    <xdr:ext cx="762000" cy="259045"/>
    <xdr:sp macro="" textlink="">
      <xdr:nvSpPr>
        <xdr:cNvPr id="331" name="テキスト ボックス 330"/>
        <xdr:cNvSpPr txBox="1"/>
      </xdr:nvSpPr>
      <xdr:spPr>
        <a:xfrm>
          <a:off x="13512800" y="698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81915</xdr:rowOff>
    </xdr:from>
    <xdr:to>
      <xdr:col>65</xdr:col>
      <xdr:colOff>53975</xdr:colOff>
      <xdr:row>41</xdr:row>
      <xdr:rowOff>12065</xdr:rowOff>
    </xdr:to>
    <xdr:sp macro="" textlink="">
      <xdr:nvSpPr>
        <xdr:cNvPr id="332" name="楕円 331"/>
        <xdr:cNvSpPr/>
      </xdr:nvSpPr>
      <xdr:spPr>
        <a:xfrm>
          <a:off x="12954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168292</xdr:rowOff>
    </xdr:from>
    <xdr:ext cx="762000" cy="259045"/>
    <xdr:sp macro="" textlink="">
      <xdr:nvSpPr>
        <xdr:cNvPr id="333" name="テキスト ボックス 332"/>
        <xdr:cNvSpPr txBox="1"/>
      </xdr:nvSpPr>
      <xdr:spPr>
        <a:xfrm>
          <a:off x="12623800" y="70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年度に第三セクター等改革推進債を発行したことにより地方債残高が一時的に増加し、全国平均、長野県平均、類似団体平均を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ポイント上回っているが、償還額を上回らない範囲で借入を行っているため、残高は年々減少している。公共施設の更新時期を控えているため、今後も、適正な市債の発行に努め、地方債残高の抑制を図る。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108713</xdr:rowOff>
    </xdr:to>
    <xdr:cxnSp macro="">
      <xdr:nvCxnSpPr>
        <xdr:cNvPr id="363" name="直線コネクタ 362"/>
        <xdr:cNvCxnSpPr/>
      </xdr:nvCxnSpPr>
      <xdr:spPr>
        <a:xfrm flipV="1">
          <a:off x="3987800" y="134498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6" name="直線コネクタ 365"/>
        <xdr:cNvCxnSpPr/>
      </xdr:nvCxnSpPr>
      <xdr:spPr>
        <a:xfrm>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131572</xdr:rowOff>
    </xdr:to>
    <xdr:cxnSp macro="">
      <xdr:nvCxnSpPr>
        <xdr:cNvPr id="369" name="直線コネクタ 368"/>
        <xdr:cNvCxnSpPr/>
      </xdr:nvCxnSpPr>
      <xdr:spPr>
        <a:xfrm flipV="1">
          <a:off x="2209800" y="13454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131572</xdr:rowOff>
    </xdr:to>
    <xdr:cxnSp macro="">
      <xdr:nvCxnSpPr>
        <xdr:cNvPr id="372" name="直線コネクタ 371"/>
        <xdr:cNvCxnSpPr/>
      </xdr:nvCxnSpPr>
      <xdr:spPr>
        <a:xfrm>
          <a:off x="1320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2" name="楕円 381"/>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3"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8" name="楕円 387"/>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9" name="テキスト ボックス 38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公債費以外の経常収支比率は補助費等を除けば類似団体の平均を下回っているため、合計も類似団体を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ポイント下回っている。徹底した事務事業の見直しを継続して行った結果、</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今後も引き続き地方債残高を減少させていくとともに、経常経費の見直しを行い、財政の弾力性を維持する。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85852</xdr:rowOff>
    </xdr:to>
    <xdr:cxnSp macro="">
      <xdr:nvCxnSpPr>
        <xdr:cNvPr id="422" name="直線コネクタ 421"/>
        <xdr:cNvCxnSpPr/>
      </xdr:nvCxnSpPr>
      <xdr:spPr>
        <a:xfrm>
          <a:off x="15671800" y="12768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xdr:rowOff>
    </xdr:from>
    <xdr:to>
      <xdr:col>78</xdr:col>
      <xdr:colOff>69850</xdr:colOff>
      <xdr:row>74</xdr:row>
      <xdr:rowOff>81280</xdr:rowOff>
    </xdr:to>
    <xdr:cxnSp macro="">
      <xdr:nvCxnSpPr>
        <xdr:cNvPr id="425" name="直線コネクタ 424"/>
        <xdr:cNvCxnSpPr/>
      </xdr:nvCxnSpPr>
      <xdr:spPr>
        <a:xfrm>
          <a:off x="14782800" y="126908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xdr:rowOff>
    </xdr:from>
    <xdr:to>
      <xdr:col>73</xdr:col>
      <xdr:colOff>180975</xdr:colOff>
      <xdr:row>74</xdr:row>
      <xdr:rowOff>159004</xdr:rowOff>
    </xdr:to>
    <xdr:cxnSp macro="">
      <xdr:nvCxnSpPr>
        <xdr:cNvPr id="428" name="直線コネクタ 427"/>
        <xdr:cNvCxnSpPr/>
      </xdr:nvCxnSpPr>
      <xdr:spPr>
        <a:xfrm flipV="1">
          <a:off x="13893800" y="126908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19050</xdr:rowOff>
    </xdr:from>
    <xdr:to>
      <xdr:col>74</xdr:col>
      <xdr:colOff>31750</xdr:colOff>
      <xdr:row>73</xdr:row>
      <xdr:rowOff>120650</xdr:rowOff>
    </xdr:to>
    <xdr:sp macro="" textlink="">
      <xdr:nvSpPr>
        <xdr:cNvPr id="429" name="フローチャート: 判断 428"/>
        <xdr:cNvSpPr/>
      </xdr:nvSpPr>
      <xdr:spPr>
        <a:xfrm>
          <a:off x="14732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30" name="テキスト ボックス 429"/>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163576</xdr:rowOff>
    </xdr:to>
    <xdr:cxnSp macro="">
      <xdr:nvCxnSpPr>
        <xdr:cNvPr id="431" name="直線コネクタ 430"/>
        <xdr:cNvCxnSpPr/>
      </xdr:nvCxnSpPr>
      <xdr:spPr>
        <a:xfrm flipV="1">
          <a:off x="13004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41" name="楕円 440"/>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42" name="公債費以外該当値テキスト"/>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3" name="楕円 442"/>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4" name="テキスト ボックス 443"/>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124206</xdr:rowOff>
    </xdr:from>
    <xdr:to>
      <xdr:col>74</xdr:col>
      <xdr:colOff>31750</xdr:colOff>
      <xdr:row>74</xdr:row>
      <xdr:rowOff>54356</xdr:rowOff>
    </xdr:to>
    <xdr:sp macro="" textlink="">
      <xdr:nvSpPr>
        <xdr:cNvPr id="445" name="楕円 444"/>
        <xdr:cNvSpPr/>
      </xdr:nvSpPr>
      <xdr:spPr>
        <a:xfrm>
          <a:off x="14732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39133</xdr:rowOff>
    </xdr:from>
    <xdr:ext cx="762000" cy="259045"/>
    <xdr:sp macro="" textlink="">
      <xdr:nvSpPr>
        <xdr:cNvPr id="446" name="テキスト ボックス 445"/>
        <xdr:cNvSpPr txBox="1"/>
      </xdr:nvSpPr>
      <xdr:spPr>
        <a:xfrm>
          <a:off x="14401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7" name="楕円 44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23131</xdr:rowOff>
    </xdr:from>
    <xdr:ext cx="762000" cy="259045"/>
    <xdr:sp macro="" textlink="">
      <xdr:nvSpPr>
        <xdr:cNvPr id="448" name="テキスト ボックス 447"/>
        <xdr:cNvSpPr txBox="1"/>
      </xdr:nvSpPr>
      <xdr:spPr>
        <a:xfrm>
          <a:off x="13512800" y="128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49" name="楕円 448"/>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27703</xdr:rowOff>
    </xdr:from>
    <xdr:ext cx="762000" cy="259045"/>
    <xdr:sp macro="" textlink="">
      <xdr:nvSpPr>
        <xdr:cNvPr id="450" name="テキスト ボックス 449"/>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138582</xdr:rowOff>
    </xdr:from>
    <xdr:to>
      <xdr:col>29</xdr:col>
      <xdr:colOff>127000</xdr:colOff>
      <xdr:row>16</xdr:row>
      <xdr:rowOff>10357</xdr:rowOff>
    </xdr:to>
    <xdr:cxnSp macro="">
      <xdr:nvCxnSpPr>
        <xdr:cNvPr id="50" name="直線コネクタ 49"/>
        <xdr:cNvCxnSpPr/>
      </xdr:nvCxnSpPr>
      <xdr:spPr bwMode="auto">
        <a:xfrm flipV="1">
          <a:off x="5003800" y="2757957"/>
          <a:ext cx="647700" cy="4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10357</xdr:rowOff>
    </xdr:from>
    <xdr:to>
      <xdr:col>26</xdr:col>
      <xdr:colOff>50800</xdr:colOff>
      <xdr:row>16</xdr:row>
      <xdr:rowOff>37103</xdr:rowOff>
    </xdr:to>
    <xdr:cxnSp macro="">
      <xdr:nvCxnSpPr>
        <xdr:cNvPr id="53" name="直線コネクタ 52"/>
        <xdr:cNvCxnSpPr/>
      </xdr:nvCxnSpPr>
      <xdr:spPr bwMode="auto">
        <a:xfrm flipV="1">
          <a:off x="4305300" y="2801182"/>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37103</xdr:rowOff>
    </xdr:from>
    <xdr:to>
      <xdr:col>22</xdr:col>
      <xdr:colOff>114300</xdr:colOff>
      <xdr:row>16</xdr:row>
      <xdr:rowOff>63487</xdr:rowOff>
    </xdr:to>
    <xdr:cxnSp macro="">
      <xdr:nvCxnSpPr>
        <xdr:cNvPr id="56" name="直線コネクタ 55"/>
        <xdr:cNvCxnSpPr/>
      </xdr:nvCxnSpPr>
      <xdr:spPr bwMode="auto">
        <a:xfrm flipV="1">
          <a:off x="3606800" y="2827928"/>
          <a:ext cx="698500" cy="2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104661</xdr:rowOff>
    </xdr:from>
    <xdr:to>
      <xdr:col>22</xdr:col>
      <xdr:colOff>165100</xdr:colOff>
      <xdr:row>16</xdr:row>
      <xdr:rowOff>34811</xdr:rowOff>
    </xdr:to>
    <xdr:sp macro="" textlink="">
      <xdr:nvSpPr>
        <xdr:cNvPr id="57" name="フローチャート: 判断 56"/>
        <xdr:cNvSpPr/>
      </xdr:nvSpPr>
      <xdr:spPr bwMode="auto">
        <a:xfrm>
          <a:off x="42545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44988</xdr:rowOff>
    </xdr:from>
    <xdr:ext cx="762000" cy="259045"/>
    <xdr:sp macro="" textlink="">
      <xdr:nvSpPr>
        <xdr:cNvPr id="58" name="テキスト ボックス 57"/>
        <xdr:cNvSpPr txBox="1"/>
      </xdr:nvSpPr>
      <xdr:spPr>
        <a:xfrm>
          <a:off x="3924300" y="24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61373</xdr:rowOff>
    </xdr:from>
    <xdr:to>
      <xdr:col>18</xdr:col>
      <xdr:colOff>177800</xdr:colOff>
      <xdr:row>16</xdr:row>
      <xdr:rowOff>63487</xdr:rowOff>
    </xdr:to>
    <xdr:cxnSp macro="">
      <xdr:nvCxnSpPr>
        <xdr:cNvPr id="59" name="直線コネクタ 58"/>
        <xdr:cNvCxnSpPr/>
      </xdr:nvCxnSpPr>
      <xdr:spPr bwMode="auto">
        <a:xfrm>
          <a:off x="2908300" y="2852198"/>
          <a:ext cx="698500" cy="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87782</xdr:rowOff>
    </xdr:from>
    <xdr:to>
      <xdr:col>29</xdr:col>
      <xdr:colOff>177800</xdr:colOff>
      <xdr:row>16</xdr:row>
      <xdr:rowOff>17932</xdr:rowOff>
    </xdr:to>
    <xdr:sp macro="" textlink="">
      <xdr:nvSpPr>
        <xdr:cNvPr id="69" name="楕円 68"/>
        <xdr:cNvSpPr/>
      </xdr:nvSpPr>
      <xdr:spPr bwMode="auto">
        <a:xfrm>
          <a:off x="5600700" y="27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104309</xdr:rowOff>
    </xdr:from>
    <xdr:ext cx="762000" cy="259045"/>
    <xdr:sp macro="" textlink="">
      <xdr:nvSpPr>
        <xdr:cNvPr id="70" name="人口1人当たり決算額の推移該当値テキスト130"/>
        <xdr:cNvSpPr txBox="1"/>
      </xdr:nvSpPr>
      <xdr:spPr>
        <a:xfrm>
          <a:off x="5740400" y="25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131007</xdr:rowOff>
    </xdr:from>
    <xdr:to>
      <xdr:col>26</xdr:col>
      <xdr:colOff>101600</xdr:colOff>
      <xdr:row>16</xdr:row>
      <xdr:rowOff>61157</xdr:rowOff>
    </xdr:to>
    <xdr:sp macro="" textlink="">
      <xdr:nvSpPr>
        <xdr:cNvPr id="71" name="楕円 70"/>
        <xdr:cNvSpPr/>
      </xdr:nvSpPr>
      <xdr:spPr bwMode="auto">
        <a:xfrm>
          <a:off x="4953000" y="275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71334</xdr:rowOff>
    </xdr:from>
    <xdr:ext cx="736600" cy="259045"/>
    <xdr:sp macro="" textlink="">
      <xdr:nvSpPr>
        <xdr:cNvPr id="72" name="テキスト ボックス 71"/>
        <xdr:cNvSpPr txBox="1"/>
      </xdr:nvSpPr>
      <xdr:spPr>
        <a:xfrm>
          <a:off x="4622800" y="251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157753</xdr:rowOff>
    </xdr:from>
    <xdr:to>
      <xdr:col>22</xdr:col>
      <xdr:colOff>165100</xdr:colOff>
      <xdr:row>16</xdr:row>
      <xdr:rowOff>87903</xdr:rowOff>
    </xdr:to>
    <xdr:sp macro="" textlink="">
      <xdr:nvSpPr>
        <xdr:cNvPr id="73" name="楕円 72"/>
        <xdr:cNvSpPr/>
      </xdr:nvSpPr>
      <xdr:spPr bwMode="auto">
        <a:xfrm>
          <a:off x="4254500" y="277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72680</xdr:rowOff>
    </xdr:from>
    <xdr:ext cx="762000" cy="259045"/>
    <xdr:sp macro="" textlink="">
      <xdr:nvSpPr>
        <xdr:cNvPr id="74" name="テキスト ボックス 73"/>
        <xdr:cNvSpPr txBox="1"/>
      </xdr:nvSpPr>
      <xdr:spPr>
        <a:xfrm>
          <a:off x="3924300" y="286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12687</xdr:rowOff>
    </xdr:from>
    <xdr:to>
      <xdr:col>19</xdr:col>
      <xdr:colOff>38100</xdr:colOff>
      <xdr:row>16</xdr:row>
      <xdr:rowOff>114287</xdr:rowOff>
    </xdr:to>
    <xdr:sp macro="" textlink="">
      <xdr:nvSpPr>
        <xdr:cNvPr id="75" name="楕円 74"/>
        <xdr:cNvSpPr/>
      </xdr:nvSpPr>
      <xdr:spPr bwMode="auto">
        <a:xfrm>
          <a:off x="3556000" y="280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99064</xdr:rowOff>
    </xdr:from>
    <xdr:ext cx="762000" cy="259045"/>
    <xdr:sp macro="" textlink="">
      <xdr:nvSpPr>
        <xdr:cNvPr id="76" name="テキスト ボックス 75"/>
        <xdr:cNvSpPr txBox="1"/>
      </xdr:nvSpPr>
      <xdr:spPr>
        <a:xfrm>
          <a:off x="3225800" y="28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10573</xdr:rowOff>
    </xdr:from>
    <xdr:to>
      <xdr:col>15</xdr:col>
      <xdr:colOff>101600</xdr:colOff>
      <xdr:row>16</xdr:row>
      <xdr:rowOff>112173</xdr:rowOff>
    </xdr:to>
    <xdr:sp macro="" textlink="">
      <xdr:nvSpPr>
        <xdr:cNvPr id="77" name="楕円 76"/>
        <xdr:cNvSpPr/>
      </xdr:nvSpPr>
      <xdr:spPr bwMode="auto">
        <a:xfrm>
          <a:off x="2857500" y="280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96950</xdr:rowOff>
    </xdr:from>
    <xdr:ext cx="762000" cy="259045"/>
    <xdr:sp macro="" textlink="">
      <xdr:nvSpPr>
        <xdr:cNvPr id="78" name="テキスト ボックス 77"/>
        <xdr:cNvSpPr txBox="1"/>
      </xdr:nvSpPr>
      <xdr:spPr>
        <a:xfrm>
          <a:off x="2527300" y="288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69001</xdr:rowOff>
    </xdr:from>
    <xdr:to>
      <xdr:col>29</xdr:col>
      <xdr:colOff>127000</xdr:colOff>
      <xdr:row>35</xdr:row>
      <xdr:rowOff>87126</xdr:rowOff>
    </xdr:to>
    <xdr:cxnSp macro="">
      <xdr:nvCxnSpPr>
        <xdr:cNvPr id="113" name="直線コネクタ 112"/>
        <xdr:cNvCxnSpPr/>
      </xdr:nvCxnSpPr>
      <xdr:spPr bwMode="auto">
        <a:xfrm>
          <a:off x="5003800" y="6679351"/>
          <a:ext cx="647700" cy="1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30988</xdr:rowOff>
    </xdr:from>
    <xdr:to>
      <xdr:col>26</xdr:col>
      <xdr:colOff>50800</xdr:colOff>
      <xdr:row>35</xdr:row>
      <xdr:rowOff>69001</xdr:rowOff>
    </xdr:to>
    <xdr:cxnSp macro="">
      <xdr:nvCxnSpPr>
        <xdr:cNvPr id="116" name="直線コネクタ 115"/>
        <xdr:cNvCxnSpPr/>
      </xdr:nvCxnSpPr>
      <xdr:spPr bwMode="auto">
        <a:xfrm>
          <a:off x="4305300" y="6641338"/>
          <a:ext cx="698500" cy="3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23640</xdr:rowOff>
    </xdr:from>
    <xdr:to>
      <xdr:col>22</xdr:col>
      <xdr:colOff>114300</xdr:colOff>
      <xdr:row>35</xdr:row>
      <xdr:rowOff>30988</xdr:rowOff>
    </xdr:to>
    <xdr:cxnSp macro="">
      <xdr:nvCxnSpPr>
        <xdr:cNvPr id="119" name="直線コネクタ 118"/>
        <xdr:cNvCxnSpPr/>
      </xdr:nvCxnSpPr>
      <xdr:spPr bwMode="auto">
        <a:xfrm>
          <a:off x="3606800" y="6633990"/>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32341</xdr:rowOff>
    </xdr:from>
    <xdr:to>
      <xdr:col>22</xdr:col>
      <xdr:colOff>165100</xdr:colOff>
      <xdr:row>35</xdr:row>
      <xdr:rowOff>133941</xdr:rowOff>
    </xdr:to>
    <xdr:sp macro="" textlink="">
      <xdr:nvSpPr>
        <xdr:cNvPr id="120" name="フローチャート: 判断 119"/>
        <xdr:cNvSpPr/>
      </xdr:nvSpPr>
      <xdr:spPr bwMode="auto">
        <a:xfrm>
          <a:off x="4254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118718</xdr:rowOff>
    </xdr:from>
    <xdr:ext cx="762000" cy="259045"/>
    <xdr:sp macro="" textlink="">
      <xdr:nvSpPr>
        <xdr:cNvPr id="121" name="テキスト ボックス 120"/>
        <xdr:cNvSpPr txBox="1"/>
      </xdr:nvSpPr>
      <xdr:spPr>
        <a:xfrm>
          <a:off x="3924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23640</xdr:rowOff>
    </xdr:from>
    <xdr:to>
      <xdr:col>18</xdr:col>
      <xdr:colOff>177800</xdr:colOff>
      <xdr:row>35</xdr:row>
      <xdr:rowOff>131931</xdr:rowOff>
    </xdr:to>
    <xdr:cxnSp macro="">
      <xdr:nvCxnSpPr>
        <xdr:cNvPr id="122" name="直線コネクタ 121"/>
        <xdr:cNvCxnSpPr/>
      </xdr:nvCxnSpPr>
      <xdr:spPr bwMode="auto">
        <a:xfrm flipV="1">
          <a:off x="2908300" y="6633990"/>
          <a:ext cx="698500" cy="10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36326</xdr:rowOff>
    </xdr:from>
    <xdr:to>
      <xdr:col>29</xdr:col>
      <xdr:colOff>177800</xdr:colOff>
      <xdr:row>35</xdr:row>
      <xdr:rowOff>137926</xdr:rowOff>
    </xdr:to>
    <xdr:sp macro="" textlink="">
      <xdr:nvSpPr>
        <xdr:cNvPr id="132" name="楕円 131"/>
        <xdr:cNvSpPr/>
      </xdr:nvSpPr>
      <xdr:spPr bwMode="auto">
        <a:xfrm>
          <a:off x="56007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224303</xdr:rowOff>
    </xdr:from>
    <xdr:ext cx="762000" cy="259045"/>
    <xdr:sp macro="" textlink="">
      <xdr:nvSpPr>
        <xdr:cNvPr id="133" name="人口1人当たり決算額の推移該当値テキスト445"/>
        <xdr:cNvSpPr txBox="1"/>
      </xdr:nvSpPr>
      <xdr:spPr>
        <a:xfrm>
          <a:off x="5740400" y="64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18201</xdr:rowOff>
    </xdr:from>
    <xdr:to>
      <xdr:col>26</xdr:col>
      <xdr:colOff>101600</xdr:colOff>
      <xdr:row>35</xdr:row>
      <xdr:rowOff>119801</xdr:rowOff>
    </xdr:to>
    <xdr:sp macro="" textlink="">
      <xdr:nvSpPr>
        <xdr:cNvPr id="134" name="楕円 133"/>
        <xdr:cNvSpPr/>
      </xdr:nvSpPr>
      <xdr:spPr bwMode="auto">
        <a:xfrm>
          <a:off x="4953000" y="662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129978</xdr:rowOff>
    </xdr:from>
    <xdr:ext cx="736600" cy="259045"/>
    <xdr:sp macro="" textlink="">
      <xdr:nvSpPr>
        <xdr:cNvPr id="135" name="テキスト ボックス 134"/>
        <xdr:cNvSpPr txBox="1"/>
      </xdr:nvSpPr>
      <xdr:spPr>
        <a:xfrm>
          <a:off x="4622800" y="639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323088</xdr:rowOff>
    </xdr:from>
    <xdr:to>
      <xdr:col>22</xdr:col>
      <xdr:colOff>165100</xdr:colOff>
      <xdr:row>35</xdr:row>
      <xdr:rowOff>81788</xdr:rowOff>
    </xdr:to>
    <xdr:sp macro="" textlink="">
      <xdr:nvSpPr>
        <xdr:cNvPr id="136" name="楕円 135"/>
        <xdr:cNvSpPr/>
      </xdr:nvSpPr>
      <xdr:spPr bwMode="auto">
        <a:xfrm>
          <a:off x="4254500" y="659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91965</xdr:rowOff>
    </xdr:from>
    <xdr:ext cx="762000" cy="259045"/>
    <xdr:sp macro="" textlink="">
      <xdr:nvSpPr>
        <xdr:cNvPr id="137" name="テキスト ボックス 136"/>
        <xdr:cNvSpPr txBox="1"/>
      </xdr:nvSpPr>
      <xdr:spPr>
        <a:xfrm>
          <a:off x="3924300" y="635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315740</xdr:rowOff>
    </xdr:from>
    <xdr:to>
      <xdr:col>19</xdr:col>
      <xdr:colOff>38100</xdr:colOff>
      <xdr:row>35</xdr:row>
      <xdr:rowOff>74440</xdr:rowOff>
    </xdr:to>
    <xdr:sp macro="" textlink="">
      <xdr:nvSpPr>
        <xdr:cNvPr id="138" name="楕円 137"/>
        <xdr:cNvSpPr/>
      </xdr:nvSpPr>
      <xdr:spPr bwMode="auto">
        <a:xfrm>
          <a:off x="3556000" y="658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84617</xdr:rowOff>
    </xdr:from>
    <xdr:ext cx="762000" cy="259045"/>
    <xdr:sp macro="" textlink="">
      <xdr:nvSpPr>
        <xdr:cNvPr id="139" name="テキスト ボックス 138"/>
        <xdr:cNvSpPr txBox="1"/>
      </xdr:nvSpPr>
      <xdr:spPr>
        <a:xfrm>
          <a:off x="3225800" y="63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81131</xdr:rowOff>
    </xdr:from>
    <xdr:to>
      <xdr:col>15</xdr:col>
      <xdr:colOff>101600</xdr:colOff>
      <xdr:row>35</xdr:row>
      <xdr:rowOff>182731</xdr:rowOff>
    </xdr:to>
    <xdr:sp macro="" textlink="">
      <xdr:nvSpPr>
        <xdr:cNvPr id="140" name="楕円 139"/>
        <xdr:cNvSpPr/>
      </xdr:nvSpPr>
      <xdr:spPr bwMode="auto">
        <a:xfrm>
          <a:off x="28575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167508</xdr:rowOff>
    </xdr:from>
    <xdr:ext cx="762000" cy="259045"/>
    <xdr:sp macro="" textlink="">
      <xdr:nvSpPr>
        <xdr:cNvPr id="141" name="テキスト ボックス 140"/>
        <xdr:cNvSpPr txBox="1"/>
      </xdr:nvSpPr>
      <xdr:spPr>
        <a:xfrm>
          <a:off x="2527300" y="677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39184</xdr:rowOff>
    </xdr:from>
    <xdr:to>
      <xdr:col>24</xdr:col>
      <xdr:colOff>63500</xdr:colOff>
      <xdr:row>35</xdr:row>
      <xdr:rowOff>51049</xdr:rowOff>
    </xdr:to>
    <xdr:cxnSp macro="">
      <xdr:nvCxnSpPr>
        <xdr:cNvPr id="59" name="直線コネクタ 58"/>
        <xdr:cNvCxnSpPr/>
      </xdr:nvCxnSpPr>
      <xdr:spPr>
        <a:xfrm>
          <a:off x="3797300" y="6039934"/>
          <a:ext cx="8382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39184</xdr:rowOff>
    </xdr:from>
    <xdr:to>
      <xdr:col>19</xdr:col>
      <xdr:colOff>177800</xdr:colOff>
      <xdr:row>35</xdr:row>
      <xdr:rowOff>78870</xdr:rowOff>
    </xdr:to>
    <xdr:cxnSp macro="">
      <xdr:nvCxnSpPr>
        <xdr:cNvPr id="62" name="直線コネクタ 61"/>
        <xdr:cNvCxnSpPr/>
      </xdr:nvCxnSpPr>
      <xdr:spPr>
        <a:xfrm flipV="1">
          <a:off x="2908300" y="6039934"/>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78870</xdr:rowOff>
    </xdr:from>
    <xdr:to>
      <xdr:col>15</xdr:col>
      <xdr:colOff>50800</xdr:colOff>
      <xdr:row>35</xdr:row>
      <xdr:rowOff>127515</xdr:rowOff>
    </xdr:to>
    <xdr:cxnSp macro="">
      <xdr:nvCxnSpPr>
        <xdr:cNvPr id="65" name="直線コネクタ 64"/>
        <xdr:cNvCxnSpPr/>
      </xdr:nvCxnSpPr>
      <xdr:spPr>
        <a:xfrm flipV="1">
          <a:off x="2019300" y="6079620"/>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113955</xdr:rowOff>
    </xdr:from>
    <xdr:to>
      <xdr:col>15</xdr:col>
      <xdr:colOff>101600</xdr:colOff>
      <xdr:row>35</xdr:row>
      <xdr:rowOff>44105</xdr:rowOff>
    </xdr:to>
    <xdr:sp macro="" textlink="">
      <xdr:nvSpPr>
        <xdr:cNvPr id="66" name="フローチャート: 判断 65"/>
        <xdr:cNvSpPr/>
      </xdr:nvSpPr>
      <xdr:spPr>
        <a:xfrm>
          <a:off x="2857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60632</xdr:rowOff>
    </xdr:from>
    <xdr:ext cx="534377" cy="259045"/>
    <xdr:sp macro="" textlink="">
      <xdr:nvSpPr>
        <xdr:cNvPr id="67" name="テキスト ボックス 66"/>
        <xdr:cNvSpPr txBox="1"/>
      </xdr:nvSpPr>
      <xdr:spPr>
        <a:xfrm>
          <a:off x="2641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50272</xdr:rowOff>
    </xdr:from>
    <xdr:to>
      <xdr:col>10</xdr:col>
      <xdr:colOff>114300</xdr:colOff>
      <xdr:row>35</xdr:row>
      <xdr:rowOff>127515</xdr:rowOff>
    </xdr:to>
    <xdr:cxnSp macro="">
      <xdr:nvCxnSpPr>
        <xdr:cNvPr id="68" name="直線コネクタ 67"/>
        <xdr:cNvCxnSpPr/>
      </xdr:nvCxnSpPr>
      <xdr:spPr>
        <a:xfrm>
          <a:off x="1130300" y="6051022"/>
          <a:ext cx="889000" cy="7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249</xdr:rowOff>
    </xdr:from>
    <xdr:to>
      <xdr:col>24</xdr:col>
      <xdr:colOff>114300</xdr:colOff>
      <xdr:row>35</xdr:row>
      <xdr:rowOff>101849</xdr:rowOff>
    </xdr:to>
    <xdr:sp macro="" textlink="">
      <xdr:nvSpPr>
        <xdr:cNvPr id="78" name="楕円 77"/>
        <xdr:cNvSpPr/>
      </xdr:nvSpPr>
      <xdr:spPr>
        <a:xfrm>
          <a:off x="4584700" y="60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23126</xdr:rowOff>
    </xdr:from>
    <xdr:ext cx="534377" cy="259045"/>
    <xdr:sp macro="" textlink="">
      <xdr:nvSpPr>
        <xdr:cNvPr id="79" name="人件費該当値テキスト"/>
        <xdr:cNvSpPr txBox="1"/>
      </xdr:nvSpPr>
      <xdr:spPr>
        <a:xfrm>
          <a:off x="4686300" y="58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159834</xdr:rowOff>
    </xdr:from>
    <xdr:to>
      <xdr:col>20</xdr:col>
      <xdr:colOff>38100</xdr:colOff>
      <xdr:row>35</xdr:row>
      <xdr:rowOff>89984</xdr:rowOff>
    </xdr:to>
    <xdr:sp macro="" textlink="">
      <xdr:nvSpPr>
        <xdr:cNvPr id="80" name="楕円 79"/>
        <xdr:cNvSpPr/>
      </xdr:nvSpPr>
      <xdr:spPr>
        <a:xfrm>
          <a:off x="3746500" y="59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106511</xdr:rowOff>
    </xdr:from>
    <xdr:ext cx="534377" cy="259045"/>
    <xdr:sp macro="" textlink="">
      <xdr:nvSpPr>
        <xdr:cNvPr id="81" name="テキスト ボックス 80"/>
        <xdr:cNvSpPr txBox="1"/>
      </xdr:nvSpPr>
      <xdr:spPr>
        <a:xfrm>
          <a:off x="3530111" y="57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28070</xdr:rowOff>
    </xdr:from>
    <xdr:to>
      <xdr:col>15</xdr:col>
      <xdr:colOff>101600</xdr:colOff>
      <xdr:row>35</xdr:row>
      <xdr:rowOff>129670</xdr:rowOff>
    </xdr:to>
    <xdr:sp macro="" textlink="">
      <xdr:nvSpPr>
        <xdr:cNvPr id="82" name="楕円 81"/>
        <xdr:cNvSpPr/>
      </xdr:nvSpPr>
      <xdr:spPr>
        <a:xfrm>
          <a:off x="2857500" y="6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120797</xdr:rowOff>
    </xdr:from>
    <xdr:ext cx="534377" cy="259045"/>
    <xdr:sp macro="" textlink="">
      <xdr:nvSpPr>
        <xdr:cNvPr id="83" name="テキスト ボックス 82"/>
        <xdr:cNvSpPr txBox="1"/>
      </xdr:nvSpPr>
      <xdr:spPr>
        <a:xfrm>
          <a:off x="2641111" y="6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76715</xdr:rowOff>
    </xdr:from>
    <xdr:to>
      <xdr:col>10</xdr:col>
      <xdr:colOff>165100</xdr:colOff>
      <xdr:row>36</xdr:row>
      <xdr:rowOff>6865</xdr:rowOff>
    </xdr:to>
    <xdr:sp macro="" textlink="">
      <xdr:nvSpPr>
        <xdr:cNvPr id="84" name="楕円 83"/>
        <xdr:cNvSpPr/>
      </xdr:nvSpPr>
      <xdr:spPr>
        <a:xfrm>
          <a:off x="1968500" y="607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169442</xdr:rowOff>
    </xdr:from>
    <xdr:ext cx="534377" cy="259045"/>
    <xdr:sp macro="" textlink="">
      <xdr:nvSpPr>
        <xdr:cNvPr id="85" name="テキスト ボックス 84"/>
        <xdr:cNvSpPr txBox="1"/>
      </xdr:nvSpPr>
      <xdr:spPr>
        <a:xfrm>
          <a:off x="1752111" y="61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170922</xdr:rowOff>
    </xdr:from>
    <xdr:to>
      <xdr:col>6</xdr:col>
      <xdr:colOff>38100</xdr:colOff>
      <xdr:row>35</xdr:row>
      <xdr:rowOff>101072</xdr:rowOff>
    </xdr:to>
    <xdr:sp macro="" textlink="">
      <xdr:nvSpPr>
        <xdr:cNvPr id="86" name="楕円 85"/>
        <xdr:cNvSpPr/>
      </xdr:nvSpPr>
      <xdr:spPr>
        <a:xfrm>
          <a:off x="1079500" y="60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117599</xdr:rowOff>
    </xdr:from>
    <xdr:ext cx="534377" cy="259045"/>
    <xdr:sp macro="" textlink="">
      <xdr:nvSpPr>
        <xdr:cNvPr id="87" name="テキスト ボックス 86"/>
        <xdr:cNvSpPr txBox="1"/>
      </xdr:nvSpPr>
      <xdr:spPr>
        <a:xfrm>
          <a:off x="863111" y="57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158597</xdr:rowOff>
    </xdr:from>
    <xdr:to>
      <xdr:col>24</xdr:col>
      <xdr:colOff>63500</xdr:colOff>
      <xdr:row>57</xdr:row>
      <xdr:rowOff>159078</xdr:rowOff>
    </xdr:to>
    <xdr:cxnSp macro="">
      <xdr:nvCxnSpPr>
        <xdr:cNvPr id="116" name="直線コネクタ 115"/>
        <xdr:cNvCxnSpPr/>
      </xdr:nvCxnSpPr>
      <xdr:spPr>
        <a:xfrm flipV="1">
          <a:off x="3797300" y="9931247"/>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159078</xdr:rowOff>
    </xdr:from>
    <xdr:to>
      <xdr:col>19</xdr:col>
      <xdr:colOff>177800</xdr:colOff>
      <xdr:row>58</xdr:row>
      <xdr:rowOff>6750</xdr:rowOff>
    </xdr:to>
    <xdr:cxnSp macro="">
      <xdr:nvCxnSpPr>
        <xdr:cNvPr id="119" name="直線コネクタ 118"/>
        <xdr:cNvCxnSpPr/>
      </xdr:nvCxnSpPr>
      <xdr:spPr>
        <a:xfrm flipV="1">
          <a:off x="2908300" y="9931728"/>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6750</xdr:rowOff>
    </xdr:from>
    <xdr:to>
      <xdr:col>15</xdr:col>
      <xdr:colOff>50800</xdr:colOff>
      <xdr:row>58</xdr:row>
      <xdr:rowOff>6917</xdr:rowOff>
    </xdr:to>
    <xdr:cxnSp macro="">
      <xdr:nvCxnSpPr>
        <xdr:cNvPr id="122" name="直線コネクタ 121"/>
        <xdr:cNvCxnSpPr/>
      </xdr:nvCxnSpPr>
      <xdr:spPr>
        <a:xfrm flipV="1">
          <a:off x="2019300" y="9950850"/>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24000</xdr:rowOff>
    </xdr:from>
    <xdr:to>
      <xdr:col>15</xdr:col>
      <xdr:colOff>101600</xdr:colOff>
      <xdr:row>57</xdr:row>
      <xdr:rowOff>125600</xdr:rowOff>
    </xdr:to>
    <xdr:sp macro="" textlink="">
      <xdr:nvSpPr>
        <xdr:cNvPr id="123" name="フローチャート: 判断 122"/>
        <xdr:cNvSpPr/>
      </xdr:nvSpPr>
      <xdr:spPr>
        <a:xfrm>
          <a:off x="2857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142127</xdr:rowOff>
    </xdr:from>
    <xdr:ext cx="534377" cy="259045"/>
    <xdr:sp macro="" textlink="">
      <xdr:nvSpPr>
        <xdr:cNvPr id="124" name="テキスト ボックス 123"/>
        <xdr:cNvSpPr txBox="1"/>
      </xdr:nvSpPr>
      <xdr:spPr>
        <a:xfrm>
          <a:off x="2641111" y="95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6917</xdr:rowOff>
    </xdr:from>
    <xdr:to>
      <xdr:col>10</xdr:col>
      <xdr:colOff>114300</xdr:colOff>
      <xdr:row>58</xdr:row>
      <xdr:rowOff>9192</xdr:rowOff>
    </xdr:to>
    <xdr:cxnSp macro="">
      <xdr:nvCxnSpPr>
        <xdr:cNvPr id="125" name="直線コネクタ 124"/>
        <xdr:cNvCxnSpPr/>
      </xdr:nvCxnSpPr>
      <xdr:spPr>
        <a:xfrm flipV="1">
          <a:off x="1130300" y="9951017"/>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107797</xdr:rowOff>
    </xdr:from>
    <xdr:to>
      <xdr:col>24</xdr:col>
      <xdr:colOff>114300</xdr:colOff>
      <xdr:row>58</xdr:row>
      <xdr:rowOff>37947</xdr:rowOff>
    </xdr:to>
    <xdr:sp macro="" textlink="">
      <xdr:nvSpPr>
        <xdr:cNvPr id="135" name="楕円 134"/>
        <xdr:cNvSpPr/>
      </xdr:nvSpPr>
      <xdr:spPr>
        <a:xfrm>
          <a:off x="4584700" y="98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108278</xdr:rowOff>
    </xdr:from>
    <xdr:to>
      <xdr:col>20</xdr:col>
      <xdr:colOff>38100</xdr:colOff>
      <xdr:row>58</xdr:row>
      <xdr:rowOff>38428</xdr:rowOff>
    </xdr:to>
    <xdr:sp macro="" textlink="">
      <xdr:nvSpPr>
        <xdr:cNvPr id="137" name="楕円 136"/>
        <xdr:cNvSpPr/>
      </xdr:nvSpPr>
      <xdr:spPr>
        <a:xfrm>
          <a:off x="3746500" y="9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29555</xdr:rowOff>
    </xdr:from>
    <xdr:ext cx="534377" cy="259045"/>
    <xdr:sp macro="" textlink="">
      <xdr:nvSpPr>
        <xdr:cNvPr id="138" name="テキスト ボックス 137"/>
        <xdr:cNvSpPr txBox="1"/>
      </xdr:nvSpPr>
      <xdr:spPr>
        <a:xfrm>
          <a:off x="3530111" y="997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127400</xdr:rowOff>
    </xdr:from>
    <xdr:to>
      <xdr:col>15</xdr:col>
      <xdr:colOff>101600</xdr:colOff>
      <xdr:row>58</xdr:row>
      <xdr:rowOff>57550</xdr:rowOff>
    </xdr:to>
    <xdr:sp macro="" textlink="">
      <xdr:nvSpPr>
        <xdr:cNvPr id="139" name="楕円 138"/>
        <xdr:cNvSpPr/>
      </xdr:nvSpPr>
      <xdr:spPr>
        <a:xfrm>
          <a:off x="2857500" y="99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48677</xdr:rowOff>
    </xdr:from>
    <xdr:ext cx="534377" cy="259045"/>
    <xdr:sp macro="" textlink="">
      <xdr:nvSpPr>
        <xdr:cNvPr id="140" name="テキスト ボックス 139"/>
        <xdr:cNvSpPr txBox="1"/>
      </xdr:nvSpPr>
      <xdr:spPr>
        <a:xfrm>
          <a:off x="2641111" y="99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127567</xdr:rowOff>
    </xdr:from>
    <xdr:to>
      <xdr:col>10</xdr:col>
      <xdr:colOff>165100</xdr:colOff>
      <xdr:row>58</xdr:row>
      <xdr:rowOff>57717</xdr:rowOff>
    </xdr:to>
    <xdr:sp macro="" textlink="">
      <xdr:nvSpPr>
        <xdr:cNvPr id="141" name="楕円 140"/>
        <xdr:cNvSpPr/>
      </xdr:nvSpPr>
      <xdr:spPr>
        <a:xfrm>
          <a:off x="1968500" y="99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48844</xdr:rowOff>
    </xdr:from>
    <xdr:ext cx="534377" cy="259045"/>
    <xdr:sp macro="" textlink="">
      <xdr:nvSpPr>
        <xdr:cNvPr id="142" name="テキスト ボックス 141"/>
        <xdr:cNvSpPr txBox="1"/>
      </xdr:nvSpPr>
      <xdr:spPr>
        <a:xfrm>
          <a:off x="1752111" y="99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129842</xdr:rowOff>
    </xdr:from>
    <xdr:to>
      <xdr:col>6</xdr:col>
      <xdr:colOff>38100</xdr:colOff>
      <xdr:row>58</xdr:row>
      <xdr:rowOff>59992</xdr:rowOff>
    </xdr:to>
    <xdr:sp macro="" textlink="">
      <xdr:nvSpPr>
        <xdr:cNvPr id="143" name="楕円 142"/>
        <xdr:cNvSpPr/>
      </xdr:nvSpPr>
      <xdr:spPr>
        <a:xfrm>
          <a:off x="1079500" y="9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51119</xdr:rowOff>
    </xdr:from>
    <xdr:ext cx="534377" cy="259045"/>
    <xdr:sp macro="" textlink="">
      <xdr:nvSpPr>
        <xdr:cNvPr id="144" name="テキスト ボックス 143"/>
        <xdr:cNvSpPr txBox="1"/>
      </xdr:nvSpPr>
      <xdr:spPr>
        <a:xfrm>
          <a:off x="863111" y="99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32201</xdr:rowOff>
    </xdr:from>
    <xdr:to>
      <xdr:col>24</xdr:col>
      <xdr:colOff>63500</xdr:colOff>
      <xdr:row>76</xdr:row>
      <xdr:rowOff>50775</xdr:rowOff>
    </xdr:to>
    <xdr:cxnSp macro="">
      <xdr:nvCxnSpPr>
        <xdr:cNvPr id="169" name="直線コネクタ 168"/>
        <xdr:cNvCxnSpPr/>
      </xdr:nvCxnSpPr>
      <xdr:spPr>
        <a:xfrm flipV="1">
          <a:off x="3797300" y="13062401"/>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31686</xdr:rowOff>
    </xdr:from>
    <xdr:to>
      <xdr:col>19</xdr:col>
      <xdr:colOff>177800</xdr:colOff>
      <xdr:row>76</xdr:row>
      <xdr:rowOff>50775</xdr:rowOff>
    </xdr:to>
    <xdr:cxnSp macro="">
      <xdr:nvCxnSpPr>
        <xdr:cNvPr id="172" name="直線コネクタ 171"/>
        <xdr:cNvCxnSpPr/>
      </xdr:nvCxnSpPr>
      <xdr:spPr>
        <a:xfrm>
          <a:off x="2908300" y="13061886"/>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2539</xdr:rowOff>
    </xdr:from>
    <xdr:to>
      <xdr:col>15</xdr:col>
      <xdr:colOff>50800</xdr:colOff>
      <xdr:row>76</xdr:row>
      <xdr:rowOff>31686</xdr:rowOff>
    </xdr:to>
    <xdr:cxnSp macro="">
      <xdr:nvCxnSpPr>
        <xdr:cNvPr id="175" name="直線コネクタ 174"/>
        <xdr:cNvCxnSpPr/>
      </xdr:nvCxnSpPr>
      <xdr:spPr>
        <a:xfrm>
          <a:off x="2019300" y="1303273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170738</xdr:rowOff>
    </xdr:from>
    <xdr:to>
      <xdr:col>15</xdr:col>
      <xdr:colOff>101600</xdr:colOff>
      <xdr:row>76</xdr:row>
      <xdr:rowOff>100888</xdr:rowOff>
    </xdr:to>
    <xdr:sp macro="" textlink="">
      <xdr:nvSpPr>
        <xdr:cNvPr id="176" name="フローチャート: 判断 175"/>
        <xdr:cNvSpPr/>
      </xdr:nvSpPr>
      <xdr:spPr>
        <a:xfrm>
          <a:off x="2857500" y="1302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92015</xdr:rowOff>
    </xdr:from>
    <xdr:ext cx="469744" cy="259045"/>
    <xdr:sp macro="" textlink="">
      <xdr:nvSpPr>
        <xdr:cNvPr id="177" name="テキスト ボックス 176"/>
        <xdr:cNvSpPr txBox="1"/>
      </xdr:nvSpPr>
      <xdr:spPr>
        <a:xfrm>
          <a:off x="2673428" y="13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89694</xdr:rowOff>
    </xdr:from>
    <xdr:to>
      <xdr:col>10</xdr:col>
      <xdr:colOff>114300</xdr:colOff>
      <xdr:row>76</xdr:row>
      <xdr:rowOff>2539</xdr:rowOff>
    </xdr:to>
    <xdr:cxnSp macro="">
      <xdr:nvCxnSpPr>
        <xdr:cNvPr id="178" name="直線コネクタ 177"/>
        <xdr:cNvCxnSpPr/>
      </xdr:nvCxnSpPr>
      <xdr:spPr>
        <a:xfrm>
          <a:off x="1130300" y="12948444"/>
          <a:ext cx="8890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152851</xdr:rowOff>
    </xdr:from>
    <xdr:to>
      <xdr:col>24</xdr:col>
      <xdr:colOff>114300</xdr:colOff>
      <xdr:row>76</xdr:row>
      <xdr:rowOff>83001</xdr:rowOff>
    </xdr:to>
    <xdr:sp macro="" textlink="">
      <xdr:nvSpPr>
        <xdr:cNvPr id="188" name="楕円 187"/>
        <xdr:cNvSpPr/>
      </xdr:nvSpPr>
      <xdr:spPr>
        <a:xfrm>
          <a:off x="4584700" y="130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4278</xdr:rowOff>
    </xdr:from>
    <xdr:ext cx="469744" cy="259045"/>
    <xdr:sp macro="" textlink="">
      <xdr:nvSpPr>
        <xdr:cNvPr id="189" name="維持補修費該当値テキスト"/>
        <xdr:cNvSpPr txBox="1"/>
      </xdr:nvSpPr>
      <xdr:spPr>
        <a:xfrm>
          <a:off x="4686300" y="1286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171425</xdr:rowOff>
    </xdr:from>
    <xdr:to>
      <xdr:col>20</xdr:col>
      <xdr:colOff>38100</xdr:colOff>
      <xdr:row>76</xdr:row>
      <xdr:rowOff>101575</xdr:rowOff>
    </xdr:to>
    <xdr:sp macro="" textlink="">
      <xdr:nvSpPr>
        <xdr:cNvPr id="190" name="楕円 189"/>
        <xdr:cNvSpPr/>
      </xdr:nvSpPr>
      <xdr:spPr>
        <a:xfrm>
          <a:off x="3746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118101</xdr:rowOff>
    </xdr:from>
    <xdr:ext cx="469744" cy="259045"/>
    <xdr:sp macro="" textlink="">
      <xdr:nvSpPr>
        <xdr:cNvPr id="191" name="テキスト ボックス 190"/>
        <xdr:cNvSpPr txBox="1"/>
      </xdr:nvSpPr>
      <xdr:spPr>
        <a:xfrm>
          <a:off x="3562428" y="128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152336</xdr:rowOff>
    </xdr:from>
    <xdr:to>
      <xdr:col>15</xdr:col>
      <xdr:colOff>101600</xdr:colOff>
      <xdr:row>76</xdr:row>
      <xdr:rowOff>82486</xdr:rowOff>
    </xdr:to>
    <xdr:sp macro="" textlink="">
      <xdr:nvSpPr>
        <xdr:cNvPr id="192" name="楕円 191"/>
        <xdr:cNvSpPr/>
      </xdr:nvSpPr>
      <xdr:spPr>
        <a:xfrm>
          <a:off x="2857500" y="13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99013</xdr:rowOff>
    </xdr:from>
    <xdr:ext cx="469744" cy="259045"/>
    <xdr:sp macro="" textlink="">
      <xdr:nvSpPr>
        <xdr:cNvPr id="193" name="テキスト ボックス 192"/>
        <xdr:cNvSpPr txBox="1"/>
      </xdr:nvSpPr>
      <xdr:spPr>
        <a:xfrm>
          <a:off x="2673428" y="127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123190</xdr:rowOff>
    </xdr:from>
    <xdr:to>
      <xdr:col>10</xdr:col>
      <xdr:colOff>165100</xdr:colOff>
      <xdr:row>76</xdr:row>
      <xdr:rowOff>53339</xdr:rowOff>
    </xdr:to>
    <xdr:sp macro="" textlink="">
      <xdr:nvSpPr>
        <xdr:cNvPr id="194" name="楕円 193"/>
        <xdr:cNvSpPr/>
      </xdr:nvSpPr>
      <xdr:spPr>
        <a:xfrm>
          <a:off x="1968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69867</xdr:rowOff>
    </xdr:from>
    <xdr:ext cx="469744" cy="259045"/>
    <xdr:sp macro="" textlink="">
      <xdr:nvSpPr>
        <xdr:cNvPr id="195" name="テキスト ボックス 194"/>
        <xdr:cNvSpPr txBox="1"/>
      </xdr:nvSpPr>
      <xdr:spPr>
        <a:xfrm>
          <a:off x="1784428"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38894</xdr:rowOff>
    </xdr:from>
    <xdr:to>
      <xdr:col>6</xdr:col>
      <xdr:colOff>38100</xdr:colOff>
      <xdr:row>75</xdr:row>
      <xdr:rowOff>140494</xdr:rowOff>
    </xdr:to>
    <xdr:sp macro="" textlink="">
      <xdr:nvSpPr>
        <xdr:cNvPr id="196" name="楕円 195"/>
        <xdr:cNvSpPr/>
      </xdr:nvSpPr>
      <xdr:spPr>
        <a:xfrm>
          <a:off x="1079500" y="128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157021</xdr:rowOff>
    </xdr:from>
    <xdr:ext cx="469744" cy="259045"/>
    <xdr:sp macro="" textlink="">
      <xdr:nvSpPr>
        <xdr:cNvPr id="197" name="テキスト ボックス 196"/>
        <xdr:cNvSpPr txBox="1"/>
      </xdr:nvSpPr>
      <xdr:spPr>
        <a:xfrm>
          <a:off x="895428" y="1267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89078</xdr:rowOff>
    </xdr:from>
    <xdr:to>
      <xdr:col>24</xdr:col>
      <xdr:colOff>63500</xdr:colOff>
      <xdr:row>96</xdr:row>
      <xdr:rowOff>96265</xdr:rowOff>
    </xdr:to>
    <xdr:cxnSp macro="">
      <xdr:nvCxnSpPr>
        <xdr:cNvPr id="227" name="直線コネクタ 226"/>
        <xdr:cNvCxnSpPr/>
      </xdr:nvCxnSpPr>
      <xdr:spPr>
        <a:xfrm>
          <a:off x="3797300" y="16548278"/>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89078</xdr:rowOff>
    </xdr:from>
    <xdr:to>
      <xdr:col>19</xdr:col>
      <xdr:colOff>177800</xdr:colOff>
      <xdr:row>96</xdr:row>
      <xdr:rowOff>134086</xdr:rowOff>
    </xdr:to>
    <xdr:cxnSp macro="">
      <xdr:nvCxnSpPr>
        <xdr:cNvPr id="230" name="直線コネクタ 229"/>
        <xdr:cNvCxnSpPr/>
      </xdr:nvCxnSpPr>
      <xdr:spPr>
        <a:xfrm flipV="1">
          <a:off x="2908300" y="16548278"/>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134086</xdr:rowOff>
    </xdr:from>
    <xdr:to>
      <xdr:col>15</xdr:col>
      <xdr:colOff>50800</xdr:colOff>
      <xdr:row>96</xdr:row>
      <xdr:rowOff>137007</xdr:rowOff>
    </xdr:to>
    <xdr:cxnSp macro="">
      <xdr:nvCxnSpPr>
        <xdr:cNvPr id="233" name="直線コネクタ 232"/>
        <xdr:cNvCxnSpPr/>
      </xdr:nvCxnSpPr>
      <xdr:spPr>
        <a:xfrm flipV="1">
          <a:off x="2019300" y="1659328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148565</xdr:rowOff>
    </xdr:from>
    <xdr:to>
      <xdr:col>15</xdr:col>
      <xdr:colOff>101600</xdr:colOff>
      <xdr:row>96</xdr:row>
      <xdr:rowOff>78715</xdr:rowOff>
    </xdr:to>
    <xdr:sp macro="" textlink="">
      <xdr:nvSpPr>
        <xdr:cNvPr id="234" name="フローチャート: 判断 233"/>
        <xdr:cNvSpPr/>
      </xdr:nvSpPr>
      <xdr:spPr>
        <a:xfrm>
          <a:off x="2857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95242</xdr:rowOff>
    </xdr:from>
    <xdr:ext cx="534377" cy="259045"/>
    <xdr:sp macro="" textlink="">
      <xdr:nvSpPr>
        <xdr:cNvPr id="235" name="テキスト ボックス 234"/>
        <xdr:cNvSpPr txBox="1"/>
      </xdr:nvSpPr>
      <xdr:spPr>
        <a:xfrm>
          <a:off x="2641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137007</xdr:rowOff>
    </xdr:from>
    <xdr:to>
      <xdr:col>10</xdr:col>
      <xdr:colOff>114300</xdr:colOff>
      <xdr:row>97</xdr:row>
      <xdr:rowOff>27636</xdr:rowOff>
    </xdr:to>
    <xdr:cxnSp macro="">
      <xdr:nvCxnSpPr>
        <xdr:cNvPr id="236" name="直線コネクタ 235"/>
        <xdr:cNvCxnSpPr/>
      </xdr:nvCxnSpPr>
      <xdr:spPr>
        <a:xfrm flipV="1">
          <a:off x="1130300" y="16596207"/>
          <a:ext cx="889000" cy="6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45465</xdr:rowOff>
    </xdr:from>
    <xdr:to>
      <xdr:col>24</xdr:col>
      <xdr:colOff>114300</xdr:colOff>
      <xdr:row>96</xdr:row>
      <xdr:rowOff>147065</xdr:rowOff>
    </xdr:to>
    <xdr:sp macro="" textlink="">
      <xdr:nvSpPr>
        <xdr:cNvPr id="246" name="楕円 245"/>
        <xdr:cNvSpPr/>
      </xdr:nvSpPr>
      <xdr:spPr>
        <a:xfrm>
          <a:off x="45847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23892</xdr:rowOff>
    </xdr:from>
    <xdr:ext cx="534377" cy="259045"/>
    <xdr:sp macro="" textlink="">
      <xdr:nvSpPr>
        <xdr:cNvPr id="247" name="扶助費該当値テキスト"/>
        <xdr:cNvSpPr txBox="1"/>
      </xdr:nvSpPr>
      <xdr:spPr>
        <a:xfrm>
          <a:off x="4686300"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38278</xdr:rowOff>
    </xdr:from>
    <xdr:to>
      <xdr:col>20</xdr:col>
      <xdr:colOff>38100</xdr:colOff>
      <xdr:row>96</xdr:row>
      <xdr:rowOff>139878</xdr:rowOff>
    </xdr:to>
    <xdr:sp macro="" textlink="">
      <xdr:nvSpPr>
        <xdr:cNvPr id="248" name="楕円 247"/>
        <xdr:cNvSpPr/>
      </xdr:nvSpPr>
      <xdr:spPr>
        <a:xfrm>
          <a:off x="3746500" y="16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131005</xdr:rowOff>
    </xdr:from>
    <xdr:ext cx="534377" cy="259045"/>
    <xdr:sp macro="" textlink="">
      <xdr:nvSpPr>
        <xdr:cNvPr id="249" name="テキスト ボックス 248"/>
        <xdr:cNvSpPr txBox="1"/>
      </xdr:nvSpPr>
      <xdr:spPr>
        <a:xfrm>
          <a:off x="3530111" y="165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83286</xdr:rowOff>
    </xdr:from>
    <xdr:to>
      <xdr:col>15</xdr:col>
      <xdr:colOff>101600</xdr:colOff>
      <xdr:row>97</xdr:row>
      <xdr:rowOff>13436</xdr:rowOff>
    </xdr:to>
    <xdr:sp macro="" textlink="">
      <xdr:nvSpPr>
        <xdr:cNvPr id="250" name="楕円 249"/>
        <xdr:cNvSpPr/>
      </xdr:nvSpPr>
      <xdr:spPr>
        <a:xfrm>
          <a:off x="2857500" y="165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4563</xdr:rowOff>
    </xdr:from>
    <xdr:ext cx="534377" cy="259045"/>
    <xdr:sp macro="" textlink="">
      <xdr:nvSpPr>
        <xdr:cNvPr id="251" name="テキスト ボックス 250"/>
        <xdr:cNvSpPr txBox="1"/>
      </xdr:nvSpPr>
      <xdr:spPr>
        <a:xfrm>
          <a:off x="2641111" y="166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86207</xdr:rowOff>
    </xdr:from>
    <xdr:to>
      <xdr:col>10</xdr:col>
      <xdr:colOff>165100</xdr:colOff>
      <xdr:row>97</xdr:row>
      <xdr:rowOff>16357</xdr:rowOff>
    </xdr:to>
    <xdr:sp macro="" textlink="">
      <xdr:nvSpPr>
        <xdr:cNvPr id="252" name="楕円 251"/>
        <xdr:cNvSpPr/>
      </xdr:nvSpPr>
      <xdr:spPr>
        <a:xfrm>
          <a:off x="1968500" y="165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7484</xdr:rowOff>
    </xdr:from>
    <xdr:ext cx="534377" cy="259045"/>
    <xdr:sp macro="" textlink="">
      <xdr:nvSpPr>
        <xdr:cNvPr id="253" name="テキスト ボックス 252"/>
        <xdr:cNvSpPr txBox="1"/>
      </xdr:nvSpPr>
      <xdr:spPr>
        <a:xfrm>
          <a:off x="1752111" y="166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148286</xdr:rowOff>
    </xdr:from>
    <xdr:to>
      <xdr:col>6</xdr:col>
      <xdr:colOff>38100</xdr:colOff>
      <xdr:row>97</xdr:row>
      <xdr:rowOff>78436</xdr:rowOff>
    </xdr:to>
    <xdr:sp macro="" textlink="">
      <xdr:nvSpPr>
        <xdr:cNvPr id="254" name="楕円 253"/>
        <xdr:cNvSpPr/>
      </xdr:nvSpPr>
      <xdr:spPr>
        <a:xfrm>
          <a:off x="1079500" y="166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69563</xdr:rowOff>
    </xdr:from>
    <xdr:ext cx="534377" cy="259045"/>
    <xdr:sp macro="" textlink="">
      <xdr:nvSpPr>
        <xdr:cNvPr id="255" name="テキスト ボックス 254"/>
        <xdr:cNvSpPr txBox="1"/>
      </xdr:nvSpPr>
      <xdr:spPr>
        <a:xfrm>
          <a:off x="863111" y="16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28916</xdr:rowOff>
    </xdr:from>
    <xdr:to>
      <xdr:col>54</xdr:col>
      <xdr:colOff>189865</xdr:colOff>
      <xdr:row>38</xdr:row>
      <xdr:rowOff>128923</xdr:rowOff>
    </xdr:to>
    <xdr:cxnSp macro="">
      <xdr:nvCxnSpPr>
        <xdr:cNvPr id="281" name="直線コネクタ 280"/>
        <xdr:cNvCxnSpPr/>
      </xdr:nvCxnSpPr>
      <xdr:spPr>
        <a:xfrm flipV="1">
          <a:off x="10475595" y="5515316"/>
          <a:ext cx="1270" cy="112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132750</xdr:rowOff>
    </xdr:from>
    <xdr:ext cx="534377" cy="259045"/>
    <xdr:sp macro="" textlink="">
      <xdr:nvSpPr>
        <xdr:cNvPr id="282" name="補助費等最小値テキスト"/>
        <xdr:cNvSpPr txBox="1"/>
      </xdr:nvSpPr>
      <xdr:spPr>
        <a:xfrm>
          <a:off x="10528300" y="66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128923</xdr:rowOff>
    </xdr:from>
    <xdr:to>
      <xdr:col>55</xdr:col>
      <xdr:colOff>88900</xdr:colOff>
      <xdr:row>38</xdr:row>
      <xdr:rowOff>128923</xdr:rowOff>
    </xdr:to>
    <xdr:cxnSp macro="">
      <xdr:nvCxnSpPr>
        <xdr:cNvPr id="283" name="直線コネクタ 282"/>
        <xdr:cNvCxnSpPr/>
      </xdr:nvCxnSpPr>
      <xdr:spPr>
        <a:xfrm>
          <a:off x="10388600" y="664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147043</xdr:rowOff>
    </xdr:from>
    <xdr:ext cx="599010" cy="259045"/>
    <xdr:sp macro="" textlink="">
      <xdr:nvSpPr>
        <xdr:cNvPr id="284" name="補助費等最大値テキスト"/>
        <xdr:cNvSpPr txBox="1"/>
      </xdr:nvSpPr>
      <xdr:spPr>
        <a:xfrm>
          <a:off x="10528300" y="529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28916</xdr:rowOff>
    </xdr:from>
    <xdr:to>
      <xdr:col>55</xdr:col>
      <xdr:colOff>88900</xdr:colOff>
      <xdr:row>32</xdr:row>
      <xdr:rowOff>28916</xdr:rowOff>
    </xdr:to>
    <xdr:cxnSp macro="">
      <xdr:nvCxnSpPr>
        <xdr:cNvPr id="285" name="直線コネクタ 284"/>
        <xdr:cNvCxnSpPr/>
      </xdr:nvCxnSpPr>
      <xdr:spPr>
        <a:xfrm>
          <a:off x="10388600" y="551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162669</xdr:rowOff>
    </xdr:from>
    <xdr:to>
      <xdr:col>55</xdr:col>
      <xdr:colOff>0</xdr:colOff>
      <xdr:row>36</xdr:row>
      <xdr:rowOff>4118</xdr:rowOff>
    </xdr:to>
    <xdr:cxnSp macro="">
      <xdr:nvCxnSpPr>
        <xdr:cNvPr id="286" name="直線コネクタ 285"/>
        <xdr:cNvCxnSpPr/>
      </xdr:nvCxnSpPr>
      <xdr:spPr>
        <a:xfrm flipV="1">
          <a:off x="9639300" y="6163419"/>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63027</xdr:rowOff>
    </xdr:from>
    <xdr:ext cx="534377" cy="259045"/>
    <xdr:sp macro="" textlink="">
      <xdr:nvSpPr>
        <xdr:cNvPr id="287" name="補助費等平均値テキスト"/>
        <xdr:cNvSpPr txBox="1"/>
      </xdr:nvSpPr>
      <xdr:spPr>
        <a:xfrm>
          <a:off x="10528300" y="623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84600</xdr:rowOff>
    </xdr:from>
    <xdr:to>
      <xdr:col>55</xdr:col>
      <xdr:colOff>50800</xdr:colOff>
      <xdr:row>37</xdr:row>
      <xdr:rowOff>14750</xdr:rowOff>
    </xdr:to>
    <xdr:sp macro="" textlink="">
      <xdr:nvSpPr>
        <xdr:cNvPr id="288" name="フローチャート: 判断 287"/>
        <xdr:cNvSpPr/>
      </xdr:nvSpPr>
      <xdr:spPr>
        <a:xfrm>
          <a:off x="104267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153133</xdr:rowOff>
    </xdr:from>
    <xdr:to>
      <xdr:col>50</xdr:col>
      <xdr:colOff>114300</xdr:colOff>
      <xdr:row>36</xdr:row>
      <xdr:rowOff>4118</xdr:rowOff>
    </xdr:to>
    <xdr:cxnSp macro="">
      <xdr:nvCxnSpPr>
        <xdr:cNvPr id="289" name="直線コネクタ 288"/>
        <xdr:cNvCxnSpPr/>
      </xdr:nvCxnSpPr>
      <xdr:spPr>
        <a:xfrm>
          <a:off x="8750300" y="6153883"/>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87213</xdr:rowOff>
    </xdr:from>
    <xdr:to>
      <xdr:col>50</xdr:col>
      <xdr:colOff>165100</xdr:colOff>
      <xdr:row>37</xdr:row>
      <xdr:rowOff>17363</xdr:rowOff>
    </xdr:to>
    <xdr:sp macro="" textlink="">
      <xdr:nvSpPr>
        <xdr:cNvPr id="290" name="フローチャート: 判断 289"/>
        <xdr:cNvSpPr/>
      </xdr:nvSpPr>
      <xdr:spPr>
        <a:xfrm>
          <a:off x="9588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8490</xdr:rowOff>
    </xdr:from>
    <xdr:ext cx="534377" cy="259045"/>
    <xdr:sp macro="" textlink="">
      <xdr:nvSpPr>
        <xdr:cNvPr id="291" name="テキスト ボックス 290"/>
        <xdr:cNvSpPr txBox="1"/>
      </xdr:nvSpPr>
      <xdr:spPr>
        <a:xfrm>
          <a:off x="9372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95276</xdr:rowOff>
    </xdr:from>
    <xdr:to>
      <xdr:col>45</xdr:col>
      <xdr:colOff>177800</xdr:colOff>
      <xdr:row>35</xdr:row>
      <xdr:rowOff>153133</xdr:rowOff>
    </xdr:to>
    <xdr:cxnSp macro="">
      <xdr:nvCxnSpPr>
        <xdr:cNvPr id="292" name="直線コネクタ 291"/>
        <xdr:cNvCxnSpPr/>
      </xdr:nvCxnSpPr>
      <xdr:spPr>
        <a:xfrm>
          <a:off x="7861300" y="6096026"/>
          <a:ext cx="889000" cy="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119108</xdr:rowOff>
    </xdr:from>
    <xdr:to>
      <xdr:col>46</xdr:col>
      <xdr:colOff>38100</xdr:colOff>
      <xdr:row>36</xdr:row>
      <xdr:rowOff>49258</xdr:rowOff>
    </xdr:to>
    <xdr:sp macro="" textlink="">
      <xdr:nvSpPr>
        <xdr:cNvPr id="293" name="フローチャート: 判断 292"/>
        <xdr:cNvSpPr/>
      </xdr:nvSpPr>
      <xdr:spPr>
        <a:xfrm>
          <a:off x="8699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40385</xdr:rowOff>
    </xdr:from>
    <xdr:ext cx="534377" cy="259045"/>
    <xdr:sp macro="" textlink="">
      <xdr:nvSpPr>
        <xdr:cNvPr id="294" name="テキスト ボックス 293"/>
        <xdr:cNvSpPr txBox="1"/>
      </xdr:nvSpPr>
      <xdr:spPr>
        <a:xfrm>
          <a:off x="8483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108556</xdr:rowOff>
    </xdr:from>
    <xdr:to>
      <xdr:col>41</xdr:col>
      <xdr:colOff>50800</xdr:colOff>
      <xdr:row>35</xdr:row>
      <xdr:rowOff>95276</xdr:rowOff>
    </xdr:to>
    <xdr:cxnSp macro="">
      <xdr:nvCxnSpPr>
        <xdr:cNvPr id="295" name="直線コネクタ 294"/>
        <xdr:cNvCxnSpPr/>
      </xdr:nvCxnSpPr>
      <xdr:spPr>
        <a:xfrm>
          <a:off x="6972300" y="5080606"/>
          <a:ext cx="889000" cy="10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27733</xdr:rowOff>
    </xdr:from>
    <xdr:to>
      <xdr:col>41</xdr:col>
      <xdr:colOff>101600</xdr:colOff>
      <xdr:row>36</xdr:row>
      <xdr:rowOff>129333</xdr:rowOff>
    </xdr:to>
    <xdr:sp macro="" textlink="">
      <xdr:nvSpPr>
        <xdr:cNvPr id="296" name="フローチャート: 判断 295"/>
        <xdr:cNvSpPr/>
      </xdr:nvSpPr>
      <xdr:spPr>
        <a:xfrm>
          <a:off x="7810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120460</xdr:rowOff>
    </xdr:from>
    <xdr:ext cx="534377" cy="259045"/>
    <xdr:sp macro="" textlink="">
      <xdr:nvSpPr>
        <xdr:cNvPr id="297" name="テキスト ボックス 296"/>
        <xdr:cNvSpPr txBox="1"/>
      </xdr:nvSpPr>
      <xdr:spPr>
        <a:xfrm>
          <a:off x="7594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27842</xdr:rowOff>
    </xdr:from>
    <xdr:to>
      <xdr:col>36</xdr:col>
      <xdr:colOff>165100</xdr:colOff>
      <xdr:row>36</xdr:row>
      <xdr:rowOff>129442</xdr:rowOff>
    </xdr:to>
    <xdr:sp macro="" textlink="">
      <xdr:nvSpPr>
        <xdr:cNvPr id="298" name="フローチャート: 判断 297"/>
        <xdr:cNvSpPr/>
      </xdr:nvSpPr>
      <xdr:spPr>
        <a:xfrm>
          <a:off x="6921500" y="62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120569</xdr:rowOff>
    </xdr:from>
    <xdr:ext cx="534377" cy="259045"/>
    <xdr:sp macro="" textlink="">
      <xdr:nvSpPr>
        <xdr:cNvPr id="299" name="テキスト ボックス 298"/>
        <xdr:cNvSpPr txBox="1"/>
      </xdr:nvSpPr>
      <xdr:spPr>
        <a:xfrm>
          <a:off x="6705111" y="62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111869</xdr:rowOff>
    </xdr:from>
    <xdr:to>
      <xdr:col>55</xdr:col>
      <xdr:colOff>50800</xdr:colOff>
      <xdr:row>36</xdr:row>
      <xdr:rowOff>42019</xdr:rowOff>
    </xdr:to>
    <xdr:sp macro="" textlink="">
      <xdr:nvSpPr>
        <xdr:cNvPr id="305" name="楕円 304"/>
        <xdr:cNvSpPr/>
      </xdr:nvSpPr>
      <xdr:spPr>
        <a:xfrm>
          <a:off x="10426700" y="61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134746</xdr:rowOff>
    </xdr:from>
    <xdr:ext cx="534377" cy="259045"/>
    <xdr:sp macro="" textlink="">
      <xdr:nvSpPr>
        <xdr:cNvPr id="306" name="補助費等該当値テキスト"/>
        <xdr:cNvSpPr txBox="1"/>
      </xdr:nvSpPr>
      <xdr:spPr>
        <a:xfrm>
          <a:off x="10528300" y="59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124768</xdr:rowOff>
    </xdr:from>
    <xdr:to>
      <xdr:col>50</xdr:col>
      <xdr:colOff>165100</xdr:colOff>
      <xdr:row>36</xdr:row>
      <xdr:rowOff>54918</xdr:rowOff>
    </xdr:to>
    <xdr:sp macro="" textlink="">
      <xdr:nvSpPr>
        <xdr:cNvPr id="307" name="楕円 306"/>
        <xdr:cNvSpPr/>
      </xdr:nvSpPr>
      <xdr:spPr>
        <a:xfrm>
          <a:off x="9588500" y="6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71445</xdr:rowOff>
    </xdr:from>
    <xdr:ext cx="534377" cy="259045"/>
    <xdr:sp macro="" textlink="">
      <xdr:nvSpPr>
        <xdr:cNvPr id="308" name="テキスト ボックス 307"/>
        <xdr:cNvSpPr txBox="1"/>
      </xdr:nvSpPr>
      <xdr:spPr>
        <a:xfrm>
          <a:off x="9372111" y="590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102333</xdr:rowOff>
    </xdr:from>
    <xdr:to>
      <xdr:col>46</xdr:col>
      <xdr:colOff>38100</xdr:colOff>
      <xdr:row>36</xdr:row>
      <xdr:rowOff>32483</xdr:rowOff>
    </xdr:to>
    <xdr:sp macro="" textlink="">
      <xdr:nvSpPr>
        <xdr:cNvPr id="309" name="楕円 308"/>
        <xdr:cNvSpPr/>
      </xdr:nvSpPr>
      <xdr:spPr>
        <a:xfrm>
          <a:off x="8699500" y="61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49010</xdr:rowOff>
    </xdr:from>
    <xdr:ext cx="534377" cy="259045"/>
    <xdr:sp macro="" textlink="">
      <xdr:nvSpPr>
        <xdr:cNvPr id="310" name="テキスト ボックス 309"/>
        <xdr:cNvSpPr txBox="1"/>
      </xdr:nvSpPr>
      <xdr:spPr>
        <a:xfrm>
          <a:off x="8483111" y="5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44476</xdr:rowOff>
    </xdr:from>
    <xdr:to>
      <xdr:col>41</xdr:col>
      <xdr:colOff>101600</xdr:colOff>
      <xdr:row>35</xdr:row>
      <xdr:rowOff>146076</xdr:rowOff>
    </xdr:to>
    <xdr:sp macro="" textlink="">
      <xdr:nvSpPr>
        <xdr:cNvPr id="311" name="楕円 310"/>
        <xdr:cNvSpPr/>
      </xdr:nvSpPr>
      <xdr:spPr>
        <a:xfrm>
          <a:off x="7810500" y="6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162603</xdr:rowOff>
    </xdr:from>
    <xdr:ext cx="534377" cy="259045"/>
    <xdr:sp macro="" textlink="">
      <xdr:nvSpPr>
        <xdr:cNvPr id="312" name="テキスト ボックス 311"/>
        <xdr:cNvSpPr txBox="1"/>
      </xdr:nvSpPr>
      <xdr:spPr>
        <a:xfrm>
          <a:off x="7594111" y="5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57756</xdr:rowOff>
    </xdr:from>
    <xdr:to>
      <xdr:col>36</xdr:col>
      <xdr:colOff>165100</xdr:colOff>
      <xdr:row>29</xdr:row>
      <xdr:rowOff>159356</xdr:rowOff>
    </xdr:to>
    <xdr:sp macro="" textlink="">
      <xdr:nvSpPr>
        <xdr:cNvPr id="313" name="楕円 312"/>
        <xdr:cNvSpPr/>
      </xdr:nvSpPr>
      <xdr:spPr>
        <a:xfrm>
          <a:off x="6921500" y="50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4433</xdr:rowOff>
    </xdr:from>
    <xdr:ext cx="599010" cy="259045"/>
    <xdr:sp macro="" textlink="">
      <xdr:nvSpPr>
        <xdr:cNvPr id="314" name="テキスト ボックス 313"/>
        <xdr:cNvSpPr txBox="1"/>
      </xdr:nvSpPr>
      <xdr:spPr>
        <a:xfrm>
          <a:off x="6672795" y="480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8" name="直線コネクタ 337"/>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9"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40" name="直線コネクタ 339"/>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41"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2" name="直線コネクタ 341"/>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129884</xdr:rowOff>
    </xdr:from>
    <xdr:to>
      <xdr:col>55</xdr:col>
      <xdr:colOff>0</xdr:colOff>
      <xdr:row>58</xdr:row>
      <xdr:rowOff>138490</xdr:rowOff>
    </xdr:to>
    <xdr:cxnSp macro="">
      <xdr:nvCxnSpPr>
        <xdr:cNvPr id="343" name="直線コネクタ 342"/>
        <xdr:cNvCxnSpPr/>
      </xdr:nvCxnSpPr>
      <xdr:spPr>
        <a:xfrm>
          <a:off x="9639300" y="10073984"/>
          <a:ext cx="8382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4"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5" name="フローチャート: 判断 344"/>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115712</xdr:rowOff>
    </xdr:from>
    <xdr:to>
      <xdr:col>50</xdr:col>
      <xdr:colOff>114300</xdr:colOff>
      <xdr:row>58</xdr:row>
      <xdr:rowOff>129884</xdr:rowOff>
    </xdr:to>
    <xdr:cxnSp macro="">
      <xdr:nvCxnSpPr>
        <xdr:cNvPr id="346" name="直線コネクタ 345"/>
        <xdr:cNvCxnSpPr/>
      </xdr:nvCxnSpPr>
      <xdr:spPr>
        <a:xfrm>
          <a:off x="8750300" y="10059812"/>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7" name="フローチャート: 判断 346"/>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8" name="テキスト ボックス 347"/>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115712</xdr:rowOff>
    </xdr:from>
    <xdr:to>
      <xdr:col>45</xdr:col>
      <xdr:colOff>177800</xdr:colOff>
      <xdr:row>58</xdr:row>
      <xdr:rowOff>148928</xdr:rowOff>
    </xdr:to>
    <xdr:cxnSp macro="">
      <xdr:nvCxnSpPr>
        <xdr:cNvPr id="349" name="直線コネクタ 348"/>
        <xdr:cNvCxnSpPr/>
      </xdr:nvCxnSpPr>
      <xdr:spPr>
        <a:xfrm flipV="1">
          <a:off x="7861300" y="10059812"/>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17449</xdr:rowOff>
    </xdr:from>
    <xdr:to>
      <xdr:col>46</xdr:col>
      <xdr:colOff>38100</xdr:colOff>
      <xdr:row>58</xdr:row>
      <xdr:rowOff>119049</xdr:rowOff>
    </xdr:to>
    <xdr:sp macro="" textlink="">
      <xdr:nvSpPr>
        <xdr:cNvPr id="350" name="フローチャート: 判断 349"/>
        <xdr:cNvSpPr/>
      </xdr:nvSpPr>
      <xdr:spPr>
        <a:xfrm>
          <a:off x="8699500" y="996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135576</xdr:rowOff>
    </xdr:from>
    <xdr:ext cx="534377" cy="259045"/>
    <xdr:sp macro="" textlink="">
      <xdr:nvSpPr>
        <xdr:cNvPr id="351" name="テキスト ボックス 350"/>
        <xdr:cNvSpPr txBox="1"/>
      </xdr:nvSpPr>
      <xdr:spPr>
        <a:xfrm>
          <a:off x="8483111" y="9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104675</xdr:rowOff>
    </xdr:from>
    <xdr:to>
      <xdr:col>41</xdr:col>
      <xdr:colOff>50800</xdr:colOff>
      <xdr:row>58</xdr:row>
      <xdr:rowOff>148928</xdr:rowOff>
    </xdr:to>
    <xdr:cxnSp macro="">
      <xdr:nvCxnSpPr>
        <xdr:cNvPr id="352" name="直線コネクタ 351"/>
        <xdr:cNvCxnSpPr/>
      </xdr:nvCxnSpPr>
      <xdr:spPr>
        <a:xfrm>
          <a:off x="6972300" y="10048775"/>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3" name="フローチャート: 判断 352"/>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4" name="テキスト ボックス 353"/>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5" name="フローチャート: 判断 354"/>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6" name="テキスト ボックス 355"/>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87690</xdr:rowOff>
    </xdr:from>
    <xdr:to>
      <xdr:col>55</xdr:col>
      <xdr:colOff>50800</xdr:colOff>
      <xdr:row>59</xdr:row>
      <xdr:rowOff>17840</xdr:rowOff>
    </xdr:to>
    <xdr:sp macro="" textlink="">
      <xdr:nvSpPr>
        <xdr:cNvPr id="362" name="楕円 361"/>
        <xdr:cNvSpPr/>
      </xdr:nvSpPr>
      <xdr:spPr>
        <a:xfrm>
          <a:off x="10426700" y="100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3"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79084</xdr:rowOff>
    </xdr:from>
    <xdr:to>
      <xdr:col>50</xdr:col>
      <xdr:colOff>165100</xdr:colOff>
      <xdr:row>59</xdr:row>
      <xdr:rowOff>9234</xdr:rowOff>
    </xdr:to>
    <xdr:sp macro="" textlink="">
      <xdr:nvSpPr>
        <xdr:cNvPr id="364" name="楕円 363"/>
        <xdr:cNvSpPr/>
      </xdr:nvSpPr>
      <xdr:spPr>
        <a:xfrm>
          <a:off x="9588500" y="100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361</xdr:rowOff>
    </xdr:from>
    <xdr:ext cx="534377" cy="259045"/>
    <xdr:sp macro="" textlink="">
      <xdr:nvSpPr>
        <xdr:cNvPr id="365" name="テキスト ボックス 364"/>
        <xdr:cNvSpPr txBox="1"/>
      </xdr:nvSpPr>
      <xdr:spPr>
        <a:xfrm>
          <a:off x="9372111" y="101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64912</xdr:rowOff>
    </xdr:from>
    <xdr:to>
      <xdr:col>46</xdr:col>
      <xdr:colOff>38100</xdr:colOff>
      <xdr:row>58</xdr:row>
      <xdr:rowOff>166512</xdr:rowOff>
    </xdr:to>
    <xdr:sp macro="" textlink="">
      <xdr:nvSpPr>
        <xdr:cNvPr id="366" name="楕円 365"/>
        <xdr:cNvSpPr/>
      </xdr:nvSpPr>
      <xdr:spPr>
        <a:xfrm>
          <a:off x="8699500" y="10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157639</xdr:rowOff>
    </xdr:from>
    <xdr:ext cx="534377" cy="259045"/>
    <xdr:sp macro="" textlink="">
      <xdr:nvSpPr>
        <xdr:cNvPr id="367" name="テキスト ボックス 366"/>
        <xdr:cNvSpPr txBox="1"/>
      </xdr:nvSpPr>
      <xdr:spPr>
        <a:xfrm>
          <a:off x="8483111" y="10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98128</xdr:rowOff>
    </xdr:from>
    <xdr:to>
      <xdr:col>41</xdr:col>
      <xdr:colOff>101600</xdr:colOff>
      <xdr:row>59</xdr:row>
      <xdr:rowOff>28278</xdr:rowOff>
    </xdr:to>
    <xdr:sp macro="" textlink="">
      <xdr:nvSpPr>
        <xdr:cNvPr id="368" name="楕円 367"/>
        <xdr:cNvSpPr/>
      </xdr:nvSpPr>
      <xdr:spPr>
        <a:xfrm>
          <a:off x="7810500" y="100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19405</xdr:rowOff>
    </xdr:from>
    <xdr:ext cx="534377" cy="259045"/>
    <xdr:sp macro="" textlink="">
      <xdr:nvSpPr>
        <xdr:cNvPr id="369" name="テキスト ボックス 368"/>
        <xdr:cNvSpPr txBox="1"/>
      </xdr:nvSpPr>
      <xdr:spPr>
        <a:xfrm>
          <a:off x="7594111" y="101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53875</xdr:rowOff>
    </xdr:from>
    <xdr:to>
      <xdr:col>36</xdr:col>
      <xdr:colOff>165100</xdr:colOff>
      <xdr:row>58</xdr:row>
      <xdr:rowOff>155475</xdr:rowOff>
    </xdr:to>
    <xdr:sp macro="" textlink="">
      <xdr:nvSpPr>
        <xdr:cNvPr id="370" name="楕円 369"/>
        <xdr:cNvSpPr/>
      </xdr:nvSpPr>
      <xdr:spPr>
        <a:xfrm>
          <a:off x="6921500" y="99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146602</xdr:rowOff>
    </xdr:from>
    <xdr:ext cx="534377" cy="259045"/>
    <xdr:sp macro="" textlink="">
      <xdr:nvSpPr>
        <xdr:cNvPr id="371" name="テキスト ボックス 370"/>
        <xdr:cNvSpPr txBox="1"/>
      </xdr:nvSpPr>
      <xdr:spPr>
        <a:xfrm>
          <a:off x="6705111" y="100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3" name="直線コネクタ 392"/>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4"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6"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7" name="直線コネクタ 396"/>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98219</xdr:rowOff>
    </xdr:from>
    <xdr:to>
      <xdr:col>55</xdr:col>
      <xdr:colOff>0</xdr:colOff>
      <xdr:row>78</xdr:row>
      <xdr:rowOff>133176</xdr:rowOff>
    </xdr:to>
    <xdr:cxnSp macro="">
      <xdr:nvCxnSpPr>
        <xdr:cNvPr id="398" name="直線コネクタ 397"/>
        <xdr:cNvCxnSpPr/>
      </xdr:nvCxnSpPr>
      <xdr:spPr>
        <a:xfrm>
          <a:off x="9639300" y="13471319"/>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9"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400" name="フローチャート: 判断 399"/>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69963</xdr:rowOff>
    </xdr:from>
    <xdr:to>
      <xdr:col>50</xdr:col>
      <xdr:colOff>114300</xdr:colOff>
      <xdr:row>78</xdr:row>
      <xdr:rowOff>98219</xdr:rowOff>
    </xdr:to>
    <xdr:cxnSp macro="">
      <xdr:nvCxnSpPr>
        <xdr:cNvPr id="401" name="直線コネクタ 400"/>
        <xdr:cNvCxnSpPr/>
      </xdr:nvCxnSpPr>
      <xdr:spPr>
        <a:xfrm>
          <a:off x="8750300" y="13443063"/>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2" name="フローチャート: 判断 401"/>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3" name="テキスト ボックス 402"/>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69963</xdr:rowOff>
    </xdr:from>
    <xdr:to>
      <xdr:col>45</xdr:col>
      <xdr:colOff>177800</xdr:colOff>
      <xdr:row>78</xdr:row>
      <xdr:rowOff>107193</xdr:rowOff>
    </xdr:to>
    <xdr:cxnSp macro="">
      <xdr:nvCxnSpPr>
        <xdr:cNvPr id="404" name="直線コネクタ 403"/>
        <xdr:cNvCxnSpPr/>
      </xdr:nvCxnSpPr>
      <xdr:spPr>
        <a:xfrm flipV="1">
          <a:off x="7861300" y="13443063"/>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6051</xdr:rowOff>
    </xdr:from>
    <xdr:to>
      <xdr:col>46</xdr:col>
      <xdr:colOff>38100</xdr:colOff>
      <xdr:row>78</xdr:row>
      <xdr:rowOff>107651</xdr:rowOff>
    </xdr:to>
    <xdr:sp macro="" textlink="">
      <xdr:nvSpPr>
        <xdr:cNvPr id="405" name="フローチャート: 判断 404"/>
        <xdr:cNvSpPr/>
      </xdr:nvSpPr>
      <xdr:spPr>
        <a:xfrm>
          <a:off x="8699500" y="1337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124178</xdr:rowOff>
    </xdr:from>
    <xdr:ext cx="534377" cy="259045"/>
    <xdr:sp macro="" textlink="">
      <xdr:nvSpPr>
        <xdr:cNvPr id="406" name="テキスト ボックス 405"/>
        <xdr:cNvSpPr txBox="1"/>
      </xdr:nvSpPr>
      <xdr:spPr>
        <a:xfrm>
          <a:off x="8483111" y="131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7" name="フローチャート: 判断 406"/>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8" name="テキスト ボックス 407"/>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82376</xdr:rowOff>
    </xdr:from>
    <xdr:to>
      <xdr:col>55</xdr:col>
      <xdr:colOff>50800</xdr:colOff>
      <xdr:row>79</xdr:row>
      <xdr:rowOff>12526</xdr:rowOff>
    </xdr:to>
    <xdr:sp macro="" textlink="">
      <xdr:nvSpPr>
        <xdr:cNvPr id="414" name="楕円 413"/>
        <xdr:cNvSpPr/>
      </xdr:nvSpPr>
      <xdr:spPr>
        <a:xfrm>
          <a:off x="10426700" y="134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5"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47419</xdr:rowOff>
    </xdr:from>
    <xdr:to>
      <xdr:col>50</xdr:col>
      <xdr:colOff>165100</xdr:colOff>
      <xdr:row>78</xdr:row>
      <xdr:rowOff>149019</xdr:rowOff>
    </xdr:to>
    <xdr:sp macro="" textlink="">
      <xdr:nvSpPr>
        <xdr:cNvPr id="416" name="楕円 415"/>
        <xdr:cNvSpPr/>
      </xdr:nvSpPr>
      <xdr:spPr>
        <a:xfrm>
          <a:off x="9588500" y="134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140146</xdr:rowOff>
    </xdr:from>
    <xdr:ext cx="534377" cy="259045"/>
    <xdr:sp macro="" textlink="">
      <xdr:nvSpPr>
        <xdr:cNvPr id="417" name="テキスト ボックス 416"/>
        <xdr:cNvSpPr txBox="1"/>
      </xdr:nvSpPr>
      <xdr:spPr>
        <a:xfrm>
          <a:off x="9372111" y="135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19163</xdr:rowOff>
    </xdr:from>
    <xdr:to>
      <xdr:col>46</xdr:col>
      <xdr:colOff>38100</xdr:colOff>
      <xdr:row>78</xdr:row>
      <xdr:rowOff>120763</xdr:rowOff>
    </xdr:to>
    <xdr:sp macro="" textlink="">
      <xdr:nvSpPr>
        <xdr:cNvPr id="418" name="楕円 417"/>
        <xdr:cNvSpPr/>
      </xdr:nvSpPr>
      <xdr:spPr>
        <a:xfrm>
          <a:off x="8699500" y="13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111890</xdr:rowOff>
    </xdr:from>
    <xdr:ext cx="534377" cy="259045"/>
    <xdr:sp macro="" textlink="">
      <xdr:nvSpPr>
        <xdr:cNvPr id="419" name="テキスト ボックス 418"/>
        <xdr:cNvSpPr txBox="1"/>
      </xdr:nvSpPr>
      <xdr:spPr>
        <a:xfrm>
          <a:off x="8483111" y="134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56393</xdr:rowOff>
    </xdr:from>
    <xdr:to>
      <xdr:col>41</xdr:col>
      <xdr:colOff>101600</xdr:colOff>
      <xdr:row>78</xdr:row>
      <xdr:rowOff>157993</xdr:rowOff>
    </xdr:to>
    <xdr:sp macro="" textlink="">
      <xdr:nvSpPr>
        <xdr:cNvPr id="420" name="楕円 419"/>
        <xdr:cNvSpPr/>
      </xdr:nvSpPr>
      <xdr:spPr>
        <a:xfrm>
          <a:off x="7810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149120</xdr:rowOff>
    </xdr:from>
    <xdr:ext cx="534377" cy="259045"/>
    <xdr:sp macro="" textlink="">
      <xdr:nvSpPr>
        <xdr:cNvPr id="421" name="テキスト ボックス 420"/>
        <xdr:cNvSpPr txBox="1"/>
      </xdr:nvSpPr>
      <xdr:spPr>
        <a:xfrm>
          <a:off x="7594111" y="1352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5" name="直線コネクタ 444"/>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6"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7" name="直線コネクタ 446"/>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8"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9" name="直線コネクタ 448"/>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2006</xdr:rowOff>
    </xdr:from>
    <xdr:to>
      <xdr:col>55</xdr:col>
      <xdr:colOff>0</xdr:colOff>
      <xdr:row>97</xdr:row>
      <xdr:rowOff>4693</xdr:rowOff>
    </xdr:to>
    <xdr:cxnSp macro="">
      <xdr:nvCxnSpPr>
        <xdr:cNvPr id="450" name="直線コネクタ 449"/>
        <xdr:cNvCxnSpPr/>
      </xdr:nvCxnSpPr>
      <xdr:spPr>
        <a:xfrm flipV="1">
          <a:off x="9639300" y="16461206"/>
          <a:ext cx="838200" cy="17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51"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2" name="フローチャート: 判断 451"/>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4693</xdr:rowOff>
    </xdr:from>
    <xdr:to>
      <xdr:col>50</xdr:col>
      <xdr:colOff>114300</xdr:colOff>
      <xdr:row>97</xdr:row>
      <xdr:rowOff>138291</xdr:rowOff>
    </xdr:to>
    <xdr:cxnSp macro="">
      <xdr:nvCxnSpPr>
        <xdr:cNvPr id="453" name="直線コネクタ 452"/>
        <xdr:cNvCxnSpPr/>
      </xdr:nvCxnSpPr>
      <xdr:spPr>
        <a:xfrm flipV="1">
          <a:off x="8750300" y="16635343"/>
          <a:ext cx="889000" cy="1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4" name="フローチャート: 判断 453"/>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5" name="テキスト ボックス 454"/>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138291</xdr:rowOff>
    </xdr:from>
    <xdr:to>
      <xdr:col>45</xdr:col>
      <xdr:colOff>177800</xdr:colOff>
      <xdr:row>97</xdr:row>
      <xdr:rowOff>153149</xdr:rowOff>
    </xdr:to>
    <xdr:cxnSp macro="">
      <xdr:nvCxnSpPr>
        <xdr:cNvPr id="456" name="直線コネクタ 455"/>
        <xdr:cNvCxnSpPr/>
      </xdr:nvCxnSpPr>
      <xdr:spPr>
        <a:xfrm flipV="1">
          <a:off x="7861300" y="1676894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110331</xdr:rowOff>
    </xdr:from>
    <xdr:to>
      <xdr:col>46</xdr:col>
      <xdr:colOff>38100</xdr:colOff>
      <xdr:row>96</xdr:row>
      <xdr:rowOff>40481</xdr:rowOff>
    </xdr:to>
    <xdr:sp macro="" textlink="">
      <xdr:nvSpPr>
        <xdr:cNvPr id="457" name="フローチャート: 判断 456"/>
        <xdr:cNvSpPr/>
      </xdr:nvSpPr>
      <xdr:spPr>
        <a:xfrm>
          <a:off x="8699500" y="163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57008</xdr:rowOff>
    </xdr:from>
    <xdr:ext cx="534377" cy="259045"/>
    <xdr:sp macro="" textlink="">
      <xdr:nvSpPr>
        <xdr:cNvPr id="458" name="テキスト ボックス 457"/>
        <xdr:cNvSpPr txBox="1"/>
      </xdr:nvSpPr>
      <xdr:spPr>
        <a:xfrm>
          <a:off x="8483111" y="16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9" name="フローチャート: 判断 458"/>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60" name="テキスト ボックス 459"/>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122656</xdr:rowOff>
    </xdr:from>
    <xdr:to>
      <xdr:col>55</xdr:col>
      <xdr:colOff>50800</xdr:colOff>
      <xdr:row>96</xdr:row>
      <xdr:rowOff>52806</xdr:rowOff>
    </xdr:to>
    <xdr:sp macro="" textlink="">
      <xdr:nvSpPr>
        <xdr:cNvPr id="466" name="楕円 465"/>
        <xdr:cNvSpPr/>
      </xdr:nvSpPr>
      <xdr:spPr>
        <a:xfrm>
          <a:off x="10426700" y="164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145533</xdr:rowOff>
    </xdr:from>
    <xdr:ext cx="534377" cy="259045"/>
    <xdr:sp macro="" textlink="">
      <xdr:nvSpPr>
        <xdr:cNvPr id="467" name="普通建設事業費 （ うち更新整備　）該当値テキスト"/>
        <xdr:cNvSpPr txBox="1"/>
      </xdr:nvSpPr>
      <xdr:spPr>
        <a:xfrm>
          <a:off x="10528300" y="162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125343</xdr:rowOff>
    </xdr:from>
    <xdr:to>
      <xdr:col>50</xdr:col>
      <xdr:colOff>165100</xdr:colOff>
      <xdr:row>97</xdr:row>
      <xdr:rowOff>55493</xdr:rowOff>
    </xdr:to>
    <xdr:sp macro="" textlink="">
      <xdr:nvSpPr>
        <xdr:cNvPr id="468" name="楕円 467"/>
        <xdr:cNvSpPr/>
      </xdr:nvSpPr>
      <xdr:spPr>
        <a:xfrm>
          <a:off x="9588500" y="16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46620</xdr:rowOff>
    </xdr:from>
    <xdr:ext cx="534377" cy="259045"/>
    <xdr:sp macro="" textlink="">
      <xdr:nvSpPr>
        <xdr:cNvPr id="469" name="テキスト ボックス 468"/>
        <xdr:cNvSpPr txBox="1"/>
      </xdr:nvSpPr>
      <xdr:spPr>
        <a:xfrm>
          <a:off x="9372111" y="166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87491</xdr:rowOff>
    </xdr:from>
    <xdr:to>
      <xdr:col>46</xdr:col>
      <xdr:colOff>38100</xdr:colOff>
      <xdr:row>98</xdr:row>
      <xdr:rowOff>17641</xdr:rowOff>
    </xdr:to>
    <xdr:sp macro="" textlink="">
      <xdr:nvSpPr>
        <xdr:cNvPr id="470" name="楕円 469"/>
        <xdr:cNvSpPr/>
      </xdr:nvSpPr>
      <xdr:spPr>
        <a:xfrm>
          <a:off x="8699500" y="167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8768</xdr:rowOff>
    </xdr:from>
    <xdr:ext cx="534377" cy="259045"/>
    <xdr:sp macro="" textlink="">
      <xdr:nvSpPr>
        <xdr:cNvPr id="471" name="テキスト ボックス 470"/>
        <xdr:cNvSpPr txBox="1"/>
      </xdr:nvSpPr>
      <xdr:spPr>
        <a:xfrm>
          <a:off x="8483111" y="16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102349</xdr:rowOff>
    </xdr:from>
    <xdr:to>
      <xdr:col>41</xdr:col>
      <xdr:colOff>101600</xdr:colOff>
      <xdr:row>98</xdr:row>
      <xdr:rowOff>32499</xdr:rowOff>
    </xdr:to>
    <xdr:sp macro="" textlink="">
      <xdr:nvSpPr>
        <xdr:cNvPr id="472" name="楕円 471"/>
        <xdr:cNvSpPr/>
      </xdr:nvSpPr>
      <xdr:spPr>
        <a:xfrm>
          <a:off x="7810500" y="167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23626</xdr:rowOff>
    </xdr:from>
    <xdr:ext cx="534377" cy="259045"/>
    <xdr:sp macro="" textlink="">
      <xdr:nvSpPr>
        <xdr:cNvPr id="473" name="テキスト ボックス 472"/>
        <xdr:cNvSpPr txBox="1"/>
      </xdr:nvSpPr>
      <xdr:spPr>
        <a:xfrm>
          <a:off x="7594111" y="168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7" name="直線コネクタ 496"/>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8"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500"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501" name="直線コネクタ 500"/>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41694</xdr:rowOff>
    </xdr:from>
    <xdr:to>
      <xdr:col>85</xdr:col>
      <xdr:colOff>127000</xdr:colOff>
      <xdr:row>39</xdr:row>
      <xdr:rowOff>44450</xdr:rowOff>
    </xdr:to>
    <xdr:cxnSp macro="">
      <xdr:nvCxnSpPr>
        <xdr:cNvPr id="502" name="直線コネクタ 501"/>
        <xdr:cNvCxnSpPr/>
      </xdr:nvCxnSpPr>
      <xdr:spPr>
        <a:xfrm flipV="1">
          <a:off x="15481300" y="6728244"/>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3"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4" name="フローチャート: 判断 503"/>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40907</xdr:rowOff>
    </xdr:from>
    <xdr:to>
      <xdr:col>81</xdr:col>
      <xdr:colOff>50800</xdr:colOff>
      <xdr:row>39</xdr:row>
      <xdr:rowOff>44450</xdr:rowOff>
    </xdr:to>
    <xdr:cxnSp macro="">
      <xdr:nvCxnSpPr>
        <xdr:cNvPr id="505" name="直線コネクタ 504"/>
        <xdr:cNvCxnSpPr/>
      </xdr:nvCxnSpPr>
      <xdr:spPr>
        <a:xfrm>
          <a:off x="14592300" y="672745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6" name="フローチャート: 判断 505"/>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7" name="テキスト ボックス 506"/>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40907</xdr:rowOff>
    </xdr:from>
    <xdr:to>
      <xdr:col>76</xdr:col>
      <xdr:colOff>114300</xdr:colOff>
      <xdr:row>39</xdr:row>
      <xdr:rowOff>42952</xdr:rowOff>
    </xdr:to>
    <xdr:cxnSp macro="">
      <xdr:nvCxnSpPr>
        <xdr:cNvPr id="508" name="直線コネクタ 507"/>
        <xdr:cNvCxnSpPr/>
      </xdr:nvCxnSpPr>
      <xdr:spPr>
        <a:xfrm flipV="1">
          <a:off x="13703300" y="6727457"/>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90106</xdr:rowOff>
    </xdr:from>
    <xdr:to>
      <xdr:col>76</xdr:col>
      <xdr:colOff>165100</xdr:colOff>
      <xdr:row>39</xdr:row>
      <xdr:rowOff>20256</xdr:rowOff>
    </xdr:to>
    <xdr:sp macro="" textlink="">
      <xdr:nvSpPr>
        <xdr:cNvPr id="509" name="フローチャート: 判断 508"/>
        <xdr:cNvSpPr/>
      </xdr:nvSpPr>
      <xdr:spPr>
        <a:xfrm>
          <a:off x="14541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36784</xdr:rowOff>
    </xdr:from>
    <xdr:ext cx="469744" cy="259045"/>
    <xdr:sp macro="" textlink="">
      <xdr:nvSpPr>
        <xdr:cNvPr id="510" name="テキスト ボックス 509"/>
        <xdr:cNvSpPr txBox="1"/>
      </xdr:nvSpPr>
      <xdr:spPr>
        <a:xfrm>
          <a:off x="14357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32995</xdr:rowOff>
    </xdr:from>
    <xdr:to>
      <xdr:col>71</xdr:col>
      <xdr:colOff>177800</xdr:colOff>
      <xdr:row>39</xdr:row>
      <xdr:rowOff>42952</xdr:rowOff>
    </xdr:to>
    <xdr:cxnSp macro="">
      <xdr:nvCxnSpPr>
        <xdr:cNvPr id="511" name="直線コネクタ 510"/>
        <xdr:cNvCxnSpPr/>
      </xdr:nvCxnSpPr>
      <xdr:spPr>
        <a:xfrm>
          <a:off x="12814300" y="6719545"/>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2" name="フローチャート: 判断 511"/>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3" name="テキスト ボックス 512"/>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4" name="フローチャート: 判断 513"/>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5" name="テキスト ボックス 514"/>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162344</xdr:rowOff>
    </xdr:from>
    <xdr:to>
      <xdr:col>85</xdr:col>
      <xdr:colOff>177800</xdr:colOff>
      <xdr:row>39</xdr:row>
      <xdr:rowOff>92494</xdr:rowOff>
    </xdr:to>
    <xdr:sp macro="" textlink="">
      <xdr:nvSpPr>
        <xdr:cNvPr id="521" name="楕円 520"/>
        <xdr:cNvSpPr/>
      </xdr:nvSpPr>
      <xdr:spPr>
        <a:xfrm>
          <a:off x="162687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2"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161557</xdr:rowOff>
    </xdr:from>
    <xdr:to>
      <xdr:col>76</xdr:col>
      <xdr:colOff>165100</xdr:colOff>
      <xdr:row>39</xdr:row>
      <xdr:rowOff>91707</xdr:rowOff>
    </xdr:to>
    <xdr:sp macro="" textlink="">
      <xdr:nvSpPr>
        <xdr:cNvPr id="525" name="楕円 524"/>
        <xdr:cNvSpPr/>
      </xdr:nvSpPr>
      <xdr:spPr>
        <a:xfrm>
          <a:off x="14541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82834</xdr:rowOff>
    </xdr:from>
    <xdr:ext cx="378565" cy="259045"/>
    <xdr:sp macro="" textlink="">
      <xdr:nvSpPr>
        <xdr:cNvPr id="526" name="テキスト ボックス 525"/>
        <xdr:cNvSpPr txBox="1"/>
      </xdr:nvSpPr>
      <xdr:spPr>
        <a:xfrm>
          <a:off x="14403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163602</xdr:rowOff>
    </xdr:from>
    <xdr:to>
      <xdr:col>72</xdr:col>
      <xdr:colOff>38100</xdr:colOff>
      <xdr:row>39</xdr:row>
      <xdr:rowOff>93752</xdr:rowOff>
    </xdr:to>
    <xdr:sp macro="" textlink="">
      <xdr:nvSpPr>
        <xdr:cNvPr id="527" name="楕円 526"/>
        <xdr:cNvSpPr/>
      </xdr:nvSpPr>
      <xdr:spPr>
        <a:xfrm>
          <a:off x="13652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84879</xdr:rowOff>
    </xdr:from>
    <xdr:ext cx="378565" cy="259045"/>
    <xdr:sp macro="" textlink="">
      <xdr:nvSpPr>
        <xdr:cNvPr id="528" name="テキスト ボックス 527"/>
        <xdr:cNvSpPr txBox="1"/>
      </xdr:nvSpPr>
      <xdr:spPr>
        <a:xfrm>
          <a:off x="13514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153645</xdr:rowOff>
    </xdr:from>
    <xdr:to>
      <xdr:col>67</xdr:col>
      <xdr:colOff>101600</xdr:colOff>
      <xdr:row>39</xdr:row>
      <xdr:rowOff>83795</xdr:rowOff>
    </xdr:to>
    <xdr:sp macro="" textlink="">
      <xdr:nvSpPr>
        <xdr:cNvPr id="529" name="楕円 528"/>
        <xdr:cNvSpPr/>
      </xdr:nvSpPr>
      <xdr:spPr>
        <a:xfrm>
          <a:off x="12763500" y="66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74922</xdr:rowOff>
    </xdr:from>
    <xdr:ext cx="378565" cy="259045"/>
    <xdr:sp macro="" textlink="">
      <xdr:nvSpPr>
        <xdr:cNvPr id="530" name="テキスト ボックス 529"/>
        <xdr:cNvSpPr txBox="1"/>
      </xdr:nvSpPr>
      <xdr:spPr>
        <a:xfrm>
          <a:off x="12625017" y="67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9" name="テキスト ボックス 59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3" name="直線コネクタ 602"/>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4"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5" name="直線コネクタ 604"/>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6"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7" name="直線コネクタ 606"/>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79591</xdr:rowOff>
    </xdr:from>
    <xdr:to>
      <xdr:col>85</xdr:col>
      <xdr:colOff>127000</xdr:colOff>
      <xdr:row>75</xdr:row>
      <xdr:rowOff>96139</xdr:rowOff>
    </xdr:to>
    <xdr:cxnSp macro="">
      <xdr:nvCxnSpPr>
        <xdr:cNvPr id="608" name="直線コネクタ 607"/>
        <xdr:cNvCxnSpPr/>
      </xdr:nvCxnSpPr>
      <xdr:spPr>
        <a:xfrm>
          <a:off x="15481300" y="12938341"/>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9"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10" name="フローチャート: 判断 609"/>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75756</xdr:rowOff>
    </xdr:from>
    <xdr:to>
      <xdr:col>81</xdr:col>
      <xdr:colOff>50800</xdr:colOff>
      <xdr:row>75</xdr:row>
      <xdr:rowOff>79591</xdr:rowOff>
    </xdr:to>
    <xdr:cxnSp macro="">
      <xdr:nvCxnSpPr>
        <xdr:cNvPr id="611" name="直線コネクタ 610"/>
        <xdr:cNvCxnSpPr/>
      </xdr:nvCxnSpPr>
      <xdr:spPr>
        <a:xfrm>
          <a:off x="14592300" y="12934506"/>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2" name="フローチャート: 判断 611"/>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3" name="テキスト ボックス 612"/>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65227</xdr:rowOff>
    </xdr:from>
    <xdr:to>
      <xdr:col>76</xdr:col>
      <xdr:colOff>114300</xdr:colOff>
      <xdr:row>75</xdr:row>
      <xdr:rowOff>75756</xdr:rowOff>
    </xdr:to>
    <xdr:cxnSp macro="">
      <xdr:nvCxnSpPr>
        <xdr:cNvPr id="614" name="直線コネクタ 613"/>
        <xdr:cNvCxnSpPr/>
      </xdr:nvCxnSpPr>
      <xdr:spPr>
        <a:xfrm>
          <a:off x="13703300" y="12923977"/>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15" name="フローチャート: 判断 614"/>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158514</xdr:rowOff>
    </xdr:from>
    <xdr:ext cx="534377" cy="259045"/>
    <xdr:sp macro="" textlink="">
      <xdr:nvSpPr>
        <xdr:cNvPr id="616" name="テキスト ボックス 615"/>
        <xdr:cNvSpPr txBox="1"/>
      </xdr:nvSpPr>
      <xdr:spPr>
        <a:xfrm>
          <a:off x="14325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57239</xdr:rowOff>
    </xdr:from>
    <xdr:to>
      <xdr:col>71</xdr:col>
      <xdr:colOff>177800</xdr:colOff>
      <xdr:row>75</xdr:row>
      <xdr:rowOff>65227</xdr:rowOff>
    </xdr:to>
    <xdr:cxnSp macro="">
      <xdr:nvCxnSpPr>
        <xdr:cNvPr id="617" name="直線コネクタ 616"/>
        <xdr:cNvCxnSpPr/>
      </xdr:nvCxnSpPr>
      <xdr:spPr>
        <a:xfrm>
          <a:off x="12814300" y="12915989"/>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8" name="フローチャート: 判断 617"/>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9" name="テキスト ボックス 618"/>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20" name="フローチャート: 判断 619"/>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21" name="テキスト ボックス 620"/>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45339</xdr:rowOff>
    </xdr:from>
    <xdr:to>
      <xdr:col>85</xdr:col>
      <xdr:colOff>177800</xdr:colOff>
      <xdr:row>75</xdr:row>
      <xdr:rowOff>146940</xdr:rowOff>
    </xdr:to>
    <xdr:sp macro="" textlink="">
      <xdr:nvSpPr>
        <xdr:cNvPr id="627" name="楕円 626"/>
        <xdr:cNvSpPr/>
      </xdr:nvSpPr>
      <xdr:spPr>
        <a:xfrm>
          <a:off x="16268700" y="129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68216</xdr:rowOff>
    </xdr:from>
    <xdr:ext cx="534377" cy="259045"/>
    <xdr:sp macro="" textlink="">
      <xdr:nvSpPr>
        <xdr:cNvPr id="628" name="公債費該当値テキスト"/>
        <xdr:cNvSpPr txBox="1"/>
      </xdr:nvSpPr>
      <xdr:spPr>
        <a:xfrm>
          <a:off x="16370300" y="127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28791</xdr:rowOff>
    </xdr:from>
    <xdr:to>
      <xdr:col>81</xdr:col>
      <xdr:colOff>101600</xdr:colOff>
      <xdr:row>75</xdr:row>
      <xdr:rowOff>130391</xdr:rowOff>
    </xdr:to>
    <xdr:sp macro="" textlink="">
      <xdr:nvSpPr>
        <xdr:cNvPr id="629" name="楕円 628"/>
        <xdr:cNvSpPr/>
      </xdr:nvSpPr>
      <xdr:spPr>
        <a:xfrm>
          <a:off x="15430500" y="12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146918</xdr:rowOff>
    </xdr:from>
    <xdr:ext cx="534377" cy="259045"/>
    <xdr:sp macro="" textlink="">
      <xdr:nvSpPr>
        <xdr:cNvPr id="630" name="テキスト ボックス 629"/>
        <xdr:cNvSpPr txBox="1"/>
      </xdr:nvSpPr>
      <xdr:spPr>
        <a:xfrm>
          <a:off x="15214111" y="126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24956</xdr:rowOff>
    </xdr:from>
    <xdr:to>
      <xdr:col>76</xdr:col>
      <xdr:colOff>165100</xdr:colOff>
      <xdr:row>75</xdr:row>
      <xdr:rowOff>126556</xdr:rowOff>
    </xdr:to>
    <xdr:sp macro="" textlink="">
      <xdr:nvSpPr>
        <xdr:cNvPr id="631" name="楕円 630"/>
        <xdr:cNvSpPr/>
      </xdr:nvSpPr>
      <xdr:spPr>
        <a:xfrm>
          <a:off x="14541500" y="128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143083</xdr:rowOff>
    </xdr:from>
    <xdr:ext cx="534377" cy="259045"/>
    <xdr:sp macro="" textlink="">
      <xdr:nvSpPr>
        <xdr:cNvPr id="632" name="テキスト ボックス 631"/>
        <xdr:cNvSpPr txBox="1"/>
      </xdr:nvSpPr>
      <xdr:spPr>
        <a:xfrm>
          <a:off x="14325111" y="12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14427</xdr:rowOff>
    </xdr:from>
    <xdr:to>
      <xdr:col>72</xdr:col>
      <xdr:colOff>38100</xdr:colOff>
      <xdr:row>75</xdr:row>
      <xdr:rowOff>116027</xdr:rowOff>
    </xdr:to>
    <xdr:sp macro="" textlink="">
      <xdr:nvSpPr>
        <xdr:cNvPr id="633" name="楕円 632"/>
        <xdr:cNvSpPr/>
      </xdr:nvSpPr>
      <xdr:spPr>
        <a:xfrm>
          <a:off x="13652500" y="128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132554</xdr:rowOff>
    </xdr:from>
    <xdr:ext cx="534377" cy="259045"/>
    <xdr:sp macro="" textlink="">
      <xdr:nvSpPr>
        <xdr:cNvPr id="634" name="テキスト ボックス 633"/>
        <xdr:cNvSpPr txBox="1"/>
      </xdr:nvSpPr>
      <xdr:spPr>
        <a:xfrm>
          <a:off x="13436111" y="126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6439</xdr:rowOff>
    </xdr:from>
    <xdr:to>
      <xdr:col>67</xdr:col>
      <xdr:colOff>101600</xdr:colOff>
      <xdr:row>75</xdr:row>
      <xdr:rowOff>108039</xdr:rowOff>
    </xdr:to>
    <xdr:sp macro="" textlink="">
      <xdr:nvSpPr>
        <xdr:cNvPr id="635" name="楕円 634"/>
        <xdr:cNvSpPr/>
      </xdr:nvSpPr>
      <xdr:spPr>
        <a:xfrm>
          <a:off x="12763500" y="12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124566</xdr:rowOff>
    </xdr:from>
    <xdr:ext cx="534377" cy="259045"/>
    <xdr:sp macro="" textlink="">
      <xdr:nvSpPr>
        <xdr:cNvPr id="636" name="テキスト ボックス 635"/>
        <xdr:cNvSpPr txBox="1"/>
      </xdr:nvSpPr>
      <xdr:spPr>
        <a:xfrm>
          <a:off x="12547111" y="12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8" name="直線コネクタ 657"/>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9"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0" name="直線コネクタ 659"/>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61"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2" name="直線コネクタ 661"/>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133221</xdr:rowOff>
    </xdr:from>
    <xdr:to>
      <xdr:col>85</xdr:col>
      <xdr:colOff>127000</xdr:colOff>
      <xdr:row>98</xdr:row>
      <xdr:rowOff>133249</xdr:rowOff>
    </xdr:to>
    <xdr:cxnSp macro="">
      <xdr:nvCxnSpPr>
        <xdr:cNvPr id="663" name="直線コネクタ 662"/>
        <xdr:cNvCxnSpPr/>
      </xdr:nvCxnSpPr>
      <xdr:spPr>
        <a:xfrm flipV="1">
          <a:off x="15481300" y="16935321"/>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4"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5" name="フローチャート: 判断 664"/>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97757</xdr:rowOff>
    </xdr:from>
    <xdr:to>
      <xdr:col>81</xdr:col>
      <xdr:colOff>50800</xdr:colOff>
      <xdr:row>98</xdr:row>
      <xdr:rowOff>133249</xdr:rowOff>
    </xdr:to>
    <xdr:cxnSp macro="">
      <xdr:nvCxnSpPr>
        <xdr:cNvPr id="666" name="直線コネクタ 665"/>
        <xdr:cNvCxnSpPr/>
      </xdr:nvCxnSpPr>
      <xdr:spPr>
        <a:xfrm>
          <a:off x="14592300" y="16899857"/>
          <a:ext cx="889000" cy="3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7" name="フローチャート: 判断 666"/>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8" name="テキスト ボックス 667"/>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97757</xdr:rowOff>
    </xdr:from>
    <xdr:to>
      <xdr:col>76</xdr:col>
      <xdr:colOff>114300</xdr:colOff>
      <xdr:row>98</xdr:row>
      <xdr:rowOff>114385</xdr:rowOff>
    </xdr:to>
    <xdr:cxnSp macro="">
      <xdr:nvCxnSpPr>
        <xdr:cNvPr id="669" name="直線コネクタ 668"/>
        <xdr:cNvCxnSpPr/>
      </xdr:nvCxnSpPr>
      <xdr:spPr>
        <a:xfrm flipV="1">
          <a:off x="13703300" y="16899857"/>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2572</xdr:rowOff>
    </xdr:from>
    <xdr:to>
      <xdr:col>76</xdr:col>
      <xdr:colOff>165100</xdr:colOff>
      <xdr:row>98</xdr:row>
      <xdr:rowOff>104172</xdr:rowOff>
    </xdr:to>
    <xdr:sp macro="" textlink="">
      <xdr:nvSpPr>
        <xdr:cNvPr id="670" name="フローチャート: 判断 669"/>
        <xdr:cNvSpPr/>
      </xdr:nvSpPr>
      <xdr:spPr>
        <a:xfrm>
          <a:off x="14541500" y="1680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120699</xdr:rowOff>
    </xdr:from>
    <xdr:ext cx="534377" cy="259045"/>
    <xdr:sp macro="" textlink="">
      <xdr:nvSpPr>
        <xdr:cNvPr id="671" name="テキスト ボックス 670"/>
        <xdr:cNvSpPr txBox="1"/>
      </xdr:nvSpPr>
      <xdr:spPr>
        <a:xfrm>
          <a:off x="14325111" y="165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93495</xdr:rowOff>
    </xdr:from>
    <xdr:to>
      <xdr:col>71</xdr:col>
      <xdr:colOff>177800</xdr:colOff>
      <xdr:row>98</xdr:row>
      <xdr:rowOff>114385</xdr:rowOff>
    </xdr:to>
    <xdr:cxnSp macro="">
      <xdr:nvCxnSpPr>
        <xdr:cNvPr id="672" name="直線コネクタ 671"/>
        <xdr:cNvCxnSpPr/>
      </xdr:nvCxnSpPr>
      <xdr:spPr>
        <a:xfrm>
          <a:off x="12814300" y="16895595"/>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3" name="フローチャート: 判断 672"/>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4" name="テキスト ボックス 673"/>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5" name="フローチャート: 判断 674"/>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6" name="テキスト ボックス 675"/>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82421</xdr:rowOff>
    </xdr:from>
    <xdr:to>
      <xdr:col>85</xdr:col>
      <xdr:colOff>177800</xdr:colOff>
      <xdr:row>99</xdr:row>
      <xdr:rowOff>12571</xdr:rowOff>
    </xdr:to>
    <xdr:sp macro="" textlink="">
      <xdr:nvSpPr>
        <xdr:cNvPr id="682" name="楕円 681"/>
        <xdr:cNvSpPr/>
      </xdr:nvSpPr>
      <xdr:spPr>
        <a:xfrm>
          <a:off x="16268700" y="168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3"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82449</xdr:rowOff>
    </xdr:from>
    <xdr:to>
      <xdr:col>81</xdr:col>
      <xdr:colOff>101600</xdr:colOff>
      <xdr:row>99</xdr:row>
      <xdr:rowOff>12599</xdr:rowOff>
    </xdr:to>
    <xdr:sp macro="" textlink="">
      <xdr:nvSpPr>
        <xdr:cNvPr id="684" name="楕円 683"/>
        <xdr:cNvSpPr/>
      </xdr:nvSpPr>
      <xdr:spPr>
        <a:xfrm>
          <a:off x="15430500" y="168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3726</xdr:rowOff>
    </xdr:from>
    <xdr:ext cx="469744" cy="259045"/>
    <xdr:sp macro="" textlink="">
      <xdr:nvSpPr>
        <xdr:cNvPr id="685" name="テキスト ボックス 684"/>
        <xdr:cNvSpPr txBox="1"/>
      </xdr:nvSpPr>
      <xdr:spPr>
        <a:xfrm>
          <a:off x="15246428" y="1697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46957</xdr:rowOff>
    </xdr:from>
    <xdr:to>
      <xdr:col>76</xdr:col>
      <xdr:colOff>165100</xdr:colOff>
      <xdr:row>98</xdr:row>
      <xdr:rowOff>148557</xdr:rowOff>
    </xdr:to>
    <xdr:sp macro="" textlink="">
      <xdr:nvSpPr>
        <xdr:cNvPr id="686" name="楕円 685"/>
        <xdr:cNvSpPr/>
      </xdr:nvSpPr>
      <xdr:spPr>
        <a:xfrm>
          <a:off x="14541500" y="168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139684</xdr:rowOff>
    </xdr:from>
    <xdr:ext cx="469744" cy="259045"/>
    <xdr:sp macro="" textlink="">
      <xdr:nvSpPr>
        <xdr:cNvPr id="687" name="テキスト ボックス 686"/>
        <xdr:cNvSpPr txBox="1"/>
      </xdr:nvSpPr>
      <xdr:spPr>
        <a:xfrm>
          <a:off x="14357428" y="1694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63585</xdr:rowOff>
    </xdr:from>
    <xdr:to>
      <xdr:col>72</xdr:col>
      <xdr:colOff>38100</xdr:colOff>
      <xdr:row>98</xdr:row>
      <xdr:rowOff>165185</xdr:rowOff>
    </xdr:to>
    <xdr:sp macro="" textlink="">
      <xdr:nvSpPr>
        <xdr:cNvPr id="688" name="楕円 687"/>
        <xdr:cNvSpPr/>
      </xdr:nvSpPr>
      <xdr:spPr>
        <a:xfrm>
          <a:off x="13652500" y="168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156312</xdr:rowOff>
    </xdr:from>
    <xdr:ext cx="469744" cy="259045"/>
    <xdr:sp macro="" textlink="">
      <xdr:nvSpPr>
        <xdr:cNvPr id="689" name="テキスト ボックス 688"/>
        <xdr:cNvSpPr txBox="1"/>
      </xdr:nvSpPr>
      <xdr:spPr>
        <a:xfrm>
          <a:off x="13468428" y="169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42695</xdr:rowOff>
    </xdr:from>
    <xdr:to>
      <xdr:col>67</xdr:col>
      <xdr:colOff>101600</xdr:colOff>
      <xdr:row>98</xdr:row>
      <xdr:rowOff>144295</xdr:rowOff>
    </xdr:to>
    <xdr:sp macro="" textlink="">
      <xdr:nvSpPr>
        <xdr:cNvPr id="690" name="楕円 689"/>
        <xdr:cNvSpPr/>
      </xdr:nvSpPr>
      <xdr:spPr>
        <a:xfrm>
          <a:off x="12763500" y="168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135422</xdr:rowOff>
    </xdr:from>
    <xdr:ext cx="534377" cy="259045"/>
    <xdr:sp macro="" textlink="">
      <xdr:nvSpPr>
        <xdr:cNvPr id="691" name="テキスト ボックス 690"/>
        <xdr:cNvSpPr txBox="1"/>
      </xdr:nvSpPr>
      <xdr:spPr>
        <a:xfrm>
          <a:off x="12547111" y="169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3" name="直線コネクタ 712"/>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6"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7" name="直線コネクタ 716"/>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9"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20" name="フローチャート: 判断 719"/>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2" name="フローチャート: 判断 721"/>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3" name="テキスト ボックス 722"/>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157754</xdr:rowOff>
    </xdr:from>
    <xdr:to>
      <xdr:col>107</xdr:col>
      <xdr:colOff>101600</xdr:colOff>
      <xdr:row>38</xdr:row>
      <xdr:rowOff>87905</xdr:rowOff>
    </xdr:to>
    <xdr:sp macro="" textlink="">
      <xdr:nvSpPr>
        <xdr:cNvPr id="725" name="フローチャート: 判断 724"/>
        <xdr:cNvSpPr/>
      </xdr:nvSpPr>
      <xdr:spPr>
        <a:xfrm>
          <a:off x="20383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104431</xdr:rowOff>
    </xdr:from>
    <xdr:ext cx="469744" cy="259045"/>
    <xdr:sp macro="" textlink="">
      <xdr:nvSpPr>
        <xdr:cNvPr id="726" name="テキスト ボックス 725"/>
        <xdr:cNvSpPr txBox="1"/>
      </xdr:nvSpPr>
      <xdr:spPr>
        <a:xfrm>
          <a:off x="20199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8" name="フローチャート: 判断 727"/>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9" name="テキスト ボックス 728"/>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30" name="フローチャート: 判断 729"/>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31" name="テキスト ボックス 730"/>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7" name="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9" name="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0" name="テキスト ボックス 73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1" name="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2" name="テキスト ボックス 74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3" name="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4" name="テキスト ボックス 74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5" name="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6" name="テキスト ボックス 74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70" name="直線コネクタ 769"/>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3"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4" name="直線コネクタ 773"/>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38011</xdr:rowOff>
    </xdr:from>
    <xdr:to>
      <xdr:col>116</xdr:col>
      <xdr:colOff>63500</xdr:colOff>
      <xdr:row>55</xdr:row>
      <xdr:rowOff>1930</xdr:rowOff>
    </xdr:to>
    <xdr:cxnSp macro="">
      <xdr:nvCxnSpPr>
        <xdr:cNvPr id="775" name="直線コネクタ 774"/>
        <xdr:cNvCxnSpPr/>
      </xdr:nvCxnSpPr>
      <xdr:spPr>
        <a:xfrm>
          <a:off x="21323300" y="9296311"/>
          <a:ext cx="8382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6"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7" name="フローチャート: 判断 776"/>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38011</xdr:rowOff>
    </xdr:from>
    <xdr:to>
      <xdr:col>111</xdr:col>
      <xdr:colOff>177800</xdr:colOff>
      <xdr:row>54</xdr:row>
      <xdr:rowOff>39763</xdr:rowOff>
    </xdr:to>
    <xdr:cxnSp macro="">
      <xdr:nvCxnSpPr>
        <xdr:cNvPr id="778" name="直線コネクタ 777"/>
        <xdr:cNvCxnSpPr/>
      </xdr:nvCxnSpPr>
      <xdr:spPr>
        <a:xfrm flipV="1">
          <a:off x="20434300" y="929631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9" name="フローチャート: 判断 778"/>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80" name="テキスト ボックス 779"/>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39763</xdr:rowOff>
    </xdr:from>
    <xdr:to>
      <xdr:col>107</xdr:col>
      <xdr:colOff>50800</xdr:colOff>
      <xdr:row>54</xdr:row>
      <xdr:rowOff>42431</xdr:rowOff>
    </xdr:to>
    <xdr:cxnSp macro="">
      <xdr:nvCxnSpPr>
        <xdr:cNvPr id="781" name="直線コネクタ 780"/>
        <xdr:cNvCxnSpPr/>
      </xdr:nvCxnSpPr>
      <xdr:spPr>
        <a:xfrm flipV="1">
          <a:off x="19545300" y="929806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782" name="フローチャート: 判断 781"/>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12692</xdr:rowOff>
    </xdr:from>
    <xdr:ext cx="469744" cy="259045"/>
    <xdr:sp macro="" textlink="">
      <xdr:nvSpPr>
        <xdr:cNvPr id="783" name="テキスト ボックス 782"/>
        <xdr:cNvSpPr txBox="1"/>
      </xdr:nvSpPr>
      <xdr:spPr>
        <a:xfrm>
          <a:off x="20199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42431</xdr:rowOff>
    </xdr:from>
    <xdr:to>
      <xdr:col>102</xdr:col>
      <xdr:colOff>114300</xdr:colOff>
      <xdr:row>54</xdr:row>
      <xdr:rowOff>43345</xdr:rowOff>
    </xdr:to>
    <xdr:cxnSp macro="">
      <xdr:nvCxnSpPr>
        <xdr:cNvPr id="784" name="直線コネクタ 783"/>
        <xdr:cNvCxnSpPr/>
      </xdr:nvCxnSpPr>
      <xdr:spPr>
        <a:xfrm flipV="1">
          <a:off x="18656300" y="93007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5" name="フローチャート: 判断 784"/>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49763</xdr:rowOff>
    </xdr:from>
    <xdr:ext cx="469744" cy="259045"/>
    <xdr:sp macro="" textlink="">
      <xdr:nvSpPr>
        <xdr:cNvPr id="786" name="テキスト ボックス 785"/>
        <xdr:cNvSpPr txBox="1"/>
      </xdr:nvSpPr>
      <xdr:spPr>
        <a:xfrm>
          <a:off x="19310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7" name="フローチャート: 判断 786"/>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23855</xdr:rowOff>
    </xdr:from>
    <xdr:ext cx="469744" cy="259045"/>
    <xdr:sp macro="" textlink="">
      <xdr:nvSpPr>
        <xdr:cNvPr id="788" name="テキスト ボックス 787"/>
        <xdr:cNvSpPr txBox="1"/>
      </xdr:nvSpPr>
      <xdr:spPr>
        <a:xfrm>
          <a:off x="18421428"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122580</xdr:rowOff>
    </xdr:from>
    <xdr:to>
      <xdr:col>116</xdr:col>
      <xdr:colOff>114300</xdr:colOff>
      <xdr:row>55</xdr:row>
      <xdr:rowOff>52730</xdr:rowOff>
    </xdr:to>
    <xdr:sp macro="" textlink="">
      <xdr:nvSpPr>
        <xdr:cNvPr id="794" name="楕円 793"/>
        <xdr:cNvSpPr/>
      </xdr:nvSpPr>
      <xdr:spPr>
        <a:xfrm>
          <a:off x="221107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145457</xdr:rowOff>
    </xdr:from>
    <xdr:ext cx="534377" cy="259045"/>
    <xdr:sp macro="" textlink="">
      <xdr:nvSpPr>
        <xdr:cNvPr id="795" name="貸付金該当値テキスト"/>
        <xdr:cNvSpPr txBox="1"/>
      </xdr:nvSpPr>
      <xdr:spPr>
        <a:xfrm>
          <a:off x="22212300" y="92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158661</xdr:rowOff>
    </xdr:from>
    <xdr:to>
      <xdr:col>112</xdr:col>
      <xdr:colOff>38100</xdr:colOff>
      <xdr:row>54</xdr:row>
      <xdr:rowOff>88811</xdr:rowOff>
    </xdr:to>
    <xdr:sp macro="" textlink="">
      <xdr:nvSpPr>
        <xdr:cNvPr id="796" name="楕円 795"/>
        <xdr:cNvSpPr/>
      </xdr:nvSpPr>
      <xdr:spPr>
        <a:xfrm>
          <a:off x="21272500" y="92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105338</xdr:rowOff>
    </xdr:from>
    <xdr:ext cx="534377" cy="259045"/>
    <xdr:sp macro="" textlink="">
      <xdr:nvSpPr>
        <xdr:cNvPr id="797" name="テキスト ボックス 796"/>
        <xdr:cNvSpPr txBox="1"/>
      </xdr:nvSpPr>
      <xdr:spPr>
        <a:xfrm>
          <a:off x="21056111" y="90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160413</xdr:rowOff>
    </xdr:from>
    <xdr:to>
      <xdr:col>107</xdr:col>
      <xdr:colOff>101600</xdr:colOff>
      <xdr:row>54</xdr:row>
      <xdr:rowOff>90563</xdr:rowOff>
    </xdr:to>
    <xdr:sp macro="" textlink="">
      <xdr:nvSpPr>
        <xdr:cNvPr id="798" name="楕円 797"/>
        <xdr:cNvSpPr/>
      </xdr:nvSpPr>
      <xdr:spPr>
        <a:xfrm>
          <a:off x="20383500" y="9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107090</xdr:rowOff>
    </xdr:from>
    <xdr:ext cx="534377" cy="259045"/>
    <xdr:sp macro="" textlink="">
      <xdr:nvSpPr>
        <xdr:cNvPr id="799" name="テキスト ボックス 798"/>
        <xdr:cNvSpPr txBox="1"/>
      </xdr:nvSpPr>
      <xdr:spPr>
        <a:xfrm>
          <a:off x="20167111" y="90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163081</xdr:rowOff>
    </xdr:from>
    <xdr:to>
      <xdr:col>102</xdr:col>
      <xdr:colOff>165100</xdr:colOff>
      <xdr:row>54</xdr:row>
      <xdr:rowOff>93231</xdr:rowOff>
    </xdr:to>
    <xdr:sp macro="" textlink="">
      <xdr:nvSpPr>
        <xdr:cNvPr id="800" name="楕円 799"/>
        <xdr:cNvSpPr/>
      </xdr:nvSpPr>
      <xdr:spPr>
        <a:xfrm>
          <a:off x="19494500" y="92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109758</xdr:rowOff>
    </xdr:from>
    <xdr:ext cx="534377" cy="259045"/>
    <xdr:sp macro="" textlink="">
      <xdr:nvSpPr>
        <xdr:cNvPr id="801" name="テキスト ボックス 800"/>
        <xdr:cNvSpPr txBox="1"/>
      </xdr:nvSpPr>
      <xdr:spPr>
        <a:xfrm>
          <a:off x="19278111" y="90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163995</xdr:rowOff>
    </xdr:from>
    <xdr:to>
      <xdr:col>98</xdr:col>
      <xdr:colOff>38100</xdr:colOff>
      <xdr:row>54</xdr:row>
      <xdr:rowOff>94145</xdr:rowOff>
    </xdr:to>
    <xdr:sp macro="" textlink="">
      <xdr:nvSpPr>
        <xdr:cNvPr id="802" name="楕円 801"/>
        <xdr:cNvSpPr/>
      </xdr:nvSpPr>
      <xdr:spPr>
        <a:xfrm>
          <a:off x="18605500" y="92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110672</xdr:rowOff>
    </xdr:from>
    <xdr:ext cx="534377" cy="259045"/>
    <xdr:sp macro="" textlink="">
      <xdr:nvSpPr>
        <xdr:cNvPr id="803" name="テキスト ボックス 802"/>
        <xdr:cNvSpPr txBox="1"/>
      </xdr:nvSpPr>
      <xdr:spPr>
        <a:xfrm>
          <a:off x="18389111" y="90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8" name="直線コネクタ 827"/>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9"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30" name="直線コネクタ 829"/>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31"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2" name="直線コネクタ 831"/>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6655</xdr:rowOff>
    </xdr:from>
    <xdr:to>
      <xdr:col>116</xdr:col>
      <xdr:colOff>63500</xdr:colOff>
      <xdr:row>78</xdr:row>
      <xdr:rowOff>11094</xdr:rowOff>
    </xdr:to>
    <xdr:cxnSp macro="">
      <xdr:nvCxnSpPr>
        <xdr:cNvPr id="833" name="直線コネクタ 832"/>
        <xdr:cNvCxnSpPr/>
      </xdr:nvCxnSpPr>
      <xdr:spPr>
        <a:xfrm flipV="1">
          <a:off x="21323300" y="13379755"/>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4"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5" name="フローチャート: 判断 834"/>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11094</xdr:rowOff>
    </xdr:from>
    <xdr:to>
      <xdr:col>111</xdr:col>
      <xdr:colOff>177800</xdr:colOff>
      <xdr:row>78</xdr:row>
      <xdr:rowOff>22961</xdr:rowOff>
    </xdr:to>
    <xdr:cxnSp macro="">
      <xdr:nvCxnSpPr>
        <xdr:cNvPr id="836" name="直線コネクタ 835"/>
        <xdr:cNvCxnSpPr/>
      </xdr:nvCxnSpPr>
      <xdr:spPr>
        <a:xfrm flipV="1">
          <a:off x="20434300" y="13384194"/>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7" name="フローチャート: 判断 836"/>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8" name="テキスト ボックス 837"/>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22961</xdr:rowOff>
    </xdr:from>
    <xdr:to>
      <xdr:col>107</xdr:col>
      <xdr:colOff>50800</xdr:colOff>
      <xdr:row>78</xdr:row>
      <xdr:rowOff>40182</xdr:rowOff>
    </xdr:to>
    <xdr:cxnSp macro="">
      <xdr:nvCxnSpPr>
        <xdr:cNvPr id="839" name="直線コネクタ 838"/>
        <xdr:cNvCxnSpPr/>
      </xdr:nvCxnSpPr>
      <xdr:spPr>
        <a:xfrm flipV="1">
          <a:off x="19545300" y="1339606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40" name="フローチャート: 判断 839"/>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167174</xdr:rowOff>
    </xdr:from>
    <xdr:ext cx="534377" cy="259045"/>
    <xdr:sp macro="" textlink="">
      <xdr:nvSpPr>
        <xdr:cNvPr id="841" name="テキスト ボックス 840"/>
        <xdr:cNvSpPr txBox="1"/>
      </xdr:nvSpPr>
      <xdr:spPr>
        <a:xfrm>
          <a:off x="20167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40182</xdr:rowOff>
    </xdr:from>
    <xdr:to>
      <xdr:col>102</xdr:col>
      <xdr:colOff>114300</xdr:colOff>
      <xdr:row>78</xdr:row>
      <xdr:rowOff>72644</xdr:rowOff>
    </xdr:to>
    <xdr:cxnSp macro="">
      <xdr:nvCxnSpPr>
        <xdr:cNvPr id="842" name="直線コネクタ 841"/>
        <xdr:cNvCxnSpPr/>
      </xdr:nvCxnSpPr>
      <xdr:spPr>
        <a:xfrm flipV="1">
          <a:off x="18656300" y="1341328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3" name="フローチャート: 判断 842"/>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4" name="テキスト ボックス 843"/>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5" name="フローチャート: 判断 844"/>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6" name="テキスト ボックス 845"/>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127305</xdr:rowOff>
    </xdr:from>
    <xdr:to>
      <xdr:col>116</xdr:col>
      <xdr:colOff>114300</xdr:colOff>
      <xdr:row>78</xdr:row>
      <xdr:rowOff>57455</xdr:rowOff>
    </xdr:to>
    <xdr:sp macro="" textlink="">
      <xdr:nvSpPr>
        <xdr:cNvPr id="852" name="楕円 851"/>
        <xdr:cNvSpPr/>
      </xdr:nvSpPr>
      <xdr:spPr>
        <a:xfrm>
          <a:off x="22110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105732</xdr:rowOff>
    </xdr:from>
    <xdr:ext cx="534377" cy="259045"/>
    <xdr:sp macro="" textlink="">
      <xdr:nvSpPr>
        <xdr:cNvPr id="853" name="繰出金該当値テキスト"/>
        <xdr:cNvSpPr txBox="1"/>
      </xdr:nvSpPr>
      <xdr:spPr>
        <a:xfrm>
          <a:off x="22212300" y="133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131744</xdr:rowOff>
    </xdr:from>
    <xdr:to>
      <xdr:col>112</xdr:col>
      <xdr:colOff>38100</xdr:colOff>
      <xdr:row>78</xdr:row>
      <xdr:rowOff>61894</xdr:rowOff>
    </xdr:to>
    <xdr:sp macro="" textlink="">
      <xdr:nvSpPr>
        <xdr:cNvPr id="854" name="楕円 853"/>
        <xdr:cNvSpPr/>
      </xdr:nvSpPr>
      <xdr:spPr>
        <a:xfrm>
          <a:off x="21272500" y="133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53021</xdr:rowOff>
    </xdr:from>
    <xdr:ext cx="534377" cy="259045"/>
    <xdr:sp macro="" textlink="">
      <xdr:nvSpPr>
        <xdr:cNvPr id="855" name="テキスト ボックス 854"/>
        <xdr:cNvSpPr txBox="1"/>
      </xdr:nvSpPr>
      <xdr:spPr>
        <a:xfrm>
          <a:off x="21056111" y="134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143611</xdr:rowOff>
    </xdr:from>
    <xdr:to>
      <xdr:col>107</xdr:col>
      <xdr:colOff>101600</xdr:colOff>
      <xdr:row>78</xdr:row>
      <xdr:rowOff>73761</xdr:rowOff>
    </xdr:to>
    <xdr:sp macro="" textlink="">
      <xdr:nvSpPr>
        <xdr:cNvPr id="856" name="楕円 855"/>
        <xdr:cNvSpPr/>
      </xdr:nvSpPr>
      <xdr:spPr>
        <a:xfrm>
          <a:off x="20383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64888</xdr:rowOff>
    </xdr:from>
    <xdr:ext cx="534377" cy="259045"/>
    <xdr:sp macro="" textlink="">
      <xdr:nvSpPr>
        <xdr:cNvPr id="857" name="テキスト ボックス 856"/>
        <xdr:cNvSpPr txBox="1"/>
      </xdr:nvSpPr>
      <xdr:spPr>
        <a:xfrm>
          <a:off x="20167111" y="134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160832</xdr:rowOff>
    </xdr:from>
    <xdr:to>
      <xdr:col>102</xdr:col>
      <xdr:colOff>165100</xdr:colOff>
      <xdr:row>78</xdr:row>
      <xdr:rowOff>90982</xdr:rowOff>
    </xdr:to>
    <xdr:sp macro="" textlink="">
      <xdr:nvSpPr>
        <xdr:cNvPr id="858" name="楕円 857"/>
        <xdr:cNvSpPr/>
      </xdr:nvSpPr>
      <xdr:spPr>
        <a:xfrm>
          <a:off x="19494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82109</xdr:rowOff>
    </xdr:from>
    <xdr:ext cx="534377" cy="259045"/>
    <xdr:sp macro="" textlink="">
      <xdr:nvSpPr>
        <xdr:cNvPr id="859" name="テキスト ボックス 858"/>
        <xdr:cNvSpPr txBox="1"/>
      </xdr:nvSpPr>
      <xdr:spPr>
        <a:xfrm>
          <a:off x="19278111" y="134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21844</xdr:rowOff>
    </xdr:from>
    <xdr:to>
      <xdr:col>98</xdr:col>
      <xdr:colOff>38100</xdr:colOff>
      <xdr:row>78</xdr:row>
      <xdr:rowOff>123444</xdr:rowOff>
    </xdr:to>
    <xdr:sp macro="" textlink="">
      <xdr:nvSpPr>
        <xdr:cNvPr id="860" name="楕円 859"/>
        <xdr:cNvSpPr/>
      </xdr:nvSpPr>
      <xdr:spPr>
        <a:xfrm>
          <a:off x="18605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114571</xdr:rowOff>
    </xdr:from>
    <xdr:ext cx="534377" cy="259045"/>
    <xdr:sp macro="" textlink="">
      <xdr:nvSpPr>
        <xdr:cNvPr id="861" name="テキスト ボックス 860"/>
        <xdr:cNvSpPr txBox="1"/>
      </xdr:nvSpPr>
      <xdr:spPr>
        <a:xfrm>
          <a:off x="18389111" y="134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398,156</a:t>
          </a:r>
          <a:r>
            <a:rPr kumimoji="1" lang="ja-JP" altLang="en-US" sz="1200">
              <a:latin typeface="ＭＳ Ｐゴシック" panose="020B0600070205080204" pitchFamily="50" charset="-128"/>
              <a:ea typeface="ＭＳ Ｐゴシック" panose="020B0600070205080204" pitchFamily="50" charset="-128"/>
            </a:rPr>
            <a:t>円となっている。性質別の住民一人当たりコストのうち、類似団体の平均を上回ったのは、人件費、維持補修費、補助費等、普通建設事業費（うち更新整備）、公債費、及び貸付金となった。人件費については、退職金の減により決算額は減少しているが、非常勤職員の増により類似団体の平均を上回った。今後は職員数の適正化や時間外勤務の更なる削減などによりコストを削減する。維持補修費については、市域が広い本市では、以前からインフラ施設の維持補修や除雪に要する費用が多額になる傾向があるが、ほぼ横ばいで推移していることから、今後も経費の抑制に努める。補助費等については、下水道事業会計が法適化しているため、類似団体の平均を上回っている。一部事務組合に対する負担金が増加傾向にあるなかで、団体等に対する補助金については補助金に関する基本指針に基づき、成果検証をしながら適宜見直しをしていく。公債費については、毎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億円の前後の臨時財政対策債の発行があること、平成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の第三セクター等改革推進債を発行したことなどにより類似団体の平均を上回っているものの、その後起債残高とともに償還額も減少しており、今後も借入額が償還額を上回らない範囲での市債発行に努める。一方、老朽化した公共施設の更新のため普通建設事業費（うち更新整備）については、一人当たりのコストが上昇している。公共施設総合管理計画のもと長期的な視点で適切な事業実施とそれに伴う市債発行を行っていく必要がある。貸付金については、中小企業制度融資の預託金と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億円、勤労者生活資金融資の預託金として</a:t>
          </a:r>
          <a:r>
            <a:rPr kumimoji="1" lang="en-US" altLang="ja-JP" sz="1200">
              <a:latin typeface="ＭＳ Ｐゴシック" panose="020B0600070205080204" pitchFamily="50" charset="-128"/>
              <a:ea typeface="ＭＳ Ｐゴシック" panose="020B0600070205080204" pitchFamily="50" charset="-128"/>
            </a:rPr>
            <a:t>7,000</a:t>
          </a:r>
          <a:r>
            <a:rPr kumimoji="1" lang="ja-JP" altLang="en-US" sz="1200">
              <a:latin typeface="ＭＳ Ｐゴシック" panose="020B0600070205080204" pitchFamily="50" charset="-128"/>
              <a:ea typeface="ＭＳ Ｐゴシック" panose="020B0600070205080204" pitchFamily="50" charset="-128"/>
            </a:rPr>
            <a:t>万円を毎年支出しているため高水準であるが、預託金は同一年度内に返還されるため、財政運営に与える影響はない。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56,107
55,306
266.59
23,337,612
22,339,327
960,799
14,412,451
26,695,111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36</xdr:row>
      <xdr:rowOff>105410</xdr:rowOff>
    </xdr:to>
    <xdr:cxnSp macro="">
      <xdr:nvCxnSpPr>
        <xdr:cNvPr id="61" name="直線コネクタ 60"/>
        <xdr:cNvCxnSpPr/>
      </xdr:nvCxnSpPr>
      <xdr:spPr>
        <a:xfrm>
          <a:off x="3797300" y="627227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42545</xdr:rowOff>
    </xdr:from>
    <xdr:to>
      <xdr:col>19</xdr:col>
      <xdr:colOff>177800</xdr:colOff>
      <xdr:row>36</xdr:row>
      <xdr:rowOff>100076</xdr:rowOff>
    </xdr:to>
    <xdr:cxnSp macro="">
      <xdr:nvCxnSpPr>
        <xdr:cNvPr id="64" name="直線コネクタ 63"/>
        <xdr:cNvCxnSpPr/>
      </xdr:nvCxnSpPr>
      <xdr:spPr>
        <a:xfrm>
          <a:off x="2908300" y="621474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42545</xdr:rowOff>
    </xdr:from>
    <xdr:to>
      <xdr:col>15</xdr:col>
      <xdr:colOff>50800</xdr:colOff>
      <xdr:row>36</xdr:row>
      <xdr:rowOff>118745</xdr:rowOff>
    </xdr:to>
    <xdr:cxnSp macro="">
      <xdr:nvCxnSpPr>
        <xdr:cNvPr id="67" name="直線コネクタ 66"/>
        <xdr:cNvCxnSpPr/>
      </xdr:nvCxnSpPr>
      <xdr:spPr>
        <a:xfrm flipV="1">
          <a:off x="2019300" y="62147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118745</xdr:rowOff>
    </xdr:from>
    <xdr:to>
      <xdr:col>10</xdr:col>
      <xdr:colOff>114300</xdr:colOff>
      <xdr:row>36</xdr:row>
      <xdr:rowOff>158369</xdr:rowOff>
    </xdr:to>
    <xdr:cxnSp macro="">
      <xdr:nvCxnSpPr>
        <xdr:cNvPr id="70" name="直線コネクタ 69"/>
        <xdr:cNvCxnSpPr/>
      </xdr:nvCxnSpPr>
      <xdr:spPr>
        <a:xfrm flipV="1">
          <a:off x="1130300" y="629094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54610</xdr:rowOff>
    </xdr:from>
    <xdr:to>
      <xdr:col>24</xdr:col>
      <xdr:colOff>114300</xdr:colOff>
      <xdr:row>36</xdr:row>
      <xdr:rowOff>156210</xdr:rowOff>
    </xdr:to>
    <xdr:sp macro="" textlink="">
      <xdr:nvSpPr>
        <xdr:cNvPr id="80" name="楕円 79"/>
        <xdr:cNvSpPr/>
      </xdr:nvSpPr>
      <xdr:spPr>
        <a:xfrm>
          <a:off x="4584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469744" cy="259045"/>
    <xdr:sp macro="" textlink="">
      <xdr:nvSpPr>
        <xdr:cNvPr id="81" name="議会費該当値テキスト"/>
        <xdr:cNvSpPr txBox="1"/>
      </xdr:nvSpPr>
      <xdr:spPr>
        <a:xfrm>
          <a:off x="46863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49276</xdr:rowOff>
    </xdr:from>
    <xdr:to>
      <xdr:col>20</xdr:col>
      <xdr:colOff>38100</xdr:colOff>
      <xdr:row>36</xdr:row>
      <xdr:rowOff>150876</xdr:rowOff>
    </xdr:to>
    <xdr:sp macro="" textlink="">
      <xdr:nvSpPr>
        <xdr:cNvPr id="82" name="楕円 81"/>
        <xdr:cNvSpPr/>
      </xdr:nvSpPr>
      <xdr:spPr>
        <a:xfrm>
          <a:off x="3746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142003</xdr:rowOff>
    </xdr:from>
    <xdr:ext cx="469744" cy="259045"/>
    <xdr:sp macro="" textlink="">
      <xdr:nvSpPr>
        <xdr:cNvPr id="83" name="テキスト ボックス 82"/>
        <xdr:cNvSpPr txBox="1"/>
      </xdr:nvSpPr>
      <xdr:spPr>
        <a:xfrm>
          <a:off x="3562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84472</xdr:rowOff>
    </xdr:from>
    <xdr:ext cx="469744" cy="259045"/>
    <xdr:sp macro="" textlink="">
      <xdr:nvSpPr>
        <xdr:cNvPr id="85" name="テキスト ボックス 84"/>
        <xdr:cNvSpPr txBox="1"/>
      </xdr:nvSpPr>
      <xdr:spPr>
        <a:xfrm>
          <a:off x="2673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67945</xdr:rowOff>
    </xdr:from>
    <xdr:to>
      <xdr:col>10</xdr:col>
      <xdr:colOff>165100</xdr:colOff>
      <xdr:row>36</xdr:row>
      <xdr:rowOff>169545</xdr:rowOff>
    </xdr:to>
    <xdr:sp macro="" textlink="">
      <xdr:nvSpPr>
        <xdr:cNvPr id="86" name="楕円 85"/>
        <xdr:cNvSpPr/>
      </xdr:nvSpPr>
      <xdr:spPr>
        <a:xfrm>
          <a:off x="1968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160672</xdr:rowOff>
    </xdr:from>
    <xdr:ext cx="469744" cy="259045"/>
    <xdr:sp macro="" textlink="">
      <xdr:nvSpPr>
        <xdr:cNvPr id="87" name="テキスト ボックス 86"/>
        <xdr:cNvSpPr txBox="1"/>
      </xdr:nvSpPr>
      <xdr:spPr>
        <a:xfrm>
          <a:off x="1784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107569</xdr:rowOff>
    </xdr:from>
    <xdr:to>
      <xdr:col>6</xdr:col>
      <xdr:colOff>38100</xdr:colOff>
      <xdr:row>37</xdr:row>
      <xdr:rowOff>37719</xdr:rowOff>
    </xdr:to>
    <xdr:sp macro="" textlink="">
      <xdr:nvSpPr>
        <xdr:cNvPr id="88" name="楕円 87"/>
        <xdr:cNvSpPr/>
      </xdr:nvSpPr>
      <xdr:spPr>
        <a:xfrm>
          <a:off x="1079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28846</xdr:rowOff>
    </xdr:from>
    <xdr:ext cx="469744" cy="259045"/>
    <xdr:sp macro="" textlink="">
      <xdr:nvSpPr>
        <xdr:cNvPr id="89" name="テキスト ボックス 88"/>
        <xdr:cNvSpPr txBox="1"/>
      </xdr:nvSpPr>
      <xdr:spPr>
        <a:xfrm>
          <a:off x="895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42838</xdr:rowOff>
    </xdr:from>
    <xdr:to>
      <xdr:col>24</xdr:col>
      <xdr:colOff>63500</xdr:colOff>
      <xdr:row>57</xdr:row>
      <xdr:rowOff>99338</xdr:rowOff>
    </xdr:to>
    <xdr:cxnSp macro="">
      <xdr:nvCxnSpPr>
        <xdr:cNvPr id="116" name="直線コネクタ 115"/>
        <xdr:cNvCxnSpPr/>
      </xdr:nvCxnSpPr>
      <xdr:spPr>
        <a:xfrm>
          <a:off x="3797300" y="9815488"/>
          <a:ext cx="838200" cy="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32734</xdr:rowOff>
    </xdr:from>
    <xdr:to>
      <xdr:col>19</xdr:col>
      <xdr:colOff>177800</xdr:colOff>
      <xdr:row>57</xdr:row>
      <xdr:rowOff>42838</xdr:rowOff>
    </xdr:to>
    <xdr:cxnSp macro="">
      <xdr:nvCxnSpPr>
        <xdr:cNvPr id="119" name="直線コネクタ 118"/>
        <xdr:cNvCxnSpPr/>
      </xdr:nvCxnSpPr>
      <xdr:spPr>
        <a:xfrm>
          <a:off x="2908300" y="980538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32734</xdr:rowOff>
    </xdr:from>
    <xdr:to>
      <xdr:col>15</xdr:col>
      <xdr:colOff>50800</xdr:colOff>
      <xdr:row>57</xdr:row>
      <xdr:rowOff>92261</xdr:rowOff>
    </xdr:to>
    <xdr:cxnSp macro="">
      <xdr:nvCxnSpPr>
        <xdr:cNvPr id="122" name="直線コネクタ 121"/>
        <xdr:cNvCxnSpPr/>
      </xdr:nvCxnSpPr>
      <xdr:spPr>
        <a:xfrm flipV="1">
          <a:off x="2019300" y="9805384"/>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105830</xdr:rowOff>
    </xdr:from>
    <xdr:to>
      <xdr:col>15</xdr:col>
      <xdr:colOff>101600</xdr:colOff>
      <xdr:row>57</xdr:row>
      <xdr:rowOff>35980</xdr:rowOff>
    </xdr:to>
    <xdr:sp macro="" textlink="">
      <xdr:nvSpPr>
        <xdr:cNvPr id="123" name="フローチャート: 判断 122"/>
        <xdr:cNvSpPr/>
      </xdr:nvSpPr>
      <xdr:spPr>
        <a:xfrm>
          <a:off x="2857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52507</xdr:rowOff>
    </xdr:from>
    <xdr:ext cx="534377" cy="259045"/>
    <xdr:sp macro="" textlink="">
      <xdr:nvSpPr>
        <xdr:cNvPr id="124" name="テキスト ボックス 123"/>
        <xdr:cNvSpPr txBox="1"/>
      </xdr:nvSpPr>
      <xdr:spPr>
        <a:xfrm>
          <a:off x="2641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127274</xdr:rowOff>
    </xdr:from>
    <xdr:to>
      <xdr:col>10</xdr:col>
      <xdr:colOff>114300</xdr:colOff>
      <xdr:row>57</xdr:row>
      <xdr:rowOff>92261</xdr:rowOff>
    </xdr:to>
    <xdr:cxnSp macro="">
      <xdr:nvCxnSpPr>
        <xdr:cNvPr id="125" name="直線コネクタ 124"/>
        <xdr:cNvCxnSpPr/>
      </xdr:nvCxnSpPr>
      <xdr:spPr>
        <a:xfrm>
          <a:off x="1130300" y="9385574"/>
          <a:ext cx="889000" cy="4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48538</xdr:rowOff>
    </xdr:from>
    <xdr:to>
      <xdr:col>24</xdr:col>
      <xdr:colOff>114300</xdr:colOff>
      <xdr:row>57</xdr:row>
      <xdr:rowOff>150138</xdr:rowOff>
    </xdr:to>
    <xdr:sp macro="" textlink="">
      <xdr:nvSpPr>
        <xdr:cNvPr id="135" name="楕円 134"/>
        <xdr:cNvSpPr/>
      </xdr:nvSpPr>
      <xdr:spPr>
        <a:xfrm>
          <a:off x="4584700" y="98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163488</xdr:rowOff>
    </xdr:from>
    <xdr:to>
      <xdr:col>20</xdr:col>
      <xdr:colOff>38100</xdr:colOff>
      <xdr:row>57</xdr:row>
      <xdr:rowOff>93638</xdr:rowOff>
    </xdr:to>
    <xdr:sp macro="" textlink="">
      <xdr:nvSpPr>
        <xdr:cNvPr id="137" name="楕円 136"/>
        <xdr:cNvSpPr/>
      </xdr:nvSpPr>
      <xdr:spPr>
        <a:xfrm>
          <a:off x="3746500" y="97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84765</xdr:rowOff>
    </xdr:from>
    <xdr:ext cx="534377" cy="259045"/>
    <xdr:sp macro="" textlink="">
      <xdr:nvSpPr>
        <xdr:cNvPr id="138" name="テキスト ボックス 137"/>
        <xdr:cNvSpPr txBox="1"/>
      </xdr:nvSpPr>
      <xdr:spPr>
        <a:xfrm>
          <a:off x="3530111" y="98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153384</xdr:rowOff>
    </xdr:from>
    <xdr:to>
      <xdr:col>15</xdr:col>
      <xdr:colOff>101600</xdr:colOff>
      <xdr:row>57</xdr:row>
      <xdr:rowOff>83534</xdr:rowOff>
    </xdr:to>
    <xdr:sp macro="" textlink="">
      <xdr:nvSpPr>
        <xdr:cNvPr id="139" name="楕円 138"/>
        <xdr:cNvSpPr/>
      </xdr:nvSpPr>
      <xdr:spPr>
        <a:xfrm>
          <a:off x="2857500" y="9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74661</xdr:rowOff>
    </xdr:from>
    <xdr:ext cx="534377" cy="259045"/>
    <xdr:sp macro="" textlink="">
      <xdr:nvSpPr>
        <xdr:cNvPr id="140" name="テキスト ボックス 139"/>
        <xdr:cNvSpPr txBox="1"/>
      </xdr:nvSpPr>
      <xdr:spPr>
        <a:xfrm>
          <a:off x="2641111" y="98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41461</xdr:rowOff>
    </xdr:from>
    <xdr:to>
      <xdr:col>10</xdr:col>
      <xdr:colOff>165100</xdr:colOff>
      <xdr:row>57</xdr:row>
      <xdr:rowOff>143061</xdr:rowOff>
    </xdr:to>
    <xdr:sp macro="" textlink="">
      <xdr:nvSpPr>
        <xdr:cNvPr id="141" name="楕円 140"/>
        <xdr:cNvSpPr/>
      </xdr:nvSpPr>
      <xdr:spPr>
        <a:xfrm>
          <a:off x="1968500" y="98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134188</xdr:rowOff>
    </xdr:from>
    <xdr:ext cx="534377" cy="259045"/>
    <xdr:sp macro="" textlink="">
      <xdr:nvSpPr>
        <xdr:cNvPr id="142" name="テキスト ボックス 141"/>
        <xdr:cNvSpPr txBox="1"/>
      </xdr:nvSpPr>
      <xdr:spPr>
        <a:xfrm>
          <a:off x="1752111" y="99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76474</xdr:rowOff>
    </xdr:from>
    <xdr:to>
      <xdr:col>6</xdr:col>
      <xdr:colOff>38100</xdr:colOff>
      <xdr:row>55</xdr:row>
      <xdr:rowOff>6624</xdr:rowOff>
    </xdr:to>
    <xdr:sp macro="" textlink="">
      <xdr:nvSpPr>
        <xdr:cNvPr id="143" name="楕円 142"/>
        <xdr:cNvSpPr/>
      </xdr:nvSpPr>
      <xdr:spPr>
        <a:xfrm>
          <a:off x="1079500" y="93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23151</xdr:rowOff>
    </xdr:from>
    <xdr:ext cx="599010" cy="259045"/>
    <xdr:sp macro="" textlink="">
      <xdr:nvSpPr>
        <xdr:cNvPr id="144" name="テキスト ボックス 143"/>
        <xdr:cNvSpPr txBox="1"/>
      </xdr:nvSpPr>
      <xdr:spPr>
        <a:xfrm>
          <a:off x="830795" y="91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164526</xdr:rowOff>
    </xdr:from>
    <xdr:to>
      <xdr:col>24</xdr:col>
      <xdr:colOff>63500</xdr:colOff>
      <xdr:row>78</xdr:row>
      <xdr:rowOff>10697</xdr:rowOff>
    </xdr:to>
    <xdr:cxnSp macro="">
      <xdr:nvCxnSpPr>
        <xdr:cNvPr id="172" name="直線コネクタ 171"/>
        <xdr:cNvCxnSpPr/>
      </xdr:nvCxnSpPr>
      <xdr:spPr>
        <a:xfrm flipV="1">
          <a:off x="3797300" y="13366176"/>
          <a:ext cx="8382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10697</xdr:rowOff>
    </xdr:from>
    <xdr:to>
      <xdr:col>19</xdr:col>
      <xdr:colOff>177800</xdr:colOff>
      <xdr:row>78</xdr:row>
      <xdr:rowOff>21569</xdr:rowOff>
    </xdr:to>
    <xdr:cxnSp macro="">
      <xdr:nvCxnSpPr>
        <xdr:cNvPr id="175" name="直線コネクタ 174"/>
        <xdr:cNvCxnSpPr/>
      </xdr:nvCxnSpPr>
      <xdr:spPr>
        <a:xfrm flipV="1">
          <a:off x="2908300" y="13383797"/>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4716</xdr:rowOff>
    </xdr:from>
    <xdr:to>
      <xdr:col>15</xdr:col>
      <xdr:colOff>50800</xdr:colOff>
      <xdr:row>78</xdr:row>
      <xdr:rowOff>21569</xdr:rowOff>
    </xdr:to>
    <xdr:cxnSp macro="">
      <xdr:nvCxnSpPr>
        <xdr:cNvPr id="178" name="直線コネクタ 177"/>
        <xdr:cNvCxnSpPr/>
      </xdr:nvCxnSpPr>
      <xdr:spPr>
        <a:xfrm>
          <a:off x="2019300" y="1337781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79" name="フローチャート: 判断 178"/>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0" name="テキスト ボックス 179"/>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104935</xdr:rowOff>
    </xdr:from>
    <xdr:to>
      <xdr:col>10</xdr:col>
      <xdr:colOff>114300</xdr:colOff>
      <xdr:row>78</xdr:row>
      <xdr:rowOff>4716</xdr:rowOff>
    </xdr:to>
    <xdr:cxnSp macro="">
      <xdr:nvCxnSpPr>
        <xdr:cNvPr id="181" name="直線コネクタ 180"/>
        <xdr:cNvCxnSpPr/>
      </xdr:nvCxnSpPr>
      <xdr:spPr>
        <a:xfrm>
          <a:off x="1130300" y="13306585"/>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5" name="テキスト ボックス 184"/>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113726</xdr:rowOff>
    </xdr:from>
    <xdr:to>
      <xdr:col>24</xdr:col>
      <xdr:colOff>114300</xdr:colOff>
      <xdr:row>78</xdr:row>
      <xdr:rowOff>43876</xdr:rowOff>
    </xdr:to>
    <xdr:sp macro="" textlink="">
      <xdr:nvSpPr>
        <xdr:cNvPr id="191" name="楕円 190"/>
        <xdr:cNvSpPr/>
      </xdr:nvSpPr>
      <xdr:spPr>
        <a:xfrm>
          <a:off x="4584700" y="13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92153</xdr:rowOff>
    </xdr:from>
    <xdr:ext cx="599010" cy="259045"/>
    <xdr:sp macro="" textlink="">
      <xdr:nvSpPr>
        <xdr:cNvPr id="192" name="民生費該当値テキスト"/>
        <xdr:cNvSpPr txBox="1"/>
      </xdr:nvSpPr>
      <xdr:spPr>
        <a:xfrm>
          <a:off x="4686300" y="1329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131347</xdr:rowOff>
    </xdr:from>
    <xdr:to>
      <xdr:col>20</xdr:col>
      <xdr:colOff>38100</xdr:colOff>
      <xdr:row>78</xdr:row>
      <xdr:rowOff>61497</xdr:rowOff>
    </xdr:to>
    <xdr:sp macro="" textlink="">
      <xdr:nvSpPr>
        <xdr:cNvPr id="193" name="楕円 192"/>
        <xdr:cNvSpPr/>
      </xdr:nvSpPr>
      <xdr:spPr>
        <a:xfrm>
          <a:off x="3746500" y="133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52624</xdr:rowOff>
    </xdr:from>
    <xdr:ext cx="599010" cy="259045"/>
    <xdr:sp macro="" textlink="">
      <xdr:nvSpPr>
        <xdr:cNvPr id="194" name="テキスト ボックス 193"/>
        <xdr:cNvSpPr txBox="1"/>
      </xdr:nvSpPr>
      <xdr:spPr>
        <a:xfrm>
          <a:off x="3497795" y="134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142219</xdr:rowOff>
    </xdr:from>
    <xdr:to>
      <xdr:col>15</xdr:col>
      <xdr:colOff>101600</xdr:colOff>
      <xdr:row>78</xdr:row>
      <xdr:rowOff>72369</xdr:rowOff>
    </xdr:to>
    <xdr:sp macro="" textlink="">
      <xdr:nvSpPr>
        <xdr:cNvPr id="195" name="楕円 194"/>
        <xdr:cNvSpPr/>
      </xdr:nvSpPr>
      <xdr:spPr>
        <a:xfrm>
          <a:off x="2857500" y="133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63496</xdr:rowOff>
    </xdr:from>
    <xdr:ext cx="599010" cy="259045"/>
    <xdr:sp macro="" textlink="">
      <xdr:nvSpPr>
        <xdr:cNvPr id="196" name="テキスト ボックス 195"/>
        <xdr:cNvSpPr txBox="1"/>
      </xdr:nvSpPr>
      <xdr:spPr>
        <a:xfrm>
          <a:off x="2608795" y="134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125366</xdr:rowOff>
    </xdr:from>
    <xdr:to>
      <xdr:col>10</xdr:col>
      <xdr:colOff>165100</xdr:colOff>
      <xdr:row>78</xdr:row>
      <xdr:rowOff>55516</xdr:rowOff>
    </xdr:to>
    <xdr:sp macro="" textlink="">
      <xdr:nvSpPr>
        <xdr:cNvPr id="197" name="楕円 196"/>
        <xdr:cNvSpPr/>
      </xdr:nvSpPr>
      <xdr:spPr>
        <a:xfrm>
          <a:off x="1968500" y="133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46643</xdr:rowOff>
    </xdr:from>
    <xdr:ext cx="599010" cy="259045"/>
    <xdr:sp macro="" textlink="">
      <xdr:nvSpPr>
        <xdr:cNvPr id="198" name="テキスト ボックス 197"/>
        <xdr:cNvSpPr txBox="1"/>
      </xdr:nvSpPr>
      <xdr:spPr>
        <a:xfrm>
          <a:off x="1719795" y="1341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54135</xdr:rowOff>
    </xdr:from>
    <xdr:to>
      <xdr:col>6</xdr:col>
      <xdr:colOff>38100</xdr:colOff>
      <xdr:row>77</xdr:row>
      <xdr:rowOff>155735</xdr:rowOff>
    </xdr:to>
    <xdr:sp macro="" textlink="">
      <xdr:nvSpPr>
        <xdr:cNvPr id="199" name="楕円 198"/>
        <xdr:cNvSpPr/>
      </xdr:nvSpPr>
      <xdr:spPr>
        <a:xfrm>
          <a:off x="1079500" y="132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812</xdr:rowOff>
    </xdr:from>
    <xdr:ext cx="599010" cy="259045"/>
    <xdr:sp macro="" textlink="">
      <xdr:nvSpPr>
        <xdr:cNvPr id="200" name="テキスト ボックス 199"/>
        <xdr:cNvSpPr txBox="1"/>
      </xdr:nvSpPr>
      <xdr:spPr>
        <a:xfrm>
          <a:off x="830795" y="1303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45974</xdr:rowOff>
    </xdr:from>
    <xdr:to>
      <xdr:col>24</xdr:col>
      <xdr:colOff>63500</xdr:colOff>
      <xdr:row>98</xdr:row>
      <xdr:rowOff>70777</xdr:rowOff>
    </xdr:to>
    <xdr:cxnSp macro="">
      <xdr:nvCxnSpPr>
        <xdr:cNvPr id="228" name="直線コネクタ 227"/>
        <xdr:cNvCxnSpPr/>
      </xdr:nvCxnSpPr>
      <xdr:spPr>
        <a:xfrm flipV="1">
          <a:off x="3797300" y="16848074"/>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50729</xdr:rowOff>
    </xdr:from>
    <xdr:to>
      <xdr:col>19</xdr:col>
      <xdr:colOff>177800</xdr:colOff>
      <xdr:row>98</xdr:row>
      <xdr:rowOff>70777</xdr:rowOff>
    </xdr:to>
    <xdr:cxnSp macro="">
      <xdr:nvCxnSpPr>
        <xdr:cNvPr id="231" name="直線コネクタ 230"/>
        <xdr:cNvCxnSpPr/>
      </xdr:nvCxnSpPr>
      <xdr:spPr>
        <a:xfrm>
          <a:off x="2908300" y="16852829"/>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2952</xdr:rowOff>
    </xdr:from>
    <xdr:to>
      <xdr:col>15</xdr:col>
      <xdr:colOff>50800</xdr:colOff>
      <xdr:row>98</xdr:row>
      <xdr:rowOff>50729</xdr:rowOff>
    </xdr:to>
    <xdr:cxnSp macro="">
      <xdr:nvCxnSpPr>
        <xdr:cNvPr id="234" name="直線コネクタ 233"/>
        <xdr:cNvCxnSpPr/>
      </xdr:nvCxnSpPr>
      <xdr:spPr>
        <a:xfrm>
          <a:off x="2019300" y="16805052"/>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129659</xdr:rowOff>
    </xdr:from>
    <xdr:to>
      <xdr:col>15</xdr:col>
      <xdr:colOff>101600</xdr:colOff>
      <xdr:row>96</xdr:row>
      <xdr:rowOff>59809</xdr:rowOff>
    </xdr:to>
    <xdr:sp macro="" textlink="">
      <xdr:nvSpPr>
        <xdr:cNvPr id="235" name="フローチャート: 判断 234"/>
        <xdr:cNvSpPr/>
      </xdr:nvSpPr>
      <xdr:spPr>
        <a:xfrm>
          <a:off x="2857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76336</xdr:rowOff>
    </xdr:from>
    <xdr:ext cx="534377" cy="259045"/>
    <xdr:sp macro="" textlink="">
      <xdr:nvSpPr>
        <xdr:cNvPr id="236" name="テキスト ボックス 235"/>
        <xdr:cNvSpPr txBox="1"/>
      </xdr:nvSpPr>
      <xdr:spPr>
        <a:xfrm>
          <a:off x="2641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159976</xdr:rowOff>
    </xdr:from>
    <xdr:to>
      <xdr:col>10</xdr:col>
      <xdr:colOff>114300</xdr:colOff>
      <xdr:row>98</xdr:row>
      <xdr:rowOff>2952</xdr:rowOff>
    </xdr:to>
    <xdr:cxnSp macro="">
      <xdr:nvCxnSpPr>
        <xdr:cNvPr id="237" name="直線コネクタ 236"/>
        <xdr:cNvCxnSpPr/>
      </xdr:nvCxnSpPr>
      <xdr:spPr>
        <a:xfrm>
          <a:off x="1130300" y="16790626"/>
          <a:ext cx="889000" cy="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166624</xdr:rowOff>
    </xdr:from>
    <xdr:to>
      <xdr:col>24</xdr:col>
      <xdr:colOff>114300</xdr:colOff>
      <xdr:row>98</xdr:row>
      <xdr:rowOff>96774</xdr:rowOff>
    </xdr:to>
    <xdr:sp macro="" textlink="">
      <xdr:nvSpPr>
        <xdr:cNvPr id="247" name="楕円 246"/>
        <xdr:cNvSpPr/>
      </xdr:nvSpPr>
      <xdr:spPr>
        <a:xfrm>
          <a:off x="45847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81551</xdr:rowOff>
    </xdr:from>
    <xdr:ext cx="534377" cy="259045"/>
    <xdr:sp macro="" textlink="">
      <xdr:nvSpPr>
        <xdr:cNvPr id="248" name="衛生費該当値テキスト"/>
        <xdr:cNvSpPr txBox="1"/>
      </xdr:nvSpPr>
      <xdr:spPr>
        <a:xfrm>
          <a:off x="4686300" y="167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19977</xdr:rowOff>
    </xdr:from>
    <xdr:to>
      <xdr:col>20</xdr:col>
      <xdr:colOff>38100</xdr:colOff>
      <xdr:row>98</xdr:row>
      <xdr:rowOff>121577</xdr:rowOff>
    </xdr:to>
    <xdr:sp macro="" textlink="">
      <xdr:nvSpPr>
        <xdr:cNvPr id="249" name="楕円 248"/>
        <xdr:cNvSpPr/>
      </xdr:nvSpPr>
      <xdr:spPr>
        <a:xfrm>
          <a:off x="3746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112704</xdr:rowOff>
    </xdr:from>
    <xdr:ext cx="534377" cy="259045"/>
    <xdr:sp macro="" textlink="">
      <xdr:nvSpPr>
        <xdr:cNvPr id="250" name="テキスト ボックス 249"/>
        <xdr:cNvSpPr txBox="1"/>
      </xdr:nvSpPr>
      <xdr:spPr>
        <a:xfrm>
          <a:off x="3530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171379</xdr:rowOff>
    </xdr:from>
    <xdr:to>
      <xdr:col>15</xdr:col>
      <xdr:colOff>101600</xdr:colOff>
      <xdr:row>98</xdr:row>
      <xdr:rowOff>101529</xdr:rowOff>
    </xdr:to>
    <xdr:sp macro="" textlink="">
      <xdr:nvSpPr>
        <xdr:cNvPr id="251" name="楕円 250"/>
        <xdr:cNvSpPr/>
      </xdr:nvSpPr>
      <xdr:spPr>
        <a:xfrm>
          <a:off x="2857500" y="168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92656</xdr:rowOff>
    </xdr:from>
    <xdr:ext cx="534377" cy="259045"/>
    <xdr:sp macro="" textlink="">
      <xdr:nvSpPr>
        <xdr:cNvPr id="252" name="テキスト ボックス 251"/>
        <xdr:cNvSpPr txBox="1"/>
      </xdr:nvSpPr>
      <xdr:spPr>
        <a:xfrm>
          <a:off x="2641111" y="168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123602</xdr:rowOff>
    </xdr:from>
    <xdr:to>
      <xdr:col>10</xdr:col>
      <xdr:colOff>165100</xdr:colOff>
      <xdr:row>98</xdr:row>
      <xdr:rowOff>53752</xdr:rowOff>
    </xdr:to>
    <xdr:sp macro="" textlink="">
      <xdr:nvSpPr>
        <xdr:cNvPr id="253" name="楕円 252"/>
        <xdr:cNvSpPr/>
      </xdr:nvSpPr>
      <xdr:spPr>
        <a:xfrm>
          <a:off x="1968500" y="167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44879</xdr:rowOff>
    </xdr:from>
    <xdr:ext cx="534377" cy="259045"/>
    <xdr:sp macro="" textlink="">
      <xdr:nvSpPr>
        <xdr:cNvPr id="254" name="テキスト ボックス 253"/>
        <xdr:cNvSpPr txBox="1"/>
      </xdr:nvSpPr>
      <xdr:spPr>
        <a:xfrm>
          <a:off x="1752111" y="168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109176</xdr:rowOff>
    </xdr:from>
    <xdr:to>
      <xdr:col>6</xdr:col>
      <xdr:colOff>38100</xdr:colOff>
      <xdr:row>98</xdr:row>
      <xdr:rowOff>39326</xdr:rowOff>
    </xdr:to>
    <xdr:sp macro="" textlink="">
      <xdr:nvSpPr>
        <xdr:cNvPr id="255" name="楕円 254"/>
        <xdr:cNvSpPr/>
      </xdr:nvSpPr>
      <xdr:spPr>
        <a:xfrm>
          <a:off x="1079500" y="167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30453</xdr:rowOff>
    </xdr:from>
    <xdr:ext cx="534377" cy="259045"/>
    <xdr:sp macro="" textlink="">
      <xdr:nvSpPr>
        <xdr:cNvPr id="256" name="テキスト ボックス 255"/>
        <xdr:cNvSpPr txBox="1"/>
      </xdr:nvSpPr>
      <xdr:spPr>
        <a:xfrm>
          <a:off x="863111" y="168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55575</xdr:rowOff>
    </xdr:from>
    <xdr:to>
      <xdr:col>55</xdr:col>
      <xdr:colOff>0</xdr:colOff>
      <xdr:row>38</xdr:row>
      <xdr:rowOff>56169</xdr:rowOff>
    </xdr:to>
    <xdr:cxnSp macro="">
      <xdr:nvCxnSpPr>
        <xdr:cNvPr id="283" name="直線コネクタ 282"/>
        <xdr:cNvCxnSpPr/>
      </xdr:nvCxnSpPr>
      <xdr:spPr>
        <a:xfrm>
          <a:off x="9639300" y="6570675"/>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32807</xdr:rowOff>
    </xdr:from>
    <xdr:to>
      <xdr:col>50</xdr:col>
      <xdr:colOff>114300</xdr:colOff>
      <xdr:row>38</xdr:row>
      <xdr:rowOff>55575</xdr:rowOff>
    </xdr:to>
    <xdr:cxnSp macro="">
      <xdr:nvCxnSpPr>
        <xdr:cNvPr id="286" name="直線コネクタ 285"/>
        <xdr:cNvCxnSpPr/>
      </xdr:nvCxnSpPr>
      <xdr:spPr>
        <a:xfrm>
          <a:off x="8750300" y="6547907"/>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30063</xdr:rowOff>
    </xdr:from>
    <xdr:to>
      <xdr:col>45</xdr:col>
      <xdr:colOff>177800</xdr:colOff>
      <xdr:row>38</xdr:row>
      <xdr:rowOff>32807</xdr:rowOff>
    </xdr:to>
    <xdr:cxnSp macro="">
      <xdr:nvCxnSpPr>
        <xdr:cNvPr id="289" name="直線コネクタ 288"/>
        <xdr:cNvCxnSpPr/>
      </xdr:nvCxnSpPr>
      <xdr:spPr>
        <a:xfrm>
          <a:off x="7861300" y="6545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38745</xdr:rowOff>
    </xdr:from>
    <xdr:to>
      <xdr:col>46</xdr:col>
      <xdr:colOff>38100</xdr:colOff>
      <xdr:row>38</xdr:row>
      <xdr:rowOff>140345</xdr:rowOff>
    </xdr:to>
    <xdr:sp macro="" textlink="">
      <xdr:nvSpPr>
        <xdr:cNvPr id="290" name="フローチャート: 判断 289"/>
        <xdr:cNvSpPr/>
      </xdr:nvSpPr>
      <xdr:spPr>
        <a:xfrm>
          <a:off x="8699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131472</xdr:rowOff>
    </xdr:from>
    <xdr:ext cx="469744" cy="259045"/>
    <xdr:sp macro="" textlink="">
      <xdr:nvSpPr>
        <xdr:cNvPr id="291" name="テキスト ボックス 290"/>
        <xdr:cNvSpPr txBox="1"/>
      </xdr:nvSpPr>
      <xdr:spPr>
        <a:xfrm>
          <a:off x="8515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30063</xdr:rowOff>
    </xdr:from>
    <xdr:to>
      <xdr:col>41</xdr:col>
      <xdr:colOff>50800</xdr:colOff>
      <xdr:row>38</xdr:row>
      <xdr:rowOff>38659</xdr:rowOff>
    </xdr:to>
    <xdr:cxnSp macro="">
      <xdr:nvCxnSpPr>
        <xdr:cNvPr id="292" name="直線コネクタ 291"/>
        <xdr:cNvCxnSpPr/>
      </xdr:nvCxnSpPr>
      <xdr:spPr>
        <a:xfrm flipV="1">
          <a:off x="6972300" y="6545163"/>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110395</xdr:rowOff>
    </xdr:from>
    <xdr:ext cx="469744" cy="259045"/>
    <xdr:sp macro="" textlink="">
      <xdr:nvSpPr>
        <xdr:cNvPr id="294" name="テキスト ボックス 293"/>
        <xdr:cNvSpPr txBox="1"/>
      </xdr:nvSpPr>
      <xdr:spPr>
        <a:xfrm>
          <a:off x="7626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92198</xdr:rowOff>
    </xdr:from>
    <xdr:ext cx="469744" cy="259045"/>
    <xdr:sp macro="" textlink="">
      <xdr:nvSpPr>
        <xdr:cNvPr id="296" name="テキスト ボックス 295"/>
        <xdr:cNvSpPr txBox="1"/>
      </xdr:nvSpPr>
      <xdr:spPr>
        <a:xfrm>
          <a:off x="6737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xdr:rowOff>
    </xdr:from>
    <xdr:to>
      <xdr:col>55</xdr:col>
      <xdr:colOff>50800</xdr:colOff>
      <xdr:row>38</xdr:row>
      <xdr:rowOff>106969</xdr:rowOff>
    </xdr:to>
    <xdr:sp macro="" textlink="">
      <xdr:nvSpPr>
        <xdr:cNvPr id="302" name="楕円 301"/>
        <xdr:cNvSpPr/>
      </xdr:nvSpPr>
      <xdr:spPr>
        <a:xfrm>
          <a:off x="10426700" y="65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136196</xdr:rowOff>
    </xdr:from>
    <xdr:ext cx="469744" cy="259045"/>
    <xdr:sp macro="" textlink="">
      <xdr:nvSpPr>
        <xdr:cNvPr id="303" name="労働費該当値テキスト"/>
        <xdr:cNvSpPr txBox="1"/>
      </xdr:nvSpPr>
      <xdr:spPr>
        <a:xfrm>
          <a:off x="10528300" y="630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xdr:rowOff>
    </xdr:from>
    <xdr:to>
      <xdr:col>50</xdr:col>
      <xdr:colOff>165100</xdr:colOff>
      <xdr:row>38</xdr:row>
      <xdr:rowOff>106375</xdr:rowOff>
    </xdr:to>
    <xdr:sp macro="" textlink="">
      <xdr:nvSpPr>
        <xdr:cNvPr id="304" name="楕円 303"/>
        <xdr:cNvSpPr/>
      </xdr:nvSpPr>
      <xdr:spPr>
        <a:xfrm>
          <a:off x="9588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122902</xdr:rowOff>
    </xdr:from>
    <xdr:ext cx="469744" cy="259045"/>
    <xdr:sp macro="" textlink="">
      <xdr:nvSpPr>
        <xdr:cNvPr id="305" name="テキスト ボックス 304"/>
        <xdr:cNvSpPr txBox="1"/>
      </xdr:nvSpPr>
      <xdr:spPr>
        <a:xfrm>
          <a:off x="9404428" y="62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153457</xdr:rowOff>
    </xdr:from>
    <xdr:to>
      <xdr:col>46</xdr:col>
      <xdr:colOff>38100</xdr:colOff>
      <xdr:row>38</xdr:row>
      <xdr:rowOff>83607</xdr:rowOff>
    </xdr:to>
    <xdr:sp macro="" textlink="">
      <xdr:nvSpPr>
        <xdr:cNvPr id="306" name="楕円 305"/>
        <xdr:cNvSpPr/>
      </xdr:nvSpPr>
      <xdr:spPr>
        <a:xfrm>
          <a:off x="8699500" y="64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100134</xdr:rowOff>
    </xdr:from>
    <xdr:ext cx="469744" cy="259045"/>
    <xdr:sp macro="" textlink="">
      <xdr:nvSpPr>
        <xdr:cNvPr id="307" name="テキスト ボックス 306"/>
        <xdr:cNvSpPr txBox="1"/>
      </xdr:nvSpPr>
      <xdr:spPr>
        <a:xfrm>
          <a:off x="8515428" y="627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150713</xdr:rowOff>
    </xdr:from>
    <xdr:to>
      <xdr:col>41</xdr:col>
      <xdr:colOff>101600</xdr:colOff>
      <xdr:row>38</xdr:row>
      <xdr:rowOff>80863</xdr:rowOff>
    </xdr:to>
    <xdr:sp macro="" textlink="">
      <xdr:nvSpPr>
        <xdr:cNvPr id="308" name="楕円 307"/>
        <xdr:cNvSpPr/>
      </xdr:nvSpPr>
      <xdr:spPr>
        <a:xfrm>
          <a:off x="7810500" y="64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97390</xdr:rowOff>
    </xdr:from>
    <xdr:ext cx="469744" cy="259045"/>
    <xdr:sp macro="" textlink="">
      <xdr:nvSpPr>
        <xdr:cNvPr id="309" name="テキスト ボックス 308"/>
        <xdr:cNvSpPr txBox="1"/>
      </xdr:nvSpPr>
      <xdr:spPr>
        <a:xfrm>
          <a:off x="7626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159309</xdr:rowOff>
    </xdr:from>
    <xdr:to>
      <xdr:col>36</xdr:col>
      <xdr:colOff>165100</xdr:colOff>
      <xdr:row>38</xdr:row>
      <xdr:rowOff>89459</xdr:rowOff>
    </xdr:to>
    <xdr:sp macro="" textlink="">
      <xdr:nvSpPr>
        <xdr:cNvPr id="310" name="楕円 309"/>
        <xdr:cNvSpPr/>
      </xdr:nvSpPr>
      <xdr:spPr>
        <a:xfrm>
          <a:off x="6921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105986</xdr:rowOff>
    </xdr:from>
    <xdr:ext cx="469744" cy="259045"/>
    <xdr:sp macro="" textlink="">
      <xdr:nvSpPr>
        <xdr:cNvPr id="311" name="テキスト ボックス 310"/>
        <xdr:cNvSpPr txBox="1"/>
      </xdr:nvSpPr>
      <xdr:spPr>
        <a:xfrm>
          <a:off x="6737428"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151364</xdr:rowOff>
    </xdr:from>
    <xdr:to>
      <xdr:col>55</xdr:col>
      <xdr:colOff>0</xdr:colOff>
      <xdr:row>57</xdr:row>
      <xdr:rowOff>153891</xdr:rowOff>
    </xdr:to>
    <xdr:cxnSp macro="">
      <xdr:nvCxnSpPr>
        <xdr:cNvPr id="336" name="直線コネクタ 335"/>
        <xdr:cNvCxnSpPr/>
      </xdr:nvCxnSpPr>
      <xdr:spPr>
        <a:xfrm flipV="1">
          <a:off x="9639300" y="9924014"/>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141712</xdr:rowOff>
    </xdr:from>
    <xdr:to>
      <xdr:col>50</xdr:col>
      <xdr:colOff>114300</xdr:colOff>
      <xdr:row>57</xdr:row>
      <xdr:rowOff>153891</xdr:rowOff>
    </xdr:to>
    <xdr:cxnSp macro="">
      <xdr:nvCxnSpPr>
        <xdr:cNvPr id="339" name="直線コネクタ 338"/>
        <xdr:cNvCxnSpPr/>
      </xdr:nvCxnSpPr>
      <xdr:spPr>
        <a:xfrm>
          <a:off x="8750300" y="9914362"/>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139340</xdr:rowOff>
    </xdr:from>
    <xdr:to>
      <xdr:col>45</xdr:col>
      <xdr:colOff>177800</xdr:colOff>
      <xdr:row>57</xdr:row>
      <xdr:rowOff>141712</xdr:rowOff>
    </xdr:to>
    <xdr:cxnSp macro="">
      <xdr:nvCxnSpPr>
        <xdr:cNvPr id="342" name="直線コネクタ 341"/>
        <xdr:cNvCxnSpPr/>
      </xdr:nvCxnSpPr>
      <xdr:spPr>
        <a:xfrm>
          <a:off x="7861300" y="9911990"/>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43" name="フローチャート: 判断 342"/>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137098</xdr:rowOff>
    </xdr:from>
    <xdr:ext cx="534377" cy="259045"/>
    <xdr:sp macro="" textlink="">
      <xdr:nvSpPr>
        <xdr:cNvPr id="344" name="テキスト ボックス 343"/>
        <xdr:cNvSpPr txBox="1"/>
      </xdr:nvSpPr>
      <xdr:spPr>
        <a:xfrm>
          <a:off x="8483111" y="95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139340</xdr:rowOff>
    </xdr:from>
    <xdr:to>
      <xdr:col>41</xdr:col>
      <xdr:colOff>50800</xdr:colOff>
      <xdr:row>57</xdr:row>
      <xdr:rowOff>145021</xdr:rowOff>
    </xdr:to>
    <xdr:cxnSp macro="">
      <xdr:nvCxnSpPr>
        <xdr:cNvPr id="345" name="直線コネクタ 344"/>
        <xdr:cNvCxnSpPr/>
      </xdr:nvCxnSpPr>
      <xdr:spPr>
        <a:xfrm flipV="1">
          <a:off x="6972300" y="9911990"/>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100564</xdr:rowOff>
    </xdr:from>
    <xdr:to>
      <xdr:col>55</xdr:col>
      <xdr:colOff>50800</xdr:colOff>
      <xdr:row>58</xdr:row>
      <xdr:rowOff>30714</xdr:rowOff>
    </xdr:to>
    <xdr:sp macro="" textlink="">
      <xdr:nvSpPr>
        <xdr:cNvPr id="355" name="楕円 354"/>
        <xdr:cNvSpPr/>
      </xdr:nvSpPr>
      <xdr:spPr>
        <a:xfrm>
          <a:off x="10426700" y="98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103091</xdr:rowOff>
    </xdr:from>
    <xdr:to>
      <xdr:col>50</xdr:col>
      <xdr:colOff>165100</xdr:colOff>
      <xdr:row>58</xdr:row>
      <xdr:rowOff>33241</xdr:rowOff>
    </xdr:to>
    <xdr:sp macro="" textlink="">
      <xdr:nvSpPr>
        <xdr:cNvPr id="357" name="楕円 356"/>
        <xdr:cNvSpPr/>
      </xdr:nvSpPr>
      <xdr:spPr>
        <a:xfrm>
          <a:off x="9588500" y="98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24368</xdr:rowOff>
    </xdr:from>
    <xdr:ext cx="469744" cy="259045"/>
    <xdr:sp macro="" textlink="">
      <xdr:nvSpPr>
        <xdr:cNvPr id="358" name="テキスト ボックス 357"/>
        <xdr:cNvSpPr txBox="1"/>
      </xdr:nvSpPr>
      <xdr:spPr>
        <a:xfrm>
          <a:off x="9404428" y="99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90912</xdr:rowOff>
    </xdr:from>
    <xdr:to>
      <xdr:col>46</xdr:col>
      <xdr:colOff>38100</xdr:colOff>
      <xdr:row>58</xdr:row>
      <xdr:rowOff>21062</xdr:rowOff>
    </xdr:to>
    <xdr:sp macro="" textlink="">
      <xdr:nvSpPr>
        <xdr:cNvPr id="359" name="楕円 358"/>
        <xdr:cNvSpPr/>
      </xdr:nvSpPr>
      <xdr:spPr>
        <a:xfrm>
          <a:off x="8699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12189</xdr:rowOff>
    </xdr:from>
    <xdr:ext cx="469744" cy="259045"/>
    <xdr:sp macro="" textlink="">
      <xdr:nvSpPr>
        <xdr:cNvPr id="360" name="テキスト ボックス 359"/>
        <xdr:cNvSpPr txBox="1"/>
      </xdr:nvSpPr>
      <xdr:spPr>
        <a:xfrm>
          <a:off x="8515428" y="99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88540</xdr:rowOff>
    </xdr:from>
    <xdr:to>
      <xdr:col>41</xdr:col>
      <xdr:colOff>101600</xdr:colOff>
      <xdr:row>58</xdr:row>
      <xdr:rowOff>18690</xdr:rowOff>
    </xdr:to>
    <xdr:sp macro="" textlink="">
      <xdr:nvSpPr>
        <xdr:cNvPr id="361" name="楕円 360"/>
        <xdr:cNvSpPr/>
      </xdr:nvSpPr>
      <xdr:spPr>
        <a:xfrm>
          <a:off x="7810500" y="98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9817</xdr:rowOff>
    </xdr:from>
    <xdr:ext cx="534377" cy="259045"/>
    <xdr:sp macro="" textlink="">
      <xdr:nvSpPr>
        <xdr:cNvPr id="362" name="テキスト ボックス 361"/>
        <xdr:cNvSpPr txBox="1"/>
      </xdr:nvSpPr>
      <xdr:spPr>
        <a:xfrm>
          <a:off x="7594111" y="99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94221</xdr:rowOff>
    </xdr:from>
    <xdr:to>
      <xdr:col>36</xdr:col>
      <xdr:colOff>165100</xdr:colOff>
      <xdr:row>58</xdr:row>
      <xdr:rowOff>24371</xdr:rowOff>
    </xdr:to>
    <xdr:sp macro="" textlink="">
      <xdr:nvSpPr>
        <xdr:cNvPr id="363" name="楕円 362"/>
        <xdr:cNvSpPr/>
      </xdr:nvSpPr>
      <xdr:spPr>
        <a:xfrm>
          <a:off x="6921500" y="98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15498</xdr:rowOff>
    </xdr:from>
    <xdr:ext cx="469744" cy="259045"/>
    <xdr:sp macro="" textlink="">
      <xdr:nvSpPr>
        <xdr:cNvPr id="364" name="テキスト ボックス 363"/>
        <xdr:cNvSpPr txBox="1"/>
      </xdr:nvSpPr>
      <xdr:spPr>
        <a:xfrm>
          <a:off x="6737428" y="99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61519</xdr:rowOff>
    </xdr:from>
    <xdr:to>
      <xdr:col>55</xdr:col>
      <xdr:colOff>0</xdr:colOff>
      <xdr:row>75</xdr:row>
      <xdr:rowOff>144349</xdr:rowOff>
    </xdr:to>
    <xdr:cxnSp macro="">
      <xdr:nvCxnSpPr>
        <xdr:cNvPr id="393" name="直線コネクタ 392"/>
        <xdr:cNvCxnSpPr/>
      </xdr:nvCxnSpPr>
      <xdr:spPr>
        <a:xfrm>
          <a:off x="9639300" y="12920269"/>
          <a:ext cx="8382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61519</xdr:rowOff>
    </xdr:from>
    <xdr:to>
      <xdr:col>50</xdr:col>
      <xdr:colOff>114300</xdr:colOff>
      <xdr:row>75</xdr:row>
      <xdr:rowOff>133032</xdr:rowOff>
    </xdr:to>
    <xdr:cxnSp macro="">
      <xdr:nvCxnSpPr>
        <xdr:cNvPr id="396" name="直線コネクタ 395"/>
        <xdr:cNvCxnSpPr/>
      </xdr:nvCxnSpPr>
      <xdr:spPr>
        <a:xfrm flipV="1">
          <a:off x="8750300" y="12920269"/>
          <a:ext cx="889000" cy="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133032</xdr:rowOff>
    </xdr:from>
    <xdr:to>
      <xdr:col>45</xdr:col>
      <xdr:colOff>177800</xdr:colOff>
      <xdr:row>75</xdr:row>
      <xdr:rowOff>154921</xdr:rowOff>
    </xdr:to>
    <xdr:cxnSp macro="">
      <xdr:nvCxnSpPr>
        <xdr:cNvPr id="399" name="直線コネクタ 398"/>
        <xdr:cNvCxnSpPr/>
      </xdr:nvCxnSpPr>
      <xdr:spPr>
        <a:xfrm flipV="1">
          <a:off x="7861300" y="12991782"/>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70822</xdr:rowOff>
    </xdr:from>
    <xdr:to>
      <xdr:col>46</xdr:col>
      <xdr:colOff>38100</xdr:colOff>
      <xdr:row>78</xdr:row>
      <xdr:rowOff>972</xdr:rowOff>
    </xdr:to>
    <xdr:sp macro="" textlink="">
      <xdr:nvSpPr>
        <xdr:cNvPr id="400" name="フローチャート: 判断 399"/>
        <xdr:cNvSpPr/>
      </xdr:nvSpPr>
      <xdr:spPr>
        <a:xfrm>
          <a:off x="8699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163549</xdr:rowOff>
    </xdr:from>
    <xdr:ext cx="534377" cy="259045"/>
    <xdr:sp macro="" textlink="">
      <xdr:nvSpPr>
        <xdr:cNvPr id="401" name="テキスト ボックス 400"/>
        <xdr:cNvSpPr txBox="1"/>
      </xdr:nvSpPr>
      <xdr:spPr>
        <a:xfrm>
          <a:off x="8483111" y="13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138614</xdr:rowOff>
    </xdr:from>
    <xdr:to>
      <xdr:col>41</xdr:col>
      <xdr:colOff>50800</xdr:colOff>
      <xdr:row>75</xdr:row>
      <xdr:rowOff>154921</xdr:rowOff>
    </xdr:to>
    <xdr:cxnSp macro="">
      <xdr:nvCxnSpPr>
        <xdr:cNvPr id="402" name="直線コネクタ 401"/>
        <xdr:cNvCxnSpPr/>
      </xdr:nvCxnSpPr>
      <xdr:spPr>
        <a:xfrm>
          <a:off x="6972300" y="1299736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47362</xdr:rowOff>
    </xdr:from>
    <xdr:ext cx="534377" cy="259045"/>
    <xdr:sp macro="" textlink="">
      <xdr:nvSpPr>
        <xdr:cNvPr id="404" name="テキスト ボックス 403"/>
        <xdr:cNvSpPr txBox="1"/>
      </xdr:nvSpPr>
      <xdr:spPr>
        <a:xfrm>
          <a:off x="7594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48392</xdr:rowOff>
    </xdr:from>
    <xdr:ext cx="534377" cy="259045"/>
    <xdr:sp macro="" textlink="">
      <xdr:nvSpPr>
        <xdr:cNvPr id="406" name="テキスト ボックス 405"/>
        <xdr:cNvSpPr txBox="1"/>
      </xdr:nvSpPr>
      <xdr:spPr>
        <a:xfrm>
          <a:off x="6705111" y="13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93549</xdr:rowOff>
    </xdr:from>
    <xdr:to>
      <xdr:col>55</xdr:col>
      <xdr:colOff>50800</xdr:colOff>
      <xdr:row>76</xdr:row>
      <xdr:rowOff>23698</xdr:rowOff>
    </xdr:to>
    <xdr:sp macro="" textlink="">
      <xdr:nvSpPr>
        <xdr:cNvPr id="412" name="楕円 411"/>
        <xdr:cNvSpPr/>
      </xdr:nvSpPr>
      <xdr:spPr>
        <a:xfrm>
          <a:off x="104267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116426</xdr:rowOff>
    </xdr:from>
    <xdr:ext cx="534377" cy="259045"/>
    <xdr:sp macro="" textlink="">
      <xdr:nvSpPr>
        <xdr:cNvPr id="413" name="商工費該当値テキスト"/>
        <xdr:cNvSpPr txBox="1"/>
      </xdr:nvSpPr>
      <xdr:spPr>
        <a:xfrm>
          <a:off x="10528300" y="128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10719</xdr:rowOff>
    </xdr:from>
    <xdr:to>
      <xdr:col>50</xdr:col>
      <xdr:colOff>165100</xdr:colOff>
      <xdr:row>75</xdr:row>
      <xdr:rowOff>112319</xdr:rowOff>
    </xdr:to>
    <xdr:sp macro="" textlink="">
      <xdr:nvSpPr>
        <xdr:cNvPr id="414" name="楕円 413"/>
        <xdr:cNvSpPr/>
      </xdr:nvSpPr>
      <xdr:spPr>
        <a:xfrm>
          <a:off x="9588500" y="128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128846</xdr:rowOff>
    </xdr:from>
    <xdr:ext cx="534377" cy="259045"/>
    <xdr:sp macro="" textlink="">
      <xdr:nvSpPr>
        <xdr:cNvPr id="415" name="テキスト ボックス 414"/>
        <xdr:cNvSpPr txBox="1"/>
      </xdr:nvSpPr>
      <xdr:spPr>
        <a:xfrm>
          <a:off x="9372111" y="126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82232</xdr:rowOff>
    </xdr:from>
    <xdr:to>
      <xdr:col>46</xdr:col>
      <xdr:colOff>38100</xdr:colOff>
      <xdr:row>76</xdr:row>
      <xdr:rowOff>12382</xdr:rowOff>
    </xdr:to>
    <xdr:sp macro="" textlink="">
      <xdr:nvSpPr>
        <xdr:cNvPr id="416" name="楕円 415"/>
        <xdr:cNvSpPr/>
      </xdr:nvSpPr>
      <xdr:spPr>
        <a:xfrm>
          <a:off x="8699500" y="129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28909</xdr:rowOff>
    </xdr:from>
    <xdr:ext cx="534377" cy="259045"/>
    <xdr:sp macro="" textlink="">
      <xdr:nvSpPr>
        <xdr:cNvPr id="417" name="テキスト ボックス 416"/>
        <xdr:cNvSpPr txBox="1"/>
      </xdr:nvSpPr>
      <xdr:spPr>
        <a:xfrm>
          <a:off x="8483111" y="127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104121</xdr:rowOff>
    </xdr:from>
    <xdr:to>
      <xdr:col>41</xdr:col>
      <xdr:colOff>101600</xdr:colOff>
      <xdr:row>76</xdr:row>
      <xdr:rowOff>34271</xdr:rowOff>
    </xdr:to>
    <xdr:sp macro="" textlink="">
      <xdr:nvSpPr>
        <xdr:cNvPr id="418" name="楕円 417"/>
        <xdr:cNvSpPr/>
      </xdr:nvSpPr>
      <xdr:spPr>
        <a:xfrm>
          <a:off x="7810500" y="129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50798</xdr:rowOff>
    </xdr:from>
    <xdr:ext cx="534377" cy="259045"/>
    <xdr:sp macro="" textlink="">
      <xdr:nvSpPr>
        <xdr:cNvPr id="419" name="テキスト ボックス 418"/>
        <xdr:cNvSpPr txBox="1"/>
      </xdr:nvSpPr>
      <xdr:spPr>
        <a:xfrm>
          <a:off x="7594111" y="127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87814</xdr:rowOff>
    </xdr:from>
    <xdr:to>
      <xdr:col>36</xdr:col>
      <xdr:colOff>165100</xdr:colOff>
      <xdr:row>76</xdr:row>
      <xdr:rowOff>17965</xdr:rowOff>
    </xdr:to>
    <xdr:sp macro="" textlink="">
      <xdr:nvSpPr>
        <xdr:cNvPr id="420" name="楕円 419"/>
        <xdr:cNvSpPr/>
      </xdr:nvSpPr>
      <xdr:spPr>
        <a:xfrm>
          <a:off x="6921500" y="12946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34491</xdr:rowOff>
    </xdr:from>
    <xdr:ext cx="534377" cy="259045"/>
    <xdr:sp macro="" textlink="">
      <xdr:nvSpPr>
        <xdr:cNvPr id="421" name="テキスト ボックス 420"/>
        <xdr:cNvSpPr txBox="1"/>
      </xdr:nvSpPr>
      <xdr:spPr>
        <a:xfrm>
          <a:off x="6705111" y="127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108519</xdr:rowOff>
    </xdr:from>
    <xdr:to>
      <xdr:col>55</xdr:col>
      <xdr:colOff>0</xdr:colOff>
      <xdr:row>98</xdr:row>
      <xdr:rowOff>112037</xdr:rowOff>
    </xdr:to>
    <xdr:cxnSp macro="">
      <xdr:nvCxnSpPr>
        <xdr:cNvPr id="452" name="直線コネクタ 451"/>
        <xdr:cNvCxnSpPr/>
      </xdr:nvCxnSpPr>
      <xdr:spPr>
        <a:xfrm flipV="1">
          <a:off x="9639300" y="16910619"/>
          <a:ext cx="8382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106145</xdr:rowOff>
    </xdr:from>
    <xdr:to>
      <xdr:col>50</xdr:col>
      <xdr:colOff>114300</xdr:colOff>
      <xdr:row>98</xdr:row>
      <xdr:rowOff>112037</xdr:rowOff>
    </xdr:to>
    <xdr:cxnSp macro="">
      <xdr:nvCxnSpPr>
        <xdr:cNvPr id="455" name="直線コネクタ 454"/>
        <xdr:cNvCxnSpPr/>
      </xdr:nvCxnSpPr>
      <xdr:spPr>
        <a:xfrm>
          <a:off x="8750300" y="16908245"/>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106145</xdr:rowOff>
    </xdr:from>
    <xdr:to>
      <xdr:col>45</xdr:col>
      <xdr:colOff>177800</xdr:colOff>
      <xdr:row>98</xdr:row>
      <xdr:rowOff>108434</xdr:rowOff>
    </xdr:to>
    <xdr:cxnSp macro="">
      <xdr:nvCxnSpPr>
        <xdr:cNvPr id="458" name="直線コネクタ 457"/>
        <xdr:cNvCxnSpPr/>
      </xdr:nvCxnSpPr>
      <xdr:spPr>
        <a:xfrm flipV="1">
          <a:off x="7861300" y="16908245"/>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69479</xdr:rowOff>
    </xdr:from>
    <xdr:to>
      <xdr:col>46</xdr:col>
      <xdr:colOff>38100</xdr:colOff>
      <xdr:row>98</xdr:row>
      <xdr:rowOff>171079</xdr:rowOff>
    </xdr:to>
    <xdr:sp macro="" textlink="">
      <xdr:nvSpPr>
        <xdr:cNvPr id="459" name="フローチャート: 判断 458"/>
        <xdr:cNvSpPr/>
      </xdr:nvSpPr>
      <xdr:spPr>
        <a:xfrm>
          <a:off x="8699500" y="1687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162206</xdr:rowOff>
    </xdr:from>
    <xdr:ext cx="534377" cy="259045"/>
    <xdr:sp macro="" textlink="">
      <xdr:nvSpPr>
        <xdr:cNvPr id="460" name="テキスト ボックス 459"/>
        <xdr:cNvSpPr txBox="1"/>
      </xdr:nvSpPr>
      <xdr:spPr>
        <a:xfrm>
          <a:off x="8483111" y="169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107206</xdr:rowOff>
    </xdr:from>
    <xdr:to>
      <xdr:col>41</xdr:col>
      <xdr:colOff>50800</xdr:colOff>
      <xdr:row>98</xdr:row>
      <xdr:rowOff>108434</xdr:rowOff>
    </xdr:to>
    <xdr:cxnSp macro="">
      <xdr:nvCxnSpPr>
        <xdr:cNvPr id="461" name="直線コネクタ 460"/>
        <xdr:cNvCxnSpPr/>
      </xdr:nvCxnSpPr>
      <xdr:spPr>
        <a:xfrm>
          <a:off x="6972300" y="16909306"/>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57719</xdr:rowOff>
    </xdr:from>
    <xdr:to>
      <xdr:col>55</xdr:col>
      <xdr:colOff>50800</xdr:colOff>
      <xdr:row>98</xdr:row>
      <xdr:rowOff>159319</xdr:rowOff>
    </xdr:to>
    <xdr:sp macro="" textlink="">
      <xdr:nvSpPr>
        <xdr:cNvPr id="471" name="楕円 470"/>
        <xdr:cNvSpPr/>
      </xdr:nvSpPr>
      <xdr:spPr>
        <a:xfrm>
          <a:off x="104267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17096</xdr:rowOff>
    </xdr:from>
    <xdr:ext cx="534377" cy="259045"/>
    <xdr:sp macro="" textlink="">
      <xdr:nvSpPr>
        <xdr:cNvPr id="472" name="土木費該当値テキスト"/>
        <xdr:cNvSpPr txBox="1"/>
      </xdr:nvSpPr>
      <xdr:spPr>
        <a:xfrm>
          <a:off x="10528300" y="166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61237</xdr:rowOff>
    </xdr:from>
    <xdr:to>
      <xdr:col>50</xdr:col>
      <xdr:colOff>165100</xdr:colOff>
      <xdr:row>98</xdr:row>
      <xdr:rowOff>162837</xdr:rowOff>
    </xdr:to>
    <xdr:sp macro="" textlink="">
      <xdr:nvSpPr>
        <xdr:cNvPr id="473" name="楕円 472"/>
        <xdr:cNvSpPr/>
      </xdr:nvSpPr>
      <xdr:spPr>
        <a:xfrm>
          <a:off x="9588500" y="168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7914</xdr:rowOff>
    </xdr:from>
    <xdr:ext cx="534377" cy="259045"/>
    <xdr:sp macro="" textlink="">
      <xdr:nvSpPr>
        <xdr:cNvPr id="474" name="テキスト ボックス 473"/>
        <xdr:cNvSpPr txBox="1"/>
      </xdr:nvSpPr>
      <xdr:spPr>
        <a:xfrm>
          <a:off x="9372111" y="1663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55345</xdr:rowOff>
    </xdr:from>
    <xdr:to>
      <xdr:col>46</xdr:col>
      <xdr:colOff>38100</xdr:colOff>
      <xdr:row>98</xdr:row>
      <xdr:rowOff>156945</xdr:rowOff>
    </xdr:to>
    <xdr:sp macro="" textlink="">
      <xdr:nvSpPr>
        <xdr:cNvPr id="475" name="楕円 474"/>
        <xdr:cNvSpPr/>
      </xdr:nvSpPr>
      <xdr:spPr>
        <a:xfrm>
          <a:off x="8699500" y="16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2022</xdr:rowOff>
    </xdr:from>
    <xdr:ext cx="534377" cy="259045"/>
    <xdr:sp macro="" textlink="">
      <xdr:nvSpPr>
        <xdr:cNvPr id="476" name="テキスト ボックス 475"/>
        <xdr:cNvSpPr txBox="1"/>
      </xdr:nvSpPr>
      <xdr:spPr>
        <a:xfrm>
          <a:off x="8483111" y="1663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57634</xdr:rowOff>
    </xdr:from>
    <xdr:to>
      <xdr:col>41</xdr:col>
      <xdr:colOff>101600</xdr:colOff>
      <xdr:row>98</xdr:row>
      <xdr:rowOff>159234</xdr:rowOff>
    </xdr:to>
    <xdr:sp macro="" textlink="">
      <xdr:nvSpPr>
        <xdr:cNvPr id="477" name="楕円 476"/>
        <xdr:cNvSpPr/>
      </xdr:nvSpPr>
      <xdr:spPr>
        <a:xfrm>
          <a:off x="7810500" y="168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4311</xdr:rowOff>
    </xdr:from>
    <xdr:ext cx="534377" cy="259045"/>
    <xdr:sp macro="" textlink="">
      <xdr:nvSpPr>
        <xdr:cNvPr id="478" name="テキスト ボックス 477"/>
        <xdr:cNvSpPr txBox="1"/>
      </xdr:nvSpPr>
      <xdr:spPr>
        <a:xfrm>
          <a:off x="7594111" y="166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56406</xdr:rowOff>
    </xdr:from>
    <xdr:to>
      <xdr:col>36</xdr:col>
      <xdr:colOff>165100</xdr:colOff>
      <xdr:row>98</xdr:row>
      <xdr:rowOff>158006</xdr:rowOff>
    </xdr:to>
    <xdr:sp macro="" textlink="">
      <xdr:nvSpPr>
        <xdr:cNvPr id="479" name="楕円 478"/>
        <xdr:cNvSpPr/>
      </xdr:nvSpPr>
      <xdr:spPr>
        <a:xfrm>
          <a:off x="6921500" y="168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3083</xdr:rowOff>
    </xdr:from>
    <xdr:ext cx="534377" cy="259045"/>
    <xdr:sp macro="" textlink="">
      <xdr:nvSpPr>
        <xdr:cNvPr id="480" name="テキスト ボックス 479"/>
        <xdr:cNvSpPr txBox="1"/>
      </xdr:nvSpPr>
      <xdr:spPr>
        <a:xfrm>
          <a:off x="6705111" y="1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87762</xdr:rowOff>
    </xdr:from>
    <xdr:to>
      <xdr:col>85</xdr:col>
      <xdr:colOff>127000</xdr:colOff>
      <xdr:row>37</xdr:row>
      <xdr:rowOff>120178</xdr:rowOff>
    </xdr:to>
    <xdr:cxnSp macro="">
      <xdr:nvCxnSpPr>
        <xdr:cNvPr id="508" name="直線コネクタ 507"/>
        <xdr:cNvCxnSpPr/>
      </xdr:nvCxnSpPr>
      <xdr:spPr>
        <a:xfrm>
          <a:off x="15481300" y="6259962"/>
          <a:ext cx="838200" cy="2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48763</xdr:rowOff>
    </xdr:from>
    <xdr:to>
      <xdr:col>81</xdr:col>
      <xdr:colOff>50800</xdr:colOff>
      <xdr:row>36</xdr:row>
      <xdr:rowOff>87762</xdr:rowOff>
    </xdr:to>
    <xdr:cxnSp macro="">
      <xdr:nvCxnSpPr>
        <xdr:cNvPr id="511" name="直線コネクタ 510"/>
        <xdr:cNvCxnSpPr/>
      </xdr:nvCxnSpPr>
      <xdr:spPr>
        <a:xfrm>
          <a:off x="14592300" y="6049513"/>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48763</xdr:rowOff>
    </xdr:from>
    <xdr:to>
      <xdr:col>76</xdr:col>
      <xdr:colOff>114300</xdr:colOff>
      <xdr:row>37</xdr:row>
      <xdr:rowOff>70754</xdr:rowOff>
    </xdr:to>
    <xdr:cxnSp macro="">
      <xdr:nvCxnSpPr>
        <xdr:cNvPr id="514" name="直線コネクタ 513"/>
        <xdr:cNvCxnSpPr/>
      </xdr:nvCxnSpPr>
      <xdr:spPr>
        <a:xfrm flipV="1">
          <a:off x="13703300" y="6049513"/>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15" name="フローチャート: 判断 514"/>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23436</xdr:rowOff>
    </xdr:from>
    <xdr:ext cx="534377" cy="259045"/>
    <xdr:sp macro="" textlink="">
      <xdr:nvSpPr>
        <xdr:cNvPr id="516" name="テキスト ボックス 515"/>
        <xdr:cNvSpPr txBox="1"/>
      </xdr:nvSpPr>
      <xdr:spPr>
        <a:xfrm>
          <a:off x="14325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70754</xdr:rowOff>
    </xdr:from>
    <xdr:to>
      <xdr:col>71</xdr:col>
      <xdr:colOff>177800</xdr:colOff>
      <xdr:row>37</xdr:row>
      <xdr:rowOff>155656</xdr:rowOff>
    </xdr:to>
    <xdr:cxnSp macro="">
      <xdr:nvCxnSpPr>
        <xdr:cNvPr id="517" name="直線コネクタ 516"/>
        <xdr:cNvCxnSpPr/>
      </xdr:nvCxnSpPr>
      <xdr:spPr>
        <a:xfrm flipV="1">
          <a:off x="12814300" y="6414404"/>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69378</xdr:rowOff>
    </xdr:from>
    <xdr:to>
      <xdr:col>85</xdr:col>
      <xdr:colOff>177800</xdr:colOff>
      <xdr:row>37</xdr:row>
      <xdr:rowOff>170977</xdr:rowOff>
    </xdr:to>
    <xdr:sp macro="" textlink="">
      <xdr:nvSpPr>
        <xdr:cNvPr id="527" name="楕円 526"/>
        <xdr:cNvSpPr/>
      </xdr:nvSpPr>
      <xdr:spPr>
        <a:xfrm>
          <a:off x="162687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47805</xdr:rowOff>
    </xdr:from>
    <xdr:ext cx="534377" cy="259045"/>
    <xdr:sp macro="" textlink="">
      <xdr:nvSpPr>
        <xdr:cNvPr id="528" name="消防費該当値テキスト"/>
        <xdr:cNvSpPr txBox="1"/>
      </xdr:nvSpPr>
      <xdr:spPr>
        <a:xfrm>
          <a:off x="16370300" y="63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36962</xdr:rowOff>
    </xdr:from>
    <xdr:to>
      <xdr:col>81</xdr:col>
      <xdr:colOff>101600</xdr:colOff>
      <xdr:row>36</xdr:row>
      <xdr:rowOff>138562</xdr:rowOff>
    </xdr:to>
    <xdr:sp macro="" textlink="">
      <xdr:nvSpPr>
        <xdr:cNvPr id="529" name="楕円 528"/>
        <xdr:cNvSpPr/>
      </xdr:nvSpPr>
      <xdr:spPr>
        <a:xfrm>
          <a:off x="15430500" y="62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155089</xdr:rowOff>
    </xdr:from>
    <xdr:ext cx="534377" cy="259045"/>
    <xdr:sp macro="" textlink="">
      <xdr:nvSpPr>
        <xdr:cNvPr id="530" name="テキスト ボックス 529"/>
        <xdr:cNvSpPr txBox="1"/>
      </xdr:nvSpPr>
      <xdr:spPr>
        <a:xfrm>
          <a:off x="15214111" y="59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169413</xdr:rowOff>
    </xdr:from>
    <xdr:to>
      <xdr:col>76</xdr:col>
      <xdr:colOff>165100</xdr:colOff>
      <xdr:row>35</xdr:row>
      <xdr:rowOff>99563</xdr:rowOff>
    </xdr:to>
    <xdr:sp macro="" textlink="">
      <xdr:nvSpPr>
        <xdr:cNvPr id="531" name="楕円 530"/>
        <xdr:cNvSpPr/>
      </xdr:nvSpPr>
      <xdr:spPr>
        <a:xfrm>
          <a:off x="14541500" y="5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116090</xdr:rowOff>
    </xdr:from>
    <xdr:ext cx="534377" cy="259045"/>
    <xdr:sp macro="" textlink="">
      <xdr:nvSpPr>
        <xdr:cNvPr id="532" name="テキスト ボックス 531"/>
        <xdr:cNvSpPr txBox="1"/>
      </xdr:nvSpPr>
      <xdr:spPr>
        <a:xfrm>
          <a:off x="14325111" y="57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19954</xdr:rowOff>
    </xdr:from>
    <xdr:to>
      <xdr:col>72</xdr:col>
      <xdr:colOff>38100</xdr:colOff>
      <xdr:row>37</xdr:row>
      <xdr:rowOff>121554</xdr:rowOff>
    </xdr:to>
    <xdr:sp macro="" textlink="">
      <xdr:nvSpPr>
        <xdr:cNvPr id="533" name="楕円 532"/>
        <xdr:cNvSpPr/>
      </xdr:nvSpPr>
      <xdr:spPr>
        <a:xfrm>
          <a:off x="13652500" y="6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112681</xdr:rowOff>
    </xdr:from>
    <xdr:ext cx="534377" cy="259045"/>
    <xdr:sp macro="" textlink="">
      <xdr:nvSpPr>
        <xdr:cNvPr id="534" name="テキスト ボックス 533"/>
        <xdr:cNvSpPr txBox="1"/>
      </xdr:nvSpPr>
      <xdr:spPr>
        <a:xfrm>
          <a:off x="13436111" y="64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104856</xdr:rowOff>
    </xdr:from>
    <xdr:to>
      <xdr:col>67</xdr:col>
      <xdr:colOff>101600</xdr:colOff>
      <xdr:row>38</xdr:row>
      <xdr:rowOff>35006</xdr:rowOff>
    </xdr:to>
    <xdr:sp macro="" textlink="">
      <xdr:nvSpPr>
        <xdr:cNvPr id="535" name="楕円 534"/>
        <xdr:cNvSpPr/>
      </xdr:nvSpPr>
      <xdr:spPr>
        <a:xfrm>
          <a:off x="12763500" y="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26133</xdr:rowOff>
    </xdr:from>
    <xdr:ext cx="534377" cy="259045"/>
    <xdr:sp macro="" textlink="">
      <xdr:nvSpPr>
        <xdr:cNvPr id="536" name="テキスト ボックス 535"/>
        <xdr:cNvSpPr txBox="1"/>
      </xdr:nvSpPr>
      <xdr:spPr>
        <a:xfrm>
          <a:off x="12547111" y="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113614</xdr:rowOff>
    </xdr:from>
    <xdr:to>
      <xdr:col>85</xdr:col>
      <xdr:colOff>127000</xdr:colOff>
      <xdr:row>59</xdr:row>
      <xdr:rowOff>36779</xdr:rowOff>
    </xdr:to>
    <xdr:cxnSp macro="">
      <xdr:nvCxnSpPr>
        <xdr:cNvPr id="566" name="直線コネクタ 565"/>
        <xdr:cNvCxnSpPr/>
      </xdr:nvCxnSpPr>
      <xdr:spPr>
        <a:xfrm flipV="1">
          <a:off x="15481300" y="10057714"/>
          <a:ext cx="8382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30582</xdr:rowOff>
    </xdr:from>
    <xdr:to>
      <xdr:col>81</xdr:col>
      <xdr:colOff>50800</xdr:colOff>
      <xdr:row>59</xdr:row>
      <xdr:rowOff>36779</xdr:rowOff>
    </xdr:to>
    <xdr:cxnSp macro="">
      <xdr:nvCxnSpPr>
        <xdr:cNvPr id="569" name="直線コネクタ 568"/>
        <xdr:cNvCxnSpPr/>
      </xdr:nvCxnSpPr>
      <xdr:spPr>
        <a:xfrm>
          <a:off x="14592300" y="10146132"/>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30582</xdr:rowOff>
    </xdr:from>
    <xdr:to>
      <xdr:col>76</xdr:col>
      <xdr:colOff>114300</xdr:colOff>
      <xdr:row>59</xdr:row>
      <xdr:rowOff>53784</xdr:rowOff>
    </xdr:to>
    <xdr:cxnSp macro="">
      <xdr:nvCxnSpPr>
        <xdr:cNvPr id="572" name="直線コネクタ 571"/>
        <xdr:cNvCxnSpPr/>
      </xdr:nvCxnSpPr>
      <xdr:spPr>
        <a:xfrm flipV="1">
          <a:off x="13703300" y="10146132"/>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132817</xdr:rowOff>
    </xdr:from>
    <xdr:to>
      <xdr:col>76</xdr:col>
      <xdr:colOff>165100</xdr:colOff>
      <xdr:row>57</xdr:row>
      <xdr:rowOff>62967</xdr:rowOff>
    </xdr:to>
    <xdr:sp macro="" textlink="">
      <xdr:nvSpPr>
        <xdr:cNvPr id="573" name="フローチャート: 判断 572"/>
        <xdr:cNvSpPr/>
      </xdr:nvSpPr>
      <xdr:spPr>
        <a:xfrm>
          <a:off x="14541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79494</xdr:rowOff>
    </xdr:from>
    <xdr:ext cx="534377" cy="259045"/>
    <xdr:sp macro="" textlink="">
      <xdr:nvSpPr>
        <xdr:cNvPr id="574" name="テキスト ボックス 573"/>
        <xdr:cNvSpPr txBox="1"/>
      </xdr:nvSpPr>
      <xdr:spPr>
        <a:xfrm>
          <a:off x="14325111" y="9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53784</xdr:rowOff>
    </xdr:from>
    <xdr:to>
      <xdr:col>71</xdr:col>
      <xdr:colOff>177800</xdr:colOff>
      <xdr:row>59</xdr:row>
      <xdr:rowOff>59106</xdr:rowOff>
    </xdr:to>
    <xdr:cxnSp macro="">
      <xdr:nvCxnSpPr>
        <xdr:cNvPr id="575" name="直線コネクタ 574"/>
        <xdr:cNvCxnSpPr/>
      </xdr:nvCxnSpPr>
      <xdr:spPr>
        <a:xfrm flipV="1">
          <a:off x="12814300" y="101693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62814</xdr:rowOff>
    </xdr:from>
    <xdr:to>
      <xdr:col>85</xdr:col>
      <xdr:colOff>177800</xdr:colOff>
      <xdr:row>58</xdr:row>
      <xdr:rowOff>164414</xdr:rowOff>
    </xdr:to>
    <xdr:sp macro="" textlink="">
      <xdr:nvSpPr>
        <xdr:cNvPr id="585" name="楕円 584"/>
        <xdr:cNvSpPr/>
      </xdr:nvSpPr>
      <xdr:spPr>
        <a:xfrm>
          <a:off x="16268700" y="100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41241</xdr:rowOff>
    </xdr:from>
    <xdr:ext cx="534377" cy="259045"/>
    <xdr:sp macro="" textlink="">
      <xdr:nvSpPr>
        <xdr:cNvPr id="586" name="教育費該当値テキスト"/>
        <xdr:cNvSpPr txBox="1"/>
      </xdr:nvSpPr>
      <xdr:spPr>
        <a:xfrm>
          <a:off x="16370300" y="99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157429</xdr:rowOff>
    </xdr:from>
    <xdr:to>
      <xdr:col>81</xdr:col>
      <xdr:colOff>101600</xdr:colOff>
      <xdr:row>59</xdr:row>
      <xdr:rowOff>87579</xdr:rowOff>
    </xdr:to>
    <xdr:sp macro="" textlink="">
      <xdr:nvSpPr>
        <xdr:cNvPr id="587" name="楕円 586"/>
        <xdr:cNvSpPr/>
      </xdr:nvSpPr>
      <xdr:spPr>
        <a:xfrm>
          <a:off x="15430500" y="101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78706</xdr:rowOff>
    </xdr:from>
    <xdr:ext cx="534377" cy="259045"/>
    <xdr:sp macro="" textlink="">
      <xdr:nvSpPr>
        <xdr:cNvPr id="588" name="テキスト ボックス 587"/>
        <xdr:cNvSpPr txBox="1"/>
      </xdr:nvSpPr>
      <xdr:spPr>
        <a:xfrm>
          <a:off x="15214111" y="101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151232</xdr:rowOff>
    </xdr:from>
    <xdr:to>
      <xdr:col>76</xdr:col>
      <xdr:colOff>165100</xdr:colOff>
      <xdr:row>59</xdr:row>
      <xdr:rowOff>81382</xdr:rowOff>
    </xdr:to>
    <xdr:sp macro="" textlink="">
      <xdr:nvSpPr>
        <xdr:cNvPr id="589" name="楕円 588"/>
        <xdr:cNvSpPr/>
      </xdr:nvSpPr>
      <xdr:spPr>
        <a:xfrm>
          <a:off x="145415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72509</xdr:rowOff>
    </xdr:from>
    <xdr:ext cx="534377" cy="259045"/>
    <xdr:sp macro="" textlink="">
      <xdr:nvSpPr>
        <xdr:cNvPr id="590" name="テキスト ボックス 589"/>
        <xdr:cNvSpPr txBox="1"/>
      </xdr:nvSpPr>
      <xdr:spPr>
        <a:xfrm>
          <a:off x="14325111" y="101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2984</xdr:rowOff>
    </xdr:from>
    <xdr:to>
      <xdr:col>72</xdr:col>
      <xdr:colOff>38100</xdr:colOff>
      <xdr:row>59</xdr:row>
      <xdr:rowOff>104584</xdr:rowOff>
    </xdr:to>
    <xdr:sp macro="" textlink="">
      <xdr:nvSpPr>
        <xdr:cNvPr id="591" name="楕円 590"/>
        <xdr:cNvSpPr/>
      </xdr:nvSpPr>
      <xdr:spPr>
        <a:xfrm>
          <a:off x="13652500" y="101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95711</xdr:rowOff>
    </xdr:from>
    <xdr:ext cx="534377" cy="259045"/>
    <xdr:sp macro="" textlink="">
      <xdr:nvSpPr>
        <xdr:cNvPr id="592" name="テキスト ボックス 591"/>
        <xdr:cNvSpPr txBox="1"/>
      </xdr:nvSpPr>
      <xdr:spPr>
        <a:xfrm>
          <a:off x="13436111" y="102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8306</xdr:rowOff>
    </xdr:from>
    <xdr:to>
      <xdr:col>67</xdr:col>
      <xdr:colOff>101600</xdr:colOff>
      <xdr:row>59</xdr:row>
      <xdr:rowOff>109906</xdr:rowOff>
    </xdr:to>
    <xdr:sp macro="" textlink="">
      <xdr:nvSpPr>
        <xdr:cNvPr id="593" name="楕円 592"/>
        <xdr:cNvSpPr/>
      </xdr:nvSpPr>
      <xdr:spPr>
        <a:xfrm>
          <a:off x="12763500" y="101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101033</xdr:rowOff>
    </xdr:from>
    <xdr:ext cx="534377" cy="259045"/>
    <xdr:sp macro="" textlink="">
      <xdr:nvSpPr>
        <xdr:cNvPr id="594" name="テキスト ボックス 593"/>
        <xdr:cNvSpPr txBox="1"/>
      </xdr:nvSpPr>
      <xdr:spPr>
        <a:xfrm>
          <a:off x="12547111" y="102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41694</xdr:rowOff>
    </xdr:from>
    <xdr:to>
      <xdr:col>85</xdr:col>
      <xdr:colOff>127000</xdr:colOff>
      <xdr:row>79</xdr:row>
      <xdr:rowOff>44450</xdr:rowOff>
    </xdr:to>
    <xdr:cxnSp macro="">
      <xdr:nvCxnSpPr>
        <xdr:cNvPr id="623" name="直線コネクタ 622"/>
        <xdr:cNvCxnSpPr/>
      </xdr:nvCxnSpPr>
      <xdr:spPr>
        <a:xfrm flipV="1">
          <a:off x="15481300" y="13586244"/>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40906</xdr:rowOff>
    </xdr:from>
    <xdr:to>
      <xdr:col>81</xdr:col>
      <xdr:colOff>50800</xdr:colOff>
      <xdr:row>79</xdr:row>
      <xdr:rowOff>44450</xdr:rowOff>
    </xdr:to>
    <xdr:cxnSp macro="">
      <xdr:nvCxnSpPr>
        <xdr:cNvPr id="626" name="直線コネクタ 625"/>
        <xdr:cNvCxnSpPr/>
      </xdr:nvCxnSpPr>
      <xdr:spPr>
        <a:xfrm>
          <a:off x="14592300" y="1358545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40906</xdr:rowOff>
    </xdr:from>
    <xdr:to>
      <xdr:col>76</xdr:col>
      <xdr:colOff>114300</xdr:colOff>
      <xdr:row>79</xdr:row>
      <xdr:rowOff>42951</xdr:rowOff>
    </xdr:to>
    <xdr:cxnSp macro="">
      <xdr:nvCxnSpPr>
        <xdr:cNvPr id="629" name="直線コネクタ 628"/>
        <xdr:cNvCxnSpPr/>
      </xdr:nvCxnSpPr>
      <xdr:spPr>
        <a:xfrm flipV="1">
          <a:off x="13703300" y="13585456"/>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90106</xdr:rowOff>
    </xdr:from>
    <xdr:to>
      <xdr:col>76</xdr:col>
      <xdr:colOff>165100</xdr:colOff>
      <xdr:row>79</xdr:row>
      <xdr:rowOff>20256</xdr:rowOff>
    </xdr:to>
    <xdr:sp macro="" textlink="">
      <xdr:nvSpPr>
        <xdr:cNvPr id="630" name="フローチャート: 判断 629"/>
        <xdr:cNvSpPr/>
      </xdr:nvSpPr>
      <xdr:spPr>
        <a:xfrm>
          <a:off x="14541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36783</xdr:rowOff>
    </xdr:from>
    <xdr:ext cx="469744" cy="259045"/>
    <xdr:sp macro="" textlink="">
      <xdr:nvSpPr>
        <xdr:cNvPr id="631" name="テキスト ボックス 630"/>
        <xdr:cNvSpPr txBox="1"/>
      </xdr:nvSpPr>
      <xdr:spPr>
        <a:xfrm>
          <a:off x="14357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32995</xdr:rowOff>
    </xdr:from>
    <xdr:to>
      <xdr:col>71</xdr:col>
      <xdr:colOff>177800</xdr:colOff>
      <xdr:row>79</xdr:row>
      <xdr:rowOff>42951</xdr:rowOff>
    </xdr:to>
    <xdr:cxnSp macro="">
      <xdr:nvCxnSpPr>
        <xdr:cNvPr id="632" name="直線コネクタ 631"/>
        <xdr:cNvCxnSpPr/>
      </xdr:nvCxnSpPr>
      <xdr:spPr>
        <a:xfrm>
          <a:off x="12814300" y="13577545"/>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162344</xdr:rowOff>
    </xdr:from>
    <xdr:to>
      <xdr:col>85</xdr:col>
      <xdr:colOff>177800</xdr:colOff>
      <xdr:row>79</xdr:row>
      <xdr:rowOff>92494</xdr:rowOff>
    </xdr:to>
    <xdr:sp macro="" textlink="">
      <xdr:nvSpPr>
        <xdr:cNvPr id="642" name="楕円 641"/>
        <xdr:cNvSpPr/>
      </xdr:nvSpPr>
      <xdr:spPr>
        <a:xfrm>
          <a:off x="162687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161556</xdr:rowOff>
    </xdr:from>
    <xdr:to>
      <xdr:col>76</xdr:col>
      <xdr:colOff>165100</xdr:colOff>
      <xdr:row>79</xdr:row>
      <xdr:rowOff>91706</xdr:rowOff>
    </xdr:to>
    <xdr:sp macro="" textlink="">
      <xdr:nvSpPr>
        <xdr:cNvPr id="646" name="楕円 645"/>
        <xdr:cNvSpPr/>
      </xdr:nvSpPr>
      <xdr:spPr>
        <a:xfrm>
          <a:off x="14541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82833</xdr:rowOff>
    </xdr:from>
    <xdr:ext cx="378565" cy="259045"/>
    <xdr:sp macro="" textlink="">
      <xdr:nvSpPr>
        <xdr:cNvPr id="647" name="テキスト ボックス 646"/>
        <xdr:cNvSpPr txBox="1"/>
      </xdr:nvSpPr>
      <xdr:spPr>
        <a:xfrm>
          <a:off x="14403017" y="1362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163601</xdr:rowOff>
    </xdr:from>
    <xdr:to>
      <xdr:col>72</xdr:col>
      <xdr:colOff>38100</xdr:colOff>
      <xdr:row>79</xdr:row>
      <xdr:rowOff>93751</xdr:rowOff>
    </xdr:to>
    <xdr:sp macro="" textlink="">
      <xdr:nvSpPr>
        <xdr:cNvPr id="648" name="楕円 647"/>
        <xdr:cNvSpPr/>
      </xdr:nvSpPr>
      <xdr:spPr>
        <a:xfrm>
          <a:off x="13652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84878</xdr:rowOff>
    </xdr:from>
    <xdr:ext cx="378565" cy="259045"/>
    <xdr:sp macro="" textlink="">
      <xdr:nvSpPr>
        <xdr:cNvPr id="649" name="テキスト ボックス 648"/>
        <xdr:cNvSpPr txBox="1"/>
      </xdr:nvSpPr>
      <xdr:spPr>
        <a:xfrm>
          <a:off x="13514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153645</xdr:rowOff>
    </xdr:from>
    <xdr:to>
      <xdr:col>67</xdr:col>
      <xdr:colOff>101600</xdr:colOff>
      <xdr:row>79</xdr:row>
      <xdr:rowOff>83795</xdr:rowOff>
    </xdr:to>
    <xdr:sp macro="" textlink="">
      <xdr:nvSpPr>
        <xdr:cNvPr id="650" name="楕円 649"/>
        <xdr:cNvSpPr/>
      </xdr:nvSpPr>
      <xdr:spPr>
        <a:xfrm>
          <a:off x="12763500" y="135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74922</xdr:rowOff>
    </xdr:from>
    <xdr:ext cx="378565" cy="259045"/>
    <xdr:sp macro="" textlink="">
      <xdr:nvSpPr>
        <xdr:cNvPr id="651" name="テキスト ボックス 650"/>
        <xdr:cNvSpPr txBox="1"/>
      </xdr:nvSpPr>
      <xdr:spPr>
        <a:xfrm>
          <a:off x="12625017" y="1361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79590</xdr:rowOff>
    </xdr:from>
    <xdr:to>
      <xdr:col>85</xdr:col>
      <xdr:colOff>127000</xdr:colOff>
      <xdr:row>95</xdr:row>
      <xdr:rowOff>96138</xdr:rowOff>
    </xdr:to>
    <xdr:cxnSp macro="">
      <xdr:nvCxnSpPr>
        <xdr:cNvPr id="680" name="直線コネクタ 679"/>
        <xdr:cNvCxnSpPr/>
      </xdr:nvCxnSpPr>
      <xdr:spPr>
        <a:xfrm>
          <a:off x="15481300" y="16367340"/>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75755</xdr:rowOff>
    </xdr:from>
    <xdr:to>
      <xdr:col>81</xdr:col>
      <xdr:colOff>50800</xdr:colOff>
      <xdr:row>95</xdr:row>
      <xdr:rowOff>79590</xdr:rowOff>
    </xdr:to>
    <xdr:cxnSp macro="">
      <xdr:nvCxnSpPr>
        <xdr:cNvPr id="683" name="直線コネクタ 682"/>
        <xdr:cNvCxnSpPr/>
      </xdr:nvCxnSpPr>
      <xdr:spPr>
        <a:xfrm>
          <a:off x="14592300" y="16363505"/>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65227</xdr:rowOff>
    </xdr:from>
    <xdr:to>
      <xdr:col>76</xdr:col>
      <xdr:colOff>114300</xdr:colOff>
      <xdr:row>95</xdr:row>
      <xdr:rowOff>75755</xdr:rowOff>
    </xdr:to>
    <xdr:cxnSp macro="">
      <xdr:nvCxnSpPr>
        <xdr:cNvPr id="686" name="直線コネクタ 685"/>
        <xdr:cNvCxnSpPr/>
      </xdr:nvCxnSpPr>
      <xdr:spPr>
        <a:xfrm>
          <a:off x="13703300" y="16352977"/>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87" name="フローチャート: 判断 686"/>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158500</xdr:rowOff>
    </xdr:from>
    <xdr:ext cx="534377" cy="259045"/>
    <xdr:sp macro="" textlink="">
      <xdr:nvSpPr>
        <xdr:cNvPr id="688" name="テキスト ボックス 687"/>
        <xdr:cNvSpPr txBox="1"/>
      </xdr:nvSpPr>
      <xdr:spPr>
        <a:xfrm>
          <a:off x="14325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57238</xdr:rowOff>
    </xdr:from>
    <xdr:to>
      <xdr:col>71</xdr:col>
      <xdr:colOff>177800</xdr:colOff>
      <xdr:row>95</xdr:row>
      <xdr:rowOff>65227</xdr:rowOff>
    </xdr:to>
    <xdr:cxnSp macro="">
      <xdr:nvCxnSpPr>
        <xdr:cNvPr id="689" name="直線コネクタ 688"/>
        <xdr:cNvCxnSpPr/>
      </xdr:nvCxnSpPr>
      <xdr:spPr>
        <a:xfrm>
          <a:off x="12814300" y="16344988"/>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45338</xdr:rowOff>
    </xdr:from>
    <xdr:to>
      <xdr:col>85</xdr:col>
      <xdr:colOff>177800</xdr:colOff>
      <xdr:row>95</xdr:row>
      <xdr:rowOff>146938</xdr:rowOff>
    </xdr:to>
    <xdr:sp macro="" textlink="">
      <xdr:nvSpPr>
        <xdr:cNvPr id="699" name="楕円 698"/>
        <xdr:cNvSpPr/>
      </xdr:nvSpPr>
      <xdr:spPr>
        <a:xfrm>
          <a:off x="16268700" y="163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68215</xdr:rowOff>
    </xdr:from>
    <xdr:ext cx="534377" cy="259045"/>
    <xdr:sp macro="" textlink="">
      <xdr:nvSpPr>
        <xdr:cNvPr id="700" name="公債費該当値テキスト"/>
        <xdr:cNvSpPr txBox="1"/>
      </xdr:nvSpPr>
      <xdr:spPr>
        <a:xfrm>
          <a:off x="16370300" y="1618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28790</xdr:rowOff>
    </xdr:from>
    <xdr:to>
      <xdr:col>81</xdr:col>
      <xdr:colOff>101600</xdr:colOff>
      <xdr:row>95</xdr:row>
      <xdr:rowOff>130390</xdr:rowOff>
    </xdr:to>
    <xdr:sp macro="" textlink="">
      <xdr:nvSpPr>
        <xdr:cNvPr id="701" name="楕円 700"/>
        <xdr:cNvSpPr/>
      </xdr:nvSpPr>
      <xdr:spPr>
        <a:xfrm>
          <a:off x="15430500" y="163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146917</xdr:rowOff>
    </xdr:from>
    <xdr:ext cx="534377" cy="259045"/>
    <xdr:sp macro="" textlink="">
      <xdr:nvSpPr>
        <xdr:cNvPr id="702" name="テキスト ボックス 701"/>
        <xdr:cNvSpPr txBox="1"/>
      </xdr:nvSpPr>
      <xdr:spPr>
        <a:xfrm>
          <a:off x="15214111" y="160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24955</xdr:rowOff>
    </xdr:from>
    <xdr:to>
      <xdr:col>76</xdr:col>
      <xdr:colOff>165100</xdr:colOff>
      <xdr:row>95</xdr:row>
      <xdr:rowOff>126555</xdr:rowOff>
    </xdr:to>
    <xdr:sp macro="" textlink="">
      <xdr:nvSpPr>
        <xdr:cNvPr id="703" name="楕円 702"/>
        <xdr:cNvSpPr/>
      </xdr:nvSpPr>
      <xdr:spPr>
        <a:xfrm>
          <a:off x="14541500" y="163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143082</xdr:rowOff>
    </xdr:from>
    <xdr:ext cx="534377" cy="259045"/>
    <xdr:sp macro="" textlink="">
      <xdr:nvSpPr>
        <xdr:cNvPr id="704" name="テキスト ボックス 703"/>
        <xdr:cNvSpPr txBox="1"/>
      </xdr:nvSpPr>
      <xdr:spPr>
        <a:xfrm>
          <a:off x="14325111" y="160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14427</xdr:rowOff>
    </xdr:from>
    <xdr:to>
      <xdr:col>72</xdr:col>
      <xdr:colOff>38100</xdr:colOff>
      <xdr:row>95</xdr:row>
      <xdr:rowOff>116027</xdr:rowOff>
    </xdr:to>
    <xdr:sp macro="" textlink="">
      <xdr:nvSpPr>
        <xdr:cNvPr id="705" name="楕円 704"/>
        <xdr:cNvSpPr/>
      </xdr:nvSpPr>
      <xdr:spPr>
        <a:xfrm>
          <a:off x="13652500" y="163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132554</xdr:rowOff>
    </xdr:from>
    <xdr:ext cx="534377" cy="259045"/>
    <xdr:sp macro="" textlink="">
      <xdr:nvSpPr>
        <xdr:cNvPr id="706" name="テキスト ボックス 705"/>
        <xdr:cNvSpPr txBox="1"/>
      </xdr:nvSpPr>
      <xdr:spPr>
        <a:xfrm>
          <a:off x="13436111" y="160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6438</xdr:rowOff>
    </xdr:from>
    <xdr:to>
      <xdr:col>67</xdr:col>
      <xdr:colOff>101600</xdr:colOff>
      <xdr:row>95</xdr:row>
      <xdr:rowOff>108038</xdr:rowOff>
    </xdr:to>
    <xdr:sp macro="" textlink="">
      <xdr:nvSpPr>
        <xdr:cNvPr id="707" name="楕円 706"/>
        <xdr:cNvSpPr/>
      </xdr:nvSpPr>
      <xdr:spPr>
        <a:xfrm>
          <a:off x="12763500" y="162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124565</xdr:rowOff>
    </xdr:from>
    <xdr:ext cx="534377" cy="259045"/>
    <xdr:sp macro="" textlink="">
      <xdr:nvSpPr>
        <xdr:cNvPr id="708" name="テキスト ボックス 707"/>
        <xdr:cNvSpPr txBox="1"/>
      </xdr:nvSpPr>
      <xdr:spPr>
        <a:xfrm>
          <a:off x="12547111" y="16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133096</xdr:rowOff>
    </xdr:from>
    <xdr:to>
      <xdr:col>107</xdr:col>
      <xdr:colOff>101600</xdr:colOff>
      <xdr:row>39</xdr:row>
      <xdr:rowOff>63246</xdr:rowOff>
    </xdr:to>
    <xdr:sp macro="" textlink="">
      <xdr:nvSpPr>
        <xdr:cNvPr id="744" name="フローチャート: 判断 743"/>
        <xdr:cNvSpPr/>
      </xdr:nvSpPr>
      <xdr:spPr>
        <a:xfrm>
          <a:off x="20383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79773</xdr:rowOff>
    </xdr:from>
    <xdr:ext cx="378565" cy="259045"/>
    <xdr:sp macro="" textlink="">
      <xdr:nvSpPr>
        <xdr:cNvPr id="745" name="テキスト ボックス 744"/>
        <xdr:cNvSpPr txBox="1"/>
      </xdr:nvSpPr>
      <xdr:spPr>
        <a:xfrm>
          <a:off x="20245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コストのうち、類似団体の平均を上回ったのは、労働費、商工費、土木費、及び公債費となった。労働費と商工費については中小企業制度融資及び勤労者生活資金融資の預託金が多くを占めており、預託金を除くといずれも類似団体の平均を下回る。土木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年間、総額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で市道舗装集中改良工事を開始したことなどにより増となっており、今後も老朽化するインフラ施設の改良やハード面でのまちづくりを進めていく費用としてできる限り予算確保を図る。教育費については、類似団体の平均を下回っているものの今年度決算額が増加している。これは小中一貫教育の推進やＩＣＴ教育の推進、英語教育の推進、また小中学校の施設改修などが要因となっているが、市として子育て・教育政策に重点的に取り組んでいるためで、この傾向は継続され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年度からの財政構造改革の取組により、平成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年連続で財政調整基金の取り崩しは行わず、実質収支も黒字を維持している。平成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年度に開始した行政経営基本計画で、</a:t>
          </a:r>
          <a:r>
            <a:rPr kumimoji="1" lang="en-US" altLang="ja-JP" sz="1400">
              <a:latin typeface="ＭＳ ゴシック" pitchFamily="49" charset="-128"/>
              <a:ea typeface="ＭＳ ゴシック" pitchFamily="49" charset="-128"/>
            </a:rPr>
            <a:t>2027</a:t>
          </a:r>
          <a:r>
            <a:rPr kumimoji="1" lang="ja-JP" altLang="en-US" sz="1400">
              <a:latin typeface="ＭＳ ゴシック" pitchFamily="49" charset="-128"/>
              <a:ea typeface="ＭＳ ゴシック" pitchFamily="49" charset="-128"/>
            </a:rPr>
            <a:t>年度財調・減災基金残高</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億円以上の維持を目標としている。今後も社会保障費の増加や公共施設の老朽化対策等財政需要の増大が見込まれる中で、中長期の財政計画に基づいた財政運営を心がける。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年度発行の第三セクター等改革推進債の償還が始まったことにより、一般会計に係る市債の元利償還金が増加したが、償還による起債残高の減少により、平成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年度以降は再び減少となっている。</a:t>
          </a:r>
        </a:p>
        <a:p>
          <a:r>
            <a:rPr kumimoji="1" lang="ja-JP" altLang="en-US" sz="1400">
              <a:latin typeface="ＭＳ ゴシック" pitchFamily="49" charset="-128"/>
              <a:ea typeface="ＭＳ ゴシック" pitchFamily="49" charset="-128"/>
            </a:rPr>
            <a:t>組合等の地方債の元利償還金に対する負担金等は年々減少しているが、今後施設老朽化に伴い大型事業を控えていることから一般会計負担の増加が見込まれる。交付税措置がある有利な地方債の発行などにより、中長期財政計画に基づき、見通しをもって財政運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23337612</v>
      </c>
      <c r="BO4" s="410"/>
      <c r="BP4" s="410"/>
      <c r="BQ4" s="410"/>
      <c r="BR4" s="410"/>
      <c r="BS4" s="410"/>
      <c r="BT4" s="410"/>
      <c r="BU4" s="411"/>
      <c r="BV4" s="409">
        <v>23867436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6.7</v>
      </c>
      <c r="CU4" s="416"/>
      <c r="CV4" s="416"/>
      <c r="CW4" s="416"/>
      <c r="CX4" s="416"/>
      <c r="CY4" s="416"/>
      <c r="CZ4" s="416"/>
      <c r="DA4" s="417"/>
      <c r="DB4" s="415">
        <v>7.2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22339327</v>
      </c>
      <c r="BO5" s="447"/>
      <c r="BP5" s="447"/>
      <c r="BQ5" s="447"/>
      <c r="BR5" s="447"/>
      <c r="BS5" s="447"/>
      <c r="BT5" s="447"/>
      <c r="BU5" s="448"/>
      <c r="BV5" s="446">
        <v>22806451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v>
      </c>
      <c r="CU5" s="444"/>
      <c r="CV5" s="444"/>
      <c r="CW5" s="444"/>
      <c r="CX5" s="444"/>
      <c r="CY5" s="444"/>
      <c r="CZ5" s="444"/>
      <c r="DA5" s="445"/>
      <c r="DB5" s="443">
        <v>93.6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998285</v>
      </c>
      <c r="BO6" s="447"/>
      <c r="BP6" s="447"/>
      <c r="BQ6" s="447"/>
      <c r="BR6" s="447"/>
      <c r="BS6" s="447"/>
      <c r="BT6" s="447"/>
      <c r="BU6" s="448"/>
      <c r="BV6" s="446">
        <v>1060985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100</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37486</v>
      </c>
      <c r="BO7" s="447"/>
      <c r="BP7" s="447"/>
      <c r="BQ7" s="447"/>
      <c r="BR7" s="447"/>
      <c r="BS7" s="447"/>
      <c r="BT7" s="447"/>
      <c r="BU7" s="448"/>
      <c r="BV7" s="446">
        <v>16955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14412451</v>
      </c>
      <c r="CU7" s="447"/>
      <c r="CV7" s="447"/>
      <c r="CW7" s="447"/>
      <c r="CX7" s="447"/>
      <c r="CY7" s="447"/>
      <c r="CZ7" s="447"/>
      <c r="DA7" s="448"/>
      <c r="DB7" s="446">
        <v>14413164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960799</v>
      </c>
      <c r="BO8" s="447"/>
      <c r="BP8" s="447"/>
      <c r="BQ8" s="447"/>
      <c r="BR8" s="447"/>
      <c r="BS8" s="447"/>
      <c r="BT8" s="447"/>
      <c r="BU8" s="448"/>
      <c r="BV8" s="446">
        <v>1044030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0.65</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55912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-83231</v>
      </c>
      <c r="BO9" s="447"/>
      <c r="BP9" s="447"/>
      <c r="BQ9" s="447"/>
      <c r="BR9" s="447"/>
      <c r="BS9" s="447"/>
      <c r="BT9" s="447"/>
      <c r="BU9" s="448"/>
      <c r="BV9" s="446">
        <v>41876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16.899999999999999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56391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102</v>
      </c>
      <c r="AV10" s="479"/>
      <c r="AW10" s="479"/>
      <c r="AX10" s="479"/>
      <c r="AY10" s="480" t="s">
        <v>114</v>
      </c>
      <c r="AZ10" s="481"/>
      <c r="BA10" s="481"/>
      <c r="BB10" s="481"/>
      <c r="BC10" s="481"/>
      <c r="BD10" s="481"/>
      <c r="BE10" s="481"/>
      <c r="BF10" s="481"/>
      <c r="BG10" s="481"/>
      <c r="BH10" s="481"/>
      <c r="BI10" s="481"/>
      <c r="BJ10" s="481"/>
      <c r="BK10" s="481"/>
      <c r="BL10" s="481"/>
      <c r="BM10" s="482"/>
      <c r="BN10" s="446">
        <v>17037</v>
      </c>
      <c r="BO10" s="447"/>
      <c r="BP10" s="447"/>
      <c r="BQ10" s="447"/>
      <c r="BR10" s="447"/>
      <c r="BS10" s="447"/>
      <c r="BT10" s="447"/>
      <c r="BU10" s="448"/>
      <c r="BV10" s="446">
        <v>18756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102</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56107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102</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55306</v>
      </c>
      <c r="S13" s="528"/>
      <c r="T13" s="528"/>
      <c r="U13" s="528"/>
      <c r="V13" s="529"/>
      <c r="W13" s="462" t="s">
        <v>130</v>
      </c>
      <c r="X13" s="463"/>
      <c r="Y13" s="463"/>
      <c r="Z13" s="463"/>
      <c r="AA13" s="463"/>
      <c r="AB13" s="453"/>
      <c r="AC13" s="497">
        <v>1943</v>
      </c>
      <c r="AD13" s="498"/>
      <c r="AE13" s="498"/>
      <c r="AF13" s="498"/>
      <c r="AG13" s="537"/>
      <c r="AH13" s="497">
        <v>2121</v>
      </c>
      <c r="AI13" s="498"/>
      <c r="AJ13" s="498"/>
      <c r="AK13" s="498"/>
      <c r="AL13" s="499"/>
      <c r="AM13" s="475" t="s">
        <v>131</v>
      </c>
      <c r="AN13" s="476"/>
      <c r="AO13" s="476"/>
      <c r="AP13" s="476"/>
      <c r="AQ13" s="476"/>
      <c r="AR13" s="476"/>
      <c r="AS13" s="476"/>
      <c r="AT13" s="477"/>
      <c r="AU13" s="478" t="s">
        <v>109</v>
      </c>
      <c r="AV13" s="479"/>
      <c r="AW13" s="479"/>
      <c r="AX13" s="479"/>
      <c r="AY13" s="480" t="s">
        <v>132</v>
      </c>
      <c r="AZ13" s="481"/>
      <c r="BA13" s="481"/>
      <c r="BB13" s="481"/>
      <c r="BC13" s="481"/>
      <c r="BD13" s="481"/>
      <c r="BE13" s="481"/>
      <c r="BF13" s="481"/>
      <c r="BG13" s="481"/>
      <c r="BH13" s="481"/>
      <c r="BI13" s="481"/>
      <c r="BJ13" s="481"/>
      <c r="BK13" s="481"/>
      <c r="BL13" s="481"/>
      <c r="BM13" s="482"/>
      <c r="BN13" s="446">
        <v>-66194</v>
      </c>
      <c r="BO13" s="447"/>
      <c r="BP13" s="447"/>
      <c r="BQ13" s="447"/>
      <c r="BR13" s="447"/>
      <c r="BS13" s="447"/>
      <c r="BT13" s="447"/>
      <c r="BU13" s="448"/>
      <c r="BV13" s="446">
        <v>60632</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56101</v>
      </c>
      <c r="S14" s="528"/>
      <c r="T14" s="528"/>
      <c r="U14" s="528"/>
      <c r="V14" s="529"/>
      <c r="W14" s="436"/>
      <c r="X14" s="437"/>
      <c r="Y14" s="437"/>
      <c r="Z14" s="437"/>
      <c r="AA14" s="437"/>
      <c r="AB14" s="426"/>
      <c r="AC14" s="530">
        <v>6.8</v>
      </c>
      <c r="AD14" s="531"/>
      <c r="AE14" s="531"/>
      <c r="AF14" s="531"/>
      <c r="AG14" s="532"/>
      <c r="AH14" s="530">
        <v>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87.8</v>
      </c>
      <c r="CU14" s="542"/>
      <c r="CV14" s="542"/>
      <c r="CW14" s="542"/>
      <c r="CX14" s="542"/>
      <c r="CY14" s="542"/>
      <c r="CZ14" s="542"/>
      <c r="DA14" s="543"/>
      <c r="DB14" s="541">
        <v>96.8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55350</v>
      </c>
      <c r="S15" s="528"/>
      <c r="T15" s="528"/>
      <c r="U15" s="528"/>
      <c r="V15" s="529"/>
      <c r="W15" s="462" t="s">
        <v>137</v>
      </c>
      <c r="X15" s="463"/>
      <c r="Y15" s="463"/>
      <c r="Z15" s="463"/>
      <c r="AA15" s="463"/>
      <c r="AB15" s="453"/>
      <c r="AC15" s="497">
        <v>10316</v>
      </c>
      <c r="AD15" s="498"/>
      <c r="AE15" s="498"/>
      <c r="AF15" s="498"/>
      <c r="AG15" s="537"/>
      <c r="AH15" s="497">
        <v>10155</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7480022</v>
      </c>
      <c r="BO15" s="410"/>
      <c r="BP15" s="410"/>
      <c r="BQ15" s="410"/>
      <c r="BR15" s="410"/>
      <c r="BS15" s="410"/>
      <c r="BT15" s="410"/>
      <c r="BU15" s="411"/>
      <c r="BV15" s="409">
        <v>7473528</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36.299999999999997</v>
      </c>
      <c r="AD16" s="531"/>
      <c r="AE16" s="531"/>
      <c r="AF16" s="531"/>
      <c r="AG16" s="532"/>
      <c r="AH16" s="530">
        <v>37</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11395837</v>
      </c>
      <c r="BO16" s="447"/>
      <c r="BP16" s="447"/>
      <c r="BQ16" s="447"/>
      <c r="BR16" s="447"/>
      <c r="BS16" s="447"/>
      <c r="BT16" s="447"/>
      <c r="BU16" s="448"/>
      <c r="BV16" s="446">
        <v>11443843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16141</v>
      </c>
      <c r="AD17" s="498"/>
      <c r="AE17" s="498"/>
      <c r="AF17" s="498"/>
      <c r="AG17" s="537"/>
      <c r="AH17" s="497">
        <v>15162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9523092</v>
      </c>
      <c r="BO17" s="447"/>
      <c r="BP17" s="447"/>
      <c r="BQ17" s="447"/>
      <c r="BR17" s="447"/>
      <c r="BS17" s="447"/>
      <c r="BT17" s="447"/>
      <c r="BU17" s="448"/>
      <c r="BV17" s="446">
        <v>9519754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266.58999999999997</v>
      </c>
      <c r="M18" s="559"/>
      <c r="N18" s="559"/>
      <c r="O18" s="559"/>
      <c r="P18" s="559"/>
      <c r="Q18" s="559"/>
      <c r="R18" s="560"/>
      <c r="S18" s="560"/>
      <c r="T18" s="560"/>
      <c r="U18" s="560"/>
      <c r="V18" s="561"/>
      <c r="W18" s="464"/>
      <c r="X18" s="465"/>
      <c r="Y18" s="465"/>
      <c r="Z18" s="465"/>
      <c r="AA18" s="465"/>
      <c r="AB18" s="456"/>
      <c r="AC18" s="562">
        <v>56.8</v>
      </c>
      <c r="AD18" s="563"/>
      <c r="AE18" s="563"/>
      <c r="AF18" s="563"/>
      <c r="AG18" s="564"/>
      <c r="AH18" s="562">
        <v>55.3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13595826</v>
      </c>
      <c r="BO18" s="447"/>
      <c r="BP18" s="447"/>
      <c r="BQ18" s="447"/>
      <c r="BR18" s="447"/>
      <c r="BS18" s="447"/>
      <c r="BT18" s="447"/>
      <c r="BU18" s="448"/>
      <c r="BV18" s="446">
        <v>13537959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210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16837763</v>
      </c>
      <c r="BO19" s="447"/>
      <c r="BP19" s="447"/>
      <c r="BQ19" s="447"/>
      <c r="BR19" s="447"/>
      <c r="BS19" s="447"/>
      <c r="BT19" s="447"/>
      <c r="BU19" s="448"/>
      <c r="BV19" s="446">
        <v>16810518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22301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26695111</v>
      </c>
      <c r="BO23" s="447"/>
      <c r="BP23" s="447"/>
      <c r="BQ23" s="447"/>
      <c r="BR23" s="447"/>
      <c r="BS23" s="447"/>
      <c r="BT23" s="447"/>
      <c r="BU23" s="448"/>
      <c r="BV23" s="446">
        <v>27609758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9070</v>
      </c>
      <c r="R24" s="498"/>
      <c r="S24" s="498"/>
      <c r="T24" s="498"/>
      <c r="U24" s="498"/>
      <c r="V24" s="537"/>
      <c r="W24" s="596"/>
      <c r="X24" s="584"/>
      <c r="Y24" s="585"/>
      <c r="Z24" s="496" t="s">
        <v>161</v>
      </c>
      <c r="AA24" s="476"/>
      <c r="AB24" s="476"/>
      <c r="AC24" s="476"/>
      <c r="AD24" s="476"/>
      <c r="AE24" s="476"/>
      <c r="AF24" s="476"/>
      <c r="AG24" s="477"/>
      <c r="AH24" s="497">
        <v>470</v>
      </c>
      <c r="AI24" s="498"/>
      <c r="AJ24" s="498"/>
      <c r="AK24" s="498"/>
      <c r="AL24" s="537"/>
      <c r="AM24" s="497">
        <v>1422220</v>
      </c>
      <c r="AN24" s="498"/>
      <c r="AO24" s="498"/>
      <c r="AP24" s="498"/>
      <c r="AQ24" s="498"/>
      <c r="AR24" s="537"/>
      <c r="AS24" s="497">
        <v>3026</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16033065</v>
      </c>
      <c r="BO24" s="447"/>
      <c r="BP24" s="447"/>
      <c r="BQ24" s="447"/>
      <c r="BR24" s="447"/>
      <c r="BS24" s="447"/>
      <c r="BT24" s="447"/>
      <c r="BU24" s="448"/>
      <c r="BV24" s="446">
        <v>16087373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7360</v>
      </c>
      <c r="R25" s="498"/>
      <c r="S25" s="498"/>
      <c r="T25" s="498"/>
      <c r="U25" s="498"/>
      <c r="V25" s="537"/>
      <c r="W25" s="596"/>
      <c r="X25" s="584"/>
      <c r="Y25" s="585"/>
      <c r="Z25" s="496" t="s">
        <v>164</v>
      </c>
      <c r="AA25" s="476"/>
      <c r="AB25" s="476"/>
      <c r="AC25" s="476"/>
      <c r="AD25" s="476"/>
      <c r="AE25" s="476"/>
      <c r="AF25" s="476"/>
      <c r="AG25" s="477"/>
      <c r="AH25" s="497" t="s">
        <v>121</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1275999</v>
      </c>
      <c r="BO25" s="410"/>
      <c r="BP25" s="410"/>
      <c r="BQ25" s="410"/>
      <c r="BR25" s="410"/>
      <c r="BS25" s="410"/>
      <c r="BT25" s="410"/>
      <c r="BU25" s="411"/>
      <c r="BV25" s="409">
        <v>539577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6629</v>
      </c>
      <c r="R26" s="498"/>
      <c r="S26" s="498"/>
      <c r="T26" s="498"/>
      <c r="U26" s="498"/>
      <c r="V26" s="537"/>
      <c r="W26" s="596"/>
      <c r="X26" s="584"/>
      <c r="Y26" s="585"/>
      <c r="Z26" s="496" t="s">
        <v>168</v>
      </c>
      <c r="AA26" s="606"/>
      <c r="AB26" s="606"/>
      <c r="AC26" s="606"/>
      <c r="AD26" s="606"/>
      <c r="AE26" s="606"/>
      <c r="AF26" s="606"/>
      <c r="AG26" s="607"/>
      <c r="AH26" s="497" t="s">
        <v>165</v>
      </c>
      <c r="AI26" s="498"/>
      <c r="AJ26" s="498"/>
      <c r="AK26" s="498"/>
      <c r="AL26" s="537"/>
      <c r="AM26" s="497" t="s">
        <v>165</v>
      </c>
      <c r="AN26" s="498"/>
      <c r="AO26" s="498"/>
      <c r="AP26" s="498"/>
      <c r="AQ26" s="498"/>
      <c r="AR26" s="537"/>
      <c r="AS26" s="497" t="s">
        <v>165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4350</v>
      </c>
      <c r="R27" s="498"/>
      <c r="S27" s="498"/>
      <c r="T27" s="498"/>
      <c r="U27" s="498"/>
      <c r="V27" s="537"/>
      <c r="W27" s="596"/>
      <c r="X27" s="584"/>
      <c r="Y27" s="585"/>
      <c r="Z27" s="496" t="s">
        <v>172</v>
      </c>
      <c r="AA27" s="476"/>
      <c r="AB27" s="476"/>
      <c r="AC27" s="476"/>
      <c r="AD27" s="476"/>
      <c r="AE27" s="476"/>
      <c r="AF27" s="476"/>
      <c r="AG27" s="477"/>
      <c r="AH27" s="497" t="s">
        <v>165</v>
      </c>
      <c r="AI27" s="498"/>
      <c r="AJ27" s="498"/>
      <c r="AK27" s="498"/>
      <c r="AL27" s="537"/>
      <c r="AM27" s="497" t="s">
        <v>165</v>
      </c>
      <c r="AN27" s="498"/>
      <c r="AO27" s="498"/>
      <c r="AP27" s="498"/>
      <c r="AQ27" s="498"/>
      <c r="AR27" s="537"/>
      <c r="AS27" s="497" t="s">
        <v>170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600000</v>
      </c>
      <c r="BO27" s="620"/>
      <c r="BP27" s="620"/>
      <c r="BQ27" s="620"/>
      <c r="BR27" s="620"/>
      <c r="BS27" s="620"/>
      <c r="BT27" s="620"/>
      <c r="BU27" s="621"/>
      <c r="BV27" s="619">
        <v>600000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3640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165</v>
      </c>
      <c r="AN28" s="498"/>
      <c r="AO28" s="498"/>
      <c r="AP28" s="498"/>
      <c r="AQ28" s="498"/>
      <c r="AR28" s="537"/>
      <c r="AS28" s="497" t="s">
        <v>165</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2160488</v>
      </c>
      <c r="BO28" s="410"/>
      <c r="BP28" s="410"/>
      <c r="BQ28" s="410"/>
      <c r="BR28" s="410"/>
      <c r="BS28" s="410"/>
      <c r="BT28" s="410"/>
      <c r="BU28" s="411"/>
      <c r="BV28" s="409">
        <v>2143451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3320</v>
      </c>
      <c r="R29" s="498"/>
      <c r="S29" s="498"/>
      <c r="T29" s="498"/>
      <c r="U29" s="498"/>
      <c r="V29" s="537"/>
      <c r="W29" s="597"/>
      <c r="X29" s="598"/>
      <c r="Y29" s="599"/>
      <c r="Z29" s="496" t="s">
        <v>179</v>
      </c>
      <c r="AA29" s="476"/>
      <c r="AB29" s="476"/>
      <c r="AC29" s="476"/>
      <c r="AD29" s="476"/>
      <c r="AE29" s="476"/>
      <c r="AF29" s="476"/>
      <c r="AG29" s="477"/>
      <c r="AH29" s="497">
        <v>470</v>
      </c>
      <c r="AI29" s="498"/>
      <c r="AJ29" s="498"/>
      <c r="AK29" s="498"/>
      <c r="AL29" s="537"/>
      <c r="AM29" s="497">
        <v>1422220</v>
      </c>
      <c r="AN29" s="498"/>
      <c r="AO29" s="498"/>
      <c r="AP29" s="498"/>
      <c r="AQ29" s="498"/>
      <c r="AR29" s="537"/>
      <c r="AS29" s="497">
        <v>3026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1109774</v>
      </c>
      <c r="BO29" s="447"/>
      <c r="BP29" s="447"/>
      <c r="BQ29" s="447"/>
      <c r="BR29" s="447"/>
      <c r="BS29" s="447"/>
      <c r="BT29" s="447"/>
      <c r="BU29" s="448"/>
      <c r="BV29" s="446">
        <v>1101025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859344</v>
      </c>
      <c r="BO30" s="620"/>
      <c r="BP30" s="620"/>
      <c r="BQ30" s="620"/>
      <c r="BR30" s="620"/>
      <c r="BS30" s="620"/>
      <c r="BT30" s="620"/>
      <c r="BU30" s="621"/>
      <c r="BV30" s="619">
        <v>848336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188</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諏訪広域連合（一般会計）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茅野市総合サービス株式会社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　（救護施設八ヶ岳寮特別会計）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株式会社地域文化創造</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f t="shared" si="0"/>
        <v>6</v>
      </c>
      <c r="AN36" s="632"/>
      <c r="AO36" s="633" t="str">
        <f>IF('各会計、関係団体の財政状況及び健全化判断比率'!B32="","",'各会計、関係団体の財政状況及び健全化判断比率'!B32)</f>
        <v>国民健康保険診療所特別会計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　（介護保険特別会計）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株式会社ベルビア</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　（諏訪広域消防特別会計）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　（ふるさと市町村圏基金事業特別会計）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諏訪南行政事務組合（一般会計）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　（ごみ処理事業特別会計）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白樺下水道組合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諏訪中央病院組合（病院事業会計）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　（介護老人保健施設特別会計）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2Vdi9/h8/o1cGNoBilN6X4gClo98x591VZ6LxI9FAwZWXm0jD11kTpXmitKAsxbHi+j9OBOa/I++fTCMgUsg==" saltValue="sNdKGRzb4hkYFVvreSwW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2646</v>
      </c>
      <c r="L45" s="60">
        <v>2950</v>
      </c>
      <c r="M45" s="60">
        <v>2894</v>
      </c>
      <c r="N45" s="60">
        <v>2874</v>
      </c>
      <c r="O45" s="61">
        <v>2801</v>
      </c>
      <c r="P45" s="48"/>
      <c r="Q45" s="48"/>
      <c r="R45" s="48"/>
      <c r="S45" s="48"/>
      <c r="T45" s="48"/>
      <c r="U45" s="48"/>
    </row>
    <row r="46" spans="1:21" ht="30.75" customHeight="1" x14ac:dyDescent="0.15">
      <c r="A46" s="48"/>
      <c r="B46" s="1227"/>
      <c r="C46" s="1228"/>
      <c r="D46" s="62"/>
      <c r="E46" s="1219" t="s">
        <v>13</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15">
      <c r="A47" s="48"/>
      <c r="B47" s="1227"/>
      <c r="C47" s="1228"/>
      <c r="D47" s="62"/>
      <c r="E47" s="1219" t="s">
        <v>14</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15">
      <c r="A48" s="48"/>
      <c r="B48" s="1227"/>
      <c r="C48" s="1228"/>
      <c r="D48" s="62"/>
      <c r="E48" s="1219" t="s">
        <v>15</v>
      </c>
      <c r="F48" s="1219"/>
      <c r="G48" s="1219"/>
      <c r="H48" s="1219"/>
      <c r="I48" s="1219"/>
      <c r="J48" s="1220"/>
      <c r="K48" s="63">
        <v>1144</v>
      </c>
      <c r="L48" s="64">
        <v>1056</v>
      </c>
      <c r="M48" s="64">
        <v>984</v>
      </c>
      <c r="N48" s="64">
        <v>900</v>
      </c>
      <c r="O48" s="65">
        <v>820</v>
      </c>
      <c r="P48" s="48"/>
      <c r="Q48" s="48"/>
      <c r="R48" s="48"/>
      <c r="S48" s="48"/>
      <c r="T48" s="48"/>
      <c r="U48" s="48"/>
    </row>
    <row r="49" spans="1:21" ht="30.75" customHeight="1" x14ac:dyDescent="0.15">
      <c r="A49" s="48"/>
      <c r="B49" s="1227"/>
      <c r="C49" s="1228"/>
      <c r="D49" s="62"/>
      <c r="E49" s="1219" t="s">
        <v>16</v>
      </c>
      <c r="F49" s="1219"/>
      <c r="G49" s="1219"/>
      <c r="H49" s="1219"/>
      <c r="I49" s="1219"/>
      <c r="J49" s="1220"/>
      <c r="K49" s="63">
        <v>395</v>
      </c>
      <c r="L49" s="64">
        <v>402</v>
      </c>
      <c r="M49" s="64">
        <v>356</v>
      </c>
      <c r="N49" s="64">
        <v>314</v>
      </c>
      <c r="O49" s="65">
        <v>295</v>
      </c>
      <c r="P49" s="48"/>
      <c r="Q49" s="48"/>
      <c r="R49" s="48"/>
      <c r="S49" s="48"/>
      <c r="T49" s="48"/>
      <c r="U49" s="48"/>
    </row>
    <row r="50" spans="1:21" ht="30.75" customHeight="1" x14ac:dyDescent="0.15">
      <c r="A50" s="48"/>
      <c r="B50" s="1227"/>
      <c r="C50" s="1228"/>
      <c r="D50" s="62"/>
      <c r="E50" s="1219" t="s">
        <v>17</v>
      </c>
      <c r="F50" s="1219"/>
      <c r="G50" s="1219"/>
      <c r="H50" s="1219"/>
      <c r="I50" s="1219"/>
      <c r="J50" s="1220"/>
      <c r="K50" s="63">
        <v>10</v>
      </c>
      <c r="L50" s="64">
        <v>10</v>
      </c>
      <c r="M50" s="64">
        <v>10</v>
      </c>
      <c r="N50" s="64">
        <v>9</v>
      </c>
      <c r="O50" s="65">
        <v>9</v>
      </c>
      <c r="P50" s="48"/>
      <c r="Q50" s="48"/>
      <c r="R50" s="48"/>
      <c r="S50" s="48"/>
      <c r="T50" s="48"/>
      <c r="U50" s="48"/>
    </row>
    <row r="51" spans="1:21" ht="30.75" customHeight="1" x14ac:dyDescent="0.15">
      <c r="A51" s="48"/>
      <c r="B51" s="1229"/>
      <c r="C51" s="1230"/>
      <c r="D51" s="66"/>
      <c r="E51" s="1219" t="s">
        <v>18</v>
      </c>
      <c r="F51" s="1219"/>
      <c r="G51" s="1219"/>
      <c r="H51" s="1219"/>
      <c r="I51" s="1219"/>
      <c r="J51" s="1220"/>
      <c r="K51" s="63">
        <v>1</v>
      </c>
      <c r="L51" s="64">
        <v>1</v>
      </c>
      <c r="M51" s="64">
        <v>1</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3259</v>
      </c>
      <c r="L52" s="64">
        <v>3296</v>
      </c>
      <c r="M52" s="64">
        <v>3139</v>
      </c>
      <c r="N52" s="64">
        <v>3058</v>
      </c>
      <c r="O52" s="65">
        <v>2917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937</v>
      </c>
      <c r="L53" s="69">
        <v>1123</v>
      </c>
      <c r="M53" s="69">
        <v>1106</v>
      </c>
      <c r="N53" s="69">
        <v>1039</v>
      </c>
      <c r="O53" s="70">
        <v>1008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mY+zh9//Xtm+cVC8AdfcYEHOUwwTOZK5bzanOACIy0pOBaT9hp3SwM/57+Zp1dYs1yrhYiuf4+SqvJy1x+AGQ==" saltValue="wx4iFxvDAPSzBuUDljls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39" t="s">
        <v>570</v>
      </c>
      <c r="D34" s="1239"/>
      <c r="E34" s="1240"/>
      <c r="F34" s="32">
        <v>20.25</v>
      </c>
      <c r="G34" s="33">
        <v>21.49</v>
      </c>
      <c r="H34" s="33">
        <v>22.57</v>
      </c>
      <c r="I34" s="33">
        <v>23.8</v>
      </c>
      <c r="J34" s="34">
        <v>22.73</v>
      </c>
      <c r="K34" s="22"/>
      <c r="L34" s="22"/>
      <c r="M34" s="22"/>
      <c r="N34" s="22"/>
      <c r="O34" s="22"/>
      <c r="P34" s="22"/>
    </row>
    <row r="35" spans="1:16" ht="39" customHeight="1" x14ac:dyDescent="0.15">
      <c r="A35" s="22"/>
      <c r="B35" s="35"/>
      <c r="C35" s="1233" t="s">
        <v>571</v>
      </c>
      <c r="D35" s="1234"/>
      <c r="E35" s="1235"/>
      <c r="F35" s="36">
        <v>7.06</v>
      </c>
      <c r="G35" s="37">
        <v>8.1</v>
      </c>
      <c r="H35" s="37">
        <v>8.57</v>
      </c>
      <c r="I35" s="37">
        <v>8.9499999999999993</v>
      </c>
      <c r="J35" s="38">
        <v>8.6199999999999992</v>
      </c>
      <c r="K35" s="22"/>
      <c r="L35" s="22"/>
      <c r="M35" s="22"/>
      <c r="N35" s="22"/>
      <c r="O35" s="22"/>
      <c r="P35" s="22"/>
    </row>
    <row r="36" spans="1:16" ht="39" customHeight="1" x14ac:dyDescent="0.15">
      <c r="A36" s="22"/>
      <c r="B36" s="35"/>
      <c r="C36" s="1233" t="s">
        <v>572</v>
      </c>
      <c r="D36" s="1234"/>
      <c r="E36" s="1235"/>
      <c r="F36" s="36">
        <v>6.53</v>
      </c>
      <c r="G36" s="37">
        <v>6.89</v>
      </c>
      <c r="H36" s="37">
        <v>6.46</v>
      </c>
      <c r="I36" s="37">
        <v>7.21</v>
      </c>
      <c r="J36" s="38">
        <v>6.66</v>
      </c>
      <c r="K36" s="22"/>
      <c r="L36" s="22"/>
      <c r="M36" s="22"/>
      <c r="N36" s="22"/>
      <c r="O36" s="22"/>
      <c r="P36" s="22"/>
    </row>
    <row r="37" spans="1:16" ht="39" customHeight="1" x14ac:dyDescent="0.15">
      <c r="A37" s="22"/>
      <c r="B37" s="35"/>
      <c r="C37" s="1233" t="s">
        <v>573</v>
      </c>
      <c r="D37" s="1234"/>
      <c r="E37" s="1235"/>
      <c r="F37" s="36">
        <v>2.97</v>
      </c>
      <c r="G37" s="37">
        <v>2.04</v>
      </c>
      <c r="H37" s="37">
        <v>1.73</v>
      </c>
      <c r="I37" s="37">
        <v>1.59</v>
      </c>
      <c r="J37" s="38">
        <v>1.66</v>
      </c>
      <c r="K37" s="22"/>
      <c r="L37" s="22"/>
      <c r="M37" s="22"/>
      <c r="N37" s="22"/>
      <c r="O37" s="22"/>
      <c r="P37" s="22"/>
    </row>
    <row r="38" spans="1:16" ht="39" customHeight="1" x14ac:dyDescent="0.15">
      <c r="A38" s="22"/>
      <c r="B38" s="35"/>
      <c r="C38" s="1233" t="s">
        <v>574</v>
      </c>
      <c r="D38" s="1234"/>
      <c r="E38" s="1235"/>
      <c r="F38" s="36">
        <v>0.74</v>
      </c>
      <c r="G38" s="37">
        <v>0.79</v>
      </c>
      <c r="H38" s="37">
        <v>0.9</v>
      </c>
      <c r="I38" s="37">
        <v>1.1000000000000001</v>
      </c>
      <c r="J38" s="38">
        <v>1.1599999999999999</v>
      </c>
      <c r="K38" s="22"/>
      <c r="L38" s="22"/>
      <c r="M38" s="22"/>
      <c r="N38" s="22"/>
      <c r="O38" s="22"/>
      <c r="P38" s="22"/>
    </row>
    <row r="39" spans="1:16" ht="39" customHeight="1" x14ac:dyDescent="0.15">
      <c r="A39" s="22"/>
      <c r="B39" s="35"/>
      <c r="C39" s="1233" t="s">
        <v>575</v>
      </c>
      <c r="D39" s="1234"/>
      <c r="E39" s="1235"/>
      <c r="F39" s="36">
        <v>0.13</v>
      </c>
      <c r="G39" s="37">
        <v>0.16</v>
      </c>
      <c r="H39" s="37">
        <v>0.16</v>
      </c>
      <c r="I39" s="37">
        <v>0.18</v>
      </c>
      <c r="J39" s="38">
        <v>0.18</v>
      </c>
      <c r="K39" s="22"/>
      <c r="L39" s="22"/>
      <c r="M39" s="22"/>
      <c r="N39" s="22"/>
      <c r="O39" s="22"/>
      <c r="P39" s="22"/>
    </row>
    <row r="40" spans="1:16" ht="39" customHeight="1" x14ac:dyDescent="0.15">
      <c r="A40" s="22"/>
      <c r="B40" s="35"/>
      <c r="C40" s="1233"/>
      <c r="D40" s="1234"/>
      <c r="E40" s="1235"/>
      <c r="F40" s="36"/>
      <c r="G40" s="37"/>
      <c r="H40" s="37"/>
      <c r="I40" s="37"/>
      <c r="J40" s="38"/>
      <c r="K40" s="22"/>
      <c r="L40" s="22"/>
      <c r="M40" s="22"/>
      <c r="N40" s="22"/>
      <c r="O40" s="22"/>
      <c r="P40" s="22"/>
    </row>
    <row r="41" spans="1:16" ht="39" customHeight="1" x14ac:dyDescent="0.15">
      <c r="A41" s="22"/>
      <c r="B41" s="35"/>
      <c r="C41" s="1233"/>
      <c r="D41" s="1234"/>
      <c r="E41" s="1235"/>
      <c r="F41" s="36"/>
      <c r="G41" s="37"/>
      <c r="H41" s="37"/>
      <c r="I41" s="37"/>
      <c r="J41" s="38"/>
      <c r="K41" s="22"/>
      <c r="L41" s="22"/>
      <c r="M41" s="22"/>
      <c r="N41" s="22"/>
      <c r="O41" s="22"/>
      <c r="P41" s="22"/>
    </row>
    <row r="42" spans="1:16" ht="39" customHeight="1" x14ac:dyDescent="0.15">
      <c r="A42" s="22"/>
      <c r="B42" s="39"/>
      <c r="C42" s="1233" t="s">
        <v>576</v>
      </c>
      <c r="D42" s="1234"/>
      <c r="E42" s="1235"/>
      <c r="F42" s="36" t="s">
        <v>521</v>
      </c>
      <c r="G42" s="37" t="s">
        <v>521</v>
      </c>
      <c r="H42" s="37" t="s">
        <v>521</v>
      </c>
      <c r="I42" s="37" t="s">
        <v>521</v>
      </c>
      <c r="J42" s="38" t="s">
        <v>521</v>
      </c>
      <c r="K42" s="22"/>
      <c r="L42" s="22"/>
      <c r="M42" s="22"/>
      <c r="N42" s="22"/>
      <c r="O42" s="22"/>
      <c r="P42" s="22"/>
    </row>
    <row r="43" spans="1:16" ht="39" customHeight="1" thickBot="1" x14ac:dyDescent="0.2">
      <c r="A43" s="22"/>
      <c r="B43" s="40"/>
      <c r="C43" s="1236" t="s">
        <v>577</v>
      </c>
      <c r="D43" s="1237"/>
      <c r="E43" s="1238"/>
      <c r="F43" s="41">
        <v>0.01</v>
      </c>
      <c r="G43" s="42">
        <v>0.49</v>
      </c>
      <c r="H43" s="42">
        <v>0.46</v>
      </c>
      <c r="I43" s="42">
        <v>0.02</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Mmfopk1VANDE6/L7U2trsC8rWyhDGpxwejvKRpGsuMQYDEZKZSVq0LWKgz5xfujNS8Ejasb0EN9/vq+TAjpQ==" saltValue="LpF6KzF0WtTxPoxOHZIV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1" t="s">
        <v>24</v>
      </c>
      <c r="C41" s="1242"/>
      <c r="D41" s="81"/>
      <c r="E41" s="1247" t="s">
        <v>25</v>
      </c>
      <c r="F41" s="1247"/>
      <c r="G41" s="1247"/>
      <c r="H41" s="1248"/>
      <c r="I41" s="82">
        <v>29439</v>
      </c>
      <c r="J41" s="83">
        <v>28660</v>
      </c>
      <c r="K41" s="83">
        <v>28154</v>
      </c>
      <c r="L41" s="83">
        <v>27610</v>
      </c>
      <c r="M41" s="84">
        <v>26695</v>
      </c>
    </row>
    <row r="42" spans="2:13" ht="27.75" customHeight="1" x14ac:dyDescent="0.15">
      <c r="B42" s="1243"/>
      <c r="C42" s="1244"/>
      <c r="D42" s="85"/>
      <c r="E42" s="1249" t="s">
        <v>26</v>
      </c>
      <c r="F42" s="1249"/>
      <c r="G42" s="1249"/>
      <c r="H42" s="1250"/>
      <c r="I42" s="86">
        <v>101</v>
      </c>
      <c r="J42" s="87">
        <v>93</v>
      </c>
      <c r="K42" s="87">
        <v>84</v>
      </c>
      <c r="L42" s="87">
        <v>76</v>
      </c>
      <c r="M42" s="88">
        <v>67</v>
      </c>
    </row>
    <row r="43" spans="2:13" ht="27.75" customHeight="1" x14ac:dyDescent="0.15">
      <c r="B43" s="1243"/>
      <c r="C43" s="1244"/>
      <c r="D43" s="85"/>
      <c r="E43" s="1249" t="s">
        <v>27</v>
      </c>
      <c r="F43" s="1249"/>
      <c r="G43" s="1249"/>
      <c r="H43" s="1250"/>
      <c r="I43" s="86">
        <v>13225</v>
      </c>
      <c r="J43" s="87">
        <v>12399</v>
      </c>
      <c r="K43" s="87">
        <v>11234</v>
      </c>
      <c r="L43" s="87">
        <v>9911</v>
      </c>
      <c r="M43" s="88">
        <v>8723</v>
      </c>
    </row>
    <row r="44" spans="2:13" ht="27.75" customHeight="1" x14ac:dyDescent="0.15">
      <c r="B44" s="1243"/>
      <c r="C44" s="1244"/>
      <c r="D44" s="85"/>
      <c r="E44" s="1249" t="s">
        <v>28</v>
      </c>
      <c r="F44" s="1249"/>
      <c r="G44" s="1249"/>
      <c r="H44" s="1250"/>
      <c r="I44" s="86">
        <v>2971</v>
      </c>
      <c r="J44" s="87">
        <v>4218</v>
      </c>
      <c r="K44" s="87">
        <v>4631</v>
      </c>
      <c r="L44" s="87">
        <v>5843</v>
      </c>
      <c r="M44" s="88">
        <v>5397</v>
      </c>
    </row>
    <row r="45" spans="2:13" ht="27.75" customHeight="1" x14ac:dyDescent="0.15">
      <c r="B45" s="1243"/>
      <c r="C45" s="1244"/>
      <c r="D45" s="85"/>
      <c r="E45" s="1249" t="s">
        <v>29</v>
      </c>
      <c r="F45" s="1249"/>
      <c r="G45" s="1249"/>
      <c r="H45" s="1250"/>
      <c r="I45" s="86">
        <v>4521</v>
      </c>
      <c r="J45" s="87">
        <v>4333</v>
      </c>
      <c r="K45" s="87">
        <v>3945</v>
      </c>
      <c r="L45" s="87">
        <v>3260</v>
      </c>
      <c r="M45" s="88">
        <v>3652</v>
      </c>
    </row>
    <row r="46" spans="2:13" ht="27.75" customHeight="1" x14ac:dyDescent="0.15">
      <c r="B46" s="1243"/>
      <c r="C46" s="1244"/>
      <c r="D46" s="89"/>
      <c r="E46" s="1249" t="s">
        <v>30</v>
      </c>
      <c r="F46" s="1249"/>
      <c r="G46" s="1249"/>
      <c r="H46" s="1250"/>
      <c r="I46" s="86" t="s">
        <v>521</v>
      </c>
      <c r="J46" s="87" t="s">
        <v>521</v>
      </c>
      <c r="K46" s="87" t="s">
        <v>521</v>
      </c>
      <c r="L46" s="87" t="s">
        <v>521</v>
      </c>
      <c r="M46" s="88" t="s">
        <v>521</v>
      </c>
    </row>
    <row r="47" spans="2:13" ht="27.75" customHeight="1" x14ac:dyDescent="0.15">
      <c r="B47" s="1243"/>
      <c r="C47" s="1244"/>
      <c r="D47" s="90"/>
      <c r="E47" s="1251" t="s">
        <v>31</v>
      </c>
      <c r="F47" s="1252"/>
      <c r="G47" s="1252"/>
      <c r="H47" s="1253"/>
      <c r="I47" s="86" t="s">
        <v>521</v>
      </c>
      <c r="J47" s="87" t="s">
        <v>521</v>
      </c>
      <c r="K47" s="87" t="s">
        <v>521</v>
      </c>
      <c r="L47" s="87" t="s">
        <v>521</v>
      </c>
      <c r="M47" s="88" t="s">
        <v>521</v>
      </c>
    </row>
    <row r="48" spans="2:13" ht="27.75" customHeight="1" x14ac:dyDescent="0.15">
      <c r="B48" s="1243"/>
      <c r="C48" s="1244"/>
      <c r="D48" s="85"/>
      <c r="E48" s="1249" t="s">
        <v>32</v>
      </c>
      <c r="F48" s="1249"/>
      <c r="G48" s="1249"/>
      <c r="H48" s="1250"/>
      <c r="I48" s="86" t="s">
        <v>521</v>
      </c>
      <c r="J48" s="87" t="s">
        <v>521</v>
      </c>
      <c r="K48" s="87" t="s">
        <v>521</v>
      </c>
      <c r="L48" s="87" t="s">
        <v>521</v>
      </c>
      <c r="M48" s="88" t="s">
        <v>521</v>
      </c>
    </row>
    <row r="49" spans="2:13" ht="27.75" customHeight="1" x14ac:dyDescent="0.15">
      <c r="B49" s="1245"/>
      <c r="C49" s="1246"/>
      <c r="D49" s="85"/>
      <c r="E49" s="1249" t="s">
        <v>33</v>
      </c>
      <c r="F49" s="1249"/>
      <c r="G49" s="1249"/>
      <c r="H49" s="1250"/>
      <c r="I49" s="86" t="s">
        <v>521</v>
      </c>
      <c r="J49" s="87" t="s">
        <v>521</v>
      </c>
      <c r="K49" s="87" t="s">
        <v>521</v>
      </c>
      <c r="L49" s="87" t="s">
        <v>521</v>
      </c>
      <c r="M49" s="88" t="s">
        <v>521</v>
      </c>
    </row>
    <row r="50" spans="2:13" ht="27.75" customHeight="1" x14ac:dyDescent="0.15">
      <c r="B50" s="1254" t="s">
        <v>34</v>
      </c>
      <c r="C50" s="1255"/>
      <c r="D50" s="91"/>
      <c r="E50" s="1249" t="s">
        <v>35</v>
      </c>
      <c r="F50" s="1249"/>
      <c r="G50" s="1249"/>
      <c r="H50" s="1250"/>
      <c r="I50" s="86">
        <v>4481</v>
      </c>
      <c r="J50" s="87">
        <v>4501</v>
      </c>
      <c r="K50" s="87">
        <v>4906</v>
      </c>
      <c r="L50" s="87">
        <v>4602</v>
      </c>
      <c r="M50" s="88">
        <v>4580</v>
      </c>
    </row>
    <row r="51" spans="2:13" ht="27.75" customHeight="1" x14ac:dyDescent="0.15">
      <c r="B51" s="1243"/>
      <c r="C51" s="1244"/>
      <c r="D51" s="85"/>
      <c r="E51" s="1249" t="s">
        <v>36</v>
      </c>
      <c r="F51" s="1249"/>
      <c r="G51" s="1249"/>
      <c r="H51" s="1250"/>
      <c r="I51" s="86">
        <v>5381</v>
      </c>
      <c r="J51" s="87">
        <v>4998</v>
      </c>
      <c r="K51" s="87">
        <v>4775</v>
      </c>
      <c r="L51" s="87">
        <v>4482</v>
      </c>
      <c r="M51" s="88">
        <v>4241</v>
      </c>
    </row>
    <row r="52" spans="2:13" ht="27.75" customHeight="1" x14ac:dyDescent="0.15">
      <c r="B52" s="1245"/>
      <c r="C52" s="1246"/>
      <c r="D52" s="85"/>
      <c r="E52" s="1249" t="s">
        <v>37</v>
      </c>
      <c r="F52" s="1249"/>
      <c r="G52" s="1249"/>
      <c r="H52" s="1250"/>
      <c r="I52" s="86">
        <v>26775</v>
      </c>
      <c r="J52" s="87">
        <v>27609</v>
      </c>
      <c r="K52" s="87">
        <v>26695</v>
      </c>
      <c r="L52" s="87">
        <v>26112</v>
      </c>
      <c r="M52" s="88">
        <v>25150</v>
      </c>
    </row>
    <row r="53" spans="2:13" ht="27.75" customHeight="1" thickBot="1" x14ac:dyDescent="0.2">
      <c r="B53" s="1256" t="s">
        <v>38</v>
      </c>
      <c r="C53" s="1257"/>
      <c r="D53" s="92"/>
      <c r="E53" s="1258" t="s">
        <v>39</v>
      </c>
      <c r="F53" s="1258"/>
      <c r="G53" s="1258"/>
      <c r="H53" s="1259"/>
      <c r="I53" s="93">
        <v>13619</v>
      </c>
      <c r="J53" s="94">
        <v>12594</v>
      </c>
      <c r="K53" s="94">
        <v>11671</v>
      </c>
      <c r="L53" s="94">
        <v>11504</v>
      </c>
      <c r="M53" s="95">
        <v>10564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3ZOECww0FEff8dLWahFx3XRg1CRaCbrO7aSrbHHq3CRf4fVBDeyQ10K9d5HA/KAGi539JDh4mNM4vhWtunxg==" saltValue="YqOdrBXR3y8IYdMtwC81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8" t="s">
        <v>42</v>
      </c>
      <c r="D55" s="1268"/>
      <c r="E55" s="1269"/>
      <c r="F55" s="107">
        <v>2125</v>
      </c>
      <c r="G55" s="107">
        <v>2143</v>
      </c>
      <c r="H55" s="108">
        <v>2160</v>
      </c>
    </row>
    <row r="56" spans="2:8" ht="52.5" customHeight="1" x14ac:dyDescent="0.15">
      <c r="B56" s="109"/>
      <c r="C56" s="1270" t="s">
        <v>43</v>
      </c>
      <c r="D56" s="1270"/>
      <c r="E56" s="1271"/>
      <c r="F56" s="110">
        <v>1089</v>
      </c>
      <c r="G56" s="110">
        <v>1101</v>
      </c>
      <c r="H56" s="111">
        <v>1110</v>
      </c>
    </row>
    <row r="57" spans="2:8" ht="53.25" customHeight="1" x14ac:dyDescent="0.15">
      <c r="B57" s="109"/>
      <c r="C57" s="1272" t="s">
        <v>44</v>
      </c>
      <c r="D57" s="1272"/>
      <c r="E57" s="1273"/>
      <c r="F57" s="112">
        <v>1134</v>
      </c>
      <c r="G57" s="112">
        <v>848</v>
      </c>
      <c r="H57" s="113">
        <v>859</v>
      </c>
    </row>
    <row r="58" spans="2:8" ht="45.75" customHeight="1" x14ac:dyDescent="0.15">
      <c r="B58" s="114"/>
      <c r="C58" s="1260" t="s">
        <v>602</v>
      </c>
      <c r="D58" s="1261"/>
      <c r="E58" s="1262"/>
      <c r="F58" s="115">
        <v>337</v>
      </c>
      <c r="G58" s="115">
        <v>346</v>
      </c>
      <c r="H58" s="116">
        <v>349</v>
      </c>
    </row>
    <row r="59" spans="2:8" ht="45.75" customHeight="1" x14ac:dyDescent="0.15">
      <c r="B59" s="114"/>
      <c r="C59" s="1260" t="s">
        <v>603</v>
      </c>
      <c r="D59" s="1261"/>
      <c r="E59" s="1262"/>
      <c r="F59" s="115">
        <v>360</v>
      </c>
      <c r="G59" s="115">
        <v>161</v>
      </c>
      <c r="H59" s="116">
        <v>163</v>
      </c>
    </row>
    <row r="60" spans="2:8" ht="45.75" customHeight="1" x14ac:dyDescent="0.15">
      <c r="B60" s="114"/>
      <c r="C60" s="1260" t="s">
        <v>604</v>
      </c>
      <c r="D60" s="1261"/>
      <c r="E60" s="1262"/>
      <c r="F60" s="115">
        <v>219</v>
      </c>
      <c r="G60" s="115">
        <v>120</v>
      </c>
      <c r="H60" s="116">
        <v>121</v>
      </c>
    </row>
    <row r="61" spans="2:8" ht="45.75" customHeight="1" x14ac:dyDescent="0.15">
      <c r="B61" s="114"/>
      <c r="C61" s="1260" t="s">
        <v>605</v>
      </c>
      <c r="D61" s="1261"/>
      <c r="E61" s="1262"/>
      <c r="F61" s="115">
        <v>97</v>
      </c>
      <c r="G61" s="115">
        <v>97</v>
      </c>
      <c r="H61" s="116">
        <v>108</v>
      </c>
    </row>
    <row r="62" spans="2:8" ht="45.75" customHeight="1" thickBot="1" x14ac:dyDescent="0.2">
      <c r="B62" s="117"/>
      <c r="C62" s="1263" t="s">
        <v>606</v>
      </c>
      <c r="D62" s="1264"/>
      <c r="E62" s="1265"/>
      <c r="F62" s="118">
        <v>48</v>
      </c>
      <c r="G62" s="118">
        <v>50</v>
      </c>
      <c r="H62" s="119">
        <v>53</v>
      </c>
    </row>
    <row r="63" spans="2:8" ht="52.5" customHeight="1" thickBot="1" x14ac:dyDescent="0.2">
      <c r="B63" s="120"/>
      <c r="C63" s="1266" t="s">
        <v>45</v>
      </c>
      <c r="D63" s="1266"/>
      <c r="E63" s="1267"/>
      <c r="F63" s="121">
        <v>4347</v>
      </c>
      <c r="G63" s="121">
        <v>4093</v>
      </c>
      <c r="H63" s="122">
        <v>4130</v>
      </c>
    </row>
    <row r="64" spans="2:8" ht="15" customHeight="1" x14ac:dyDescent="0.15"/>
    <row r="65" ht="0" hidden="1" customHeight="1" x14ac:dyDescent="0.15"/>
    <row r="66" ht="0" hidden="1" customHeight="1" x14ac:dyDescent="0.15"/>
  </sheetData>
  <sheetProtection algorithmName="SHA-512" hashValue="iFaN+yIybiAOsJuVqxVaNW8JvFFH3yg1ZEal+OkjpxcuS4Svxkm6JhfCHgIJ+8WouJWhU7UZyx4KxX/jFdQm/g==" saltValue="o+DVHyQhzo1n3dN/q8cY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4" t="s">
        <v>625</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612</v>
      </c>
    </row>
    <row r="50" spans="1:109" x14ac:dyDescent="0.15">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563</v>
      </c>
      <c r="BQ50" s="1287"/>
      <c r="BR50" s="1287"/>
      <c r="BS50" s="1287"/>
      <c r="BT50" s="1287"/>
      <c r="BU50" s="1287"/>
      <c r="BV50" s="1287"/>
      <c r="BW50" s="1287"/>
      <c r="BX50" s="1287" t="s">
        <v>564</v>
      </c>
      <c r="BY50" s="1287"/>
      <c r="BZ50" s="1287"/>
      <c r="CA50" s="1287"/>
      <c r="CB50" s="1287"/>
      <c r="CC50" s="1287"/>
      <c r="CD50" s="1287"/>
      <c r="CE50" s="1287"/>
      <c r="CF50" s="1287" t="s">
        <v>565</v>
      </c>
      <c r="CG50" s="1287"/>
      <c r="CH50" s="1287"/>
      <c r="CI50" s="1287"/>
      <c r="CJ50" s="1287"/>
      <c r="CK50" s="1287"/>
      <c r="CL50" s="1287"/>
      <c r="CM50" s="1287"/>
      <c r="CN50" s="1287" t="s">
        <v>566</v>
      </c>
      <c r="CO50" s="1287"/>
      <c r="CP50" s="1287"/>
      <c r="CQ50" s="1287"/>
      <c r="CR50" s="1287"/>
      <c r="CS50" s="1287"/>
      <c r="CT50" s="1287"/>
      <c r="CU50" s="1287"/>
      <c r="CV50" s="1287" t="s">
        <v>567</v>
      </c>
      <c r="CW50" s="1287"/>
      <c r="CX50" s="1287"/>
      <c r="CY50" s="1287"/>
      <c r="CZ50" s="1287"/>
      <c r="DA50" s="1287"/>
      <c r="DB50" s="1287"/>
      <c r="DC50" s="1287"/>
    </row>
    <row r="51" spans="1:109" ht="13.5" customHeight="1" x14ac:dyDescent="0.15">
      <c r="B51" s="374"/>
      <c r="G51" s="1294"/>
      <c r="H51" s="1294"/>
      <c r="I51" s="1292"/>
      <c r="J51" s="1292"/>
      <c r="K51" s="1289"/>
      <c r="L51" s="1289"/>
      <c r="M51" s="1289"/>
      <c r="N51" s="1289"/>
      <c r="AM51" s="383"/>
      <c r="AN51" s="1290" t="s">
        <v>613</v>
      </c>
      <c r="AO51" s="1290"/>
      <c r="AP51" s="1290"/>
      <c r="AQ51" s="1290"/>
      <c r="AR51" s="1290"/>
      <c r="AS51" s="1290"/>
      <c r="AT51" s="1290"/>
      <c r="AU51" s="1290"/>
      <c r="AV51" s="1290"/>
      <c r="AW51" s="1290"/>
      <c r="AX51" s="1290"/>
      <c r="AY51" s="1290"/>
      <c r="AZ51" s="1290"/>
      <c r="BA51" s="1290"/>
      <c r="BB51" s="1290" t="s">
        <v>614</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v>98.4</v>
      </c>
      <c r="CG51" s="1288"/>
      <c r="CH51" s="1288"/>
      <c r="CI51" s="1288"/>
      <c r="CJ51" s="1288"/>
      <c r="CK51" s="1288"/>
      <c r="CL51" s="1288"/>
      <c r="CM51" s="1288"/>
      <c r="CN51" s="1288">
        <v>96.8</v>
      </c>
      <c r="CO51" s="1288"/>
      <c r="CP51" s="1288"/>
      <c r="CQ51" s="1288"/>
      <c r="CR51" s="1288"/>
      <c r="CS51" s="1288"/>
      <c r="CT51" s="1288"/>
      <c r="CU51" s="1288"/>
      <c r="CV51" s="1288">
        <v>87.8</v>
      </c>
      <c r="CW51" s="1288"/>
      <c r="CX51" s="1288"/>
      <c r="CY51" s="1288"/>
      <c r="CZ51" s="1288"/>
      <c r="DA51" s="1288"/>
      <c r="DB51" s="1288"/>
      <c r="DC51" s="1288"/>
    </row>
    <row r="52" spans="1:109" x14ac:dyDescent="0.15">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615</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47.5</v>
      </c>
      <c r="CG53" s="1288"/>
      <c r="CH53" s="1288"/>
      <c r="CI53" s="1288"/>
      <c r="CJ53" s="1288"/>
      <c r="CK53" s="1288"/>
      <c r="CL53" s="1288"/>
      <c r="CM53" s="1288"/>
      <c r="CN53" s="1288">
        <v>49</v>
      </c>
      <c r="CO53" s="1288"/>
      <c r="CP53" s="1288"/>
      <c r="CQ53" s="1288"/>
      <c r="CR53" s="1288"/>
      <c r="CS53" s="1288"/>
      <c r="CT53" s="1288"/>
      <c r="CU53" s="1288"/>
      <c r="CV53" s="1288">
        <v>50.7</v>
      </c>
      <c r="CW53" s="1288"/>
      <c r="CX53" s="1288"/>
      <c r="CY53" s="1288"/>
      <c r="CZ53" s="1288"/>
      <c r="DA53" s="1288"/>
      <c r="DB53" s="1288"/>
      <c r="DC53" s="1288"/>
    </row>
    <row r="54" spans="1:109" x14ac:dyDescent="0.15">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2"/>
      <c r="B55" s="374"/>
      <c r="G55" s="1283"/>
      <c r="H55" s="1283"/>
      <c r="I55" s="1283"/>
      <c r="J55" s="1283"/>
      <c r="K55" s="1289"/>
      <c r="L55" s="1289"/>
      <c r="M55" s="1289"/>
      <c r="N55" s="1289"/>
      <c r="AN55" s="1287" t="s">
        <v>616</v>
      </c>
      <c r="AO55" s="1287"/>
      <c r="AP55" s="1287"/>
      <c r="AQ55" s="1287"/>
      <c r="AR55" s="1287"/>
      <c r="AS55" s="1287"/>
      <c r="AT55" s="1287"/>
      <c r="AU55" s="1287"/>
      <c r="AV55" s="1287"/>
      <c r="AW55" s="1287"/>
      <c r="AX55" s="1287"/>
      <c r="AY55" s="1287"/>
      <c r="AZ55" s="1287"/>
      <c r="BA55" s="1287"/>
      <c r="BB55" s="1290" t="s">
        <v>617</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35.700000000000003</v>
      </c>
      <c r="CG55" s="1288"/>
      <c r="CH55" s="1288"/>
      <c r="CI55" s="1288"/>
      <c r="CJ55" s="1288"/>
      <c r="CK55" s="1288"/>
      <c r="CL55" s="1288"/>
      <c r="CM55" s="1288"/>
      <c r="CN55" s="1288">
        <v>33.1</v>
      </c>
      <c r="CO55" s="1288"/>
      <c r="CP55" s="1288"/>
      <c r="CQ55" s="1288"/>
      <c r="CR55" s="1288"/>
      <c r="CS55" s="1288"/>
      <c r="CT55" s="1288"/>
      <c r="CU55" s="1288"/>
      <c r="CV55" s="1288">
        <v>31.3</v>
      </c>
      <c r="CW55" s="1288"/>
      <c r="CX55" s="1288"/>
      <c r="CY55" s="1288"/>
      <c r="CZ55" s="1288"/>
      <c r="DA55" s="1288"/>
      <c r="DB55" s="1288"/>
      <c r="DC55" s="1288"/>
    </row>
    <row r="56" spans="1:109" x14ac:dyDescent="0.15">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x14ac:dyDescent="0.15">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618</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57</v>
      </c>
      <c r="CG57" s="1288"/>
      <c r="CH57" s="1288"/>
      <c r="CI57" s="1288"/>
      <c r="CJ57" s="1288"/>
      <c r="CK57" s="1288"/>
      <c r="CL57" s="1288"/>
      <c r="CM57" s="1288"/>
      <c r="CN57" s="1288">
        <v>57.2</v>
      </c>
      <c r="CO57" s="1288"/>
      <c r="CP57" s="1288"/>
      <c r="CQ57" s="1288"/>
      <c r="CR57" s="1288"/>
      <c r="CS57" s="1288"/>
      <c r="CT57" s="1288"/>
      <c r="CU57" s="1288"/>
      <c r="CV57" s="1288">
        <v>58.5</v>
      </c>
      <c r="CW57" s="1288"/>
      <c r="CX57" s="1288"/>
      <c r="CY57" s="1288"/>
      <c r="CZ57" s="1288"/>
      <c r="DA57" s="1288"/>
      <c r="DB57" s="1288"/>
      <c r="DC57" s="1288"/>
      <c r="DD57" s="387"/>
      <c r="DE57" s="386"/>
    </row>
    <row r="58" spans="1:109" s="382" customFormat="1" x14ac:dyDescent="0.15">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619</v>
      </c>
    </row>
    <row r="64" spans="1:109" x14ac:dyDescent="0.15">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4" t="s">
        <v>626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612</v>
      </c>
    </row>
    <row r="72" spans="2:107" x14ac:dyDescent="0.15">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563</v>
      </c>
      <c r="BQ72" s="1287"/>
      <c r="BR72" s="1287"/>
      <c r="BS72" s="1287"/>
      <c r="BT72" s="1287"/>
      <c r="BU72" s="1287"/>
      <c r="BV72" s="1287"/>
      <c r="BW72" s="1287"/>
      <c r="BX72" s="1287" t="s">
        <v>564</v>
      </c>
      <c r="BY72" s="1287"/>
      <c r="BZ72" s="1287"/>
      <c r="CA72" s="1287"/>
      <c r="CB72" s="1287"/>
      <c r="CC72" s="1287"/>
      <c r="CD72" s="1287"/>
      <c r="CE72" s="1287"/>
      <c r="CF72" s="1287" t="s">
        <v>565</v>
      </c>
      <c r="CG72" s="1287"/>
      <c r="CH72" s="1287"/>
      <c r="CI72" s="1287"/>
      <c r="CJ72" s="1287"/>
      <c r="CK72" s="1287"/>
      <c r="CL72" s="1287"/>
      <c r="CM72" s="1287"/>
      <c r="CN72" s="1287" t="s">
        <v>566</v>
      </c>
      <c r="CO72" s="1287"/>
      <c r="CP72" s="1287"/>
      <c r="CQ72" s="1287"/>
      <c r="CR72" s="1287"/>
      <c r="CS72" s="1287"/>
      <c r="CT72" s="1287"/>
      <c r="CU72" s="1287"/>
      <c r="CV72" s="1287" t="s">
        <v>567</v>
      </c>
      <c r="CW72" s="1287"/>
      <c r="CX72" s="1287"/>
      <c r="CY72" s="1287"/>
      <c r="CZ72" s="1287"/>
      <c r="DA72" s="1287"/>
      <c r="DB72" s="1287"/>
      <c r="DC72" s="1287"/>
    </row>
    <row r="73" spans="2:107" x14ac:dyDescent="0.15">
      <c r="B73" s="374"/>
      <c r="G73" s="1294"/>
      <c r="H73" s="1294"/>
      <c r="I73" s="1294"/>
      <c r="J73" s="1294"/>
      <c r="K73" s="1295"/>
      <c r="L73" s="1295"/>
      <c r="M73" s="1295"/>
      <c r="N73" s="1295"/>
      <c r="AM73" s="383"/>
      <c r="AN73" s="1290" t="s">
        <v>613</v>
      </c>
      <c r="AO73" s="1290"/>
      <c r="AP73" s="1290"/>
      <c r="AQ73" s="1290"/>
      <c r="AR73" s="1290"/>
      <c r="AS73" s="1290"/>
      <c r="AT73" s="1290"/>
      <c r="AU73" s="1290"/>
      <c r="AV73" s="1290"/>
      <c r="AW73" s="1290"/>
      <c r="AX73" s="1290"/>
      <c r="AY73" s="1290"/>
      <c r="AZ73" s="1290"/>
      <c r="BA73" s="1290"/>
      <c r="BB73" s="1290" t="s">
        <v>620</v>
      </c>
      <c r="BC73" s="1290"/>
      <c r="BD73" s="1290"/>
      <c r="BE73" s="1290"/>
      <c r="BF73" s="1290"/>
      <c r="BG73" s="1290"/>
      <c r="BH73" s="1290"/>
      <c r="BI73" s="1290"/>
      <c r="BJ73" s="1290"/>
      <c r="BK73" s="1290"/>
      <c r="BL73" s="1290"/>
      <c r="BM73" s="1290"/>
      <c r="BN73" s="1290"/>
      <c r="BO73" s="1290"/>
      <c r="BP73" s="1288">
        <v>116.1</v>
      </c>
      <c r="BQ73" s="1288"/>
      <c r="BR73" s="1288"/>
      <c r="BS73" s="1288"/>
      <c r="BT73" s="1288"/>
      <c r="BU73" s="1288"/>
      <c r="BV73" s="1288"/>
      <c r="BW73" s="1288"/>
      <c r="BX73" s="1288">
        <v>110.5</v>
      </c>
      <c r="BY73" s="1288"/>
      <c r="BZ73" s="1288"/>
      <c r="CA73" s="1288"/>
      <c r="CB73" s="1288"/>
      <c r="CC73" s="1288"/>
      <c r="CD73" s="1288"/>
      <c r="CE73" s="1288"/>
      <c r="CF73" s="1288">
        <v>98.4</v>
      </c>
      <c r="CG73" s="1288"/>
      <c r="CH73" s="1288"/>
      <c r="CI73" s="1288"/>
      <c r="CJ73" s="1288"/>
      <c r="CK73" s="1288"/>
      <c r="CL73" s="1288"/>
      <c r="CM73" s="1288"/>
      <c r="CN73" s="1288">
        <v>96.8</v>
      </c>
      <c r="CO73" s="1288"/>
      <c r="CP73" s="1288"/>
      <c r="CQ73" s="1288"/>
      <c r="CR73" s="1288"/>
      <c r="CS73" s="1288"/>
      <c r="CT73" s="1288"/>
      <c r="CU73" s="1288"/>
      <c r="CV73" s="1288">
        <v>87.8</v>
      </c>
      <c r="CW73" s="1288"/>
      <c r="CX73" s="1288"/>
      <c r="CY73" s="1288"/>
      <c r="CZ73" s="1288"/>
      <c r="DA73" s="1288"/>
      <c r="DB73" s="1288"/>
      <c r="DC73" s="1288"/>
    </row>
    <row r="74" spans="2:107" x14ac:dyDescent="0.15">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621</v>
      </c>
      <c r="BC75" s="1290"/>
      <c r="BD75" s="1290"/>
      <c r="BE75" s="1290"/>
      <c r="BF75" s="1290"/>
      <c r="BG75" s="1290"/>
      <c r="BH75" s="1290"/>
      <c r="BI75" s="1290"/>
      <c r="BJ75" s="1290"/>
      <c r="BK75" s="1290"/>
      <c r="BL75" s="1290"/>
      <c r="BM75" s="1290"/>
      <c r="BN75" s="1290"/>
      <c r="BO75" s="1290"/>
      <c r="BP75" s="1288">
        <v>8.6999999999999993</v>
      </c>
      <c r="BQ75" s="1288"/>
      <c r="BR75" s="1288"/>
      <c r="BS75" s="1288"/>
      <c r="BT75" s="1288"/>
      <c r="BU75" s="1288"/>
      <c r="BV75" s="1288"/>
      <c r="BW75" s="1288"/>
      <c r="BX75" s="1288">
        <v>8.6</v>
      </c>
      <c r="BY75" s="1288"/>
      <c r="BZ75" s="1288"/>
      <c r="CA75" s="1288"/>
      <c r="CB75" s="1288"/>
      <c r="CC75" s="1288"/>
      <c r="CD75" s="1288"/>
      <c r="CE75" s="1288"/>
      <c r="CF75" s="1288">
        <v>9</v>
      </c>
      <c r="CG75" s="1288"/>
      <c r="CH75" s="1288"/>
      <c r="CI75" s="1288"/>
      <c r="CJ75" s="1288"/>
      <c r="CK75" s="1288"/>
      <c r="CL75" s="1288"/>
      <c r="CM75" s="1288"/>
      <c r="CN75" s="1288">
        <v>9.3000000000000007</v>
      </c>
      <c r="CO75" s="1288"/>
      <c r="CP75" s="1288"/>
      <c r="CQ75" s="1288"/>
      <c r="CR75" s="1288"/>
      <c r="CS75" s="1288"/>
      <c r="CT75" s="1288"/>
      <c r="CU75" s="1288"/>
      <c r="CV75" s="1288">
        <v>8.8000000000000007</v>
      </c>
      <c r="CW75" s="1288"/>
      <c r="CX75" s="1288"/>
      <c r="CY75" s="1288"/>
      <c r="CZ75" s="1288"/>
      <c r="DA75" s="1288"/>
      <c r="DB75" s="1288"/>
      <c r="DC75" s="1288"/>
    </row>
    <row r="76" spans="2:107" x14ac:dyDescent="0.15">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4"/>
      <c r="G77" s="1283"/>
      <c r="H77" s="1283"/>
      <c r="I77" s="1283"/>
      <c r="J77" s="1283"/>
      <c r="K77" s="1295"/>
      <c r="L77" s="1295"/>
      <c r="M77" s="1295"/>
      <c r="N77" s="1295"/>
      <c r="AN77" s="1287" t="s">
        <v>622</v>
      </c>
      <c r="AO77" s="1287"/>
      <c r="AP77" s="1287"/>
      <c r="AQ77" s="1287"/>
      <c r="AR77" s="1287"/>
      <c r="AS77" s="1287"/>
      <c r="AT77" s="1287"/>
      <c r="AU77" s="1287"/>
      <c r="AV77" s="1287"/>
      <c r="AW77" s="1287"/>
      <c r="AX77" s="1287"/>
      <c r="AY77" s="1287"/>
      <c r="AZ77" s="1287"/>
      <c r="BA77" s="1287"/>
      <c r="BB77" s="1290" t="s">
        <v>617</v>
      </c>
      <c r="BC77" s="1290"/>
      <c r="BD77" s="1290"/>
      <c r="BE77" s="1290"/>
      <c r="BF77" s="1290"/>
      <c r="BG77" s="1290"/>
      <c r="BH77" s="1290"/>
      <c r="BI77" s="1290"/>
      <c r="BJ77" s="1290"/>
      <c r="BK77" s="1290"/>
      <c r="BL77" s="1290"/>
      <c r="BM77" s="1290"/>
      <c r="BN77" s="1290"/>
      <c r="BO77" s="1290"/>
      <c r="BP77" s="1288">
        <v>41.3</v>
      </c>
      <c r="BQ77" s="1288"/>
      <c r="BR77" s="1288"/>
      <c r="BS77" s="1288"/>
      <c r="BT77" s="1288"/>
      <c r="BU77" s="1288"/>
      <c r="BV77" s="1288"/>
      <c r="BW77" s="1288"/>
      <c r="BX77" s="1288">
        <v>33</v>
      </c>
      <c r="BY77" s="1288"/>
      <c r="BZ77" s="1288"/>
      <c r="CA77" s="1288"/>
      <c r="CB77" s="1288"/>
      <c r="CC77" s="1288"/>
      <c r="CD77" s="1288"/>
      <c r="CE77" s="1288"/>
      <c r="CF77" s="1288">
        <v>35.700000000000003</v>
      </c>
      <c r="CG77" s="1288"/>
      <c r="CH77" s="1288"/>
      <c r="CI77" s="1288"/>
      <c r="CJ77" s="1288"/>
      <c r="CK77" s="1288"/>
      <c r="CL77" s="1288"/>
      <c r="CM77" s="1288"/>
      <c r="CN77" s="1288">
        <v>33.1</v>
      </c>
      <c r="CO77" s="1288"/>
      <c r="CP77" s="1288"/>
      <c r="CQ77" s="1288"/>
      <c r="CR77" s="1288"/>
      <c r="CS77" s="1288"/>
      <c r="CT77" s="1288"/>
      <c r="CU77" s="1288"/>
      <c r="CV77" s="1288">
        <v>31.3</v>
      </c>
      <c r="CW77" s="1288"/>
      <c r="CX77" s="1288"/>
      <c r="CY77" s="1288"/>
      <c r="CZ77" s="1288"/>
      <c r="DA77" s="1288"/>
      <c r="DB77" s="1288"/>
      <c r="DC77" s="1288"/>
    </row>
    <row r="78" spans="2:107" x14ac:dyDescent="0.15">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621</v>
      </c>
      <c r="BC79" s="1290"/>
      <c r="BD79" s="1290"/>
      <c r="BE79" s="1290"/>
      <c r="BF79" s="1290"/>
      <c r="BG79" s="1290"/>
      <c r="BH79" s="1290"/>
      <c r="BI79" s="1290"/>
      <c r="BJ79" s="1290"/>
      <c r="BK79" s="1290"/>
      <c r="BL79" s="1290"/>
      <c r="BM79" s="1290"/>
      <c r="BN79" s="1290"/>
      <c r="BO79" s="1290"/>
      <c r="BP79" s="1288">
        <v>9.6</v>
      </c>
      <c r="BQ79" s="1288"/>
      <c r="BR79" s="1288"/>
      <c r="BS79" s="1288"/>
      <c r="BT79" s="1288"/>
      <c r="BU79" s="1288"/>
      <c r="BV79" s="1288"/>
      <c r="BW79" s="1288"/>
      <c r="BX79" s="1288">
        <v>8.5</v>
      </c>
      <c r="BY79" s="1288"/>
      <c r="BZ79" s="1288"/>
      <c r="CA79" s="1288"/>
      <c r="CB79" s="1288"/>
      <c r="CC79" s="1288"/>
      <c r="CD79" s="1288"/>
      <c r="CE79" s="1288"/>
      <c r="CF79" s="1288">
        <v>8</v>
      </c>
      <c r="CG79" s="1288"/>
      <c r="CH79" s="1288"/>
      <c r="CI79" s="1288"/>
      <c r="CJ79" s="1288"/>
      <c r="CK79" s="1288"/>
      <c r="CL79" s="1288"/>
      <c r="CM79" s="1288"/>
      <c r="CN79" s="1288">
        <v>7.5</v>
      </c>
      <c r="CO79" s="1288"/>
      <c r="CP79" s="1288"/>
      <c r="CQ79" s="1288"/>
      <c r="CR79" s="1288"/>
      <c r="CS79" s="1288"/>
      <c r="CT79" s="1288"/>
      <c r="CU79" s="1288"/>
      <c r="CV79" s="1288">
        <v>7.2</v>
      </c>
      <c r="CW79" s="1288"/>
      <c r="CX79" s="1288"/>
      <c r="CY79" s="1288"/>
      <c r="CZ79" s="1288"/>
      <c r="DA79" s="1288"/>
      <c r="DB79" s="1288"/>
      <c r="DC79" s="1288"/>
    </row>
    <row r="80" spans="2:107" x14ac:dyDescent="0.15">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Xg2IM1T6ajyB7i4qct0jNgUycf+V2sEGsycRPSrhJx6HBTZkA//M+9DbHPgeDykCuJMVrwqcOiLU/d/b/0NQ==" saltValue="/9YphVXGd5ljyVZCyXf/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flFF7lm9Kh+UbbthxmpCjP3B24thVap5P4lekzzAfL11Duerbo07lKuHyXu2M8V/KCS5XUd9/cvXV7V0n1gNw==" saltValue="WGUImUSeBkN7WxVg6NPh3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mg8QU+NHZLQ1Z1/25Quc9+5mugNh3NgjfWqZFnvjbA+2CH0U0Nml6GtcMJOHxP/uOLrxTM2HMkNDnzVMWC9Q==" saltValue="Z5T1BvaBG79CBywVTHcW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58386</v>
      </c>
      <c r="E3" s="141"/>
      <c r="F3" s="142">
        <v>69560</v>
      </c>
      <c r="G3" s="143"/>
      <c r="H3" s="144"/>
    </row>
    <row r="4" spans="1:8" x14ac:dyDescent="0.15">
      <c r="A4" s="145"/>
      <c r="B4" s="146"/>
      <c r="C4" s="147"/>
      <c r="D4" s="148">
        <v>34584</v>
      </c>
      <c r="E4" s="149"/>
      <c r="F4" s="150">
        <v>35305</v>
      </c>
      <c r="G4" s="151"/>
      <c r="H4" s="152"/>
    </row>
    <row r="5" spans="1:8" x14ac:dyDescent="0.15">
      <c r="A5" s="133" t="s">
        <v>555</v>
      </c>
      <c r="B5" s="138"/>
      <c r="C5" s="139"/>
      <c r="D5" s="140">
        <v>35156</v>
      </c>
      <c r="E5" s="141"/>
      <c r="F5" s="142">
        <v>65988</v>
      </c>
      <c r="G5" s="143"/>
      <c r="H5" s="144"/>
    </row>
    <row r="6" spans="1:8" x14ac:dyDescent="0.15">
      <c r="A6" s="145"/>
      <c r="B6" s="146"/>
      <c r="C6" s="147"/>
      <c r="D6" s="148">
        <v>19360</v>
      </c>
      <c r="E6" s="149"/>
      <c r="F6" s="150">
        <v>36473</v>
      </c>
      <c r="G6" s="151"/>
      <c r="H6" s="152"/>
    </row>
    <row r="7" spans="1:8" x14ac:dyDescent="0.15">
      <c r="A7" s="133" t="s">
        <v>556</v>
      </c>
      <c r="B7" s="138"/>
      <c r="C7" s="139"/>
      <c r="D7" s="140">
        <v>52592</v>
      </c>
      <c r="E7" s="141"/>
      <c r="F7" s="142">
        <v>77507</v>
      </c>
      <c r="G7" s="143"/>
      <c r="H7" s="144"/>
    </row>
    <row r="8" spans="1:8" x14ac:dyDescent="0.15">
      <c r="A8" s="145"/>
      <c r="B8" s="146"/>
      <c r="C8" s="147"/>
      <c r="D8" s="148">
        <v>34119</v>
      </c>
      <c r="E8" s="149"/>
      <c r="F8" s="150">
        <v>42788</v>
      </c>
      <c r="G8" s="151"/>
      <c r="H8" s="152"/>
    </row>
    <row r="9" spans="1:8" x14ac:dyDescent="0.15">
      <c r="A9" s="133" t="s">
        <v>557</v>
      </c>
      <c r="B9" s="138"/>
      <c r="C9" s="139"/>
      <c r="D9" s="140">
        <v>45153</v>
      </c>
      <c r="E9" s="141"/>
      <c r="F9" s="142">
        <v>57295</v>
      </c>
      <c r="G9" s="143"/>
      <c r="H9" s="144"/>
    </row>
    <row r="10" spans="1:8" x14ac:dyDescent="0.15">
      <c r="A10" s="145"/>
      <c r="B10" s="146"/>
      <c r="C10" s="147"/>
      <c r="D10" s="148">
        <v>33835</v>
      </c>
      <c r="E10" s="149"/>
      <c r="F10" s="150">
        <v>32771</v>
      </c>
      <c r="G10" s="151"/>
      <c r="H10" s="152"/>
    </row>
    <row r="11" spans="1:8" x14ac:dyDescent="0.15">
      <c r="A11" s="133" t="s">
        <v>558</v>
      </c>
      <c r="B11" s="138"/>
      <c r="C11" s="139"/>
      <c r="D11" s="140">
        <v>40635</v>
      </c>
      <c r="E11" s="141"/>
      <c r="F11" s="142">
        <v>54110</v>
      </c>
      <c r="G11" s="143"/>
      <c r="H11" s="144"/>
    </row>
    <row r="12" spans="1:8" x14ac:dyDescent="0.15">
      <c r="A12" s="145"/>
      <c r="B12" s="146"/>
      <c r="C12" s="153"/>
      <c r="D12" s="148">
        <v>22396</v>
      </c>
      <c r="E12" s="149"/>
      <c r="F12" s="150">
        <v>30620</v>
      </c>
      <c r="G12" s="151"/>
      <c r="H12" s="152"/>
    </row>
    <row r="13" spans="1:8" x14ac:dyDescent="0.15">
      <c r="A13" s="133"/>
      <c r="B13" s="138"/>
      <c r="C13" s="154"/>
      <c r="D13" s="155">
        <v>46384</v>
      </c>
      <c r="E13" s="156"/>
      <c r="F13" s="157">
        <v>64892</v>
      </c>
      <c r="G13" s="158"/>
      <c r="H13" s="144"/>
    </row>
    <row r="14" spans="1:8" x14ac:dyDescent="0.15">
      <c r="A14" s="145"/>
      <c r="B14" s="146"/>
      <c r="C14" s="147"/>
      <c r="D14" s="148">
        <v>28859</v>
      </c>
      <c r="E14" s="149"/>
      <c r="F14" s="150">
        <v>35591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6.54</v>
      </c>
      <c r="C19" s="159">
        <f>ROUND(VALUE(SUBSTITUTE(実質収支比率等に係る経年分析!G$48,"▲","-")),2)</f>
        <v>7.39</v>
      </c>
      <c r="D19" s="159">
        <f>ROUND(VALUE(SUBSTITUTE(実質収支比率等に係る経年分析!H$48,"▲","-")),2)</f>
        <v>6.93</v>
      </c>
      <c r="E19" s="159">
        <f>ROUND(VALUE(SUBSTITUTE(実質収支比率等に係る経年分析!I$48,"▲","-")),2)</f>
        <v>7.24</v>
      </c>
      <c r="F19" s="159">
        <f>ROUND(VALUE(SUBSTITUTE(実質収支比率等に係る経年分析!J$48,"▲","-")),2)</f>
        <v>6.67</v>
      </c>
    </row>
    <row r="20" spans="1:11" x14ac:dyDescent="0.15">
      <c r="A20" s="159" t="s">
        <v>49</v>
      </c>
      <c r="B20" s="159">
        <f>ROUND(VALUE(SUBSTITUTE(実質収支比率等に係る経年分析!F$47,"▲","-")),2)</f>
        <v>16.079999999999998</v>
      </c>
      <c r="C20" s="159">
        <f>ROUND(VALUE(SUBSTITUTE(実質収支比率等に係る経年分析!G$47,"▲","-")),2)</f>
        <v>14.62</v>
      </c>
      <c r="D20" s="159">
        <f>ROUND(VALUE(SUBSTITUTE(実質収支比率等に係る経年分析!H$47,"▲","-")),2)</f>
        <v>14.68</v>
      </c>
      <c r="E20" s="159">
        <f>ROUND(VALUE(SUBSTITUTE(実質収支比率等に係る経年分析!I$47,"▲","-")),2)</f>
        <v>14.87</v>
      </c>
      <c r="F20" s="159">
        <f>ROUND(VALUE(SUBSTITUTE(実質収支比率等に係る経年分析!J$47,"▲","-")),2)</f>
        <v>14.99</v>
      </c>
    </row>
    <row r="21" spans="1:11" x14ac:dyDescent="0.15">
      <c r="A21" s="159" t="s">
        <v>50</v>
      </c>
      <c r="B21" s="159">
        <f>IF(ISNUMBER(VALUE(SUBSTITUTE(実質収支比率等に係る経年分析!F$49,"▲","-"))),ROUND(VALUE(SUBSTITUTE(実質収支比率等に係る経年分析!F$49,"▲","-")),2),NA())</f>
        <v>1.1000000000000001</v>
      </c>
      <c r="C21" s="159">
        <f>IF(ISNUMBER(VALUE(SUBSTITUTE(実質収支比率等に係る経年分析!G$49,"▲","-"))),ROUND(VALUE(SUBSTITUTE(実質収支比率等に係る経年分析!G$49,"▲","-")),2),NA())</f>
        <v>-1.05</v>
      </c>
      <c r="D21" s="159">
        <f>IF(ISNUMBER(VALUE(SUBSTITUTE(実質収支比率等に係る経年分析!H$49,"▲","-"))),ROUND(VALUE(SUBSTITUTE(実質収支比率等に係る経年分析!H$49,"▲","-")),2),NA())</f>
        <v>0.05</v>
      </c>
      <c r="E21" s="159">
        <f>IF(ISNUMBER(VALUE(SUBSTITUTE(実質収支比率等に係る経年分析!I$49,"▲","-"))),ROUND(VALUE(SUBSTITUTE(実質収支比率等に係る経年分析!I$49,"▲","-")),2),NA())</f>
        <v>0.42</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国民健康保険診療所特別会計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1.1599999999999999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6.66</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8.9499999999999993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8.6199999999999992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22.73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3259</v>
      </c>
      <c r="E42" s="161"/>
      <c r="F42" s="161"/>
      <c r="G42" s="161">
        <f>'実質公債費比率（分子）の構造'!L$52</f>
        <v>3296</v>
      </c>
      <c r="H42" s="161"/>
      <c r="I42" s="161"/>
      <c r="J42" s="161">
        <f>'実質公債費比率（分子）の構造'!M$52</f>
        <v>3139</v>
      </c>
      <c r="K42" s="161"/>
      <c r="L42" s="161"/>
      <c r="M42" s="161">
        <f>'実質公債費比率（分子）の構造'!N$52</f>
        <v>3058</v>
      </c>
      <c r="N42" s="161"/>
      <c r="O42" s="161"/>
      <c r="P42" s="161">
        <f>'実質公債費比率（分子）の構造'!O$52</f>
        <v>2917</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10</v>
      </c>
      <c r="C44" s="161"/>
      <c r="D44" s="161"/>
      <c r="E44" s="161">
        <f>'実質公債費比率（分子）の構造'!L$50</f>
        <v>10</v>
      </c>
      <c r="F44" s="161"/>
      <c r="G44" s="161"/>
      <c r="H44" s="161">
        <f>'実質公債費比率（分子）の構造'!M$50</f>
        <v>10</v>
      </c>
      <c r="I44" s="161"/>
      <c r="J44" s="161"/>
      <c r="K44" s="161">
        <f>'実質公債費比率（分子）の構造'!N$50</f>
        <v>9</v>
      </c>
      <c r="L44" s="161"/>
      <c r="M44" s="161"/>
      <c r="N44" s="161">
        <f>'実質公債費比率（分子）の構造'!O$50</f>
        <v>9</v>
      </c>
      <c r="O44" s="161"/>
      <c r="P44" s="161"/>
    </row>
    <row r="45" spans="1:16" x14ac:dyDescent="0.15">
      <c r="A45" s="161" t="s">
        <v>60</v>
      </c>
      <c r="B45" s="161">
        <f>'実質公債費比率（分子）の構造'!K$49</f>
        <v>395</v>
      </c>
      <c r="C45" s="161"/>
      <c r="D45" s="161"/>
      <c r="E45" s="161">
        <f>'実質公債費比率（分子）の構造'!L$49</f>
        <v>402</v>
      </c>
      <c r="F45" s="161"/>
      <c r="G45" s="161"/>
      <c r="H45" s="161">
        <f>'実質公債費比率（分子）の構造'!M$49</f>
        <v>356</v>
      </c>
      <c r="I45" s="161"/>
      <c r="J45" s="161"/>
      <c r="K45" s="161">
        <f>'実質公債費比率（分子）の構造'!N$49</f>
        <v>314</v>
      </c>
      <c r="L45" s="161"/>
      <c r="M45" s="161"/>
      <c r="N45" s="161">
        <f>'実質公債費比率（分子）の構造'!O$49</f>
        <v>295</v>
      </c>
      <c r="O45" s="161"/>
      <c r="P45" s="161"/>
    </row>
    <row r="46" spans="1:16" x14ac:dyDescent="0.15">
      <c r="A46" s="161" t="s">
        <v>61</v>
      </c>
      <c r="B46" s="161">
        <f>'実質公債費比率（分子）の構造'!K$48</f>
        <v>1144</v>
      </c>
      <c r="C46" s="161"/>
      <c r="D46" s="161"/>
      <c r="E46" s="161">
        <f>'実質公債費比率（分子）の構造'!L$48</f>
        <v>1056</v>
      </c>
      <c r="F46" s="161"/>
      <c r="G46" s="161"/>
      <c r="H46" s="161">
        <f>'実質公債費比率（分子）の構造'!M$48</f>
        <v>984</v>
      </c>
      <c r="I46" s="161"/>
      <c r="J46" s="161"/>
      <c r="K46" s="161">
        <f>'実質公債費比率（分子）の構造'!N$48</f>
        <v>900</v>
      </c>
      <c r="L46" s="161"/>
      <c r="M46" s="161"/>
      <c r="N46" s="161">
        <f>'実質公債費比率（分子）の構造'!O$48</f>
        <v>820</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2646</v>
      </c>
      <c r="C49" s="161"/>
      <c r="D49" s="161"/>
      <c r="E49" s="161">
        <f>'実質公債費比率（分子）の構造'!L$45</f>
        <v>2950</v>
      </c>
      <c r="F49" s="161"/>
      <c r="G49" s="161"/>
      <c r="H49" s="161">
        <f>'実質公債費比率（分子）の構造'!M$45</f>
        <v>2894</v>
      </c>
      <c r="I49" s="161"/>
      <c r="J49" s="161"/>
      <c r="K49" s="161">
        <f>'実質公債費比率（分子）の構造'!N$45</f>
        <v>2874</v>
      </c>
      <c r="L49" s="161"/>
      <c r="M49" s="161"/>
      <c r="N49" s="161">
        <f>'実質公債費比率（分子）の構造'!O$45</f>
        <v>2801</v>
      </c>
      <c r="O49" s="161"/>
      <c r="P49" s="161"/>
    </row>
    <row r="50" spans="1:16" x14ac:dyDescent="0.15">
      <c r="A50" s="161" t="s">
        <v>64</v>
      </c>
      <c r="B50" s="161" t="e">
        <f>NA()</f>
        <v>#N/A</v>
      </c>
      <c r="C50" s="161">
        <f>IF(ISNUMBER('実質公債費比率（分子）の構造'!K$53),'実質公債費比率（分子）の構造'!K$53,NA())</f>
        <v>937</v>
      </c>
      <c r="D50" s="161" t="e">
        <f>NA()</f>
        <v>#N/A</v>
      </c>
      <c r="E50" s="161" t="e">
        <f>NA()</f>
        <v>#N/A</v>
      </c>
      <c r="F50" s="161">
        <f>IF(ISNUMBER('実質公債費比率（分子）の構造'!L$53),'実質公債費比率（分子）の構造'!L$53,NA())</f>
        <v>1123</v>
      </c>
      <c r="G50" s="161" t="e">
        <f>NA()</f>
        <v>#N/A</v>
      </c>
      <c r="H50" s="161" t="e">
        <f>NA()</f>
        <v>#N/A</v>
      </c>
      <c r="I50" s="161">
        <f>IF(ISNUMBER('実質公債費比率（分子）の構造'!M$53),'実質公債費比率（分子）の構造'!M$53,NA())</f>
        <v>1106</v>
      </c>
      <c r="J50" s="161" t="e">
        <f>NA()</f>
        <v>#N/A</v>
      </c>
      <c r="K50" s="161" t="e">
        <f>NA()</f>
        <v>#N/A</v>
      </c>
      <c r="L50" s="161">
        <f>IF(ISNUMBER('実質公債費比率（分子）の構造'!N$53),'実質公債費比率（分子）の構造'!N$53,NA())</f>
        <v>1039</v>
      </c>
      <c r="M50" s="161" t="e">
        <f>NA()</f>
        <v>#N/A</v>
      </c>
      <c r="N50" s="161" t="e">
        <f>NA()</f>
        <v>#N/A</v>
      </c>
      <c r="O50" s="161">
        <f>IF(ISNUMBER('実質公債費比率（分子）の構造'!O$53),'実質公債費比率（分子）の構造'!O$53,NA())</f>
        <v>1008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26775</v>
      </c>
      <c r="E56" s="160"/>
      <c r="F56" s="160"/>
      <c r="G56" s="160">
        <f>'将来負担比率（分子）の構造'!J$52</f>
        <v>27609</v>
      </c>
      <c r="H56" s="160"/>
      <c r="I56" s="160"/>
      <c r="J56" s="160">
        <f>'将来負担比率（分子）の構造'!K$52</f>
        <v>26695</v>
      </c>
      <c r="K56" s="160"/>
      <c r="L56" s="160"/>
      <c r="M56" s="160">
        <f>'将来負担比率（分子）の構造'!L$52</f>
        <v>26112</v>
      </c>
      <c r="N56" s="160"/>
      <c r="O56" s="160"/>
      <c r="P56" s="160">
        <f>'将来負担比率（分子）の構造'!M$52</f>
        <v>25150</v>
      </c>
    </row>
    <row r="57" spans="1:16" x14ac:dyDescent="0.15">
      <c r="A57" s="160" t="s">
        <v>36</v>
      </c>
      <c r="B57" s="160"/>
      <c r="C57" s="160"/>
      <c r="D57" s="160">
        <f>'将来負担比率（分子）の構造'!I$51</f>
        <v>5381</v>
      </c>
      <c r="E57" s="160"/>
      <c r="F57" s="160"/>
      <c r="G57" s="160">
        <f>'将来負担比率（分子）の構造'!J$51</f>
        <v>4998</v>
      </c>
      <c r="H57" s="160"/>
      <c r="I57" s="160"/>
      <c r="J57" s="160">
        <f>'将来負担比率（分子）の構造'!K$51</f>
        <v>4775</v>
      </c>
      <c r="K57" s="160"/>
      <c r="L57" s="160"/>
      <c r="M57" s="160">
        <f>'将来負担比率（分子）の構造'!L$51</f>
        <v>4482</v>
      </c>
      <c r="N57" s="160"/>
      <c r="O57" s="160"/>
      <c r="P57" s="160">
        <f>'将来負担比率（分子）の構造'!M$51</f>
        <v>4241</v>
      </c>
    </row>
    <row r="58" spans="1:16" x14ac:dyDescent="0.15">
      <c r="A58" s="160" t="s">
        <v>35</v>
      </c>
      <c r="B58" s="160"/>
      <c r="C58" s="160"/>
      <c r="D58" s="160">
        <f>'将来負担比率（分子）の構造'!I$50</f>
        <v>4481</v>
      </c>
      <c r="E58" s="160"/>
      <c r="F58" s="160"/>
      <c r="G58" s="160">
        <f>'将来負担比率（分子）の構造'!J$50</f>
        <v>4501</v>
      </c>
      <c r="H58" s="160"/>
      <c r="I58" s="160"/>
      <c r="J58" s="160">
        <f>'将来負担比率（分子）の構造'!K$50</f>
        <v>4906</v>
      </c>
      <c r="K58" s="160"/>
      <c r="L58" s="160"/>
      <c r="M58" s="160">
        <f>'将来負担比率（分子）の構造'!L$50</f>
        <v>4602</v>
      </c>
      <c r="N58" s="160"/>
      <c r="O58" s="160"/>
      <c r="P58" s="160">
        <f>'将来負担比率（分子）の構造'!M$50</f>
        <v>4580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4521</v>
      </c>
      <c r="C62" s="160"/>
      <c r="D62" s="160"/>
      <c r="E62" s="160">
        <f>'将来負担比率（分子）の構造'!J$45</f>
        <v>4333</v>
      </c>
      <c r="F62" s="160"/>
      <c r="G62" s="160"/>
      <c r="H62" s="160">
        <f>'将来負担比率（分子）の構造'!K$45</f>
        <v>3945</v>
      </c>
      <c r="I62" s="160"/>
      <c r="J62" s="160"/>
      <c r="K62" s="160">
        <f>'将来負担比率（分子）の構造'!L$45</f>
        <v>3260</v>
      </c>
      <c r="L62" s="160"/>
      <c r="M62" s="160"/>
      <c r="N62" s="160">
        <f>'将来負担比率（分子）の構造'!M$45</f>
        <v>3652</v>
      </c>
      <c r="O62" s="160"/>
      <c r="P62" s="160"/>
    </row>
    <row r="63" spans="1:16" x14ac:dyDescent="0.15">
      <c r="A63" s="160" t="s">
        <v>28</v>
      </c>
      <c r="B63" s="160">
        <f>'将来負担比率（分子）の構造'!I$44</f>
        <v>2971</v>
      </c>
      <c r="C63" s="160"/>
      <c r="D63" s="160"/>
      <c r="E63" s="160">
        <f>'将来負担比率（分子）の構造'!J$44</f>
        <v>4218</v>
      </c>
      <c r="F63" s="160"/>
      <c r="G63" s="160"/>
      <c r="H63" s="160">
        <f>'将来負担比率（分子）の構造'!K$44</f>
        <v>4631</v>
      </c>
      <c r="I63" s="160"/>
      <c r="J63" s="160"/>
      <c r="K63" s="160">
        <f>'将来負担比率（分子）の構造'!L$44</f>
        <v>5843</v>
      </c>
      <c r="L63" s="160"/>
      <c r="M63" s="160"/>
      <c r="N63" s="160">
        <f>'将来負担比率（分子）の構造'!M$44</f>
        <v>5397</v>
      </c>
      <c r="O63" s="160"/>
      <c r="P63" s="160"/>
    </row>
    <row r="64" spans="1:16" x14ac:dyDescent="0.15">
      <c r="A64" s="160" t="s">
        <v>27</v>
      </c>
      <c r="B64" s="160">
        <f>'将来負担比率（分子）の構造'!I$43</f>
        <v>13225</v>
      </c>
      <c r="C64" s="160"/>
      <c r="D64" s="160"/>
      <c r="E64" s="160">
        <f>'将来負担比率（分子）の構造'!J$43</f>
        <v>12399</v>
      </c>
      <c r="F64" s="160"/>
      <c r="G64" s="160"/>
      <c r="H64" s="160">
        <f>'将来負担比率（分子）の構造'!K$43</f>
        <v>11234</v>
      </c>
      <c r="I64" s="160"/>
      <c r="J64" s="160"/>
      <c r="K64" s="160">
        <f>'将来負担比率（分子）の構造'!L$43</f>
        <v>9911</v>
      </c>
      <c r="L64" s="160"/>
      <c r="M64" s="160"/>
      <c r="N64" s="160">
        <f>'将来負担比率（分子）の構造'!M$43</f>
        <v>8723</v>
      </c>
      <c r="O64" s="160"/>
      <c r="P64" s="160"/>
    </row>
    <row r="65" spans="1:16" x14ac:dyDescent="0.15">
      <c r="A65" s="160" t="s">
        <v>26</v>
      </c>
      <c r="B65" s="160">
        <f>'将来負担比率（分子）の構造'!I$42</f>
        <v>101</v>
      </c>
      <c r="C65" s="160"/>
      <c r="D65" s="160"/>
      <c r="E65" s="160">
        <f>'将来負担比率（分子）の構造'!J$42</f>
        <v>93</v>
      </c>
      <c r="F65" s="160"/>
      <c r="G65" s="160"/>
      <c r="H65" s="160">
        <f>'将来負担比率（分子）の構造'!K$42</f>
        <v>84</v>
      </c>
      <c r="I65" s="160"/>
      <c r="J65" s="160"/>
      <c r="K65" s="160">
        <f>'将来負担比率（分子）の構造'!L$42</f>
        <v>76</v>
      </c>
      <c r="L65" s="160"/>
      <c r="M65" s="160"/>
      <c r="N65" s="160">
        <f>'将来負担比率（分子）の構造'!M$42</f>
        <v>67</v>
      </c>
      <c r="O65" s="160"/>
      <c r="P65" s="160"/>
    </row>
    <row r="66" spans="1:16" x14ac:dyDescent="0.15">
      <c r="A66" s="160" t="s">
        <v>25</v>
      </c>
      <c r="B66" s="160">
        <f>'将来負担比率（分子）の構造'!I$41</f>
        <v>29439</v>
      </c>
      <c r="C66" s="160"/>
      <c r="D66" s="160"/>
      <c r="E66" s="160">
        <f>'将来負担比率（分子）の構造'!J$41</f>
        <v>28660</v>
      </c>
      <c r="F66" s="160"/>
      <c r="G66" s="160"/>
      <c r="H66" s="160">
        <f>'将来負担比率（分子）の構造'!K$41</f>
        <v>28154</v>
      </c>
      <c r="I66" s="160"/>
      <c r="J66" s="160"/>
      <c r="K66" s="160">
        <f>'将来負担比率（分子）の構造'!L$41</f>
        <v>27610</v>
      </c>
      <c r="L66" s="160"/>
      <c r="M66" s="160"/>
      <c r="N66" s="160">
        <f>'将来負担比率（分子）の構造'!M$41</f>
        <v>26695</v>
      </c>
      <c r="O66" s="160"/>
      <c r="P66" s="160"/>
    </row>
    <row r="67" spans="1:16" x14ac:dyDescent="0.15">
      <c r="A67" s="160" t="s">
        <v>68</v>
      </c>
      <c r="B67" s="160" t="e">
        <f>NA()</f>
        <v>#N/A</v>
      </c>
      <c r="C67" s="160">
        <f>IF(ISNUMBER('将来負担比率（分子）の構造'!I$53), IF('将来負担比率（分子）の構造'!I$53 &lt; 0, 0, '将来負担比率（分子）の構造'!I$53), NA())</f>
        <v>13619</v>
      </c>
      <c r="D67" s="160" t="e">
        <f>NA()</f>
        <v>#N/A</v>
      </c>
      <c r="E67" s="160" t="e">
        <f>NA()</f>
        <v>#N/A</v>
      </c>
      <c r="F67" s="160">
        <f>IF(ISNUMBER('将来負担比率（分子）の構造'!J$53), IF('将来負担比率（分子）の構造'!J$53 &lt; 0, 0, '将来負担比率（分子）の構造'!J$53), NA())</f>
        <v>12594</v>
      </c>
      <c r="G67" s="160" t="e">
        <f>NA()</f>
        <v>#N/A</v>
      </c>
      <c r="H67" s="160" t="e">
        <f>NA()</f>
        <v>#N/A</v>
      </c>
      <c r="I67" s="160">
        <f>IF(ISNUMBER('将来負担比率（分子）の構造'!K$53), IF('将来負担比率（分子）の構造'!K$53 &lt; 0, 0, '将来負担比率（分子）の構造'!K$53), NA())</f>
        <v>11671</v>
      </c>
      <c r="J67" s="160" t="e">
        <f>NA()</f>
        <v>#N/A</v>
      </c>
      <c r="K67" s="160" t="e">
        <f>NA()</f>
        <v>#N/A</v>
      </c>
      <c r="L67" s="160">
        <f>IF(ISNUMBER('将来負担比率（分子）の構造'!L$53), IF('将来負担比率（分子）の構造'!L$53 &lt; 0, 0, '将来負担比率（分子）の構造'!L$53), NA())</f>
        <v>11504</v>
      </c>
      <c r="M67" s="160" t="e">
        <f>NA()</f>
        <v>#N/A</v>
      </c>
      <c r="N67" s="160" t="e">
        <f>NA()</f>
        <v>#N/A</v>
      </c>
      <c r="O67" s="160">
        <f>IF(ISNUMBER('将来負担比率（分子）の構造'!M$53), IF('将来負担比率（分子）の構造'!M$53 &lt; 0, 0, '将来負担比率（分子）の構造'!M$53), NA())</f>
        <v>10564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2125</v>
      </c>
      <c r="C72" s="164">
        <f>基金残高に係る経年分析!G55</f>
        <v>2143</v>
      </c>
      <c r="D72" s="164">
        <f>基金残高に係る経年分析!H55</f>
        <v>2160</v>
      </c>
    </row>
    <row r="73" spans="1:16" x14ac:dyDescent="0.15">
      <c r="A73" s="163" t="s">
        <v>71</v>
      </c>
      <c r="B73" s="164">
        <f>基金残高に係る経年分析!F56</f>
        <v>1089</v>
      </c>
      <c r="C73" s="164">
        <f>基金残高に係る経年分析!G56</f>
        <v>1101</v>
      </c>
      <c r="D73" s="164">
        <f>基金残高に係る経年分析!H56</f>
        <v>1110</v>
      </c>
    </row>
    <row r="74" spans="1:16" x14ac:dyDescent="0.15">
      <c r="A74" s="163" t="s">
        <v>72</v>
      </c>
      <c r="B74" s="164">
        <f>基金残高に係る経年分析!F57</f>
        <v>1134</v>
      </c>
      <c r="C74" s="164">
        <f>基金残高に係る経年分析!G57</f>
        <v>848</v>
      </c>
      <c r="D74" s="164">
        <f>基金残高に係る経年分析!H57</f>
        <v>859</v>
      </c>
    </row>
  </sheetData>
  <sheetProtection algorithmName="SHA-512" hashValue="NY7gCXCmYUKSpYSSTxb9bshs/9SodC0mdd8zndcmqQ5sYG6CV76ht0atp3yfBy1mE1PPOF7aWiwBBtYL5KYWDg==" saltValue="g1kkgHuPK22r64h9kwnI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8496329</v>
      </c>
      <c r="S5" s="649"/>
      <c r="T5" s="649"/>
      <c r="U5" s="649"/>
      <c r="V5" s="649"/>
      <c r="W5" s="649"/>
      <c r="X5" s="649"/>
      <c r="Y5" s="650"/>
      <c r="Z5" s="651">
        <v>36.4</v>
      </c>
      <c r="AA5" s="651"/>
      <c r="AB5" s="651"/>
      <c r="AC5" s="651"/>
      <c r="AD5" s="652">
        <v>7990372</v>
      </c>
      <c r="AE5" s="652"/>
      <c r="AF5" s="652"/>
      <c r="AG5" s="652"/>
      <c r="AH5" s="652"/>
      <c r="AI5" s="652"/>
      <c r="AJ5" s="652"/>
      <c r="AK5" s="652"/>
      <c r="AL5" s="653">
        <v>58.6</v>
      </c>
      <c r="AM5" s="654"/>
      <c r="AN5" s="654"/>
      <c r="AO5" s="655"/>
      <c r="AP5" s="645" t="s">
        <v>221</v>
      </c>
      <c r="AQ5" s="646"/>
      <c r="AR5" s="646"/>
      <c r="AS5" s="646"/>
      <c r="AT5" s="646"/>
      <c r="AU5" s="646"/>
      <c r="AV5" s="646"/>
      <c r="AW5" s="646"/>
      <c r="AX5" s="646"/>
      <c r="AY5" s="646"/>
      <c r="AZ5" s="646"/>
      <c r="BA5" s="646"/>
      <c r="BB5" s="646"/>
      <c r="BC5" s="646"/>
      <c r="BD5" s="646"/>
      <c r="BE5" s="646"/>
      <c r="BF5" s="647"/>
      <c r="BG5" s="659">
        <v>7916426</v>
      </c>
      <c r="BH5" s="660"/>
      <c r="BI5" s="660"/>
      <c r="BJ5" s="660"/>
      <c r="BK5" s="660"/>
      <c r="BL5" s="660"/>
      <c r="BM5" s="660"/>
      <c r="BN5" s="661"/>
      <c r="BO5" s="662">
        <v>93.2</v>
      </c>
      <c r="BP5" s="662"/>
      <c r="BQ5" s="662"/>
      <c r="BR5" s="662"/>
      <c r="BS5" s="663" t="s">
        <v>170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355260</v>
      </c>
      <c r="S6" s="660"/>
      <c r="T6" s="660"/>
      <c r="U6" s="660"/>
      <c r="V6" s="660"/>
      <c r="W6" s="660"/>
      <c r="X6" s="660"/>
      <c r="Y6" s="661"/>
      <c r="Z6" s="662">
        <v>1.5</v>
      </c>
      <c r="AA6" s="662"/>
      <c r="AB6" s="662"/>
      <c r="AC6" s="662"/>
      <c r="AD6" s="663">
        <v>355260</v>
      </c>
      <c r="AE6" s="663"/>
      <c r="AF6" s="663"/>
      <c r="AG6" s="663"/>
      <c r="AH6" s="663"/>
      <c r="AI6" s="663"/>
      <c r="AJ6" s="663"/>
      <c r="AK6" s="663"/>
      <c r="AL6" s="664">
        <v>2.6</v>
      </c>
      <c r="AM6" s="665"/>
      <c r="AN6" s="665"/>
      <c r="AO6" s="666"/>
      <c r="AP6" s="656" t="s">
        <v>226</v>
      </c>
      <c r="AQ6" s="657"/>
      <c r="AR6" s="657"/>
      <c r="AS6" s="657"/>
      <c r="AT6" s="657"/>
      <c r="AU6" s="657"/>
      <c r="AV6" s="657"/>
      <c r="AW6" s="657"/>
      <c r="AX6" s="657"/>
      <c r="AY6" s="657"/>
      <c r="AZ6" s="657"/>
      <c r="BA6" s="657"/>
      <c r="BB6" s="657"/>
      <c r="BC6" s="657"/>
      <c r="BD6" s="657"/>
      <c r="BE6" s="657"/>
      <c r="BF6" s="658"/>
      <c r="BG6" s="659">
        <v>7916426</v>
      </c>
      <c r="BH6" s="660"/>
      <c r="BI6" s="660"/>
      <c r="BJ6" s="660"/>
      <c r="BK6" s="660"/>
      <c r="BL6" s="660"/>
      <c r="BM6" s="660"/>
      <c r="BN6" s="661"/>
      <c r="BO6" s="662">
        <v>93.2</v>
      </c>
      <c r="BP6" s="662"/>
      <c r="BQ6" s="662"/>
      <c r="BR6" s="662"/>
      <c r="BS6" s="663" t="s">
        <v>165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178967</v>
      </c>
      <c r="CS6" s="660"/>
      <c r="CT6" s="660"/>
      <c r="CU6" s="660"/>
      <c r="CV6" s="660"/>
      <c r="CW6" s="660"/>
      <c r="CX6" s="660"/>
      <c r="CY6" s="661"/>
      <c r="CZ6" s="653">
        <v>0.8</v>
      </c>
      <c r="DA6" s="654"/>
      <c r="DB6" s="654"/>
      <c r="DC6" s="673"/>
      <c r="DD6" s="668" t="s">
        <v>228</v>
      </c>
      <c r="DE6" s="660"/>
      <c r="DF6" s="660"/>
      <c r="DG6" s="660"/>
      <c r="DH6" s="660"/>
      <c r="DI6" s="660"/>
      <c r="DJ6" s="660"/>
      <c r="DK6" s="660"/>
      <c r="DL6" s="660"/>
      <c r="DM6" s="660"/>
      <c r="DN6" s="660"/>
      <c r="DO6" s="660"/>
      <c r="DP6" s="661"/>
      <c r="DQ6" s="668">
        <v>178967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12513</v>
      </c>
      <c r="S7" s="660"/>
      <c r="T7" s="660"/>
      <c r="U7" s="660"/>
      <c r="V7" s="660"/>
      <c r="W7" s="660"/>
      <c r="X7" s="660"/>
      <c r="Y7" s="661"/>
      <c r="Z7" s="662">
        <v>0.1</v>
      </c>
      <c r="AA7" s="662"/>
      <c r="AB7" s="662"/>
      <c r="AC7" s="662"/>
      <c r="AD7" s="663">
        <v>12513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3351821</v>
      </c>
      <c r="BH7" s="660"/>
      <c r="BI7" s="660"/>
      <c r="BJ7" s="660"/>
      <c r="BK7" s="660"/>
      <c r="BL7" s="660"/>
      <c r="BM7" s="660"/>
      <c r="BN7" s="661"/>
      <c r="BO7" s="662">
        <v>39.5</v>
      </c>
      <c r="BP7" s="662"/>
      <c r="BQ7" s="662"/>
      <c r="BR7" s="662"/>
      <c r="BS7" s="663" t="s">
        <v>170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2599336</v>
      </c>
      <c r="CS7" s="660"/>
      <c r="CT7" s="660"/>
      <c r="CU7" s="660"/>
      <c r="CV7" s="660"/>
      <c r="CW7" s="660"/>
      <c r="CX7" s="660"/>
      <c r="CY7" s="661"/>
      <c r="CZ7" s="662">
        <v>11.6</v>
      </c>
      <c r="DA7" s="662"/>
      <c r="DB7" s="662"/>
      <c r="DC7" s="662"/>
      <c r="DD7" s="668">
        <v>101628</v>
      </c>
      <c r="DE7" s="660"/>
      <c r="DF7" s="660"/>
      <c r="DG7" s="660"/>
      <c r="DH7" s="660"/>
      <c r="DI7" s="660"/>
      <c r="DJ7" s="660"/>
      <c r="DK7" s="660"/>
      <c r="DL7" s="660"/>
      <c r="DM7" s="660"/>
      <c r="DN7" s="660"/>
      <c r="DO7" s="660"/>
      <c r="DP7" s="661"/>
      <c r="DQ7" s="668">
        <v>2218245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29881</v>
      </c>
      <c r="S8" s="660"/>
      <c r="T8" s="660"/>
      <c r="U8" s="660"/>
      <c r="V8" s="660"/>
      <c r="W8" s="660"/>
      <c r="X8" s="660"/>
      <c r="Y8" s="661"/>
      <c r="Z8" s="662">
        <v>0.1</v>
      </c>
      <c r="AA8" s="662"/>
      <c r="AB8" s="662"/>
      <c r="AC8" s="662"/>
      <c r="AD8" s="663">
        <v>29881</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130342</v>
      </c>
      <c r="BH8" s="660"/>
      <c r="BI8" s="660"/>
      <c r="BJ8" s="660"/>
      <c r="BK8" s="660"/>
      <c r="BL8" s="660"/>
      <c r="BM8" s="660"/>
      <c r="BN8" s="661"/>
      <c r="BO8" s="662">
        <v>1.5</v>
      </c>
      <c r="BP8" s="662"/>
      <c r="BQ8" s="662"/>
      <c r="BR8" s="662"/>
      <c r="BS8" s="668" t="s">
        <v>228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7410063</v>
      </c>
      <c r="CS8" s="660"/>
      <c r="CT8" s="660"/>
      <c r="CU8" s="660"/>
      <c r="CV8" s="660"/>
      <c r="CW8" s="660"/>
      <c r="CX8" s="660"/>
      <c r="CY8" s="661"/>
      <c r="CZ8" s="662">
        <v>33.200000000000003</v>
      </c>
      <c r="DA8" s="662"/>
      <c r="DB8" s="662"/>
      <c r="DC8" s="662"/>
      <c r="DD8" s="668">
        <v>72077</v>
      </c>
      <c r="DE8" s="660"/>
      <c r="DF8" s="660"/>
      <c r="DG8" s="660"/>
      <c r="DH8" s="660"/>
      <c r="DI8" s="660"/>
      <c r="DJ8" s="660"/>
      <c r="DK8" s="660"/>
      <c r="DL8" s="660"/>
      <c r="DM8" s="660"/>
      <c r="DN8" s="660"/>
      <c r="DO8" s="660"/>
      <c r="DP8" s="661"/>
      <c r="DQ8" s="668">
        <v>4328451</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32451</v>
      </c>
      <c r="S9" s="660"/>
      <c r="T9" s="660"/>
      <c r="U9" s="660"/>
      <c r="V9" s="660"/>
      <c r="W9" s="660"/>
      <c r="X9" s="660"/>
      <c r="Y9" s="661"/>
      <c r="Z9" s="662">
        <v>0.1</v>
      </c>
      <c r="AA9" s="662"/>
      <c r="AB9" s="662"/>
      <c r="AC9" s="662"/>
      <c r="AD9" s="663">
        <v>32451</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2659478</v>
      </c>
      <c r="BH9" s="660"/>
      <c r="BI9" s="660"/>
      <c r="BJ9" s="660"/>
      <c r="BK9" s="660"/>
      <c r="BL9" s="660"/>
      <c r="BM9" s="660"/>
      <c r="BN9" s="661"/>
      <c r="BO9" s="662">
        <v>31.3</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1352186</v>
      </c>
      <c r="CS9" s="660"/>
      <c r="CT9" s="660"/>
      <c r="CU9" s="660"/>
      <c r="CV9" s="660"/>
      <c r="CW9" s="660"/>
      <c r="CX9" s="660"/>
      <c r="CY9" s="661"/>
      <c r="CZ9" s="662">
        <v>6.1</v>
      </c>
      <c r="DA9" s="662"/>
      <c r="DB9" s="662"/>
      <c r="DC9" s="662"/>
      <c r="DD9" s="668">
        <v>19299</v>
      </c>
      <c r="DE9" s="660"/>
      <c r="DF9" s="660"/>
      <c r="DG9" s="660"/>
      <c r="DH9" s="660"/>
      <c r="DI9" s="660"/>
      <c r="DJ9" s="660"/>
      <c r="DK9" s="660"/>
      <c r="DL9" s="660"/>
      <c r="DM9" s="660"/>
      <c r="DN9" s="660"/>
      <c r="DO9" s="660"/>
      <c r="DP9" s="661"/>
      <c r="DQ9" s="668">
        <v>1132404</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170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278894</v>
      </c>
      <c r="BH10" s="660"/>
      <c r="BI10" s="660"/>
      <c r="BJ10" s="660"/>
      <c r="BK10" s="660"/>
      <c r="BL10" s="660"/>
      <c r="BM10" s="660"/>
      <c r="BN10" s="661"/>
      <c r="BO10" s="662">
        <v>3.3</v>
      </c>
      <c r="BP10" s="662"/>
      <c r="BQ10" s="662"/>
      <c r="BR10" s="662"/>
      <c r="BS10" s="668" t="s">
        <v>170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102495</v>
      </c>
      <c r="CS10" s="660"/>
      <c r="CT10" s="660"/>
      <c r="CU10" s="660"/>
      <c r="CV10" s="660"/>
      <c r="CW10" s="660"/>
      <c r="CX10" s="660"/>
      <c r="CY10" s="661"/>
      <c r="CZ10" s="662">
        <v>0.5</v>
      </c>
      <c r="DA10" s="662"/>
      <c r="DB10" s="662"/>
      <c r="DC10" s="662"/>
      <c r="DD10" s="668" t="s">
        <v>170</v>
      </c>
      <c r="DE10" s="660"/>
      <c r="DF10" s="660"/>
      <c r="DG10" s="660"/>
      <c r="DH10" s="660"/>
      <c r="DI10" s="660"/>
      <c r="DJ10" s="660"/>
      <c r="DK10" s="660"/>
      <c r="DL10" s="660"/>
      <c r="DM10" s="660"/>
      <c r="DN10" s="660"/>
      <c r="DO10" s="660"/>
      <c r="DP10" s="661"/>
      <c r="DQ10" s="668">
        <v>27914</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170</v>
      </c>
      <c r="S11" s="660"/>
      <c r="T11" s="660"/>
      <c r="U11" s="660"/>
      <c r="V11" s="660"/>
      <c r="W11" s="660"/>
      <c r="X11" s="660"/>
      <c r="Y11" s="661"/>
      <c r="Z11" s="662" t="s">
        <v>228</v>
      </c>
      <c r="AA11" s="662"/>
      <c r="AB11" s="662"/>
      <c r="AC11" s="662"/>
      <c r="AD11" s="663" t="s">
        <v>170</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283107</v>
      </c>
      <c r="BH11" s="660"/>
      <c r="BI11" s="660"/>
      <c r="BJ11" s="660"/>
      <c r="BK11" s="660"/>
      <c r="BL11" s="660"/>
      <c r="BM11" s="660"/>
      <c r="BN11" s="661"/>
      <c r="BO11" s="662">
        <v>3.3</v>
      </c>
      <c r="BP11" s="662"/>
      <c r="BQ11" s="662"/>
      <c r="BR11" s="662"/>
      <c r="BS11" s="668" t="s">
        <v>228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446581</v>
      </c>
      <c r="CS11" s="660"/>
      <c r="CT11" s="660"/>
      <c r="CU11" s="660"/>
      <c r="CV11" s="660"/>
      <c r="CW11" s="660"/>
      <c r="CX11" s="660"/>
      <c r="CY11" s="661"/>
      <c r="CZ11" s="662">
        <v>2</v>
      </c>
      <c r="DA11" s="662"/>
      <c r="DB11" s="662"/>
      <c r="DC11" s="662"/>
      <c r="DD11" s="668">
        <v>221505</v>
      </c>
      <c r="DE11" s="660"/>
      <c r="DF11" s="660"/>
      <c r="DG11" s="660"/>
      <c r="DH11" s="660"/>
      <c r="DI11" s="660"/>
      <c r="DJ11" s="660"/>
      <c r="DK11" s="660"/>
      <c r="DL11" s="660"/>
      <c r="DM11" s="660"/>
      <c r="DN11" s="660"/>
      <c r="DO11" s="660"/>
      <c r="DP11" s="661"/>
      <c r="DQ11" s="668">
        <v>253405</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1065366</v>
      </c>
      <c r="S12" s="660"/>
      <c r="T12" s="660"/>
      <c r="U12" s="660"/>
      <c r="V12" s="660"/>
      <c r="W12" s="660"/>
      <c r="X12" s="660"/>
      <c r="Y12" s="661"/>
      <c r="Z12" s="662">
        <v>4.5999999999999996</v>
      </c>
      <c r="AA12" s="662"/>
      <c r="AB12" s="662"/>
      <c r="AC12" s="662"/>
      <c r="AD12" s="663">
        <v>1065366</v>
      </c>
      <c r="AE12" s="663"/>
      <c r="AF12" s="663"/>
      <c r="AG12" s="663"/>
      <c r="AH12" s="663"/>
      <c r="AI12" s="663"/>
      <c r="AJ12" s="663"/>
      <c r="AK12" s="663"/>
      <c r="AL12" s="664">
        <v>7.8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4062969</v>
      </c>
      <c r="BH12" s="660"/>
      <c r="BI12" s="660"/>
      <c r="BJ12" s="660"/>
      <c r="BK12" s="660"/>
      <c r="BL12" s="660"/>
      <c r="BM12" s="660"/>
      <c r="BN12" s="661"/>
      <c r="BO12" s="662">
        <v>47.8</v>
      </c>
      <c r="BP12" s="662"/>
      <c r="BQ12" s="662"/>
      <c r="BR12" s="662"/>
      <c r="BS12" s="668" t="s">
        <v>170</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1725619</v>
      </c>
      <c r="CS12" s="660"/>
      <c r="CT12" s="660"/>
      <c r="CU12" s="660"/>
      <c r="CV12" s="660"/>
      <c r="CW12" s="660"/>
      <c r="CX12" s="660"/>
      <c r="CY12" s="661"/>
      <c r="CZ12" s="662">
        <v>7.7</v>
      </c>
      <c r="DA12" s="662"/>
      <c r="DB12" s="662"/>
      <c r="DC12" s="662"/>
      <c r="DD12" s="668">
        <v>238991</v>
      </c>
      <c r="DE12" s="660"/>
      <c r="DF12" s="660"/>
      <c r="DG12" s="660"/>
      <c r="DH12" s="660"/>
      <c r="DI12" s="660"/>
      <c r="DJ12" s="660"/>
      <c r="DK12" s="660"/>
      <c r="DL12" s="660"/>
      <c r="DM12" s="660"/>
      <c r="DN12" s="660"/>
      <c r="DO12" s="660"/>
      <c r="DP12" s="661"/>
      <c r="DQ12" s="668">
        <v>493724</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58058</v>
      </c>
      <c r="S13" s="660"/>
      <c r="T13" s="660"/>
      <c r="U13" s="660"/>
      <c r="V13" s="660"/>
      <c r="W13" s="660"/>
      <c r="X13" s="660"/>
      <c r="Y13" s="661"/>
      <c r="Z13" s="662">
        <v>0.2</v>
      </c>
      <c r="AA13" s="662"/>
      <c r="AB13" s="662"/>
      <c r="AC13" s="662"/>
      <c r="AD13" s="663">
        <v>58058</v>
      </c>
      <c r="AE13" s="663"/>
      <c r="AF13" s="663"/>
      <c r="AG13" s="663"/>
      <c r="AH13" s="663"/>
      <c r="AI13" s="663"/>
      <c r="AJ13" s="663"/>
      <c r="AK13" s="663"/>
      <c r="AL13" s="664">
        <v>0.4</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4039478</v>
      </c>
      <c r="BH13" s="660"/>
      <c r="BI13" s="660"/>
      <c r="BJ13" s="660"/>
      <c r="BK13" s="660"/>
      <c r="BL13" s="660"/>
      <c r="BM13" s="660"/>
      <c r="BN13" s="661"/>
      <c r="BO13" s="662">
        <v>47.5</v>
      </c>
      <c r="BP13" s="662"/>
      <c r="BQ13" s="662"/>
      <c r="BR13" s="662"/>
      <c r="BS13" s="668" t="s">
        <v>170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2780007</v>
      </c>
      <c r="CS13" s="660"/>
      <c r="CT13" s="660"/>
      <c r="CU13" s="660"/>
      <c r="CV13" s="660"/>
      <c r="CW13" s="660"/>
      <c r="CX13" s="660"/>
      <c r="CY13" s="661"/>
      <c r="CZ13" s="662">
        <v>12.4</v>
      </c>
      <c r="DA13" s="662"/>
      <c r="DB13" s="662"/>
      <c r="DC13" s="662"/>
      <c r="DD13" s="668">
        <v>1288979</v>
      </c>
      <c r="DE13" s="660"/>
      <c r="DF13" s="660"/>
      <c r="DG13" s="660"/>
      <c r="DH13" s="660"/>
      <c r="DI13" s="660"/>
      <c r="DJ13" s="660"/>
      <c r="DK13" s="660"/>
      <c r="DL13" s="660"/>
      <c r="DM13" s="660"/>
      <c r="DN13" s="660"/>
      <c r="DO13" s="660"/>
      <c r="DP13" s="661"/>
      <c r="DQ13" s="668">
        <v>1731611</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165</v>
      </c>
      <c r="S14" s="660"/>
      <c r="T14" s="660"/>
      <c r="U14" s="660"/>
      <c r="V14" s="660"/>
      <c r="W14" s="660"/>
      <c r="X14" s="660"/>
      <c r="Y14" s="661"/>
      <c r="Z14" s="662" t="s">
        <v>170</v>
      </c>
      <c r="AA14" s="662"/>
      <c r="AB14" s="662"/>
      <c r="AC14" s="662"/>
      <c r="AD14" s="663" t="s">
        <v>170</v>
      </c>
      <c r="AE14" s="663"/>
      <c r="AF14" s="663"/>
      <c r="AG14" s="663"/>
      <c r="AH14" s="663"/>
      <c r="AI14" s="663"/>
      <c r="AJ14" s="663"/>
      <c r="AK14" s="663"/>
      <c r="AL14" s="664" t="s">
        <v>170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189724</v>
      </c>
      <c r="BH14" s="660"/>
      <c r="BI14" s="660"/>
      <c r="BJ14" s="660"/>
      <c r="BK14" s="660"/>
      <c r="BL14" s="660"/>
      <c r="BM14" s="660"/>
      <c r="BN14" s="661"/>
      <c r="BO14" s="662">
        <v>2.2000000000000002</v>
      </c>
      <c r="BP14" s="662"/>
      <c r="BQ14" s="662"/>
      <c r="BR14" s="662"/>
      <c r="BS14" s="668" t="s">
        <v>228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795425</v>
      </c>
      <c r="CS14" s="660"/>
      <c r="CT14" s="660"/>
      <c r="CU14" s="660"/>
      <c r="CV14" s="660"/>
      <c r="CW14" s="660"/>
      <c r="CX14" s="660"/>
      <c r="CY14" s="661"/>
      <c r="CZ14" s="662">
        <v>3.6</v>
      </c>
      <c r="DA14" s="662"/>
      <c r="DB14" s="662"/>
      <c r="DC14" s="662"/>
      <c r="DD14" s="668">
        <v>2572</v>
      </c>
      <c r="DE14" s="660"/>
      <c r="DF14" s="660"/>
      <c r="DG14" s="660"/>
      <c r="DH14" s="660"/>
      <c r="DI14" s="660"/>
      <c r="DJ14" s="660"/>
      <c r="DK14" s="660"/>
      <c r="DL14" s="660"/>
      <c r="DM14" s="660"/>
      <c r="DN14" s="660"/>
      <c r="DO14" s="660"/>
      <c r="DP14" s="661"/>
      <c r="DQ14" s="668">
        <v>759719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91700</v>
      </c>
      <c r="S15" s="660"/>
      <c r="T15" s="660"/>
      <c r="U15" s="660"/>
      <c r="V15" s="660"/>
      <c r="W15" s="660"/>
      <c r="X15" s="660"/>
      <c r="Y15" s="661"/>
      <c r="Z15" s="662">
        <v>0.4</v>
      </c>
      <c r="AA15" s="662"/>
      <c r="AB15" s="662"/>
      <c r="AC15" s="662"/>
      <c r="AD15" s="663">
        <v>91700</v>
      </c>
      <c r="AE15" s="663"/>
      <c r="AF15" s="663"/>
      <c r="AG15" s="663"/>
      <c r="AH15" s="663"/>
      <c r="AI15" s="663"/>
      <c r="AJ15" s="663"/>
      <c r="AK15" s="663"/>
      <c r="AL15" s="664">
        <v>0.7</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311912</v>
      </c>
      <c r="BH15" s="660"/>
      <c r="BI15" s="660"/>
      <c r="BJ15" s="660"/>
      <c r="BK15" s="660"/>
      <c r="BL15" s="660"/>
      <c r="BM15" s="660"/>
      <c r="BN15" s="661"/>
      <c r="BO15" s="662">
        <v>3.7</v>
      </c>
      <c r="BP15" s="662"/>
      <c r="BQ15" s="662"/>
      <c r="BR15" s="662"/>
      <c r="BS15" s="668" t="s">
        <v>170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2135080</v>
      </c>
      <c r="CS15" s="660"/>
      <c r="CT15" s="660"/>
      <c r="CU15" s="660"/>
      <c r="CV15" s="660"/>
      <c r="CW15" s="660"/>
      <c r="CX15" s="660"/>
      <c r="CY15" s="661"/>
      <c r="CZ15" s="662">
        <v>9.6</v>
      </c>
      <c r="DA15" s="662"/>
      <c r="DB15" s="662"/>
      <c r="DC15" s="662"/>
      <c r="DD15" s="668">
        <v>334844</v>
      </c>
      <c r="DE15" s="660"/>
      <c r="DF15" s="660"/>
      <c r="DG15" s="660"/>
      <c r="DH15" s="660"/>
      <c r="DI15" s="660"/>
      <c r="DJ15" s="660"/>
      <c r="DK15" s="660"/>
      <c r="DL15" s="660"/>
      <c r="DM15" s="660"/>
      <c r="DN15" s="660"/>
      <c r="DO15" s="660"/>
      <c r="DP15" s="661"/>
      <c r="DQ15" s="668">
        <v>1941912</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170</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170</v>
      </c>
      <c r="BP16" s="662"/>
      <c r="BQ16" s="662"/>
      <c r="BR16" s="662"/>
      <c r="BS16" s="668" t="s">
        <v>170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12152</v>
      </c>
      <c r="CS16" s="660"/>
      <c r="CT16" s="660"/>
      <c r="CU16" s="660"/>
      <c r="CV16" s="660"/>
      <c r="CW16" s="660"/>
      <c r="CX16" s="660"/>
      <c r="CY16" s="661"/>
      <c r="CZ16" s="662">
        <v>0.1</v>
      </c>
      <c r="DA16" s="662"/>
      <c r="DB16" s="662"/>
      <c r="DC16" s="662"/>
      <c r="DD16" s="668" t="s">
        <v>228</v>
      </c>
      <c r="DE16" s="660"/>
      <c r="DF16" s="660"/>
      <c r="DG16" s="660"/>
      <c r="DH16" s="660"/>
      <c r="DI16" s="660"/>
      <c r="DJ16" s="660"/>
      <c r="DK16" s="660"/>
      <c r="DL16" s="660"/>
      <c r="DM16" s="660"/>
      <c r="DN16" s="660"/>
      <c r="DO16" s="660"/>
      <c r="DP16" s="661"/>
      <c r="DQ16" s="668">
        <v>12152</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35620</v>
      </c>
      <c r="S17" s="660"/>
      <c r="T17" s="660"/>
      <c r="U17" s="660"/>
      <c r="V17" s="660"/>
      <c r="W17" s="660"/>
      <c r="X17" s="660"/>
      <c r="Y17" s="661"/>
      <c r="Z17" s="662">
        <v>0.2</v>
      </c>
      <c r="AA17" s="662"/>
      <c r="AB17" s="662"/>
      <c r="AC17" s="662"/>
      <c r="AD17" s="663">
        <v>35620</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2801416</v>
      </c>
      <c r="CS17" s="660"/>
      <c r="CT17" s="660"/>
      <c r="CU17" s="660"/>
      <c r="CV17" s="660"/>
      <c r="CW17" s="660"/>
      <c r="CX17" s="660"/>
      <c r="CY17" s="661"/>
      <c r="CZ17" s="662">
        <v>12.5</v>
      </c>
      <c r="DA17" s="662"/>
      <c r="DB17" s="662"/>
      <c r="DC17" s="662"/>
      <c r="DD17" s="668" t="s">
        <v>170</v>
      </c>
      <c r="DE17" s="660"/>
      <c r="DF17" s="660"/>
      <c r="DG17" s="660"/>
      <c r="DH17" s="660"/>
      <c r="DI17" s="660"/>
      <c r="DJ17" s="660"/>
      <c r="DK17" s="660"/>
      <c r="DL17" s="660"/>
      <c r="DM17" s="660"/>
      <c r="DN17" s="660"/>
      <c r="DO17" s="660"/>
      <c r="DP17" s="661"/>
      <c r="DQ17" s="668">
        <v>2760974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4342329</v>
      </c>
      <c r="S18" s="660"/>
      <c r="T18" s="660"/>
      <c r="U18" s="660"/>
      <c r="V18" s="660"/>
      <c r="W18" s="660"/>
      <c r="X18" s="660"/>
      <c r="Y18" s="661"/>
      <c r="Z18" s="662">
        <v>18.600000000000001</v>
      </c>
      <c r="AA18" s="662"/>
      <c r="AB18" s="662"/>
      <c r="AC18" s="662"/>
      <c r="AD18" s="663">
        <v>3906825</v>
      </c>
      <c r="AE18" s="663"/>
      <c r="AF18" s="663"/>
      <c r="AG18" s="663"/>
      <c r="AH18" s="663"/>
      <c r="AI18" s="663"/>
      <c r="AJ18" s="663"/>
      <c r="AK18" s="663"/>
      <c r="AL18" s="664">
        <v>28.6</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170</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3906825</v>
      </c>
      <c r="S19" s="660"/>
      <c r="T19" s="660"/>
      <c r="U19" s="660"/>
      <c r="V19" s="660"/>
      <c r="W19" s="660"/>
      <c r="X19" s="660"/>
      <c r="Y19" s="661"/>
      <c r="Z19" s="662">
        <v>16.7</v>
      </c>
      <c r="AA19" s="662"/>
      <c r="AB19" s="662"/>
      <c r="AC19" s="662"/>
      <c r="AD19" s="663">
        <v>3906825</v>
      </c>
      <c r="AE19" s="663"/>
      <c r="AF19" s="663"/>
      <c r="AG19" s="663"/>
      <c r="AH19" s="663"/>
      <c r="AI19" s="663"/>
      <c r="AJ19" s="663"/>
      <c r="AK19" s="663"/>
      <c r="AL19" s="664">
        <v>28.6</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579903</v>
      </c>
      <c r="BH19" s="660"/>
      <c r="BI19" s="660"/>
      <c r="BJ19" s="660"/>
      <c r="BK19" s="660"/>
      <c r="BL19" s="660"/>
      <c r="BM19" s="660"/>
      <c r="BN19" s="661"/>
      <c r="BO19" s="662">
        <v>6.8</v>
      </c>
      <c r="BP19" s="662"/>
      <c r="BQ19" s="662"/>
      <c r="BR19" s="662"/>
      <c r="BS19" s="668" t="s">
        <v>228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170</v>
      </c>
      <c r="DA19" s="662"/>
      <c r="DB19" s="662"/>
      <c r="DC19" s="662"/>
      <c r="DD19" s="668" t="s">
        <v>228</v>
      </c>
      <c r="DE19" s="660"/>
      <c r="DF19" s="660"/>
      <c r="DG19" s="660"/>
      <c r="DH19" s="660"/>
      <c r="DI19" s="660"/>
      <c r="DJ19" s="660"/>
      <c r="DK19" s="660"/>
      <c r="DL19" s="660"/>
      <c r="DM19" s="660"/>
      <c r="DN19" s="660"/>
      <c r="DO19" s="660"/>
      <c r="DP19" s="661"/>
      <c r="DQ19" s="668" t="s">
        <v>170</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435460</v>
      </c>
      <c r="S20" s="660"/>
      <c r="T20" s="660"/>
      <c r="U20" s="660"/>
      <c r="V20" s="660"/>
      <c r="W20" s="660"/>
      <c r="X20" s="660"/>
      <c r="Y20" s="661"/>
      <c r="Z20" s="662">
        <v>1.9</v>
      </c>
      <c r="AA20" s="662"/>
      <c r="AB20" s="662"/>
      <c r="AC20" s="662"/>
      <c r="AD20" s="663" t="s">
        <v>170</v>
      </c>
      <c r="AE20" s="663"/>
      <c r="AF20" s="663"/>
      <c r="AG20" s="663"/>
      <c r="AH20" s="663"/>
      <c r="AI20" s="663"/>
      <c r="AJ20" s="663"/>
      <c r="AK20" s="663"/>
      <c r="AL20" s="664" t="s">
        <v>170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579903</v>
      </c>
      <c r="BH20" s="660"/>
      <c r="BI20" s="660"/>
      <c r="BJ20" s="660"/>
      <c r="BK20" s="660"/>
      <c r="BL20" s="660"/>
      <c r="BM20" s="660"/>
      <c r="BN20" s="661"/>
      <c r="BO20" s="662">
        <v>6.8</v>
      </c>
      <c r="BP20" s="662"/>
      <c r="BQ20" s="662"/>
      <c r="BR20" s="662"/>
      <c r="BS20" s="668" t="s">
        <v>170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22339327</v>
      </c>
      <c r="CS20" s="660"/>
      <c r="CT20" s="660"/>
      <c r="CU20" s="660"/>
      <c r="CV20" s="660"/>
      <c r="CW20" s="660"/>
      <c r="CX20" s="660"/>
      <c r="CY20" s="661"/>
      <c r="CZ20" s="662">
        <v>100</v>
      </c>
      <c r="DA20" s="662"/>
      <c r="DB20" s="662"/>
      <c r="DC20" s="662"/>
      <c r="DD20" s="668">
        <v>2279895</v>
      </c>
      <c r="DE20" s="660"/>
      <c r="DF20" s="660"/>
      <c r="DG20" s="660"/>
      <c r="DH20" s="660"/>
      <c r="DI20" s="660"/>
      <c r="DJ20" s="660"/>
      <c r="DK20" s="660"/>
      <c r="DL20" s="660"/>
      <c r="DM20" s="660"/>
      <c r="DN20" s="660"/>
      <c r="DO20" s="660"/>
      <c r="DP20" s="661"/>
      <c r="DQ20" s="668">
        <v>15839478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44</v>
      </c>
      <c r="S21" s="660"/>
      <c r="T21" s="660"/>
      <c r="U21" s="660"/>
      <c r="V21" s="660"/>
      <c r="W21" s="660"/>
      <c r="X21" s="660"/>
      <c r="Y21" s="661"/>
      <c r="Z21" s="662">
        <v>0</v>
      </c>
      <c r="AA21" s="662"/>
      <c r="AB21" s="662"/>
      <c r="AC21" s="662"/>
      <c r="AD21" s="663" t="s">
        <v>170</v>
      </c>
      <c r="AE21" s="663"/>
      <c r="AF21" s="663"/>
      <c r="AG21" s="663"/>
      <c r="AH21" s="663"/>
      <c r="AI21" s="663"/>
      <c r="AJ21" s="663"/>
      <c r="AK21" s="663"/>
      <c r="AL21" s="664" t="s">
        <v>170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73946</v>
      </c>
      <c r="BH21" s="660"/>
      <c r="BI21" s="660"/>
      <c r="BJ21" s="660"/>
      <c r="BK21" s="660"/>
      <c r="BL21" s="660"/>
      <c r="BM21" s="660"/>
      <c r="BN21" s="661"/>
      <c r="BO21" s="662">
        <v>0.9</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14519507</v>
      </c>
      <c r="S22" s="660"/>
      <c r="T22" s="660"/>
      <c r="U22" s="660"/>
      <c r="V22" s="660"/>
      <c r="W22" s="660"/>
      <c r="X22" s="660"/>
      <c r="Y22" s="661"/>
      <c r="Z22" s="662">
        <v>62.2</v>
      </c>
      <c r="AA22" s="662"/>
      <c r="AB22" s="662"/>
      <c r="AC22" s="662"/>
      <c r="AD22" s="663">
        <v>13578046</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170</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9773</v>
      </c>
      <c r="S23" s="660"/>
      <c r="T23" s="660"/>
      <c r="U23" s="660"/>
      <c r="V23" s="660"/>
      <c r="W23" s="660"/>
      <c r="X23" s="660"/>
      <c r="Y23" s="661"/>
      <c r="Z23" s="662">
        <v>0</v>
      </c>
      <c r="AA23" s="662"/>
      <c r="AB23" s="662"/>
      <c r="AC23" s="662"/>
      <c r="AD23" s="663">
        <v>9773</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505957</v>
      </c>
      <c r="BH23" s="660"/>
      <c r="BI23" s="660"/>
      <c r="BJ23" s="660"/>
      <c r="BK23" s="660"/>
      <c r="BL23" s="660"/>
      <c r="BM23" s="660"/>
      <c r="BN23" s="661"/>
      <c r="BO23" s="662">
        <v>6</v>
      </c>
      <c r="BP23" s="662"/>
      <c r="BQ23" s="662"/>
      <c r="BR23" s="662"/>
      <c r="BS23" s="668" t="s">
        <v>170</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379234</v>
      </c>
      <c r="S24" s="660"/>
      <c r="T24" s="660"/>
      <c r="U24" s="660"/>
      <c r="V24" s="660"/>
      <c r="W24" s="660"/>
      <c r="X24" s="660"/>
      <c r="Y24" s="661"/>
      <c r="Z24" s="662">
        <v>1.6</v>
      </c>
      <c r="AA24" s="662"/>
      <c r="AB24" s="662"/>
      <c r="AC24" s="662"/>
      <c r="AD24" s="663">
        <v>1086</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228</v>
      </c>
      <c r="BP24" s="662"/>
      <c r="BQ24" s="662"/>
      <c r="BR24" s="662"/>
      <c r="BS24" s="668" t="s">
        <v>170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10252277</v>
      </c>
      <c r="CS24" s="649"/>
      <c r="CT24" s="649"/>
      <c r="CU24" s="649"/>
      <c r="CV24" s="649"/>
      <c r="CW24" s="649"/>
      <c r="CX24" s="649"/>
      <c r="CY24" s="650"/>
      <c r="CZ24" s="653">
        <v>45.9</v>
      </c>
      <c r="DA24" s="654"/>
      <c r="DB24" s="654"/>
      <c r="DC24" s="673"/>
      <c r="DD24" s="692">
        <v>7430992</v>
      </c>
      <c r="DE24" s="649"/>
      <c r="DF24" s="649"/>
      <c r="DG24" s="649"/>
      <c r="DH24" s="649"/>
      <c r="DI24" s="649"/>
      <c r="DJ24" s="649"/>
      <c r="DK24" s="650"/>
      <c r="DL24" s="692">
        <v>7287293</v>
      </c>
      <c r="DM24" s="649"/>
      <c r="DN24" s="649"/>
      <c r="DO24" s="649"/>
      <c r="DP24" s="649"/>
      <c r="DQ24" s="649"/>
      <c r="DR24" s="649"/>
      <c r="DS24" s="649"/>
      <c r="DT24" s="649"/>
      <c r="DU24" s="649"/>
      <c r="DV24" s="650"/>
      <c r="DW24" s="653">
        <v>49.8</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510206</v>
      </c>
      <c r="S25" s="660"/>
      <c r="T25" s="660"/>
      <c r="U25" s="660"/>
      <c r="V25" s="660"/>
      <c r="W25" s="660"/>
      <c r="X25" s="660"/>
      <c r="Y25" s="661"/>
      <c r="Z25" s="662">
        <v>2.2000000000000002</v>
      </c>
      <c r="AA25" s="662"/>
      <c r="AB25" s="662"/>
      <c r="AC25" s="662"/>
      <c r="AD25" s="663">
        <v>40091</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3724258</v>
      </c>
      <c r="CS25" s="695"/>
      <c r="CT25" s="695"/>
      <c r="CU25" s="695"/>
      <c r="CV25" s="695"/>
      <c r="CW25" s="695"/>
      <c r="CX25" s="695"/>
      <c r="CY25" s="696"/>
      <c r="CZ25" s="664">
        <v>16.7</v>
      </c>
      <c r="DA25" s="693"/>
      <c r="DB25" s="693"/>
      <c r="DC25" s="697"/>
      <c r="DD25" s="668">
        <v>3154729</v>
      </c>
      <c r="DE25" s="695"/>
      <c r="DF25" s="695"/>
      <c r="DG25" s="695"/>
      <c r="DH25" s="695"/>
      <c r="DI25" s="695"/>
      <c r="DJ25" s="695"/>
      <c r="DK25" s="696"/>
      <c r="DL25" s="668">
        <v>3041540</v>
      </c>
      <c r="DM25" s="695"/>
      <c r="DN25" s="695"/>
      <c r="DO25" s="695"/>
      <c r="DP25" s="695"/>
      <c r="DQ25" s="695"/>
      <c r="DR25" s="695"/>
      <c r="DS25" s="695"/>
      <c r="DT25" s="695"/>
      <c r="DU25" s="695"/>
      <c r="DV25" s="696"/>
      <c r="DW25" s="664">
        <v>20.8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32234</v>
      </c>
      <c r="S26" s="660"/>
      <c r="T26" s="660"/>
      <c r="U26" s="660"/>
      <c r="V26" s="660"/>
      <c r="W26" s="660"/>
      <c r="X26" s="660"/>
      <c r="Y26" s="661"/>
      <c r="Z26" s="662">
        <v>0.1</v>
      </c>
      <c r="AA26" s="662"/>
      <c r="AB26" s="662"/>
      <c r="AC26" s="662"/>
      <c r="AD26" s="663">
        <v>512</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170</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2446153</v>
      </c>
      <c r="CS26" s="660"/>
      <c r="CT26" s="660"/>
      <c r="CU26" s="660"/>
      <c r="CV26" s="660"/>
      <c r="CW26" s="660"/>
      <c r="CX26" s="660"/>
      <c r="CY26" s="661"/>
      <c r="CZ26" s="664">
        <v>10.9</v>
      </c>
      <c r="DA26" s="693"/>
      <c r="DB26" s="693"/>
      <c r="DC26" s="697"/>
      <c r="DD26" s="668">
        <v>1929162</v>
      </c>
      <c r="DE26" s="660"/>
      <c r="DF26" s="660"/>
      <c r="DG26" s="660"/>
      <c r="DH26" s="660"/>
      <c r="DI26" s="660"/>
      <c r="DJ26" s="660"/>
      <c r="DK26" s="661"/>
      <c r="DL26" s="668" t="s">
        <v>228</v>
      </c>
      <c r="DM26" s="660"/>
      <c r="DN26" s="660"/>
      <c r="DO26" s="660"/>
      <c r="DP26" s="660"/>
      <c r="DQ26" s="660"/>
      <c r="DR26" s="660"/>
      <c r="DS26" s="660"/>
      <c r="DT26" s="660"/>
      <c r="DU26" s="660"/>
      <c r="DV26" s="661"/>
      <c r="DW26" s="664" t="s">
        <v>170</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2104766</v>
      </c>
      <c r="S27" s="660"/>
      <c r="T27" s="660"/>
      <c r="U27" s="660"/>
      <c r="V27" s="660"/>
      <c r="W27" s="660"/>
      <c r="X27" s="660"/>
      <c r="Y27" s="661"/>
      <c r="Z27" s="662">
        <v>9</v>
      </c>
      <c r="AA27" s="662"/>
      <c r="AB27" s="662"/>
      <c r="AC27" s="662"/>
      <c r="AD27" s="663" t="s">
        <v>170</v>
      </c>
      <c r="AE27" s="663"/>
      <c r="AF27" s="663"/>
      <c r="AG27" s="663"/>
      <c r="AH27" s="663"/>
      <c r="AI27" s="663"/>
      <c r="AJ27" s="663"/>
      <c r="AK27" s="663"/>
      <c r="AL27" s="664" t="s">
        <v>170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8496329</v>
      </c>
      <c r="BH27" s="660"/>
      <c r="BI27" s="660"/>
      <c r="BJ27" s="660"/>
      <c r="BK27" s="660"/>
      <c r="BL27" s="660"/>
      <c r="BM27" s="660"/>
      <c r="BN27" s="661"/>
      <c r="BO27" s="662">
        <v>100</v>
      </c>
      <c r="BP27" s="662"/>
      <c r="BQ27" s="662"/>
      <c r="BR27" s="662"/>
      <c r="BS27" s="668" t="s">
        <v>170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3726603</v>
      </c>
      <c r="CS27" s="695"/>
      <c r="CT27" s="695"/>
      <c r="CU27" s="695"/>
      <c r="CV27" s="695"/>
      <c r="CW27" s="695"/>
      <c r="CX27" s="695"/>
      <c r="CY27" s="696"/>
      <c r="CZ27" s="664">
        <v>16.7</v>
      </c>
      <c r="DA27" s="693"/>
      <c r="DB27" s="693"/>
      <c r="DC27" s="697"/>
      <c r="DD27" s="668">
        <v>1515289</v>
      </c>
      <c r="DE27" s="695"/>
      <c r="DF27" s="695"/>
      <c r="DG27" s="695"/>
      <c r="DH27" s="695"/>
      <c r="DI27" s="695"/>
      <c r="DJ27" s="695"/>
      <c r="DK27" s="696"/>
      <c r="DL27" s="668">
        <v>1484779</v>
      </c>
      <c r="DM27" s="695"/>
      <c r="DN27" s="695"/>
      <c r="DO27" s="695"/>
      <c r="DP27" s="695"/>
      <c r="DQ27" s="695"/>
      <c r="DR27" s="695"/>
      <c r="DS27" s="695"/>
      <c r="DT27" s="695"/>
      <c r="DU27" s="695"/>
      <c r="DV27" s="696"/>
      <c r="DW27" s="664">
        <v>10.199999999999999</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170</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2801416</v>
      </c>
      <c r="CS28" s="660"/>
      <c r="CT28" s="660"/>
      <c r="CU28" s="660"/>
      <c r="CV28" s="660"/>
      <c r="CW28" s="660"/>
      <c r="CX28" s="660"/>
      <c r="CY28" s="661"/>
      <c r="CZ28" s="664">
        <v>12.5</v>
      </c>
      <c r="DA28" s="693"/>
      <c r="DB28" s="693"/>
      <c r="DC28" s="697"/>
      <c r="DD28" s="668">
        <v>2760974</v>
      </c>
      <c r="DE28" s="660"/>
      <c r="DF28" s="660"/>
      <c r="DG28" s="660"/>
      <c r="DH28" s="660"/>
      <c r="DI28" s="660"/>
      <c r="DJ28" s="660"/>
      <c r="DK28" s="661"/>
      <c r="DL28" s="668">
        <v>2760974</v>
      </c>
      <c r="DM28" s="660"/>
      <c r="DN28" s="660"/>
      <c r="DO28" s="660"/>
      <c r="DP28" s="660"/>
      <c r="DQ28" s="660"/>
      <c r="DR28" s="660"/>
      <c r="DS28" s="660"/>
      <c r="DT28" s="660"/>
      <c r="DU28" s="660"/>
      <c r="DV28" s="661"/>
      <c r="DW28" s="664">
        <v>18.899999999999999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1046382</v>
      </c>
      <c r="S29" s="660"/>
      <c r="T29" s="660"/>
      <c r="U29" s="660"/>
      <c r="V29" s="660"/>
      <c r="W29" s="660"/>
      <c r="X29" s="660"/>
      <c r="Y29" s="661"/>
      <c r="Z29" s="662">
        <v>4.5</v>
      </c>
      <c r="AA29" s="662"/>
      <c r="AB29" s="662"/>
      <c r="AC29" s="662"/>
      <c r="AD29" s="663" t="s">
        <v>170</v>
      </c>
      <c r="AE29" s="663"/>
      <c r="AF29" s="663"/>
      <c r="AG29" s="663"/>
      <c r="AH29" s="663"/>
      <c r="AI29" s="663"/>
      <c r="AJ29" s="663"/>
      <c r="AK29" s="663"/>
      <c r="AL29" s="664" t="s">
        <v>170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2800981</v>
      </c>
      <c r="CS29" s="695"/>
      <c r="CT29" s="695"/>
      <c r="CU29" s="695"/>
      <c r="CV29" s="695"/>
      <c r="CW29" s="695"/>
      <c r="CX29" s="695"/>
      <c r="CY29" s="696"/>
      <c r="CZ29" s="664">
        <v>12.5</v>
      </c>
      <c r="DA29" s="693"/>
      <c r="DB29" s="693"/>
      <c r="DC29" s="697"/>
      <c r="DD29" s="668">
        <v>2760539</v>
      </c>
      <c r="DE29" s="695"/>
      <c r="DF29" s="695"/>
      <c r="DG29" s="695"/>
      <c r="DH29" s="695"/>
      <c r="DI29" s="695"/>
      <c r="DJ29" s="695"/>
      <c r="DK29" s="696"/>
      <c r="DL29" s="668">
        <v>2760539</v>
      </c>
      <c r="DM29" s="695"/>
      <c r="DN29" s="695"/>
      <c r="DO29" s="695"/>
      <c r="DP29" s="695"/>
      <c r="DQ29" s="695"/>
      <c r="DR29" s="695"/>
      <c r="DS29" s="695"/>
      <c r="DT29" s="695"/>
      <c r="DU29" s="695"/>
      <c r="DV29" s="696"/>
      <c r="DW29" s="664">
        <v>18.899999999999999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188880</v>
      </c>
      <c r="S30" s="660"/>
      <c r="T30" s="660"/>
      <c r="U30" s="660"/>
      <c r="V30" s="660"/>
      <c r="W30" s="660"/>
      <c r="X30" s="660"/>
      <c r="Y30" s="661"/>
      <c r="Z30" s="662">
        <v>0.8</v>
      </c>
      <c r="AA30" s="662"/>
      <c r="AB30" s="662"/>
      <c r="AC30" s="662"/>
      <c r="AD30" s="663">
        <v>5526</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98.5</v>
      </c>
      <c r="BH30" s="720"/>
      <c r="BI30" s="720"/>
      <c r="BJ30" s="720"/>
      <c r="BK30" s="720"/>
      <c r="BL30" s="720"/>
      <c r="BM30" s="654">
        <v>94.6</v>
      </c>
      <c r="BN30" s="720"/>
      <c r="BO30" s="720"/>
      <c r="BP30" s="720"/>
      <c r="BQ30" s="721"/>
      <c r="BR30" s="719">
        <v>98.4</v>
      </c>
      <c r="BS30" s="720"/>
      <c r="BT30" s="720"/>
      <c r="BU30" s="720"/>
      <c r="BV30" s="720"/>
      <c r="BW30" s="720"/>
      <c r="BX30" s="654">
        <v>94.8</v>
      </c>
      <c r="BY30" s="720"/>
      <c r="BZ30" s="720"/>
      <c r="CA30" s="720"/>
      <c r="CB30" s="721"/>
      <c r="CD30" s="724"/>
      <c r="CE30" s="725"/>
      <c r="CF30" s="674" t="s">
        <v>305</v>
      </c>
      <c r="CG30" s="675"/>
      <c r="CH30" s="675"/>
      <c r="CI30" s="675"/>
      <c r="CJ30" s="675"/>
      <c r="CK30" s="675"/>
      <c r="CL30" s="675"/>
      <c r="CM30" s="675"/>
      <c r="CN30" s="675"/>
      <c r="CO30" s="675"/>
      <c r="CP30" s="675"/>
      <c r="CQ30" s="676"/>
      <c r="CR30" s="659">
        <v>2691947</v>
      </c>
      <c r="CS30" s="660"/>
      <c r="CT30" s="660"/>
      <c r="CU30" s="660"/>
      <c r="CV30" s="660"/>
      <c r="CW30" s="660"/>
      <c r="CX30" s="660"/>
      <c r="CY30" s="661"/>
      <c r="CZ30" s="664">
        <v>12.1</v>
      </c>
      <c r="DA30" s="693"/>
      <c r="DB30" s="693"/>
      <c r="DC30" s="697"/>
      <c r="DD30" s="668">
        <v>2651505</v>
      </c>
      <c r="DE30" s="660"/>
      <c r="DF30" s="660"/>
      <c r="DG30" s="660"/>
      <c r="DH30" s="660"/>
      <c r="DI30" s="660"/>
      <c r="DJ30" s="660"/>
      <c r="DK30" s="661"/>
      <c r="DL30" s="668">
        <v>2651505</v>
      </c>
      <c r="DM30" s="660"/>
      <c r="DN30" s="660"/>
      <c r="DO30" s="660"/>
      <c r="DP30" s="660"/>
      <c r="DQ30" s="660"/>
      <c r="DR30" s="660"/>
      <c r="DS30" s="660"/>
      <c r="DT30" s="660"/>
      <c r="DU30" s="660"/>
      <c r="DV30" s="661"/>
      <c r="DW30" s="664">
        <v>18.100000000000001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277197</v>
      </c>
      <c r="S31" s="660"/>
      <c r="T31" s="660"/>
      <c r="U31" s="660"/>
      <c r="V31" s="660"/>
      <c r="W31" s="660"/>
      <c r="X31" s="660"/>
      <c r="Y31" s="661"/>
      <c r="Z31" s="662">
        <v>1.2</v>
      </c>
      <c r="AA31" s="662"/>
      <c r="AB31" s="662"/>
      <c r="AC31" s="662"/>
      <c r="AD31" s="663" t="s">
        <v>170</v>
      </c>
      <c r="AE31" s="663"/>
      <c r="AF31" s="663"/>
      <c r="AG31" s="663"/>
      <c r="AH31" s="663"/>
      <c r="AI31" s="663"/>
      <c r="AJ31" s="663"/>
      <c r="AK31" s="663"/>
      <c r="AL31" s="664" t="s">
        <v>170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98.9</v>
      </c>
      <c r="BH31" s="695"/>
      <c r="BI31" s="695"/>
      <c r="BJ31" s="695"/>
      <c r="BK31" s="695"/>
      <c r="BL31" s="695"/>
      <c r="BM31" s="665">
        <v>97.7</v>
      </c>
      <c r="BN31" s="717"/>
      <c r="BO31" s="717"/>
      <c r="BP31" s="717"/>
      <c r="BQ31" s="718"/>
      <c r="BR31" s="716">
        <v>99.2</v>
      </c>
      <c r="BS31" s="695"/>
      <c r="BT31" s="695"/>
      <c r="BU31" s="695"/>
      <c r="BV31" s="695"/>
      <c r="BW31" s="695"/>
      <c r="BX31" s="665">
        <v>97.9</v>
      </c>
      <c r="BY31" s="717"/>
      <c r="BZ31" s="717"/>
      <c r="CA31" s="717"/>
      <c r="CB31" s="718"/>
      <c r="CD31" s="724"/>
      <c r="CE31" s="725"/>
      <c r="CF31" s="674" t="s">
        <v>309</v>
      </c>
      <c r="CG31" s="675"/>
      <c r="CH31" s="675"/>
      <c r="CI31" s="675"/>
      <c r="CJ31" s="675"/>
      <c r="CK31" s="675"/>
      <c r="CL31" s="675"/>
      <c r="CM31" s="675"/>
      <c r="CN31" s="675"/>
      <c r="CO31" s="675"/>
      <c r="CP31" s="675"/>
      <c r="CQ31" s="676"/>
      <c r="CR31" s="659">
        <v>109034</v>
      </c>
      <c r="CS31" s="695"/>
      <c r="CT31" s="695"/>
      <c r="CU31" s="695"/>
      <c r="CV31" s="695"/>
      <c r="CW31" s="695"/>
      <c r="CX31" s="695"/>
      <c r="CY31" s="696"/>
      <c r="CZ31" s="664">
        <v>0.5</v>
      </c>
      <c r="DA31" s="693"/>
      <c r="DB31" s="693"/>
      <c r="DC31" s="697"/>
      <c r="DD31" s="668">
        <v>109034</v>
      </c>
      <c r="DE31" s="695"/>
      <c r="DF31" s="695"/>
      <c r="DG31" s="695"/>
      <c r="DH31" s="695"/>
      <c r="DI31" s="695"/>
      <c r="DJ31" s="695"/>
      <c r="DK31" s="696"/>
      <c r="DL31" s="668">
        <v>109034</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79507</v>
      </c>
      <c r="S32" s="660"/>
      <c r="T32" s="660"/>
      <c r="U32" s="660"/>
      <c r="V32" s="660"/>
      <c r="W32" s="660"/>
      <c r="X32" s="660"/>
      <c r="Y32" s="661"/>
      <c r="Z32" s="662">
        <v>0.3</v>
      </c>
      <c r="AA32" s="662"/>
      <c r="AB32" s="662"/>
      <c r="AC32" s="662"/>
      <c r="AD32" s="663" t="s">
        <v>170</v>
      </c>
      <c r="AE32" s="663"/>
      <c r="AF32" s="663"/>
      <c r="AG32" s="663"/>
      <c r="AH32" s="663"/>
      <c r="AI32" s="663"/>
      <c r="AJ32" s="663"/>
      <c r="AK32" s="663"/>
      <c r="AL32" s="664" t="s">
        <v>170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v>
      </c>
      <c r="BH32" s="729"/>
      <c r="BI32" s="729"/>
      <c r="BJ32" s="729"/>
      <c r="BK32" s="729"/>
      <c r="BL32" s="729"/>
      <c r="BM32" s="730">
        <v>91.8</v>
      </c>
      <c r="BN32" s="729"/>
      <c r="BO32" s="729"/>
      <c r="BP32" s="729"/>
      <c r="BQ32" s="731"/>
      <c r="BR32" s="728">
        <v>97.7</v>
      </c>
      <c r="BS32" s="729"/>
      <c r="BT32" s="729"/>
      <c r="BU32" s="729"/>
      <c r="BV32" s="729"/>
      <c r="BW32" s="729"/>
      <c r="BX32" s="730">
        <v>92.1</v>
      </c>
      <c r="BY32" s="729"/>
      <c r="BZ32" s="729"/>
      <c r="CA32" s="729"/>
      <c r="CB32" s="731"/>
      <c r="CD32" s="726"/>
      <c r="CE32" s="727"/>
      <c r="CF32" s="674" t="s">
        <v>312</v>
      </c>
      <c r="CG32" s="675"/>
      <c r="CH32" s="675"/>
      <c r="CI32" s="675"/>
      <c r="CJ32" s="675"/>
      <c r="CK32" s="675"/>
      <c r="CL32" s="675"/>
      <c r="CM32" s="675"/>
      <c r="CN32" s="675"/>
      <c r="CO32" s="675"/>
      <c r="CP32" s="675"/>
      <c r="CQ32" s="676"/>
      <c r="CR32" s="659">
        <v>435</v>
      </c>
      <c r="CS32" s="660"/>
      <c r="CT32" s="660"/>
      <c r="CU32" s="660"/>
      <c r="CV32" s="660"/>
      <c r="CW32" s="660"/>
      <c r="CX32" s="660"/>
      <c r="CY32" s="661"/>
      <c r="CZ32" s="664">
        <v>0</v>
      </c>
      <c r="DA32" s="693"/>
      <c r="DB32" s="693"/>
      <c r="DC32" s="697"/>
      <c r="DD32" s="668">
        <v>435</v>
      </c>
      <c r="DE32" s="660"/>
      <c r="DF32" s="660"/>
      <c r="DG32" s="660"/>
      <c r="DH32" s="660"/>
      <c r="DI32" s="660"/>
      <c r="DJ32" s="660"/>
      <c r="DK32" s="661"/>
      <c r="DL32" s="668">
        <v>435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1060985</v>
      </c>
      <c r="S33" s="660"/>
      <c r="T33" s="660"/>
      <c r="U33" s="660"/>
      <c r="V33" s="660"/>
      <c r="W33" s="660"/>
      <c r="X33" s="660"/>
      <c r="Y33" s="661"/>
      <c r="Z33" s="662">
        <v>4.5</v>
      </c>
      <c r="AA33" s="662"/>
      <c r="AB33" s="662"/>
      <c r="AC33" s="662"/>
      <c r="AD33" s="663" t="s">
        <v>170</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9795003</v>
      </c>
      <c r="CS33" s="695"/>
      <c r="CT33" s="695"/>
      <c r="CU33" s="695"/>
      <c r="CV33" s="695"/>
      <c r="CW33" s="695"/>
      <c r="CX33" s="695"/>
      <c r="CY33" s="696"/>
      <c r="CZ33" s="664">
        <v>43.8</v>
      </c>
      <c r="DA33" s="693"/>
      <c r="DB33" s="693"/>
      <c r="DC33" s="697"/>
      <c r="DD33" s="668">
        <v>7470688</v>
      </c>
      <c r="DE33" s="695"/>
      <c r="DF33" s="695"/>
      <c r="DG33" s="695"/>
      <c r="DH33" s="695"/>
      <c r="DI33" s="695"/>
      <c r="DJ33" s="695"/>
      <c r="DK33" s="696"/>
      <c r="DL33" s="668">
        <v>6308533</v>
      </c>
      <c r="DM33" s="695"/>
      <c r="DN33" s="695"/>
      <c r="DO33" s="695"/>
      <c r="DP33" s="695"/>
      <c r="DQ33" s="695"/>
      <c r="DR33" s="695"/>
      <c r="DS33" s="695"/>
      <c r="DT33" s="695"/>
      <c r="DU33" s="695"/>
      <c r="DV33" s="696"/>
      <c r="DW33" s="664">
        <v>43.1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1351641</v>
      </c>
      <c r="S34" s="660"/>
      <c r="T34" s="660"/>
      <c r="U34" s="660"/>
      <c r="V34" s="660"/>
      <c r="W34" s="660"/>
      <c r="X34" s="660"/>
      <c r="Y34" s="661"/>
      <c r="Z34" s="662">
        <v>5.8</v>
      </c>
      <c r="AA34" s="662"/>
      <c r="AB34" s="662"/>
      <c r="AC34" s="662"/>
      <c r="AD34" s="663">
        <v>8226</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3368678</v>
      </c>
      <c r="CS34" s="660"/>
      <c r="CT34" s="660"/>
      <c r="CU34" s="660"/>
      <c r="CV34" s="660"/>
      <c r="CW34" s="660"/>
      <c r="CX34" s="660"/>
      <c r="CY34" s="661"/>
      <c r="CZ34" s="664">
        <v>15.1</v>
      </c>
      <c r="DA34" s="693"/>
      <c r="DB34" s="693"/>
      <c r="DC34" s="697"/>
      <c r="DD34" s="668">
        <v>2664925</v>
      </c>
      <c r="DE34" s="660"/>
      <c r="DF34" s="660"/>
      <c r="DG34" s="660"/>
      <c r="DH34" s="660"/>
      <c r="DI34" s="660"/>
      <c r="DJ34" s="660"/>
      <c r="DK34" s="661"/>
      <c r="DL34" s="668">
        <v>2117584</v>
      </c>
      <c r="DM34" s="660"/>
      <c r="DN34" s="660"/>
      <c r="DO34" s="660"/>
      <c r="DP34" s="660"/>
      <c r="DQ34" s="660"/>
      <c r="DR34" s="660"/>
      <c r="DS34" s="660"/>
      <c r="DT34" s="660"/>
      <c r="DU34" s="660"/>
      <c r="DV34" s="661"/>
      <c r="DW34" s="664">
        <v>14.5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1777300</v>
      </c>
      <c r="S35" s="660"/>
      <c r="T35" s="660"/>
      <c r="U35" s="660"/>
      <c r="V35" s="660"/>
      <c r="W35" s="660"/>
      <c r="X35" s="660"/>
      <c r="Y35" s="661"/>
      <c r="Z35" s="662">
        <v>7.6</v>
      </c>
      <c r="AA35" s="662"/>
      <c r="AB35" s="662"/>
      <c r="AC35" s="662"/>
      <c r="AD35" s="663" t="s">
        <v>170</v>
      </c>
      <c r="AE35" s="663"/>
      <c r="AF35" s="663"/>
      <c r="AG35" s="663"/>
      <c r="AH35" s="663"/>
      <c r="AI35" s="663"/>
      <c r="AJ35" s="663"/>
      <c r="AK35" s="663"/>
      <c r="AL35" s="664" t="s">
        <v>170</v>
      </c>
      <c r="AM35" s="665"/>
      <c r="AN35" s="665"/>
      <c r="AO35" s="666"/>
      <c r="AP35" s="214"/>
      <c r="AQ35" s="732" t="s">
        <v>320</v>
      </c>
      <c r="AR35" s="733"/>
      <c r="AS35" s="733"/>
      <c r="AT35" s="733"/>
      <c r="AU35" s="733"/>
      <c r="AV35" s="733"/>
      <c r="AW35" s="733"/>
      <c r="AX35" s="733"/>
      <c r="AY35" s="734"/>
      <c r="AZ35" s="648">
        <v>2984662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239460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329955</v>
      </c>
      <c r="CS35" s="695"/>
      <c r="CT35" s="695"/>
      <c r="CU35" s="695"/>
      <c r="CV35" s="695"/>
      <c r="CW35" s="695"/>
      <c r="CX35" s="695"/>
      <c r="CY35" s="696"/>
      <c r="CZ35" s="664">
        <v>1.5</v>
      </c>
      <c r="DA35" s="693"/>
      <c r="DB35" s="693"/>
      <c r="DC35" s="697"/>
      <c r="DD35" s="668">
        <v>318364</v>
      </c>
      <c r="DE35" s="695"/>
      <c r="DF35" s="695"/>
      <c r="DG35" s="695"/>
      <c r="DH35" s="695"/>
      <c r="DI35" s="695"/>
      <c r="DJ35" s="695"/>
      <c r="DK35" s="696"/>
      <c r="DL35" s="668">
        <v>237373</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165</v>
      </c>
      <c r="S36" s="660"/>
      <c r="T36" s="660"/>
      <c r="U36" s="660"/>
      <c r="V36" s="660"/>
      <c r="W36" s="660"/>
      <c r="X36" s="660"/>
      <c r="Y36" s="661"/>
      <c r="Z36" s="662" t="s">
        <v>170</v>
      </c>
      <c r="AA36" s="662"/>
      <c r="AB36" s="662"/>
      <c r="AC36" s="662"/>
      <c r="AD36" s="663" t="s">
        <v>170</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820000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-54658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3205927</v>
      </c>
      <c r="CS36" s="660"/>
      <c r="CT36" s="660"/>
      <c r="CU36" s="660"/>
      <c r="CV36" s="660"/>
      <c r="CW36" s="660"/>
      <c r="CX36" s="660"/>
      <c r="CY36" s="661"/>
      <c r="CZ36" s="664">
        <v>14.4</v>
      </c>
      <c r="DA36" s="693"/>
      <c r="DB36" s="693"/>
      <c r="DC36" s="697"/>
      <c r="DD36" s="668">
        <v>2980818</v>
      </c>
      <c r="DE36" s="660"/>
      <c r="DF36" s="660"/>
      <c r="DG36" s="660"/>
      <c r="DH36" s="660"/>
      <c r="DI36" s="660"/>
      <c r="DJ36" s="660"/>
      <c r="DK36" s="661"/>
      <c r="DL36" s="668">
        <v>2629580</v>
      </c>
      <c r="DM36" s="660"/>
      <c r="DN36" s="660"/>
      <c r="DO36" s="660"/>
      <c r="DP36" s="660"/>
      <c r="DQ36" s="660"/>
      <c r="DR36" s="660"/>
      <c r="DS36" s="660"/>
      <c r="DT36" s="660"/>
      <c r="DU36" s="660"/>
      <c r="DV36" s="661"/>
      <c r="DW36" s="664">
        <v>18</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982500</v>
      </c>
      <c r="S37" s="660"/>
      <c r="T37" s="660"/>
      <c r="U37" s="660"/>
      <c r="V37" s="660"/>
      <c r="W37" s="660"/>
      <c r="X37" s="660"/>
      <c r="Y37" s="661"/>
      <c r="Z37" s="662">
        <v>4.2</v>
      </c>
      <c r="AA37" s="662"/>
      <c r="AB37" s="662"/>
      <c r="AC37" s="662"/>
      <c r="AD37" s="663" t="s">
        <v>228</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268562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7843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1022137</v>
      </c>
      <c r="CS37" s="695"/>
      <c r="CT37" s="695"/>
      <c r="CU37" s="695"/>
      <c r="CV37" s="695"/>
      <c r="CW37" s="695"/>
      <c r="CX37" s="695"/>
      <c r="CY37" s="696"/>
      <c r="CZ37" s="664">
        <v>4.5999999999999996</v>
      </c>
      <c r="DA37" s="693"/>
      <c r="DB37" s="693"/>
      <c r="DC37" s="697"/>
      <c r="DD37" s="668">
        <v>996776</v>
      </c>
      <c r="DE37" s="695"/>
      <c r="DF37" s="695"/>
      <c r="DG37" s="695"/>
      <c r="DH37" s="695"/>
      <c r="DI37" s="695"/>
      <c r="DJ37" s="695"/>
      <c r="DK37" s="696"/>
      <c r="DL37" s="668">
        <v>971644</v>
      </c>
      <c r="DM37" s="695"/>
      <c r="DN37" s="695"/>
      <c r="DO37" s="695"/>
      <c r="DP37" s="695"/>
      <c r="DQ37" s="695"/>
      <c r="DR37" s="695"/>
      <c r="DS37" s="695"/>
      <c r="DT37" s="695"/>
      <c r="DU37" s="695"/>
      <c r="DV37" s="696"/>
      <c r="DW37" s="664">
        <v>6.6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23337612</v>
      </c>
      <c r="S38" s="740"/>
      <c r="T38" s="740"/>
      <c r="U38" s="740"/>
      <c r="V38" s="740"/>
      <c r="W38" s="740"/>
      <c r="X38" s="740"/>
      <c r="Y38" s="741"/>
      <c r="Z38" s="742">
        <v>100</v>
      </c>
      <c r="AA38" s="742"/>
      <c r="AB38" s="742"/>
      <c r="AC38" s="742"/>
      <c r="AD38" s="743">
        <v>13643260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83670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12746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1738408</v>
      </c>
      <c r="CS38" s="660"/>
      <c r="CT38" s="660"/>
      <c r="CU38" s="660"/>
      <c r="CV38" s="660"/>
      <c r="CW38" s="660"/>
      <c r="CX38" s="660"/>
      <c r="CY38" s="661"/>
      <c r="CZ38" s="664">
        <v>7.8</v>
      </c>
      <c r="DA38" s="693"/>
      <c r="DB38" s="693"/>
      <c r="DC38" s="697"/>
      <c r="DD38" s="668">
        <v>1470549</v>
      </c>
      <c r="DE38" s="660"/>
      <c r="DF38" s="660"/>
      <c r="DG38" s="660"/>
      <c r="DH38" s="660"/>
      <c r="DI38" s="660"/>
      <c r="DJ38" s="660"/>
      <c r="DK38" s="661"/>
      <c r="DL38" s="668">
        <v>1323996</v>
      </c>
      <c r="DM38" s="660"/>
      <c r="DN38" s="660"/>
      <c r="DO38" s="660"/>
      <c r="DP38" s="660"/>
      <c r="DQ38" s="660"/>
      <c r="DR38" s="660"/>
      <c r="DS38" s="660"/>
      <c r="DT38" s="660"/>
      <c r="DU38" s="660"/>
      <c r="DV38" s="661"/>
      <c r="DW38" s="664">
        <v>9.1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52770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79519</v>
      </c>
      <c r="CS39" s="695"/>
      <c r="CT39" s="695"/>
      <c r="CU39" s="695"/>
      <c r="CV39" s="695"/>
      <c r="CW39" s="695"/>
      <c r="CX39" s="695"/>
      <c r="CY39" s="696"/>
      <c r="CZ39" s="664">
        <v>0.4</v>
      </c>
      <c r="DA39" s="693"/>
      <c r="DB39" s="693"/>
      <c r="DC39" s="697"/>
      <c r="DD39" s="668">
        <v>36032</v>
      </c>
      <c r="DE39" s="695"/>
      <c r="DF39" s="695"/>
      <c r="DG39" s="695"/>
      <c r="DH39" s="695"/>
      <c r="DI39" s="695"/>
      <c r="DJ39" s="695"/>
      <c r="DK39" s="696"/>
      <c r="DL39" s="668" t="s">
        <v>228</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379515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1072516</v>
      </c>
      <c r="CS40" s="660"/>
      <c r="CT40" s="660"/>
      <c r="CU40" s="660"/>
      <c r="CV40" s="660"/>
      <c r="CW40" s="660"/>
      <c r="CX40" s="660"/>
      <c r="CY40" s="661"/>
      <c r="CZ40" s="664">
        <v>4.8</v>
      </c>
      <c r="DA40" s="693"/>
      <c r="DB40" s="693"/>
      <c r="DC40" s="697"/>
      <c r="DD40" s="668" t="s">
        <v>170</v>
      </c>
      <c r="DE40" s="660"/>
      <c r="DF40" s="660"/>
      <c r="DG40" s="660"/>
      <c r="DH40" s="660"/>
      <c r="DI40" s="660"/>
      <c r="DJ40" s="660"/>
      <c r="DK40" s="661"/>
      <c r="DL40" s="668" t="s">
        <v>170</v>
      </c>
      <c r="DM40" s="660"/>
      <c r="DN40" s="660"/>
      <c r="DO40" s="660"/>
      <c r="DP40" s="660"/>
      <c r="DQ40" s="660"/>
      <c r="DR40" s="660"/>
      <c r="DS40" s="660"/>
      <c r="DT40" s="660"/>
      <c r="DU40" s="660"/>
      <c r="DV40" s="661"/>
      <c r="DW40" s="664" t="s">
        <v>170</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1380145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170</v>
      </c>
      <c r="CS41" s="695"/>
      <c r="CT41" s="695"/>
      <c r="CU41" s="695"/>
      <c r="CV41" s="695"/>
      <c r="CW41" s="695"/>
      <c r="CX41" s="695"/>
      <c r="CY41" s="696"/>
      <c r="CZ41" s="664" t="s">
        <v>228</v>
      </c>
      <c r="DA41" s="693"/>
      <c r="DB41" s="693"/>
      <c r="DC41" s="697"/>
      <c r="DD41" s="668" t="s">
        <v>170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2292047</v>
      </c>
      <c r="CS42" s="660"/>
      <c r="CT42" s="660"/>
      <c r="CU42" s="660"/>
      <c r="CV42" s="660"/>
      <c r="CW42" s="660"/>
      <c r="CX42" s="660"/>
      <c r="CY42" s="661"/>
      <c r="CZ42" s="664">
        <v>10.3</v>
      </c>
      <c r="DA42" s="665"/>
      <c r="DB42" s="665"/>
      <c r="DC42" s="760"/>
      <c r="DD42" s="668">
        <v>937798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67279</v>
      </c>
      <c r="CS43" s="695"/>
      <c r="CT43" s="695"/>
      <c r="CU43" s="695"/>
      <c r="CV43" s="695"/>
      <c r="CW43" s="695"/>
      <c r="CX43" s="695"/>
      <c r="CY43" s="696"/>
      <c r="CZ43" s="664">
        <v>0.3</v>
      </c>
      <c r="DA43" s="693"/>
      <c r="DB43" s="693"/>
      <c r="DC43" s="697"/>
      <c r="DD43" s="668">
        <v>67279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2279895</v>
      </c>
      <c r="CS44" s="660"/>
      <c r="CT44" s="660"/>
      <c r="CU44" s="660"/>
      <c r="CV44" s="660"/>
      <c r="CW44" s="660"/>
      <c r="CX44" s="660"/>
      <c r="CY44" s="661"/>
      <c r="CZ44" s="664">
        <v>10.199999999999999</v>
      </c>
      <c r="DA44" s="665"/>
      <c r="DB44" s="665"/>
      <c r="DC44" s="760"/>
      <c r="DD44" s="668">
        <v>925646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854619</v>
      </c>
      <c r="CS45" s="695"/>
      <c r="CT45" s="695"/>
      <c r="CU45" s="695"/>
      <c r="CV45" s="695"/>
      <c r="CW45" s="695"/>
      <c r="CX45" s="695"/>
      <c r="CY45" s="696"/>
      <c r="CZ45" s="664">
        <v>3.8</v>
      </c>
      <c r="DA45" s="693"/>
      <c r="DB45" s="693"/>
      <c r="DC45" s="697"/>
      <c r="DD45" s="668">
        <v>135937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1256552</v>
      </c>
      <c r="CS46" s="660"/>
      <c r="CT46" s="660"/>
      <c r="CU46" s="660"/>
      <c r="CV46" s="660"/>
      <c r="CW46" s="660"/>
      <c r="CX46" s="660"/>
      <c r="CY46" s="661"/>
      <c r="CZ46" s="664">
        <v>5.6</v>
      </c>
      <c r="DA46" s="665"/>
      <c r="DB46" s="665"/>
      <c r="DC46" s="760"/>
      <c r="DD46" s="668">
        <v>757259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12152</v>
      </c>
      <c r="CS47" s="695"/>
      <c r="CT47" s="695"/>
      <c r="CU47" s="695"/>
      <c r="CV47" s="695"/>
      <c r="CW47" s="695"/>
      <c r="CX47" s="695"/>
      <c r="CY47" s="696"/>
      <c r="CZ47" s="664">
        <v>0.1</v>
      </c>
      <c r="DA47" s="693"/>
      <c r="DB47" s="693"/>
      <c r="DC47" s="697"/>
      <c r="DD47" s="668">
        <v>12152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22339327</v>
      </c>
      <c r="CS49" s="729"/>
      <c r="CT49" s="729"/>
      <c r="CU49" s="729"/>
      <c r="CV49" s="729"/>
      <c r="CW49" s="729"/>
      <c r="CX49" s="729"/>
      <c r="CY49" s="761"/>
      <c r="CZ49" s="744">
        <v>100</v>
      </c>
      <c r="DA49" s="762"/>
      <c r="DB49" s="762"/>
      <c r="DC49" s="763"/>
      <c r="DD49" s="764">
        <v>15839478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B4Ja9/t5bK0GmmKPVJfCawKMH4931gBog9ebb3LGDjubMfkgixWh7TGGAHaG5hqUHny8F6+xskWRorUFB6hJA==" saltValue="M8O4bTKSooYTJVRIGohh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23337</v>
      </c>
      <c r="R7" s="795"/>
      <c r="S7" s="795"/>
      <c r="T7" s="795"/>
      <c r="U7" s="795"/>
      <c r="V7" s="795">
        <v>22339</v>
      </c>
      <c r="W7" s="795"/>
      <c r="X7" s="795"/>
      <c r="Y7" s="795"/>
      <c r="Z7" s="795"/>
      <c r="AA7" s="795">
        <v>998</v>
      </c>
      <c r="AB7" s="795"/>
      <c r="AC7" s="795"/>
      <c r="AD7" s="795"/>
      <c r="AE7" s="796"/>
      <c r="AF7" s="797">
        <v>961</v>
      </c>
      <c r="AG7" s="798"/>
      <c r="AH7" s="798"/>
      <c r="AI7" s="798"/>
      <c r="AJ7" s="799"/>
      <c r="AK7" s="834">
        <v>103</v>
      </c>
      <c r="AL7" s="835"/>
      <c r="AM7" s="835"/>
      <c r="AN7" s="835"/>
      <c r="AO7" s="835"/>
      <c r="AP7" s="835">
        <v>26695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595</v>
      </c>
      <c r="BT7" s="839"/>
      <c r="BU7" s="839"/>
      <c r="BV7" s="839"/>
      <c r="BW7" s="839"/>
      <c r="BX7" s="839"/>
      <c r="BY7" s="839"/>
      <c r="BZ7" s="839"/>
      <c r="CA7" s="839"/>
      <c r="CB7" s="839"/>
      <c r="CC7" s="839"/>
      <c r="CD7" s="839"/>
      <c r="CE7" s="839"/>
      <c r="CF7" s="839"/>
      <c r="CG7" s="840"/>
      <c r="CH7" s="831">
        <v>-19</v>
      </c>
      <c r="CI7" s="832"/>
      <c r="CJ7" s="832"/>
      <c r="CK7" s="832"/>
      <c r="CL7" s="833"/>
      <c r="CM7" s="831">
        <v>24</v>
      </c>
      <c r="CN7" s="832"/>
      <c r="CO7" s="832"/>
      <c r="CP7" s="832"/>
      <c r="CQ7" s="833"/>
      <c r="CR7" s="831">
        <v>18</v>
      </c>
      <c r="CS7" s="832"/>
      <c r="CT7" s="832"/>
      <c r="CU7" s="832"/>
      <c r="CV7" s="833"/>
      <c r="CW7" s="831">
        <v>26</v>
      </c>
      <c r="CX7" s="832"/>
      <c r="CY7" s="832"/>
      <c r="CZ7" s="832"/>
      <c r="DA7" s="833"/>
      <c r="DB7" s="831" t="s">
        <v>601</v>
      </c>
      <c r="DC7" s="832"/>
      <c r="DD7" s="832"/>
      <c r="DE7" s="832"/>
      <c r="DF7" s="833"/>
      <c r="DG7" s="831" t="s">
        <v>601</v>
      </c>
      <c r="DH7" s="832"/>
      <c r="DI7" s="832"/>
      <c r="DJ7" s="832"/>
      <c r="DK7" s="833"/>
      <c r="DL7" s="831" t="s">
        <v>601</v>
      </c>
      <c r="DM7" s="832"/>
      <c r="DN7" s="832"/>
      <c r="DO7" s="832"/>
      <c r="DP7" s="833"/>
      <c r="DQ7" s="831" t="s">
        <v>601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596</v>
      </c>
      <c r="BT8" s="829"/>
      <c r="BU8" s="829"/>
      <c r="BV8" s="829"/>
      <c r="BW8" s="829"/>
      <c r="BX8" s="829"/>
      <c r="BY8" s="829"/>
      <c r="BZ8" s="829"/>
      <c r="CA8" s="829"/>
      <c r="CB8" s="829"/>
      <c r="CC8" s="829"/>
      <c r="CD8" s="829"/>
      <c r="CE8" s="829"/>
      <c r="CF8" s="829"/>
      <c r="CG8" s="830"/>
      <c r="CH8" s="841">
        <v>-5</v>
      </c>
      <c r="CI8" s="842"/>
      <c r="CJ8" s="842"/>
      <c r="CK8" s="842"/>
      <c r="CL8" s="843"/>
      <c r="CM8" s="841">
        <v>30</v>
      </c>
      <c r="CN8" s="842"/>
      <c r="CO8" s="842"/>
      <c r="CP8" s="842"/>
      <c r="CQ8" s="843"/>
      <c r="CR8" s="841">
        <v>20</v>
      </c>
      <c r="CS8" s="842"/>
      <c r="CT8" s="842"/>
      <c r="CU8" s="842"/>
      <c r="CV8" s="843"/>
      <c r="CW8" s="841">
        <v>7</v>
      </c>
      <c r="CX8" s="842"/>
      <c r="CY8" s="842"/>
      <c r="CZ8" s="842"/>
      <c r="DA8" s="843"/>
      <c r="DB8" s="841" t="s">
        <v>601</v>
      </c>
      <c r="DC8" s="842"/>
      <c r="DD8" s="842"/>
      <c r="DE8" s="842"/>
      <c r="DF8" s="843"/>
      <c r="DG8" s="841" t="s">
        <v>601</v>
      </c>
      <c r="DH8" s="842"/>
      <c r="DI8" s="842"/>
      <c r="DJ8" s="842"/>
      <c r="DK8" s="843"/>
      <c r="DL8" s="841" t="s">
        <v>601</v>
      </c>
      <c r="DM8" s="842"/>
      <c r="DN8" s="842"/>
      <c r="DO8" s="842"/>
      <c r="DP8" s="843"/>
      <c r="DQ8" s="841" t="s">
        <v>601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597</v>
      </c>
      <c r="BT9" s="829"/>
      <c r="BU9" s="829"/>
      <c r="BV9" s="829"/>
      <c r="BW9" s="829"/>
      <c r="BX9" s="829"/>
      <c r="BY9" s="829"/>
      <c r="BZ9" s="829"/>
      <c r="CA9" s="829"/>
      <c r="CB9" s="829"/>
      <c r="CC9" s="829"/>
      <c r="CD9" s="829"/>
      <c r="CE9" s="829"/>
      <c r="CF9" s="829"/>
      <c r="CG9" s="830"/>
      <c r="CH9" s="841">
        <v>1</v>
      </c>
      <c r="CI9" s="842"/>
      <c r="CJ9" s="842"/>
      <c r="CK9" s="842"/>
      <c r="CL9" s="843"/>
      <c r="CM9" s="841">
        <v>56</v>
      </c>
      <c r="CN9" s="842"/>
      <c r="CO9" s="842"/>
      <c r="CP9" s="842"/>
      <c r="CQ9" s="843"/>
      <c r="CR9" s="841">
        <v>27</v>
      </c>
      <c r="CS9" s="842"/>
      <c r="CT9" s="842"/>
      <c r="CU9" s="842"/>
      <c r="CV9" s="843"/>
      <c r="CW9" s="841" t="s">
        <v>601</v>
      </c>
      <c r="CX9" s="842"/>
      <c r="CY9" s="842"/>
      <c r="CZ9" s="842"/>
      <c r="DA9" s="843"/>
      <c r="DB9" s="841" t="s">
        <v>601</v>
      </c>
      <c r="DC9" s="842"/>
      <c r="DD9" s="842"/>
      <c r="DE9" s="842"/>
      <c r="DF9" s="843"/>
      <c r="DG9" s="841" t="s">
        <v>601</v>
      </c>
      <c r="DH9" s="842"/>
      <c r="DI9" s="842"/>
      <c r="DJ9" s="842"/>
      <c r="DK9" s="843"/>
      <c r="DL9" s="841" t="s">
        <v>601</v>
      </c>
      <c r="DM9" s="842"/>
      <c r="DN9" s="842"/>
      <c r="DO9" s="842"/>
      <c r="DP9" s="843"/>
      <c r="DQ9" s="841" t="s">
        <v>601</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23337</v>
      </c>
      <c r="R23" s="854"/>
      <c r="S23" s="854"/>
      <c r="T23" s="854"/>
      <c r="U23" s="854"/>
      <c r="V23" s="854">
        <v>22339</v>
      </c>
      <c r="W23" s="854"/>
      <c r="X23" s="854"/>
      <c r="Y23" s="854"/>
      <c r="Z23" s="854"/>
      <c r="AA23" s="854">
        <v>998</v>
      </c>
      <c r="AB23" s="854"/>
      <c r="AC23" s="854"/>
      <c r="AD23" s="854"/>
      <c r="AE23" s="855"/>
      <c r="AF23" s="856">
        <v>961</v>
      </c>
      <c r="AG23" s="854"/>
      <c r="AH23" s="854"/>
      <c r="AI23" s="854"/>
      <c r="AJ23" s="857"/>
      <c r="AK23" s="858"/>
      <c r="AL23" s="859"/>
      <c r="AM23" s="859"/>
      <c r="AN23" s="859"/>
      <c r="AO23" s="859"/>
      <c r="AP23" s="854">
        <v>26695</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1">
        <v>6577</v>
      </c>
      <c r="R28" s="882"/>
      <c r="S28" s="882"/>
      <c r="T28" s="882"/>
      <c r="U28" s="882"/>
      <c r="V28" s="882">
        <v>6338</v>
      </c>
      <c r="W28" s="882"/>
      <c r="X28" s="882"/>
      <c r="Y28" s="882"/>
      <c r="Z28" s="882"/>
      <c r="AA28" s="882">
        <v>239</v>
      </c>
      <c r="AB28" s="882"/>
      <c r="AC28" s="882"/>
      <c r="AD28" s="882"/>
      <c r="AE28" s="883"/>
      <c r="AF28" s="884">
        <v>239</v>
      </c>
      <c r="AG28" s="882"/>
      <c r="AH28" s="882"/>
      <c r="AI28" s="882"/>
      <c r="AJ28" s="885"/>
      <c r="AK28" s="886">
        <v>430</v>
      </c>
      <c r="AL28" s="887"/>
      <c r="AM28" s="887"/>
      <c r="AN28" s="887"/>
      <c r="AO28" s="887"/>
      <c r="AP28" s="878" t="s">
        <v>598</v>
      </c>
      <c r="AQ28" s="878"/>
      <c r="AR28" s="878"/>
      <c r="AS28" s="878"/>
      <c r="AT28" s="878"/>
      <c r="AU28" s="878" t="s">
        <v>598</v>
      </c>
      <c r="AV28" s="878"/>
      <c r="AW28" s="878"/>
      <c r="AX28" s="878"/>
      <c r="AY28" s="878"/>
      <c r="AZ28" s="878" t="s">
        <v>598</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708</v>
      </c>
      <c r="R29" s="819"/>
      <c r="S29" s="819"/>
      <c r="T29" s="819"/>
      <c r="U29" s="819"/>
      <c r="V29" s="819">
        <v>681</v>
      </c>
      <c r="W29" s="819"/>
      <c r="X29" s="819"/>
      <c r="Y29" s="819"/>
      <c r="Z29" s="819"/>
      <c r="AA29" s="819">
        <v>27</v>
      </c>
      <c r="AB29" s="819"/>
      <c r="AC29" s="819"/>
      <c r="AD29" s="819"/>
      <c r="AE29" s="820"/>
      <c r="AF29" s="821">
        <v>27</v>
      </c>
      <c r="AG29" s="822"/>
      <c r="AH29" s="822"/>
      <c r="AI29" s="822"/>
      <c r="AJ29" s="823"/>
      <c r="AK29" s="890">
        <v>167</v>
      </c>
      <c r="AL29" s="891"/>
      <c r="AM29" s="891"/>
      <c r="AN29" s="891"/>
      <c r="AO29" s="891"/>
      <c r="AP29" s="878" t="s">
        <v>598</v>
      </c>
      <c r="AQ29" s="878"/>
      <c r="AR29" s="878"/>
      <c r="AS29" s="878"/>
      <c r="AT29" s="878"/>
      <c r="AU29" s="878" t="s">
        <v>598</v>
      </c>
      <c r="AV29" s="878"/>
      <c r="AW29" s="878"/>
      <c r="AX29" s="878"/>
      <c r="AY29" s="878"/>
      <c r="AZ29" s="878" t="s">
        <v>598</v>
      </c>
      <c r="BA29" s="878"/>
      <c r="BB29" s="878"/>
      <c r="BC29" s="878"/>
      <c r="BD29" s="878"/>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1271</v>
      </c>
      <c r="R30" s="819"/>
      <c r="S30" s="819"/>
      <c r="T30" s="819"/>
      <c r="U30" s="819"/>
      <c r="V30" s="819">
        <v>1017</v>
      </c>
      <c r="W30" s="819"/>
      <c r="X30" s="819"/>
      <c r="Y30" s="819"/>
      <c r="Z30" s="819"/>
      <c r="AA30" s="819">
        <v>254</v>
      </c>
      <c r="AB30" s="819"/>
      <c r="AC30" s="819"/>
      <c r="AD30" s="819"/>
      <c r="AE30" s="820"/>
      <c r="AF30" s="821">
        <v>3277</v>
      </c>
      <c r="AG30" s="822"/>
      <c r="AH30" s="822"/>
      <c r="AI30" s="822"/>
      <c r="AJ30" s="823"/>
      <c r="AK30" s="890">
        <v>19</v>
      </c>
      <c r="AL30" s="891"/>
      <c r="AM30" s="891"/>
      <c r="AN30" s="891"/>
      <c r="AO30" s="891"/>
      <c r="AP30" s="891">
        <v>834</v>
      </c>
      <c r="AQ30" s="891"/>
      <c r="AR30" s="891"/>
      <c r="AS30" s="891"/>
      <c r="AT30" s="891"/>
      <c r="AU30" s="891">
        <v>34</v>
      </c>
      <c r="AV30" s="891"/>
      <c r="AW30" s="891"/>
      <c r="AX30" s="891"/>
      <c r="AY30" s="891"/>
      <c r="AZ30" s="878" t="s">
        <v>598</v>
      </c>
      <c r="BA30" s="878"/>
      <c r="BB30" s="878"/>
      <c r="BC30" s="878"/>
      <c r="BD30" s="878"/>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2286</v>
      </c>
      <c r="R31" s="819"/>
      <c r="S31" s="819"/>
      <c r="T31" s="819"/>
      <c r="U31" s="819"/>
      <c r="V31" s="819">
        <v>1911</v>
      </c>
      <c r="W31" s="819"/>
      <c r="X31" s="819"/>
      <c r="Y31" s="819"/>
      <c r="Z31" s="819"/>
      <c r="AA31" s="819">
        <v>375</v>
      </c>
      <c r="AB31" s="819"/>
      <c r="AC31" s="819"/>
      <c r="AD31" s="819"/>
      <c r="AE31" s="820"/>
      <c r="AF31" s="821">
        <v>1243</v>
      </c>
      <c r="AG31" s="822"/>
      <c r="AH31" s="822"/>
      <c r="AI31" s="822"/>
      <c r="AJ31" s="823"/>
      <c r="AK31" s="890">
        <v>820</v>
      </c>
      <c r="AL31" s="891"/>
      <c r="AM31" s="891"/>
      <c r="AN31" s="891"/>
      <c r="AO31" s="891"/>
      <c r="AP31" s="891">
        <v>14777</v>
      </c>
      <c r="AQ31" s="891"/>
      <c r="AR31" s="891"/>
      <c r="AS31" s="891"/>
      <c r="AT31" s="891"/>
      <c r="AU31" s="891">
        <v>8689</v>
      </c>
      <c r="AV31" s="891"/>
      <c r="AW31" s="891"/>
      <c r="AX31" s="891"/>
      <c r="AY31" s="891"/>
      <c r="AZ31" s="878" t="s">
        <v>598</v>
      </c>
      <c r="BA31" s="878"/>
      <c r="BB31" s="878"/>
      <c r="BC31" s="878"/>
      <c r="BD31" s="878"/>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215</v>
      </c>
      <c r="R32" s="819"/>
      <c r="S32" s="819"/>
      <c r="T32" s="819"/>
      <c r="U32" s="819"/>
      <c r="V32" s="819">
        <v>206</v>
      </c>
      <c r="W32" s="819"/>
      <c r="X32" s="819"/>
      <c r="Y32" s="819"/>
      <c r="Z32" s="819"/>
      <c r="AA32" s="819">
        <v>9</v>
      </c>
      <c r="AB32" s="819"/>
      <c r="AC32" s="819"/>
      <c r="AD32" s="819"/>
      <c r="AE32" s="820"/>
      <c r="AF32" s="821">
        <v>167</v>
      </c>
      <c r="AG32" s="822"/>
      <c r="AH32" s="822"/>
      <c r="AI32" s="822"/>
      <c r="AJ32" s="823"/>
      <c r="AK32" s="890">
        <v>9</v>
      </c>
      <c r="AL32" s="891"/>
      <c r="AM32" s="891"/>
      <c r="AN32" s="891"/>
      <c r="AO32" s="891"/>
      <c r="AP32" s="878" t="s">
        <v>598</v>
      </c>
      <c r="AQ32" s="878"/>
      <c r="AR32" s="878"/>
      <c r="AS32" s="878"/>
      <c r="AT32" s="878"/>
      <c r="AU32" s="878" t="s">
        <v>598</v>
      </c>
      <c r="AV32" s="878"/>
      <c r="AW32" s="878"/>
      <c r="AX32" s="878"/>
      <c r="AY32" s="878"/>
      <c r="AZ32" s="878" t="s">
        <v>598</v>
      </c>
      <c r="BA32" s="878"/>
      <c r="BB32" s="878"/>
      <c r="BC32" s="878"/>
      <c r="BD32" s="878"/>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78"/>
      <c r="BA33" s="878"/>
      <c r="BB33" s="878"/>
      <c r="BC33" s="878"/>
      <c r="BD33" s="878"/>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78"/>
      <c r="BA34" s="878"/>
      <c r="BB34" s="878"/>
      <c r="BC34" s="878"/>
      <c r="BD34" s="878"/>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78"/>
      <c r="BA35" s="878"/>
      <c r="BB35" s="878"/>
      <c r="BC35" s="878"/>
      <c r="BD35" s="878"/>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78"/>
      <c r="BA36" s="878"/>
      <c r="BB36" s="878"/>
      <c r="BC36" s="878"/>
      <c r="BD36" s="878"/>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78"/>
      <c r="BA37" s="878"/>
      <c r="BB37" s="878"/>
      <c r="BC37" s="878"/>
      <c r="BD37" s="878"/>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78"/>
      <c r="BA38" s="878"/>
      <c r="BB38" s="878"/>
      <c r="BC38" s="878"/>
      <c r="BD38" s="878"/>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78"/>
      <c r="BA39" s="878"/>
      <c r="BB39" s="878"/>
      <c r="BC39" s="878"/>
      <c r="BD39" s="878"/>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78"/>
      <c r="BA40" s="878"/>
      <c r="BB40" s="878"/>
      <c r="BC40" s="878"/>
      <c r="BD40" s="878"/>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78"/>
      <c r="BA41" s="878"/>
      <c r="BB41" s="878"/>
      <c r="BC41" s="878"/>
      <c r="BD41" s="878"/>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78"/>
      <c r="BA42" s="878"/>
      <c r="BB42" s="878"/>
      <c r="BC42" s="878"/>
      <c r="BD42" s="878"/>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78"/>
      <c r="BA43" s="878"/>
      <c r="BB43" s="878"/>
      <c r="BC43" s="878"/>
      <c r="BD43" s="878"/>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78"/>
      <c r="BA44" s="878"/>
      <c r="BB44" s="878"/>
      <c r="BC44" s="878"/>
      <c r="BD44" s="878"/>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78"/>
      <c r="BA45" s="878"/>
      <c r="BB45" s="878"/>
      <c r="BC45" s="878"/>
      <c r="BD45" s="878"/>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78"/>
      <c r="BA46" s="878"/>
      <c r="BB46" s="878"/>
      <c r="BC46" s="878"/>
      <c r="BD46" s="878"/>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78"/>
      <c r="BA47" s="878"/>
      <c r="BB47" s="878"/>
      <c r="BC47" s="878"/>
      <c r="BD47" s="878"/>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78"/>
      <c r="BA48" s="878"/>
      <c r="BB48" s="878"/>
      <c r="BC48" s="878"/>
      <c r="BD48" s="878"/>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78"/>
      <c r="BA49" s="878"/>
      <c r="BB49" s="878"/>
      <c r="BC49" s="878"/>
      <c r="BD49" s="878"/>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8"/>
      <c r="BF62" s="888"/>
      <c r="BG62" s="888"/>
      <c r="BH62" s="888"/>
      <c r="BI62" s="889"/>
      <c r="BJ62" s="904"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402</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4953</v>
      </c>
      <c r="AG63" s="901"/>
      <c r="AH63" s="901"/>
      <c r="AI63" s="901"/>
      <c r="AJ63" s="902"/>
      <c r="AK63" s="903"/>
      <c r="AL63" s="898"/>
      <c r="AM63" s="898"/>
      <c r="AN63" s="898"/>
      <c r="AO63" s="898"/>
      <c r="AP63" s="901">
        <v>15611</v>
      </c>
      <c r="AQ63" s="901"/>
      <c r="AR63" s="901"/>
      <c r="AS63" s="901"/>
      <c r="AT63" s="901"/>
      <c r="AU63" s="901">
        <v>8723</v>
      </c>
      <c r="AV63" s="901"/>
      <c r="AW63" s="901"/>
      <c r="AX63" s="901"/>
      <c r="AY63" s="901"/>
      <c r="AZ63" s="905"/>
      <c r="BA63" s="905"/>
      <c r="BB63" s="905"/>
      <c r="BC63" s="905"/>
      <c r="BD63" s="905"/>
      <c r="BE63" s="906"/>
      <c r="BF63" s="906"/>
      <c r="BG63" s="906"/>
      <c r="BH63" s="906"/>
      <c r="BI63" s="907"/>
      <c r="BJ63" s="908" t="s">
        <v>403</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1" t="s">
        <v>409</v>
      </c>
      <c r="AG66" s="873"/>
      <c r="AH66" s="873"/>
      <c r="AI66" s="873"/>
      <c r="AJ66" s="912"/>
      <c r="AK66" s="777" t="s">
        <v>410</v>
      </c>
      <c r="AL66" s="801"/>
      <c r="AM66" s="801"/>
      <c r="AN66" s="801"/>
      <c r="AO66" s="802"/>
      <c r="AP66" s="777" t="s">
        <v>411</v>
      </c>
      <c r="AQ66" s="778"/>
      <c r="AR66" s="778"/>
      <c r="AS66" s="778"/>
      <c r="AT66" s="779"/>
      <c r="AU66" s="777" t="s">
        <v>412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578</v>
      </c>
      <c r="C68" s="929"/>
      <c r="D68" s="929"/>
      <c r="E68" s="929"/>
      <c r="F68" s="929"/>
      <c r="G68" s="929"/>
      <c r="H68" s="929"/>
      <c r="I68" s="929"/>
      <c r="J68" s="929"/>
      <c r="K68" s="929"/>
      <c r="L68" s="929"/>
      <c r="M68" s="929"/>
      <c r="N68" s="929"/>
      <c r="O68" s="929"/>
      <c r="P68" s="930"/>
      <c r="Q68" s="931">
        <v>286</v>
      </c>
      <c r="R68" s="925"/>
      <c r="S68" s="925"/>
      <c r="T68" s="925"/>
      <c r="U68" s="925"/>
      <c r="V68" s="925">
        <v>219</v>
      </c>
      <c r="W68" s="925"/>
      <c r="X68" s="925"/>
      <c r="Y68" s="925"/>
      <c r="Z68" s="925"/>
      <c r="AA68" s="925">
        <v>67</v>
      </c>
      <c r="AB68" s="925"/>
      <c r="AC68" s="925"/>
      <c r="AD68" s="925"/>
      <c r="AE68" s="925"/>
      <c r="AF68" s="925">
        <v>67</v>
      </c>
      <c r="AG68" s="925"/>
      <c r="AH68" s="925"/>
      <c r="AI68" s="925"/>
      <c r="AJ68" s="925"/>
      <c r="AK68" s="925" t="s">
        <v>521</v>
      </c>
      <c r="AL68" s="925"/>
      <c r="AM68" s="925"/>
      <c r="AN68" s="925"/>
      <c r="AO68" s="925"/>
      <c r="AP68" s="925"/>
      <c r="AQ68" s="925"/>
      <c r="AR68" s="925"/>
      <c r="AS68" s="925"/>
      <c r="AT68" s="925"/>
      <c r="AU68" s="925"/>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579</v>
      </c>
      <c r="C69" s="933"/>
      <c r="D69" s="933"/>
      <c r="E69" s="933"/>
      <c r="F69" s="933"/>
      <c r="G69" s="933"/>
      <c r="H69" s="933"/>
      <c r="I69" s="933"/>
      <c r="J69" s="933"/>
      <c r="K69" s="933"/>
      <c r="L69" s="933"/>
      <c r="M69" s="933"/>
      <c r="N69" s="933"/>
      <c r="O69" s="933"/>
      <c r="P69" s="934"/>
      <c r="Q69" s="935">
        <v>430</v>
      </c>
      <c r="R69" s="891"/>
      <c r="S69" s="891"/>
      <c r="T69" s="891"/>
      <c r="U69" s="891"/>
      <c r="V69" s="891">
        <v>406</v>
      </c>
      <c r="W69" s="891"/>
      <c r="X69" s="891"/>
      <c r="Y69" s="891"/>
      <c r="Z69" s="891"/>
      <c r="AA69" s="891">
        <v>24</v>
      </c>
      <c r="AB69" s="891"/>
      <c r="AC69" s="891"/>
      <c r="AD69" s="891"/>
      <c r="AE69" s="891"/>
      <c r="AF69" s="891">
        <v>25</v>
      </c>
      <c r="AG69" s="891"/>
      <c r="AH69" s="891"/>
      <c r="AI69" s="891"/>
      <c r="AJ69" s="891"/>
      <c r="AK69" s="891" t="s">
        <v>521</v>
      </c>
      <c r="AL69" s="891"/>
      <c r="AM69" s="891"/>
      <c r="AN69" s="891"/>
      <c r="AO69" s="891"/>
      <c r="AP69" s="891">
        <v>172</v>
      </c>
      <c r="AQ69" s="891"/>
      <c r="AR69" s="891"/>
      <c r="AS69" s="891"/>
      <c r="AT69" s="891"/>
      <c r="AU69" s="891">
        <v>45</v>
      </c>
      <c r="AV69" s="891"/>
      <c r="AW69" s="891"/>
      <c r="AX69" s="891"/>
      <c r="AY69" s="891"/>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580</v>
      </c>
      <c r="C70" s="933"/>
      <c r="D70" s="933"/>
      <c r="E70" s="933"/>
      <c r="F70" s="933"/>
      <c r="G70" s="933"/>
      <c r="H70" s="933"/>
      <c r="I70" s="933"/>
      <c r="J70" s="933"/>
      <c r="K70" s="933"/>
      <c r="L70" s="933"/>
      <c r="M70" s="933"/>
      <c r="N70" s="933"/>
      <c r="O70" s="933"/>
      <c r="P70" s="934"/>
      <c r="Q70" s="935">
        <v>19192</v>
      </c>
      <c r="R70" s="891"/>
      <c r="S70" s="891"/>
      <c r="T70" s="891"/>
      <c r="U70" s="891"/>
      <c r="V70" s="891">
        <v>18557</v>
      </c>
      <c r="W70" s="891"/>
      <c r="X70" s="891"/>
      <c r="Y70" s="891"/>
      <c r="Z70" s="891"/>
      <c r="AA70" s="891">
        <v>635</v>
      </c>
      <c r="AB70" s="891"/>
      <c r="AC70" s="891"/>
      <c r="AD70" s="891"/>
      <c r="AE70" s="891"/>
      <c r="AF70" s="891">
        <v>635</v>
      </c>
      <c r="AG70" s="891"/>
      <c r="AH70" s="891"/>
      <c r="AI70" s="891"/>
      <c r="AJ70" s="891"/>
      <c r="AK70" s="891">
        <v>15</v>
      </c>
      <c r="AL70" s="891"/>
      <c r="AM70" s="891"/>
      <c r="AN70" s="891"/>
      <c r="AO70" s="891"/>
      <c r="AP70" s="891"/>
      <c r="AQ70" s="891"/>
      <c r="AR70" s="891"/>
      <c r="AS70" s="891"/>
      <c r="AT70" s="891"/>
      <c r="AU70" s="891"/>
      <c r="AV70" s="891"/>
      <c r="AW70" s="891"/>
      <c r="AX70" s="891"/>
      <c r="AY70" s="891"/>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581</v>
      </c>
      <c r="C71" s="933"/>
      <c r="D71" s="933"/>
      <c r="E71" s="933"/>
      <c r="F71" s="933"/>
      <c r="G71" s="933"/>
      <c r="H71" s="933"/>
      <c r="I71" s="933"/>
      <c r="J71" s="933"/>
      <c r="K71" s="933"/>
      <c r="L71" s="933"/>
      <c r="M71" s="933"/>
      <c r="N71" s="933"/>
      <c r="O71" s="933"/>
      <c r="P71" s="934"/>
      <c r="Q71" s="935">
        <v>2487</v>
      </c>
      <c r="R71" s="891"/>
      <c r="S71" s="891"/>
      <c r="T71" s="891"/>
      <c r="U71" s="891"/>
      <c r="V71" s="891">
        <v>2271</v>
      </c>
      <c r="W71" s="891"/>
      <c r="X71" s="891"/>
      <c r="Y71" s="891"/>
      <c r="Z71" s="891"/>
      <c r="AA71" s="891">
        <v>216</v>
      </c>
      <c r="AB71" s="891"/>
      <c r="AC71" s="891"/>
      <c r="AD71" s="891"/>
      <c r="AE71" s="891"/>
      <c r="AF71" s="891">
        <v>216</v>
      </c>
      <c r="AG71" s="891"/>
      <c r="AH71" s="891"/>
      <c r="AI71" s="891"/>
      <c r="AJ71" s="891"/>
      <c r="AK71" s="891" t="s">
        <v>607</v>
      </c>
      <c r="AL71" s="891"/>
      <c r="AM71" s="891"/>
      <c r="AN71" s="891"/>
      <c r="AO71" s="891"/>
      <c r="AP71" s="891">
        <v>1193</v>
      </c>
      <c r="AQ71" s="891"/>
      <c r="AR71" s="891"/>
      <c r="AS71" s="891"/>
      <c r="AT71" s="891"/>
      <c r="AU71" s="891">
        <v>466</v>
      </c>
      <c r="AV71" s="891"/>
      <c r="AW71" s="891"/>
      <c r="AX71" s="891"/>
      <c r="AY71" s="891"/>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582</v>
      </c>
      <c r="C72" s="933"/>
      <c r="D72" s="933"/>
      <c r="E72" s="933"/>
      <c r="F72" s="933"/>
      <c r="G72" s="933"/>
      <c r="H72" s="933"/>
      <c r="I72" s="933"/>
      <c r="J72" s="933"/>
      <c r="K72" s="933"/>
      <c r="L72" s="933"/>
      <c r="M72" s="933"/>
      <c r="N72" s="933"/>
      <c r="O72" s="933"/>
      <c r="P72" s="934"/>
      <c r="Q72" s="935">
        <v>21</v>
      </c>
      <c r="R72" s="891"/>
      <c r="S72" s="891"/>
      <c r="T72" s="891"/>
      <c r="U72" s="891"/>
      <c r="V72" s="891">
        <v>13</v>
      </c>
      <c r="W72" s="891"/>
      <c r="X72" s="891"/>
      <c r="Y72" s="891"/>
      <c r="Z72" s="891"/>
      <c r="AA72" s="891">
        <v>8</v>
      </c>
      <c r="AB72" s="891"/>
      <c r="AC72" s="891"/>
      <c r="AD72" s="891"/>
      <c r="AE72" s="891"/>
      <c r="AF72" s="891">
        <v>8</v>
      </c>
      <c r="AG72" s="891"/>
      <c r="AH72" s="891"/>
      <c r="AI72" s="891"/>
      <c r="AJ72" s="891"/>
      <c r="AK72" s="891" t="s">
        <v>607</v>
      </c>
      <c r="AL72" s="891"/>
      <c r="AM72" s="891"/>
      <c r="AN72" s="891"/>
      <c r="AO72" s="891"/>
      <c r="AP72" s="891"/>
      <c r="AQ72" s="891"/>
      <c r="AR72" s="891"/>
      <c r="AS72" s="891"/>
      <c r="AT72" s="891"/>
      <c r="AU72" s="891"/>
      <c r="AV72" s="891"/>
      <c r="AW72" s="891"/>
      <c r="AX72" s="891"/>
      <c r="AY72" s="891"/>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583</v>
      </c>
      <c r="C73" s="933"/>
      <c r="D73" s="933"/>
      <c r="E73" s="933"/>
      <c r="F73" s="933"/>
      <c r="G73" s="933"/>
      <c r="H73" s="933"/>
      <c r="I73" s="933"/>
      <c r="J73" s="933"/>
      <c r="K73" s="933"/>
      <c r="L73" s="933"/>
      <c r="M73" s="933"/>
      <c r="N73" s="933"/>
      <c r="O73" s="933"/>
      <c r="P73" s="934"/>
      <c r="Q73" s="935">
        <v>76</v>
      </c>
      <c r="R73" s="891"/>
      <c r="S73" s="891"/>
      <c r="T73" s="891"/>
      <c r="U73" s="891"/>
      <c r="V73" s="891">
        <v>70</v>
      </c>
      <c r="W73" s="891"/>
      <c r="X73" s="891"/>
      <c r="Y73" s="891"/>
      <c r="Z73" s="891"/>
      <c r="AA73" s="891">
        <v>6</v>
      </c>
      <c r="AB73" s="891"/>
      <c r="AC73" s="891"/>
      <c r="AD73" s="891"/>
      <c r="AE73" s="891"/>
      <c r="AF73" s="891">
        <v>6</v>
      </c>
      <c r="AG73" s="891"/>
      <c r="AH73" s="891"/>
      <c r="AI73" s="891"/>
      <c r="AJ73" s="891"/>
      <c r="AK73" s="891" t="s">
        <v>521</v>
      </c>
      <c r="AL73" s="891"/>
      <c r="AM73" s="891"/>
      <c r="AN73" s="891"/>
      <c r="AO73" s="891"/>
      <c r="AP73" s="891">
        <v>37</v>
      </c>
      <c r="AQ73" s="891"/>
      <c r="AR73" s="891"/>
      <c r="AS73" s="891"/>
      <c r="AT73" s="891"/>
      <c r="AU73" s="891">
        <v>16</v>
      </c>
      <c r="AV73" s="891"/>
      <c r="AW73" s="891"/>
      <c r="AX73" s="891"/>
      <c r="AY73" s="891"/>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584</v>
      </c>
      <c r="C74" s="933"/>
      <c r="D74" s="933"/>
      <c r="E74" s="933"/>
      <c r="F74" s="933"/>
      <c r="G74" s="933"/>
      <c r="H74" s="933"/>
      <c r="I74" s="933"/>
      <c r="J74" s="933"/>
      <c r="K74" s="933"/>
      <c r="L74" s="933"/>
      <c r="M74" s="933"/>
      <c r="N74" s="933"/>
      <c r="O74" s="933"/>
      <c r="P74" s="934"/>
      <c r="Q74" s="935">
        <v>514</v>
      </c>
      <c r="R74" s="891"/>
      <c r="S74" s="891"/>
      <c r="T74" s="891"/>
      <c r="U74" s="891"/>
      <c r="V74" s="891">
        <v>430</v>
      </c>
      <c r="W74" s="891"/>
      <c r="X74" s="891"/>
      <c r="Y74" s="891"/>
      <c r="Z74" s="891"/>
      <c r="AA74" s="891">
        <v>84</v>
      </c>
      <c r="AB74" s="891"/>
      <c r="AC74" s="891"/>
      <c r="AD74" s="891"/>
      <c r="AE74" s="891"/>
      <c r="AF74" s="891">
        <v>84</v>
      </c>
      <c r="AG74" s="891"/>
      <c r="AH74" s="891"/>
      <c r="AI74" s="891"/>
      <c r="AJ74" s="891"/>
      <c r="AK74" s="891" t="s">
        <v>521</v>
      </c>
      <c r="AL74" s="891"/>
      <c r="AM74" s="891"/>
      <c r="AN74" s="891"/>
      <c r="AO74" s="891"/>
      <c r="AP74" s="891">
        <v>20</v>
      </c>
      <c r="AQ74" s="891"/>
      <c r="AR74" s="891"/>
      <c r="AS74" s="891"/>
      <c r="AT74" s="891"/>
      <c r="AU74" s="891">
        <v>13</v>
      </c>
      <c r="AV74" s="891"/>
      <c r="AW74" s="891"/>
      <c r="AX74" s="891"/>
      <c r="AY74" s="891"/>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585</v>
      </c>
      <c r="C75" s="933"/>
      <c r="D75" s="933"/>
      <c r="E75" s="933"/>
      <c r="F75" s="933"/>
      <c r="G75" s="933"/>
      <c r="H75" s="933"/>
      <c r="I75" s="933"/>
      <c r="J75" s="933"/>
      <c r="K75" s="933"/>
      <c r="L75" s="933"/>
      <c r="M75" s="933"/>
      <c r="N75" s="933"/>
      <c r="O75" s="933"/>
      <c r="P75" s="934"/>
      <c r="Q75" s="938">
        <v>35</v>
      </c>
      <c r="R75" s="939"/>
      <c r="S75" s="939"/>
      <c r="T75" s="939"/>
      <c r="U75" s="890"/>
      <c r="V75" s="940">
        <v>19</v>
      </c>
      <c r="W75" s="939"/>
      <c r="X75" s="939"/>
      <c r="Y75" s="939"/>
      <c r="Z75" s="890"/>
      <c r="AA75" s="940">
        <v>16</v>
      </c>
      <c r="AB75" s="939"/>
      <c r="AC75" s="939"/>
      <c r="AD75" s="939"/>
      <c r="AE75" s="890"/>
      <c r="AF75" s="940">
        <v>16</v>
      </c>
      <c r="AG75" s="939"/>
      <c r="AH75" s="939"/>
      <c r="AI75" s="939"/>
      <c r="AJ75" s="890"/>
      <c r="AK75" s="940">
        <v>0</v>
      </c>
      <c r="AL75" s="939"/>
      <c r="AM75" s="939"/>
      <c r="AN75" s="939"/>
      <c r="AO75" s="890"/>
      <c r="AP75" s="940"/>
      <c r="AQ75" s="939"/>
      <c r="AR75" s="939"/>
      <c r="AS75" s="939"/>
      <c r="AT75" s="890"/>
      <c r="AU75" s="940"/>
      <c r="AV75" s="939"/>
      <c r="AW75" s="939"/>
      <c r="AX75" s="939"/>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586</v>
      </c>
      <c r="C76" s="933"/>
      <c r="D76" s="933"/>
      <c r="E76" s="933"/>
      <c r="F76" s="933"/>
      <c r="G76" s="933"/>
      <c r="H76" s="933"/>
      <c r="I76" s="933"/>
      <c r="J76" s="933"/>
      <c r="K76" s="933"/>
      <c r="L76" s="933"/>
      <c r="M76" s="933"/>
      <c r="N76" s="933"/>
      <c r="O76" s="933"/>
      <c r="P76" s="934"/>
      <c r="Q76" s="938">
        <v>9161</v>
      </c>
      <c r="R76" s="939"/>
      <c r="S76" s="939"/>
      <c r="T76" s="939"/>
      <c r="U76" s="890"/>
      <c r="V76" s="940">
        <v>9549</v>
      </c>
      <c r="W76" s="939"/>
      <c r="X76" s="939"/>
      <c r="Y76" s="939"/>
      <c r="Z76" s="890"/>
      <c r="AA76" s="940">
        <v>-388</v>
      </c>
      <c r="AB76" s="939"/>
      <c r="AC76" s="939"/>
      <c r="AD76" s="939"/>
      <c r="AE76" s="890"/>
      <c r="AF76" s="940">
        <v>269</v>
      </c>
      <c r="AG76" s="939"/>
      <c r="AH76" s="939"/>
      <c r="AI76" s="939"/>
      <c r="AJ76" s="890"/>
      <c r="AK76" s="940" t="s">
        <v>608</v>
      </c>
      <c r="AL76" s="939"/>
      <c r="AM76" s="939"/>
      <c r="AN76" s="939"/>
      <c r="AO76" s="890"/>
      <c r="AP76" s="940">
        <v>8666</v>
      </c>
      <c r="AQ76" s="939"/>
      <c r="AR76" s="939"/>
      <c r="AS76" s="939"/>
      <c r="AT76" s="890"/>
      <c r="AU76" s="940">
        <v>4632</v>
      </c>
      <c r="AV76" s="939"/>
      <c r="AW76" s="939"/>
      <c r="AX76" s="939"/>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t="s">
        <v>600</v>
      </c>
      <c r="C77" s="933"/>
      <c r="D77" s="933"/>
      <c r="E77" s="933"/>
      <c r="F77" s="933"/>
      <c r="G77" s="933"/>
      <c r="H77" s="933"/>
      <c r="I77" s="933"/>
      <c r="J77" s="933"/>
      <c r="K77" s="933"/>
      <c r="L77" s="933"/>
      <c r="M77" s="933"/>
      <c r="N77" s="933"/>
      <c r="O77" s="933"/>
      <c r="P77" s="934"/>
      <c r="Q77" s="938">
        <v>389</v>
      </c>
      <c r="R77" s="939"/>
      <c r="S77" s="939"/>
      <c r="T77" s="939"/>
      <c r="U77" s="890"/>
      <c r="V77" s="940">
        <v>410</v>
      </c>
      <c r="W77" s="939"/>
      <c r="X77" s="939"/>
      <c r="Y77" s="939"/>
      <c r="Z77" s="890"/>
      <c r="AA77" s="940">
        <v>-20</v>
      </c>
      <c r="AB77" s="939"/>
      <c r="AC77" s="939"/>
      <c r="AD77" s="939"/>
      <c r="AE77" s="890"/>
      <c r="AF77" s="940">
        <v>-23</v>
      </c>
      <c r="AG77" s="939"/>
      <c r="AH77" s="939"/>
      <c r="AI77" s="939"/>
      <c r="AJ77" s="890"/>
      <c r="AK77" s="940" t="s">
        <v>521</v>
      </c>
      <c r="AL77" s="939"/>
      <c r="AM77" s="939"/>
      <c r="AN77" s="939"/>
      <c r="AO77" s="890"/>
      <c r="AP77" s="940">
        <v>50</v>
      </c>
      <c r="AQ77" s="939"/>
      <c r="AR77" s="939"/>
      <c r="AS77" s="939"/>
      <c r="AT77" s="890"/>
      <c r="AU77" s="940">
        <v>42</v>
      </c>
      <c r="AV77" s="939"/>
      <c r="AW77" s="939"/>
      <c r="AX77" s="939"/>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t="s">
        <v>588</v>
      </c>
      <c r="C78" s="933"/>
      <c r="D78" s="933"/>
      <c r="E78" s="933"/>
      <c r="F78" s="933"/>
      <c r="G78" s="933"/>
      <c r="H78" s="933"/>
      <c r="I78" s="933"/>
      <c r="J78" s="933"/>
      <c r="K78" s="933"/>
      <c r="L78" s="933"/>
      <c r="M78" s="933"/>
      <c r="N78" s="933"/>
      <c r="O78" s="933"/>
      <c r="P78" s="934"/>
      <c r="Q78" s="935">
        <v>141</v>
      </c>
      <c r="R78" s="891"/>
      <c r="S78" s="891"/>
      <c r="T78" s="891"/>
      <c r="U78" s="891"/>
      <c r="V78" s="891">
        <v>169</v>
      </c>
      <c r="W78" s="891"/>
      <c r="X78" s="891"/>
      <c r="Y78" s="891"/>
      <c r="Z78" s="891"/>
      <c r="AA78" s="891">
        <v>-28</v>
      </c>
      <c r="AB78" s="891"/>
      <c r="AC78" s="891"/>
      <c r="AD78" s="891"/>
      <c r="AE78" s="891"/>
      <c r="AF78" s="891">
        <v>-1</v>
      </c>
      <c r="AG78" s="891"/>
      <c r="AH78" s="891"/>
      <c r="AI78" s="891"/>
      <c r="AJ78" s="891"/>
      <c r="AK78" s="891" t="s">
        <v>521</v>
      </c>
      <c r="AL78" s="891"/>
      <c r="AM78" s="891"/>
      <c r="AN78" s="891"/>
      <c r="AO78" s="891"/>
      <c r="AP78" s="891"/>
      <c r="AQ78" s="891"/>
      <c r="AR78" s="891"/>
      <c r="AS78" s="891"/>
      <c r="AT78" s="891"/>
      <c r="AU78" s="891"/>
      <c r="AV78" s="891"/>
      <c r="AW78" s="891"/>
      <c r="AX78" s="891"/>
      <c r="AY78" s="891"/>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t="s">
        <v>587</v>
      </c>
      <c r="C79" s="933"/>
      <c r="D79" s="933"/>
      <c r="E79" s="933"/>
      <c r="F79" s="933"/>
      <c r="G79" s="933"/>
      <c r="H79" s="933"/>
      <c r="I79" s="933"/>
      <c r="J79" s="933"/>
      <c r="K79" s="933"/>
      <c r="L79" s="933"/>
      <c r="M79" s="933"/>
      <c r="N79" s="933"/>
      <c r="O79" s="933"/>
      <c r="P79" s="934"/>
      <c r="Q79" s="935">
        <v>422</v>
      </c>
      <c r="R79" s="891"/>
      <c r="S79" s="891"/>
      <c r="T79" s="891"/>
      <c r="U79" s="891"/>
      <c r="V79" s="891">
        <v>419</v>
      </c>
      <c r="W79" s="891"/>
      <c r="X79" s="891"/>
      <c r="Y79" s="891"/>
      <c r="Z79" s="891"/>
      <c r="AA79" s="891">
        <v>3</v>
      </c>
      <c r="AB79" s="891"/>
      <c r="AC79" s="891"/>
      <c r="AD79" s="891"/>
      <c r="AE79" s="891"/>
      <c r="AF79" s="891">
        <v>27</v>
      </c>
      <c r="AG79" s="891"/>
      <c r="AH79" s="891"/>
      <c r="AI79" s="891"/>
      <c r="AJ79" s="891"/>
      <c r="AK79" s="891" t="s">
        <v>521</v>
      </c>
      <c r="AL79" s="891"/>
      <c r="AM79" s="891"/>
      <c r="AN79" s="891"/>
      <c r="AO79" s="891"/>
      <c r="AP79" s="891"/>
      <c r="AQ79" s="891"/>
      <c r="AR79" s="891"/>
      <c r="AS79" s="891"/>
      <c r="AT79" s="891"/>
      <c r="AU79" s="891"/>
      <c r="AV79" s="891"/>
      <c r="AW79" s="891"/>
      <c r="AX79" s="891"/>
      <c r="AY79" s="891"/>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t="s">
        <v>589</v>
      </c>
      <c r="C80" s="933"/>
      <c r="D80" s="933"/>
      <c r="E80" s="933"/>
      <c r="F80" s="933"/>
      <c r="G80" s="933"/>
      <c r="H80" s="933"/>
      <c r="I80" s="933"/>
      <c r="J80" s="933"/>
      <c r="K80" s="933"/>
      <c r="L80" s="933"/>
      <c r="M80" s="933"/>
      <c r="N80" s="933"/>
      <c r="O80" s="933"/>
      <c r="P80" s="934"/>
      <c r="Q80" s="935">
        <v>143</v>
      </c>
      <c r="R80" s="891"/>
      <c r="S80" s="891"/>
      <c r="T80" s="891"/>
      <c r="U80" s="891"/>
      <c r="V80" s="891">
        <v>105</v>
      </c>
      <c r="W80" s="891"/>
      <c r="X80" s="891"/>
      <c r="Y80" s="891"/>
      <c r="Z80" s="891"/>
      <c r="AA80" s="891">
        <v>38</v>
      </c>
      <c r="AB80" s="891"/>
      <c r="AC80" s="891"/>
      <c r="AD80" s="891"/>
      <c r="AE80" s="891"/>
      <c r="AF80" s="891">
        <v>38</v>
      </c>
      <c r="AG80" s="891"/>
      <c r="AH80" s="891"/>
      <c r="AI80" s="891"/>
      <c r="AJ80" s="891"/>
      <c r="AK80" s="891">
        <v>0</v>
      </c>
      <c r="AL80" s="891"/>
      <c r="AM80" s="891"/>
      <c r="AN80" s="891"/>
      <c r="AO80" s="891"/>
      <c r="AP80" s="891">
        <v>313</v>
      </c>
      <c r="AQ80" s="891"/>
      <c r="AR80" s="891"/>
      <c r="AS80" s="891"/>
      <c r="AT80" s="891"/>
      <c r="AU80" s="891">
        <v>182</v>
      </c>
      <c r="AV80" s="891"/>
      <c r="AW80" s="891"/>
      <c r="AX80" s="891"/>
      <c r="AY80" s="891"/>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t="s">
        <v>590</v>
      </c>
      <c r="C81" s="933"/>
      <c r="D81" s="933"/>
      <c r="E81" s="933"/>
      <c r="F81" s="933"/>
      <c r="G81" s="933"/>
      <c r="H81" s="933"/>
      <c r="I81" s="933"/>
      <c r="J81" s="933"/>
      <c r="K81" s="933"/>
      <c r="L81" s="933"/>
      <c r="M81" s="933"/>
      <c r="N81" s="933"/>
      <c r="O81" s="933"/>
      <c r="P81" s="934"/>
      <c r="Q81" s="935">
        <v>1698</v>
      </c>
      <c r="R81" s="891"/>
      <c r="S81" s="891"/>
      <c r="T81" s="891"/>
      <c r="U81" s="891"/>
      <c r="V81" s="891">
        <v>1630</v>
      </c>
      <c r="W81" s="891"/>
      <c r="X81" s="891"/>
      <c r="Y81" s="891"/>
      <c r="Z81" s="891"/>
      <c r="AA81" s="891">
        <v>68</v>
      </c>
      <c r="AB81" s="891"/>
      <c r="AC81" s="891"/>
      <c r="AD81" s="891"/>
      <c r="AE81" s="891"/>
      <c r="AF81" s="891">
        <v>68</v>
      </c>
      <c r="AG81" s="891"/>
      <c r="AH81" s="891"/>
      <c r="AI81" s="891"/>
      <c r="AJ81" s="891"/>
      <c r="AK81" s="891">
        <v>124</v>
      </c>
      <c r="AL81" s="891"/>
      <c r="AM81" s="891"/>
      <c r="AN81" s="891"/>
      <c r="AO81" s="891"/>
      <c r="AP81" s="891"/>
      <c r="AQ81" s="891"/>
      <c r="AR81" s="891"/>
      <c r="AS81" s="891"/>
      <c r="AT81" s="891"/>
      <c r="AU81" s="891"/>
      <c r="AV81" s="891"/>
      <c r="AW81" s="891"/>
      <c r="AX81" s="891"/>
      <c r="AY81" s="891"/>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t="s">
        <v>591</v>
      </c>
      <c r="C82" s="933"/>
      <c r="D82" s="933"/>
      <c r="E82" s="933"/>
      <c r="F82" s="933"/>
      <c r="G82" s="933"/>
      <c r="H82" s="933"/>
      <c r="I82" s="933"/>
      <c r="J82" s="933"/>
      <c r="K82" s="933"/>
      <c r="L82" s="933"/>
      <c r="M82" s="933"/>
      <c r="N82" s="933"/>
      <c r="O82" s="933"/>
      <c r="P82" s="934"/>
      <c r="Q82" s="935">
        <v>281118</v>
      </c>
      <c r="R82" s="891"/>
      <c r="S82" s="891"/>
      <c r="T82" s="891"/>
      <c r="U82" s="891"/>
      <c r="V82" s="891">
        <v>268079</v>
      </c>
      <c r="W82" s="891"/>
      <c r="X82" s="891"/>
      <c r="Y82" s="891"/>
      <c r="Z82" s="891"/>
      <c r="AA82" s="891">
        <v>13039</v>
      </c>
      <c r="AB82" s="891"/>
      <c r="AC82" s="891"/>
      <c r="AD82" s="891"/>
      <c r="AE82" s="891"/>
      <c r="AF82" s="891">
        <v>13039</v>
      </c>
      <c r="AG82" s="891"/>
      <c r="AH82" s="891"/>
      <c r="AI82" s="891"/>
      <c r="AJ82" s="891"/>
      <c r="AK82" s="891">
        <v>1356</v>
      </c>
      <c r="AL82" s="891"/>
      <c r="AM82" s="891"/>
      <c r="AN82" s="891"/>
      <c r="AO82" s="891"/>
      <c r="AP82" s="891"/>
      <c r="AQ82" s="891"/>
      <c r="AR82" s="891"/>
      <c r="AS82" s="891"/>
      <c r="AT82" s="891"/>
      <c r="AU82" s="891"/>
      <c r="AV82" s="891"/>
      <c r="AW82" s="891"/>
      <c r="AX82" s="891"/>
      <c r="AY82" s="891"/>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t="s">
        <v>592</v>
      </c>
      <c r="C83" s="933"/>
      <c r="D83" s="933"/>
      <c r="E83" s="933"/>
      <c r="F83" s="933"/>
      <c r="G83" s="933"/>
      <c r="H83" s="933"/>
      <c r="I83" s="933"/>
      <c r="J83" s="933"/>
      <c r="K83" s="933"/>
      <c r="L83" s="933"/>
      <c r="M83" s="933"/>
      <c r="N83" s="933"/>
      <c r="O83" s="933"/>
      <c r="P83" s="934"/>
      <c r="Q83" s="935">
        <v>373</v>
      </c>
      <c r="R83" s="891"/>
      <c r="S83" s="891"/>
      <c r="T83" s="891"/>
      <c r="U83" s="891"/>
      <c r="V83" s="891">
        <v>209</v>
      </c>
      <c r="W83" s="891"/>
      <c r="X83" s="891"/>
      <c r="Y83" s="891"/>
      <c r="Z83" s="891"/>
      <c r="AA83" s="891">
        <v>164</v>
      </c>
      <c r="AB83" s="891"/>
      <c r="AC83" s="891"/>
      <c r="AD83" s="891"/>
      <c r="AE83" s="891"/>
      <c r="AF83" s="891">
        <v>164</v>
      </c>
      <c r="AG83" s="891"/>
      <c r="AH83" s="891"/>
      <c r="AI83" s="891"/>
      <c r="AJ83" s="891"/>
      <c r="AK83" s="891">
        <v>4</v>
      </c>
      <c r="AL83" s="891"/>
      <c r="AM83" s="891"/>
      <c r="AN83" s="891"/>
      <c r="AO83" s="891"/>
      <c r="AP83" s="891"/>
      <c r="AQ83" s="891"/>
      <c r="AR83" s="891"/>
      <c r="AS83" s="891"/>
      <c r="AT83" s="891"/>
      <c r="AU83" s="891"/>
      <c r="AV83" s="891"/>
      <c r="AW83" s="891"/>
      <c r="AX83" s="891"/>
      <c r="AY83" s="891"/>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t="s">
        <v>593</v>
      </c>
      <c r="C84" s="933"/>
      <c r="D84" s="933"/>
      <c r="E84" s="933"/>
      <c r="F84" s="933"/>
      <c r="G84" s="933"/>
      <c r="H84" s="933"/>
      <c r="I84" s="933"/>
      <c r="J84" s="933"/>
      <c r="K84" s="933"/>
      <c r="L84" s="933"/>
      <c r="M84" s="933"/>
      <c r="N84" s="933"/>
      <c r="O84" s="933"/>
      <c r="P84" s="934"/>
      <c r="Q84" s="935">
        <v>1092</v>
      </c>
      <c r="R84" s="891"/>
      <c r="S84" s="891"/>
      <c r="T84" s="891"/>
      <c r="U84" s="891"/>
      <c r="V84" s="891">
        <v>1062</v>
      </c>
      <c r="W84" s="891"/>
      <c r="X84" s="891"/>
      <c r="Y84" s="891"/>
      <c r="Z84" s="891"/>
      <c r="AA84" s="891">
        <v>30</v>
      </c>
      <c r="AB84" s="891"/>
      <c r="AC84" s="891"/>
      <c r="AD84" s="891"/>
      <c r="AE84" s="891"/>
      <c r="AF84" s="891">
        <v>30</v>
      </c>
      <c r="AG84" s="891"/>
      <c r="AH84" s="891"/>
      <c r="AI84" s="891"/>
      <c r="AJ84" s="891"/>
      <c r="AK84" s="891">
        <v>175</v>
      </c>
      <c r="AL84" s="891"/>
      <c r="AM84" s="891"/>
      <c r="AN84" s="891"/>
      <c r="AO84" s="891"/>
      <c r="AP84" s="891"/>
      <c r="AQ84" s="891"/>
      <c r="AR84" s="891"/>
      <c r="AS84" s="891"/>
      <c r="AT84" s="891"/>
      <c r="AU84" s="891"/>
      <c r="AV84" s="891"/>
      <c r="AW84" s="891"/>
      <c r="AX84" s="891"/>
      <c r="AY84" s="891"/>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t="s">
        <v>594</v>
      </c>
      <c r="C85" s="933"/>
      <c r="D85" s="933"/>
      <c r="E85" s="933"/>
      <c r="F85" s="933"/>
      <c r="G85" s="933"/>
      <c r="H85" s="933"/>
      <c r="I85" s="933"/>
      <c r="J85" s="933"/>
      <c r="K85" s="933"/>
      <c r="L85" s="933"/>
      <c r="M85" s="933"/>
      <c r="N85" s="933"/>
      <c r="O85" s="933"/>
      <c r="P85" s="934"/>
      <c r="Q85" s="935">
        <v>194</v>
      </c>
      <c r="R85" s="891"/>
      <c r="S85" s="891"/>
      <c r="T85" s="891"/>
      <c r="U85" s="891"/>
      <c r="V85" s="891">
        <v>185</v>
      </c>
      <c r="W85" s="891"/>
      <c r="X85" s="891"/>
      <c r="Y85" s="891"/>
      <c r="Z85" s="891"/>
      <c r="AA85" s="891">
        <v>8</v>
      </c>
      <c r="AB85" s="891"/>
      <c r="AC85" s="891"/>
      <c r="AD85" s="891"/>
      <c r="AE85" s="891"/>
      <c r="AF85" s="891">
        <v>8</v>
      </c>
      <c r="AG85" s="891"/>
      <c r="AH85" s="891"/>
      <c r="AI85" s="891"/>
      <c r="AJ85" s="891"/>
      <c r="AK85" s="891">
        <v>0</v>
      </c>
      <c r="AL85" s="891"/>
      <c r="AM85" s="891"/>
      <c r="AN85" s="891"/>
      <c r="AO85" s="891"/>
      <c r="AP85" s="891"/>
      <c r="AQ85" s="891"/>
      <c r="AR85" s="891"/>
      <c r="AS85" s="891"/>
      <c r="AT85" s="891"/>
      <c r="AU85" s="891"/>
      <c r="AV85" s="891"/>
      <c r="AW85" s="891"/>
      <c r="AX85" s="891"/>
      <c r="AY85" s="891"/>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t="s">
        <v>599</v>
      </c>
      <c r="C86" s="933"/>
      <c r="D86" s="933"/>
      <c r="E86" s="933"/>
      <c r="F86" s="933"/>
      <c r="G86" s="933"/>
      <c r="H86" s="933"/>
      <c r="I86" s="933"/>
      <c r="J86" s="933"/>
      <c r="K86" s="933"/>
      <c r="L86" s="933"/>
      <c r="M86" s="933"/>
      <c r="N86" s="933"/>
      <c r="O86" s="933"/>
      <c r="P86" s="934"/>
      <c r="Q86" s="935">
        <v>9</v>
      </c>
      <c r="R86" s="891"/>
      <c r="S86" s="891"/>
      <c r="T86" s="891"/>
      <c r="U86" s="891"/>
      <c r="V86" s="891">
        <v>5</v>
      </c>
      <c r="W86" s="891"/>
      <c r="X86" s="891"/>
      <c r="Y86" s="891"/>
      <c r="Z86" s="891"/>
      <c r="AA86" s="891">
        <v>4</v>
      </c>
      <c r="AB86" s="891"/>
      <c r="AC86" s="891"/>
      <c r="AD86" s="891"/>
      <c r="AE86" s="891"/>
      <c r="AF86" s="891">
        <v>4</v>
      </c>
      <c r="AG86" s="891"/>
      <c r="AH86" s="891"/>
      <c r="AI86" s="891"/>
      <c r="AJ86" s="891"/>
      <c r="AK86" s="891">
        <v>0</v>
      </c>
      <c r="AL86" s="891"/>
      <c r="AM86" s="891"/>
      <c r="AN86" s="891"/>
      <c r="AO86" s="891"/>
      <c r="AP86" s="891"/>
      <c r="AQ86" s="891"/>
      <c r="AR86" s="891"/>
      <c r="AS86" s="891"/>
      <c r="AT86" s="891"/>
      <c r="AU86" s="891"/>
      <c r="AV86" s="891"/>
      <c r="AW86" s="891"/>
      <c r="AX86" s="891"/>
      <c r="AY86" s="891"/>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380</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14680</v>
      </c>
      <c r="AG88" s="901"/>
      <c r="AH88" s="901"/>
      <c r="AI88" s="901"/>
      <c r="AJ88" s="901"/>
      <c r="AK88" s="898"/>
      <c r="AL88" s="898"/>
      <c r="AM88" s="898"/>
      <c r="AN88" s="898"/>
      <c r="AO88" s="898"/>
      <c r="AP88" s="901">
        <v>10451</v>
      </c>
      <c r="AQ88" s="901"/>
      <c r="AR88" s="901"/>
      <c r="AS88" s="901"/>
      <c r="AT88" s="901"/>
      <c r="AU88" s="901">
        <v>5396</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65</v>
      </c>
      <c r="CS102" s="909"/>
      <c r="CT102" s="909"/>
      <c r="CU102" s="909"/>
      <c r="CV102" s="952"/>
      <c r="CW102" s="951">
        <v>33</v>
      </c>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299</v>
      </c>
      <c r="AG109" s="954"/>
      <c r="AH109" s="954"/>
      <c r="AI109" s="954"/>
      <c r="AJ109" s="955"/>
      <c r="AK109" s="953" t="s">
        <v>298</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299</v>
      </c>
      <c r="BW109" s="954"/>
      <c r="BX109" s="954"/>
      <c r="BY109" s="954"/>
      <c r="BZ109" s="955"/>
      <c r="CA109" s="953" t="s">
        <v>298</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299</v>
      </c>
      <c r="DM109" s="954"/>
      <c r="DN109" s="954"/>
      <c r="DO109" s="954"/>
      <c r="DP109" s="955"/>
      <c r="DQ109" s="953" t="s">
        <v>298</v>
      </c>
      <c r="DR109" s="954"/>
      <c r="DS109" s="954"/>
      <c r="DT109" s="954"/>
      <c r="DU109" s="955"/>
      <c r="DV109" s="953" t="s">
        <v>423</v>
      </c>
      <c r="DW109" s="954"/>
      <c r="DX109" s="954"/>
      <c r="DY109" s="954"/>
      <c r="DZ109" s="956"/>
    </row>
    <row r="110" spans="1:131" s="226" customFormat="1" ht="26.25" customHeight="1" x14ac:dyDescent="0.15">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2894357</v>
      </c>
      <c r="AB110" s="961"/>
      <c r="AC110" s="961"/>
      <c r="AD110" s="961"/>
      <c r="AE110" s="962"/>
      <c r="AF110" s="963">
        <v>2873760</v>
      </c>
      <c r="AG110" s="961"/>
      <c r="AH110" s="961"/>
      <c r="AI110" s="961"/>
      <c r="AJ110" s="962"/>
      <c r="AK110" s="963">
        <v>2800981</v>
      </c>
      <c r="AL110" s="961"/>
      <c r="AM110" s="961"/>
      <c r="AN110" s="961"/>
      <c r="AO110" s="962"/>
      <c r="AP110" s="964">
        <v>23.3</v>
      </c>
      <c r="AQ110" s="965"/>
      <c r="AR110" s="965"/>
      <c r="AS110" s="965"/>
      <c r="AT110" s="966"/>
      <c r="AU110" s="967" t="s">
        <v>66</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28153911</v>
      </c>
      <c r="BR110" s="996"/>
      <c r="BS110" s="996"/>
      <c r="BT110" s="996"/>
      <c r="BU110" s="996"/>
      <c r="BV110" s="996">
        <v>27609758</v>
      </c>
      <c r="BW110" s="996"/>
      <c r="BX110" s="996"/>
      <c r="BY110" s="996"/>
      <c r="BZ110" s="996"/>
      <c r="CA110" s="996">
        <v>26695111</v>
      </c>
      <c r="CB110" s="996"/>
      <c r="CC110" s="996"/>
      <c r="CD110" s="996"/>
      <c r="CE110" s="996"/>
      <c r="CF110" s="1010">
        <v>222</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429</v>
      </c>
      <c r="DH110" s="996"/>
      <c r="DI110" s="996"/>
      <c r="DJ110" s="996"/>
      <c r="DK110" s="996"/>
      <c r="DL110" s="996" t="s">
        <v>430</v>
      </c>
      <c r="DM110" s="996"/>
      <c r="DN110" s="996"/>
      <c r="DO110" s="996"/>
      <c r="DP110" s="996"/>
      <c r="DQ110" s="996" t="s">
        <v>431</v>
      </c>
      <c r="DR110" s="996"/>
      <c r="DS110" s="996"/>
      <c r="DT110" s="996"/>
      <c r="DU110" s="996"/>
      <c r="DV110" s="997" t="s">
        <v>430</v>
      </c>
      <c r="DW110" s="997"/>
      <c r="DX110" s="997"/>
      <c r="DY110" s="997"/>
      <c r="DZ110" s="998"/>
    </row>
    <row r="111" spans="1:131" s="226" customFormat="1" ht="26.25" customHeight="1" x14ac:dyDescent="0.15">
      <c r="A111" s="999" t="s">
        <v>432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430</v>
      </c>
      <c r="AB111" s="1003"/>
      <c r="AC111" s="1003"/>
      <c r="AD111" s="1003"/>
      <c r="AE111" s="1004"/>
      <c r="AF111" s="1005" t="s">
        <v>429</v>
      </c>
      <c r="AG111" s="1003"/>
      <c r="AH111" s="1003"/>
      <c r="AI111" s="1003"/>
      <c r="AJ111" s="1004"/>
      <c r="AK111" s="1005" t="s">
        <v>431</v>
      </c>
      <c r="AL111" s="1003"/>
      <c r="AM111" s="1003"/>
      <c r="AN111" s="1003"/>
      <c r="AO111" s="1004"/>
      <c r="AP111" s="1006" t="s">
        <v>431</v>
      </c>
      <c r="AQ111" s="1007"/>
      <c r="AR111" s="1007"/>
      <c r="AS111" s="1007"/>
      <c r="AT111" s="1008"/>
      <c r="AU111" s="969"/>
      <c r="AV111" s="970"/>
      <c r="AW111" s="970"/>
      <c r="AX111" s="970"/>
      <c r="AY111" s="970"/>
      <c r="AZ111" s="1018" t="s">
        <v>433</v>
      </c>
      <c r="BA111" s="1019"/>
      <c r="BB111" s="1019"/>
      <c r="BC111" s="1019"/>
      <c r="BD111" s="1019"/>
      <c r="BE111" s="1019"/>
      <c r="BF111" s="1019"/>
      <c r="BG111" s="1019"/>
      <c r="BH111" s="1019"/>
      <c r="BI111" s="1019"/>
      <c r="BJ111" s="1019"/>
      <c r="BK111" s="1019"/>
      <c r="BL111" s="1019"/>
      <c r="BM111" s="1019"/>
      <c r="BN111" s="1019"/>
      <c r="BO111" s="1019"/>
      <c r="BP111" s="1020"/>
      <c r="BQ111" s="988">
        <v>84200</v>
      </c>
      <c r="BR111" s="989"/>
      <c r="BS111" s="989"/>
      <c r="BT111" s="989"/>
      <c r="BU111" s="989"/>
      <c r="BV111" s="989">
        <v>75780</v>
      </c>
      <c r="BW111" s="989"/>
      <c r="BX111" s="989"/>
      <c r="BY111" s="989"/>
      <c r="BZ111" s="989"/>
      <c r="CA111" s="989">
        <v>67360</v>
      </c>
      <c r="CB111" s="989"/>
      <c r="CC111" s="989"/>
      <c r="CD111" s="989"/>
      <c r="CE111" s="989"/>
      <c r="CF111" s="983">
        <v>0.6</v>
      </c>
      <c r="CG111" s="984"/>
      <c r="CH111" s="984"/>
      <c r="CI111" s="984"/>
      <c r="CJ111" s="984"/>
      <c r="CK111" s="1014"/>
      <c r="CL111" s="1015"/>
      <c r="CM111" s="985" t="s">
        <v>434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431</v>
      </c>
      <c r="DH111" s="989"/>
      <c r="DI111" s="989"/>
      <c r="DJ111" s="989"/>
      <c r="DK111" s="989"/>
      <c r="DL111" s="989" t="s">
        <v>431</v>
      </c>
      <c r="DM111" s="989"/>
      <c r="DN111" s="989"/>
      <c r="DO111" s="989"/>
      <c r="DP111" s="989"/>
      <c r="DQ111" s="989" t="s">
        <v>431</v>
      </c>
      <c r="DR111" s="989"/>
      <c r="DS111" s="989"/>
      <c r="DT111" s="989"/>
      <c r="DU111" s="989"/>
      <c r="DV111" s="990" t="s">
        <v>435</v>
      </c>
      <c r="DW111" s="990"/>
      <c r="DX111" s="990"/>
      <c r="DY111" s="990"/>
      <c r="DZ111" s="991"/>
    </row>
    <row r="112" spans="1:131" s="226" customFormat="1" ht="26.25" customHeight="1" x14ac:dyDescent="0.15">
      <c r="A112" s="1021" t="s">
        <v>436</v>
      </c>
      <c r="B112" s="1022"/>
      <c r="C112" s="1019" t="s">
        <v>437</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429</v>
      </c>
      <c r="AB112" s="1028"/>
      <c r="AC112" s="1028"/>
      <c r="AD112" s="1028"/>
      <c r="AE112" s="1029"/>
      <c r="AF112" s="1030" t="s">
        <v>429</v>
      </c>
      <c r="AG112" s="1028"/>
      <c r="AH112" s="1028"/>
      <c r="AI112" s="1028"/>
      <c r="AJ112" s="1029"/>
      <c r="AK112" s="1030" t="s">
        <v>435</v>
      </c>
      <c r="AL112" s="1028"/>
      <c r="AM112" s="1028"/>
      <c r="AN112" s="1028"/>
      <c r="AO112" s="1029"/>
      <c r="AP112" s="1031" t="s">
        <v>435</v>
      </c>
      <c r="AQ112" s="1032"/>
      <c r="AR112" s="1032"/>
      <c r="AS112" s="1032"/>
      <c r="AT112" s="1033"/>
      <c r="AU112" s="969"/>
      <c r="AV112" s="970"/>
      <c r="AW112" s="970"/>
      <c r="AX112" s="970"/>
      <c r="AY112" s="970"/>
      <c r="AZ112" s="1018" t="s">
        <v>438</v>
      </c>
      <c r="BA112" s="1019"/>
      <c r="BB112" s="1019"/>
      <c r="BC112" s="1019"/>
      <c r="BD112" s="1019"/>
      <c r="BE112" s="1019"/>
      <c r="BF112" s="1019"/>
      <c r="BG112" s="1019"/>
      <c r="BH112" s="1019"/>
      <c r="BI112" s="1019"/>
      <c r="BJ112" s="1019"/>
      <c r="BK112" s="1019"/>
      <c r="BL112" s="1019"/>
      <c r="BM112" s="1019"/>
      <c r="BN112" s="1019"/>
      <c r="BO112" s="1019"/>
      <c r="BP112" s="1020"/>
      <c r="BQ112" s="988">
        <v>11233618</v>
      </c>
      <c r="BR112" s="989"/>
      <c r="BS112" s="989"/>
      <c r="BT112" s="989"/>
      <c r="BU112" s="989"/>
      <c r="BV112" s="989">
        <v>9910871</v>
      </c>
      <c r="BW112" s="989"/>
      <c r="BX112" s="989"/>
      <c r="BY112" s="989"/>
      <c r="BZ112" s="989"/>
      <c r="CA112" s="989">
        <v>8722987</v>
      </c>
      <c r="CB112" s="989"/>
      <c r="CC112" s="989"/>
      <c r="CD112" s="989"/>
      <c r="CE112" s="989"/>
      <c r="CF112" s="983">
        <v>72.5</v>
      </c>
      <c r="CG112" s="984"/>
      <c r="CH112" s="984"/>
      <c r="CI112" s="984"/>
      <c r="CJ112" s="984"/>
      <c r="CK112" s="1014"/>
      <c r="CL112" s="1015"/>
      <c r="CM112" s="985" t="s">
        <v>439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435</v>
      </c>
      <c r="DH112" s="989"/>
      <c r="DI112" s="989"/>
      <c r="DJ112" s="989"/>
      <c r="DK112" s="989"/>
      <c r="DL112" s="989" t="s">
        <v>429</v>
      </c>
      <c r="DM112" s="989"/>
      <c r="DN112" s="989"/>
      <c r="DO112" s="989"/>
      <c r="DP112" s="989"/>
      <c r="DQ112" s="989" t="s">
        <v>431</v>
      </c>
      <c r="DR112" s="989"/>
      <c r="DS112" s="989"/>
      <c r="DT112" s="989"/>
      <c r="DU112" s="989"/>
      <c r="DV112" s="990" t="s">
        <v>431</v>
      </c>
      <c r="DW112" s="990"/>
      <c r="DX112" s="990"/>
      <c r="DY112" s="990"/>
      <c r="DZ112" s="991"/>
    </row>
    <row r="113" spans="1:130" s="226" customFormat="1" ht="26.25" customHeight="1" x14ac:dyDescent="0.15">
      <c r="A113" s="1023"/>
      <c r="B113" s="1024"/>
      <c r="C113" s="1019" t="s">
        <v>440</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983620</v>
      </c>
      <c r="AB113" s="1003"/>
      <c r="AC113" s="1003"/>
      <c r="AD113" s="1003"/>
      <c r="AE113" s="1004"/>
      <c r="AF113" s="1005">
        <v>900421</v>
      </c>
      <c r="AG113" s="1003"/>
      <c r="AH113" s="1003"/>
      <c r="AI113" s="1003"/>
      <c r="AJ113" s="1004"/>
      <c r="AK113" s="1005">
        <v>820453</v>
      </c>
      <c r="AL113" s="1003"/>
      <c r="AM113" s="1003"/>
      <c r="AN113" s="1003"/>
      <c r="AO113" s="1004"/>
      <c r="AP113" s="1006">
        <v>6.8</v>
      </c>
      <c r="AQ113" s="1007"/>
      <c r="AR113" s="1007"/>
      <c r="AS113" s="1007"/>
      <c r="AT113" s="1008"/>
      <c r="AU113" s="969"/>
      <c r="AV113" s="970"/>
      <c r="AW113" s="970"/>
      <c r="AX113" s="970"/>
      <c r="AY113" s="970"/>
      <c r="AZ113" s="1018" t="s">
        <v>441</v>
      </c>
      <c r="BA113" s="1019"/>
      <c r="BB113" s="1019"/>
      <c r="BC113" s="1019"/>
      <c r="BD113" s="1019"/>
      <c r="BE113" s="1019"/>
      <c r="BF113" s="1019"/>
      <c r="BG113" s="1019"/>
      <c r="BH113" s="1019"/>
      <c r="BI113" s="1019"/>
      <c r="BJ113" s="1019"/>
      <c r="BK113" s="1019"/>
      <c r="BL113" s="1019"/>
      <c r="BM113" s="1019"/>
      <c r="BN113" s="1019"/>
      <c r="BO113" s="1019"/>
      <c r="BP113" s="1020"/>
      <c r="BQ113" s="988">
        <v>4630572</v>
      </c>
      <c r="BR113" s="989"/>
      <c r="BS113" s="989"/>
      <c r="BT113" s="989"/>
      <c r="BU113" s="989"/>
      <c r="BV113" s="989">
        <v>5843075</v>
      </c>
      <c r="BW113" s="989"/>
      <c r="BX113" s="989"/>
      <c r="BY113" s="989"/>
      <c r="BZ113" s="989"/>
      <c r="CA113" s="989">
        <v>5396769</v>
      </c>
      <c r="CB113" s="989"/>
      <c r="CC113" s="989"/>
      <c r="CD113" s="989"/>
      <c r="CE113" s="989"/>
      <c r="CF113" s="983">
        <v>44.9</v>
      </c>
      <c r="CG113" s="984"/>
      <c r="CH113" s="984"/>
      <c r="CI113" s="984"/>
      <c r="CJ113" s="984"/>
      <c r="CK113" s="1014"/>
      <c r="CL113" s="1015"/>
      <c r="CM113" s="985" t="s">
        <v>442</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431</v>
      </c>
      <c r="DH113" s="1028"/>
      <c r="DI113" s="1028"/>
      <c r="DJ113" s="1028"/>
      <c r="DK113" s="1029"/>
      <c r="DL113" s="1030" t="s">
        <v>429</v>
      </c>
      <c r="DM113" s="1028"/>
      <c r="DN113" s="1028"/>
      <c r="DO113" s="1028"/>
      <c r="DP113" s="1029"/>
      <c r="DQ113" s="1030" t="s">
        <v>431</v>
      </c>
      <c r="DR113" s="1028"/>
      <c r="DS113" s="1028"/>
      <c r="DT113" s="1028"/>
      <c r="DU113" s="1029"/>
      <c r="DV113" s="1031" t="s">
        <v>443</v>
      </c>
      <c r="DW113" s="1032"/>
      <c r="DX113" s="1032"/>
      <c r="DY113" s="1032"/>
      <c r="DZ113" s="1033"/>
    </row>
    <row r="114" spans="1:130" s="226" customFormat="1" ht="26.25" customHeight="1" x14ac:dyDescent="0.15">
      <c r="A114" s="1023"/>
      <c r="B114" s="1024"/>
      <c r="C114" s="1019" t="s">
        <v>444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355854</v>
      </c>
      <c r="AB114" s="1028"/>
      <c r="AC114" s="1028"/>
      <c r="AD114" s="1028"/>
      <c r="AE114" s="1029"/>
      <c r="AF114" s="1030">
        <v>313584</v>
      </c>
      <c r="AG114" s="1028"/>
      <c r="AH114" s="1028"/>
      <c r="AI114" s="1028"/>
      <c r="AJ114" s="1029"/>
      <c r="AK114" s="1030">
        <v>294703</v>
      </c>
      <c r="AL114" s="1028"/>
      <c r="AM114" s="1028"/>
      <c r="AN114" s="1028"/>
      <c r="AO114" s="1029"/>
      <c r="AP114" s="1031">
        <v>2.5</v>
      </c>
      <c r="AQ114" s="1032"/>
      <c r="AR114" s="1032"/>
      <c r="AS114" s="1032"/>
      <c r="AT114" s="1033"/>
      <c r="AU114" s="969"/>
      <c r="AV114" s="970"/>
      <c r="AW114" s="970"/>
      <c r="AX114" s="970"/>
      <c r="AY114" s="970"/>
      <c r="AZ114" s="1018" t="s">
        <v>445</v>
      </c>
      <c r="BA114" s="1019"/>
      <c r="BB114" s="1019"/>
      <c r="BC114" s="1019"/>
      <c r="BD114" s="1019"/>
      <c r="BE114" s="1019"/>
      <c r="BF114" s="1019"/>
      <c r="BG114" s="1019"/>
      <c r="BH114" s="1019"/>
      <c r="BI114" s="1019"/>
      <c r="BJ114" s="1019"/>
      <c r="BK114" s="1019"/>
      <c r="BL114" s="1019"/>
      <c r="BM114" s="1019"/>
      <c r="BN114" s="1019"/>
      <c r="BO114" s="1019"/>
      <c r="BP114" s="1020"/>
      <c r="BQ114" s="988">
        <v>3945203</v>
      </c>
      <c r="BR114" s="989"/>
      <c r="BS114" s="989"/>
      <c r="BT114" s="989"/>
      <c r="BU114" s="989"/>
      <c r="BV114" s="989">
        <v>3260099</v>
      </c>
      <c r="BW114" s="989"/>
      <c r="BX114" s="989"/>
      <c r="BY114" s="989"/>
      <c r="BZ114" s="989"/>
      <c r="CA114" s="989">
        <v>3652272</v>
      </c>
      <c r="CB114" s="989"/>
      <c r="CC114" s="989"/>
      <c r="CD114" s="989"/>
      <c r="CE114" s="989"/>
      <c r="CF114" s="983">
        <v>30.4</v>
      </c>
      <c r="CG114" s="984"/>
      <c r="CH114" s="984"/>
      <c r="CI114" s="984"/>
      <c r="CJ114" s="984"/>
      <c r="CK114" s="1014"/>
      <c r="CL114" s="1015"/>
      <c r="CM114" s="985" t="s">
        <v>446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429</v>
      </c>
      <c r="DH114" s="1028"/>
      <c r="DI114" s="1028"/>
      <c r="DJ114" s="1028"/>
      <c r="DK114" s="1029"/>
      <c r="DL114" s="1030" t="s">
        <v>429</v>
      </c>
      <c r="DM114" s="1028"/>
      <c r="DN114" s="1028"/>
      <c r="DO114" s="1028"/>
      <c r="DP114" s="1029"/>
      <c r="DQ114" s="1030" t="s">
        <v>429</v>
      </c>
      <c r="DR114" s="1028"/>
      <c r="DS114" s="1028"/>
      <c r="DT114" s="1028"/>
      <c r="DU114" s="1029"/>
      <c r="DV114" s="1031" t="s">
        <v>431</v>
      </c>
      <c r="DW114" s="1032"/>
      <c r="DX114" s="1032"/>
      <c r="DY114" s="1032"/>
      <c r="DZ114" s="1033"/>
    </row>
    <row r="115" spans="1:130" s="226" customFormat="1" ht="26.25" customHeight="1" x14ac:dyDescent="0.15">
      <c r="A115" s="1023"/>
      <c r="B115" s="1024"/>
      <c r="C115" s="1019" t="s">
        <v>447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9810</v>
      </c>
      <c r="AB115" s="1003"/>
      <c r="AC115" s="1003"/>
      <c r="AD115" s="1003"/>
      <c r="AE115" s="1004"/>
      <c r="AF115" s="1005">
        <v>9178</v>
      </c>
      <c r="AG115" s="1003"/>
      <c r="AH115" s="1003"/>
      <c r="AI115" s="1003"/>
      <c r="AJ115" s="1004"/>
      <c r="AK115" s="1005">
        <v>8647</v>
      </c>
      <c r="AL115" s="1003"/>
      <c r="AM115" s="1003"/>
      <c r="AN115" s="1003"/>
      <c r="AO115" s="1004"/>
      <c r="AP115" s="1006">
        <v>0.1</v>
      </c>
      <c r="AQ115" s="1007"/>
      <c r="AR115" s="1007"/>
      <c r="AS115" s="1007"/>
      <c r="AT115" s="1008"/>
      <c r="AU115" s="969"/>
      <c r="AV115" s="970"/>
      <c r="AW115" s="970"/>
      <c r="AX115" s="970"/>
      <c r="AY115" s="970"/>
      <c r="AZ115" s="1018" t="s">
        <v>448</v>
      </c>
      <c r="BA115" s="1019"/>
      <c r="BB115" s="1019"/>
      <c r="BC115" s="1019"/>
      <c r="BD115" s="1019"/>
      <c r="BE115" s="1019"/>
      <c r="BF115" s="1019"/>
      <c r="BG115" s="1019"/>
      <c r="BH115" s="1019"/>
      <c r="BI115" s="1019"/>
      <c r="BJ115" s="1019"/>
      <c r="BK115" s="1019"/>
      <c r="BL115" s="1019"/>
      <c r="BM115" s="1019"/>
      <c r="BN115" s="1019"/>
      <c r="BO115" s="1019"/>
      <c r="BP115" s="1020"/>
      <c r="BQ115" s="988" t="s">
        <v>431</v>
      </c>
      <c r="BR115" s="989"/>
      <c r="BS115" s="989"/>
      <c r="BT115" s="989"/>
      <c r="BU115" s="989"/>
      <c r="BV115" s="989" t="s">
        <v>435</v>
      </c>
      <c r="BW115" s="989"/>
      <c r="BX115" s="989"/>
      <c r="BY115" s="989"/>
      <c r="BZ115" s="989"/>
      <c r="CA115" s="989" t="s">
        <v>429</v>
      </c>
      <c r="CB115" s="989"/>
      <c r="CC115" s="989"/>
      <c r="CD115" s="989"/>
      <c r="CE115" s="989"/>
      <c r="CF115" s="983" t="s">
        <v>429</v>
      </c>
      <c r="CG115" s="984"/>
      <c r="CH115" s="984"/>
      <c r="CI115" s="984"/>
      <c r="CJ115" s="984"/>
      <c r="CK115" s="1014"/>
      <c r="CL115" s="1015"/>
      <c r="CM115" s="1018" t="s">
        <v>449</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435</v>
      </c>
      <c r="DH115" s="1028"/>
      <c r="DI115" s="1028"/>
      <c r="DJ115" s="1028"/>
      <c r="DK115" s="1029"/>
      <c r="DL115" s="1030" t="s">
        <v>429</v>
      </c>
      <c r="DM115" s="1028"/>
      <c r="DN115" s="1028"/>
      <c r="DO115" s="1028"/>
      <c r="DP115" s="1029"/>
      <c r="DQ115" s="1030" t="s">
        <v>435</v>
      </c>
      <c r="DR115" s="1028"/>
      <c r="DS115" s="1028"/>
      <c r="DT115" s="1028"/>
      <c r="DU115" s="1029"/>
      <c r="DV115" s="1031" t="s">
        <v>429</v>
      </c>
      <c r="DW115" s="1032"/>
      <c r="DX115" s="1032"/>
      <c r="DY115" s="1032"/>
      <c r="DZ115" s="1033"/>
    </row>
    <row r="116" spans="1:130" s="226" customFormat="1" ht="26.25" customHeight="1" x14ac:dyDescent="0.15">
      <c r="A116" s="1025"/>
      <c r="B116" s="1026"/>
      <c r="C116" s="1034" t="s">
        <v>450</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582</v>
      </c>
      <c r="AB116" s="1028"/>
      <c r="AC116" s="1028"/>
      <c r="AD116" s="1028"/>
      <c r="AE116" s="1029"/>
      <c r="AF116" s="1030">
        <v>461</v>
      </c>
      <c r="AG116" s="1028"/>
      <c r="AH116" s="1028"/>
      <c r="AI116" s="1028"/>
      <c r="AJ116" s="1029"/>
      <c r="AK116" s="1030">
        <v>435</v>
      </c>
      <c r="AL116" s="1028"/>
      <c r="AM116" s="1028"/>
      <c r="AN116" s="1028"/>
      <c r="AO116" s="1029"/>
      <c r="AP116" s="1031">
        <v>0</v>
      </c>
      <c r="AQ116" s="1032"/>
      <c r="AR116" s="1032"/>
      <c r="AS116" s="1032"/>
      <c r="AT116" s="1033"/>
      <c r="AU116" s="969"/>
      <c r="AV116" s="970"/>
      <c r="AW116" s="970"/>
      <c r="AX116" s="970"/>
      <c r="AY116" s="970"/>
      <c r="AZ116" s="1036" t="s">
        <v>451</v>
      </c>
      <c r="BA116" s="1037"/>
      <c r="BB116" s="1037"/>
      <c r="BC116" s="1037"/>
      <c r="BD116" s="1037"/>
      <c r="BE116" s="1037"/>
      <c r="BF116" s="1037"/>
      <c r="BG116" s="1037"/>
      <c r="BH116" s="1037"/>
      <c r="BI116" s="1037"/>
      <c r="BJ116" s="1037"/>
      <c r="BK116" s="1037"/>
      <c r="BL116" s="1037"/>
      <c r="BM116" s="1037"/>
      <c r="BN116" s="1037"/>
      <c r="BO116" s="1037"/>
      <c r="BP116" s="1038"/>
      <c r="BQ116" s="988" t="s">
        <v>431</v>
      </c>
      <c r="BR116" s="989"/>
      <c r="BS116" s="989"/>
      <c r="BT116" s="989"/>
      <c r="BU116" s="989"/>
      <c r="BV116" s="989" t="s">
        <v>435</v>
      </c>
      <c r="BW116" s="989"/>
      <c r="BX116" s="989"/>
      <c r="BY116" s="989"/>
      <c r="BZ116" s="989"/>
      <c r="CA116" s="989" t="s">
        <v>429</v>
      </c>
      <c r="CB116" s="989"/>
      <c r="CC116" s="989"/>
      <c r="CD116" s="989"/>
      <c r="CE116" s="989"/>
      <c r="CF116" s="983" t="s">
        <v>429</v>
      </c>
      <c r="CG116" s="984"/>
      <c r="CH116" s="984"/>
      <c r="CI116" s="984"/>
      <c r="CJ116" s="984"/>
      <c r="CK116" s="1014"/>
      <c r="CL116" s="1015"/>
      <c r="CM116" s="985" t="s">
        <v>452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84200</v>
      </c>
      <c r="DH116" s="1028"/>
      <c r="DI116" s="1028"/>
      <c r="DJ116" s="1028"/>
      <c r="DK116" s="1029"/>
      <c r="DL116" s="1030">
        <v>75780</v>
      </c>
      <c r="DM116" s="1028"/>
      <c r="DN116" s="1028"/>
      <c r="DO116" s="1028"/>
      <c r="DP116" s="1029"/>
      <c r="DQ116" s="1030">
        <v>67360</v>
      </c>
      <c r="DR116" s="1028"/>
      <c r="DS116" s="1028"/>
      <c r="DT116" s="1028"/>
      <c r="DU116" s="1029"/>
      <c r="DV116" s="1031">
        <v>0.6</v>
      </c>
      <c r="DW116" s="1032"/>
      <c r="DX116" s="1032"/>
      <c r="DY116" s="1032"/>
      <c r="DZ116" s="1033"/>
    </row>
    <row r="117" spans="1:130" s="226" customFormat="1" ht="26.25" customHeight="1" x14ac:dyDescent="0.15">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453</v>
      </c>
      <c r="Z117" s="955"/>
      <c r="AA117" s="1045">
        <v>4244223</v>
      </c>
      <c r="AB117" s="1046"/>
      <c r="AC117" s="1046"/>
      <c r="AD117" s="1046"/>
      <c r="AE117" s="1047"/>
      <c r="AF117" s="1048">
        <v>4097404</v>
      </c>
      <c r="AG117" s="1046"/>
      <c r="AH117" s="1046"/>
      <c r="AI117" s="1046"/>
      <c r="AJ117" s="1047"/>
      <c r="AK117" s="1048">
        <v>3925219</v>
      </c>
      <c r="AL117" s="1046"/>
      <c r="AM117" s="1046"/>
      <c r="AN117" s="1046"/>
      <c r="AO117" s="1047"/>
      <c r="AP117" s="1049"/>
      <c r="AQ117" s="1050"/>
      <c r="AR117" s="1050"/>
      <c r="AS117" s="1050"/>
      <c r="AT117" s="1051"/>
      <c r="AU117" s="969"/>
      <c r="AV117" s="970"/>
      <c r="AW117" s="970"/>
      <c r="AX117" s="970"/>
      <c r="AY117" s="970"/>
      <c r="AZ117" s="1036" t="s">
        <v>454</v>
      </c>
      <c r="BA117" s="1037"/>
      <c r="BB117" s="1037"/>
      <c r="BC117" s="1037"/>
      <c r="BD117" s="1037"/>
      <c r="BE117" s="1037"/>
      <c r="BF117" s="1037"/>
      <c r="BG117" s="1037"/>
      <c r="BH117" s="1037"/>
      <c r="BI117" s="1037"/>
      <c r="BJ117" s="1037"/>
      <c r="BK117" s="1037"/>
      <c r="BL117" s="1037"/>
      <c r="BM117" s="1037"/>
      <c r="BN117" s="1037"/>
      <c r="BO117" s="1037"/>
      <c r="BP117" s="1038"/>
      <c r="BQ117" s="988" t="s">
        <v>430</v>
      </c>
      <c r="BR117" s="989"/>
      <c r="BS117" s="989"/>
      <c r="BT117" s="989"/>
      <c r="BU117" s="989"/>
      <c r="BV117" s="989" t="s">
        <v>455</v>
      </c>
      <c r="BW117" s="989"/>
      <c r="BX117" s="989"/>
      <c r="BY117" s="989"/>
      <c r="BZ117" s="989"/>
      <c r="CA117" s="989" t="s">
        <v>456</v>
      </c>
      <c r="CB117" s="989"/>
      <c r="CC117" s="989"/>
      <c r="CD117" s="989"/>
      <c r="CE117" s="989"/>
      <c r="CF117" s="983" t="s">
        <v>430</v>
      </c>
      <c r="CG117" s="984"/>
      <c r="CH117" s="984"/>
      <c r="CI117" s="984"/>
      <c r="CJ117" s="984"/>
      <c r="CK117" s="1014"/>
      <c r="CL117" s="1015"/>
      <c r="CM117" s="985" t="s">
        <v>457</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458</v>
      </c>
      <c r="DH117" s="1028"/>
      <c r="DI117" s="1028"/>
      <c r="DJ117" s="1028"/>
      <c r="DK117" s="1029"/>
      <c r="DL117" s="1030" t="s">
        <v>459</v>
      </c>
      <c r="DM117" s="1028"/>
      <c r="DN117" s="1028"/>
      <c r="DO117" s="1028"/>
      <c r="DP117" s="1029"/>
      <c r="DQ117" s="1030" t="s">
        <v>460</v>
      </c>
      <c r="DR117" s="1028"/>
      <c r="DS117" s="1028"/>
      <c r="DT117" s="1028"/>
      <c r="DU117" s="1029"/>
      <c r="DV117" s="1031" t="s">
        <v>461</v>
      </c>
      <c r="DW117" s="1032"/>
      <c r="DX117" s="1032"/>
      <c r="DY117" s="1032"/>
      <c r="DZ117" s="1033"/>
    </row>
    <row r="118" spans="1:130" s="226" customFormat="1" ht="26.25" customHeight="1" x14ac:dyDescent="0.15">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299</v>
      </c>
      <c r="AG118" s="954"/>
      <c r="AH118" s="954"/>
      <c r="AI118" s="954"/>
      <c r="AJ118" s="955"/>
      <c r="AK118" s="953" t="s">
        <v>298</v>
      </c>
      <c r="AL118" s="954"/>
      <c r="AM118" s="954"/>
      <c r="AN118" s="954"/>
      <c r="AO118" s="955"/>
      <c r="AP118" s="1040" t="s">
        <v>423</v>
      </c>
      <c r="AQ118" s="1041"/>
      <c r="AR118" s="1041"/>
      <c r="AS118" s="1041"/>
      <c r="AT118" s="1042"/>
      <c r="AU118" s="969"/>
      <c r="AV118" s="970"/>
      <c r="AW118" s="970"/>
      <c r="AX118" s="970"/>
      <c r="AY118" s="970"/>
      <c r="AZ118" s="1043" t="s">
        <v>462</v>
      </c>
      <c r="BA118" s="1034"/>
      <c r="BB118" s="1034"/>
      <c r="BC118" s="1034"/>
      <c r="BD118" s="1034"/>
      <c r="BE118" s="1034"/>
      <c r="BF118" s="1034"/>
      <c r="BG118" s="1034"/>
      <c r="BH118" s="1034"/>
      <c r="BI118" s="1034"/>
      <c r="BJ118" s="1034"/>
      <c r="BK118" s="1034"/>
      <c r="BL118" s="1034"/>
      <c r="BM118" s="1034"/>
      <c r="BN118" s="1034"/>
      <c r="BO118" s="1034"/>
      <c r="BP118" s="1035"/>
      <c r="BQ118" s="1066" t="s">
        <v>382</v>
      </c>
      <c r="BR118" s="1067"/>
      <c r="BS118" s="1067"/>
      <c r="BT118" s="1067"/>
      <c r="BU118" s="1067"/>
      <c r="BV118" s="1067" t="s">
        <v>430</v>
      </c>
      <c r="BW118" s="1067"/>
      <c r="BX118" s="1067"/>
      <c r="BY118" s="1067"/>
      <c r="BZ118" s="1067"/>
      <c r="CA118" s="1067" t="s">
        <v>463</v>
      </c>
      <c r="CB118" s="1067"/>
      <c r="CC118" s="1067"/>
      <c r="CD118" s="1067"/>
      <c r="CE118" s="1067"/>
      <c r="CF118" s="983" t="s">
        <v>464</v>
      </c>
      <c r="CG118" s="984"/>
      <c r="CH118" s="984"/>
      <c r="CI118" s="984"/>
      <c r="CJ118" s="984"/>
      <c r="CK118" s="1014"/>
      <c r="CL118" s="1015"/>
      <c r="CM118" s="985" t="s">
        <v>465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460</v>
      </c>
      <c r="DH118" s="1028"/>
      <c r="DI118" s="1028"/>
      <c r="DJ118" s="1028"/>
      <c r="DK118" s="1029"/>
      <c r="DL118" s="1030" t="s">
        <v>463</v>
      </c>
      <c r="DM118" s="1028"/>
      <c r="DN118" s="1028"/>
      <c r="DO118" s="1028"/>
      <c r="DP118" s="1029"/>
      <c r="DQ118" s="1030" t="s">
        <v>382</v>
      </c>
      <c r="DR118" s="1028"/>
      <c r="DS118" s="1028"/>
      <c r="DT118" s="1028"/>
      <c r="DU118" s="1029"/>
      <c r="DV118" s="1031" t="s">
        <v>382</v>
      </c>
      <c r="DW118" s="1032"/>
      <c r="DX118" s="1032"/>
      <c r="DY118" s="1032"/>
      <c r="DZ118" s="1033"/>
    </row>
    <row r="119" spans="1:130" s="226" customFormat="1" ht="26.25" customHeight="1" x14ac:dyDescent="0.15">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463</v>
      </c>
      <c r="AB119" s="961"/>
      <c r="AC119" s="961"/>
      <c r="AD119" s="961"/>
      <c r="AE119" s="962"/>
      <c r="AF119" s="963" t="s">
        <v>455</v>
      </c>
      <c r="AG119" s="961"/>
      <c r="AH119" s="961"/>
      <c r="AI119" s="961"/>
      <c r="AJ119" s="962"/>
      <c r="AK119" s="963" t="s">
        <v>466</v>
      </c>
      <c r="AL119" s="961"/>
      <c r="AM119" s="961"/>
      <c r="AN119" s="961"/>
      <c r="AO119" s="962"/>
      <c r="AP119" s="964" t="s">
        <v>464</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467</v>
      </c>
      <c r="BP119" s="1075"/>
      <c r="BQ119" s="1066">
        <v>48047504</v>
      </c>
      <c r="BR119" s="1067"/>
      <c r="BS119" s="1067"/>
      <c r="BT119" s="1067"/>
      <c r="BU119" s="1067"/>
      <c r="BV119" s="1067">
        <v>46699583</v>
      </c>
      <c r="BW119" s="1067"/>
      <c r="BX119" s="1067"/>
      <c r="BY119" s="1067"/>
      <c r="BZ119" s="1067"/>
      <c r="CA119" s="1067">
        <v>44534499</v>
      </c>
      <c r="CB119" s="1067"/>
      <c r="CC119" s="1067"/>
      <c r="CD119" s="1067"/>
      <c r="CE119" s="1067"/>
      <c r="CF119" s="1068"/>
      <c r="CG119" s="1069"/>
      <c r="CH119" s="1069"/>
      <c r="CI119" s="1069"/>
      <c r="CJ119" s="1070"/>
      <c r="CK119" s="1016"/>
      <c r="CL119" s="1017"/>
      <c r="CM119" s="1071" t="s">
        <v>468</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430</v>
      </c>
      <c r="DH119" s="1053"/>
      <c r="DI119" s="1053"/>
      <c r="DJ119" s="1053"/>
      <c r="DK119" s="1054"/>
      <c r="DL119" s="1052" t="s">
        <v>430</v>
      </c>
      <c r="DM119" s="1053"/>
      <c r="DN119" s="1053"/>
      <c r="DO119" s="1053"/>
      <c r="DP119" s="1054"/>
      <c r="DQ119" s="1052" t="s">
        <v>463</v>
      </c>
      <c r="DR119" s="1053"/>
      <c r="DS119" s="1053"/>
      <c r="DT119" s="1053"/>
      <c r="DU119" s="1054"/>
      <c r="DV119" s="1055" t="s">
        <v>464</v>
      </c>
      <c r="DW119" s="1056"/>
      <c r="DX119" s="1056"/>
      <c r="DY119" s="1056"/>
      <c r="DZ119" s="1057"/>
    </row>
    <row r="120" spans="1:130" s="226" customFormat="1" ht="26.25" customHeight="1" x14ac:dyDescent="0.15">
      <c r="A120" s="1128"/>
      <c r="B120" s="1015"/>
      <c r="C120" s="985" t="s">
        <v>434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430</v>
      </c>
      <c r="AB120" s="1028"/>
      <c r="AC120" s="1028"/>
      <c r="AD120" s="1028"/>
      <c r="AE120" s="1029"/>
      <c r="AF120" s="1030" t="s">
        <v>461</v>
      </c>
      <c r="AG120" s="1028"/>
      <c r="AH120" s="1028"/>
      <c r="AI120" s="1028"/>
      <c r="AJ120" s="1029"/>
      <c r="AK120" s="1030" t="s">
        <v>466</v>
      </c>
      <c r="AL120" s="1028"/>
      <c r="AM120" s="1028"/>
      <c r="AN120" s="1028"/>
      <c r="AO120" s="1029"/>
      <c r="AP120" s="1031" t="s">
        <v>469</v>
      </c>
      <c r="AQ120" s="1032"/>
      <c r="AR120" s="1032"/>
      <c r="AS120" s="1032"/>
      <c r="AT120" s="1033"/>
      <c r="AU120" s="1058" t="s">
        <v>470</v>
      </c>
      <c r="AV120" s="1059"/>
      <c r="AW120" s="1059"/>
      <c r="AX120" s="1059"/>
      <c r="AY120" s="1060"/>
      <c r="AZ120" s="1009" t="s">
        <v>471</v>
      </c>
      <c r="BA120" s="958"/>
      <c r="BB120" s="958"/>
      <c r="BC120" s="958"/>
      <c r="BD120" s="958"/>
      <c r="BE120" s="958"/>
      <c r="BF120" s="958"/>
      <c r="BG120" s="958"/>
      <c r="BH120" s="958"/>
      <c r="BI120" s="958"/>
      <c r="BJ120" s="958"/>
      <c r="BK120" s="958"/>
      <c r="BL120" s="958"/>
      <c r="BM120" s="958"/>
      <c r="BN120" s="958"/>
      <c r="BO120" s="958"/>
      <c r="BP120" s="959"/>
      <c r="BQ120" s="995">
        <v>4906106</v>
      </c>
      <c r="BR120" s="996"/>
      <c r="BS120" s="996"/>
      <c r="BT120" s="996"/>
      <c r="BU120" s="996"/>
      <c r="BV120" s="996">
        <v>4601604</v>
      </c>
      <c r="BW120" s="996"/>
      <c r="BX120" s="996"/>
      <c r="BY120" s="996"/>
      <c r="BZ120" s="996"/>
      <c r="CA120" s="996">
        <v>4579569</v>
      </c>
      <c r="CB120" s="996"/>
      <c r="CC120" s="996"/>
      <c r="CD120" s="996"/>
      <c r="CE120" s="996"/>
      <c r="CF120" s="1010">
        <v>38.1</v>
      </c>
      <c r="CG120" s="1011"/>
      <c r="CH120" s="1011"/>
      <c r="CI120" s="1011"/>
      <c r="CJ120" s="1011"/>
      <c r="CK120" s="1076" t="s">
        <v>472</v>
      </c>
      <c r="CL120" s="1077"/>
      <c r="CM120" s="1077"/>
      <c r="CN120" s="1077"/>
      <c r="CO120" s="1078"/>
      <c r="CP120" s="1084" t="s">
        <v>473</v>
      </c>
      <c r="CQ120" s="1085"/>
      <c r="CR120" s="1085"/>
      <c r="CS120" s="1085"/>
      <c r="CT120" s="1085"/>
      <c r="CU120" s="1085"/>
      <c r="CV120" s="1085"/>
      <c r="CW120" s="1085"/>
      <c r="CX120" s="1085"/>
      <c r="CY120" s="1085"/>
      <c r="CZ120" s="1085"/>
      <c r="DA120" s="1085"/>
      <c r="DB120" s="1085"/>
      <c r="DC120" s="1085"/>
      <c r="DD120" s="1085"/>
      <c r="DE120" s="1085"/>
      <c r="DF120" s="1086"/>
      <c r="DG120" s="995">
        <v>11150653</v>
      </c>
      <c r="DH120" s="996"/>
      <c r="DI120" s="996"/>
      <c r="DJ120" s="996"/>
      <c r="DK120" s="996"/>
      <c r="DL120" s="996">
        <v>9855854</v>
      </c>
      <c r="DM120" s="996"/>
      <c r="DN120" s="996"/>
      <c r="DO120" s="996"/>
      <c r="DP120" s="996"/>
      <c r="DQ120" s="996">
        <v>8688808</v>
      </c>
      <c r="DR120" s="996"/>
      <c r="DS120" s="996"/>
      <c r="DT120" s="996"/>
      <c r="DU120" s="996"/>
      <c r="DV120" s="997">
        <v>72.2</v>
      </c>
      <c r="DW120" s="997"/>
      <c r="DX120" s="997"/>
      <c r="DY120" s="997"/>
      <c r="DZ120" s="998"/>
    </row>
    <row r="121" spans="1:130" s="226" customFormat="1" ht="26.25" customHeight="1" x14ac:dyDescent="0.15">
      <c r="A121" s="1128"/>
      <c r="B121" s="1015"/>
      <c r="C121" s="1036" t="s">
        <v>474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455</v>
      </c>
      <c r="AB121" s="1028"/>
      <c r="AC121" s="1028"/>
      <c r="AD121" s="1028"/>
      <c r="AE121" s="1029"/>
      <c r="AF121" s="1030" t="s">
        <v>455</v>
      </c>
      <c r="AG121" s="1028"/>
      <c r="AH121" s="1028"/>
      <c r="AI121" s="1028"/>
      <c r="AJ121" s="1029"/>
      <c r="AK121" s="1030" t="s">
        <v>459</v>
      </c>
      <c r="AL121" s="1028"/>
      <c r="AM121" s="1028"/>
      <c r="AN121" s="1028"/>
      <c r="AO121" s="1029"/>
      <c r="AP121" s="1031" t="s">
        <v>458</v>
      </c>
      <c r="AQ121" s="1032"/>
      <c r="AR121" s="1032"/>
      <c r="AS121" s="1032"/>
      <c r="AT121" s="1033"/>
      <c r="AU121" s="1061"/>
      <c r="AV121" s="1062"/>
      <c r="AW121" s="1062"/>
      <c r="AX121" s="1062"/>
      <c r="AY121" s="1063"/>
      <c r="AZ121" s="1018" t="s">
        <v>475</v>
      </c>
      <c r="BA121" s="1019"/>
      <c r="BB121" s="1019"/>
      <c r="BC121" s="1019"/>
      <c r="BD121" s="1019"/>
      <c r="BE121" s="1019"/>
      <c r="BF121" s="1019"/>
      <c r="BG121" s="1019"/>
      <c r="BH121" s="1019"/>
      <c r="BI121" s="1019"/>
      <c r="BJ121" s="1019"/>
      <c r="BK121" s="1019"/>
      <c r="BL121" s="1019"/>
      <c r="BM121" s="1019"/>
      <c r="BN121" s="1019"/>
      <c r="BO121" s="1019"/>
      <c r="BP121" s="1020"/>
      <c r="BQ121" s="988">
        <v>4775374</v>
      </c>
      <c r="BR121" s="989"/>
      <c r="BS121" s="989"/>
      <c r="BT121" s="989"/>
      <c r="BU121" s="989"/>
      <c r="BV121" s="989">
        <v>4481847</v>
      </c>
      <c r="BW121" s="989"/>
      <c r="BX121" s="989"/>
      <c r="BY121" s="989"/>
      <c r="BZ121" s="989"/>
      <c r="CA121" s="989">
        <v>4241126</v>
      </c>
      <c r="CB121" s="989"/>
      <c r="CC121" s="989"/>
      <c r="CD121" s="989"/>
      <c r="CE121" s="989"/>
      <c r="CF121" s="983">
        <v>35.299999999999997</v>
      </c>
      <c r="CG121" s="984"/>
      <c r="CH121" s="984"/>
      <c r="CI121" s="984"/>
      <c r="CJ121" s="984"/>
      <c r="CK121" s="1079"/>
      <c r="CL121" s="1080"/>
      <c r="CM121" s="1080"/>
      <c r="CN121" s="1080"/>
      <c r="CO121" s="1081"/>
      <c r="CP121" s="1089" t="s">
        <v>395</v>
      </c>
      <c r="CQ121" s="1090"/>
      <c r="CR121" s="1090"/>
      <c r="CS121" s="1090"/>
      <c r="CT121" s="1090"/>
      <c r="CU121" s="1090"/>
      <c r="CV121" s="1090"/>
      <c r="CW121" s="1090"/>
      <c r="CX121" s="1090"/>
      <c r="CY121" s="1090"/>
      <c r="CZ121" s="1090"/>
      <c r="DA121" s="1090"/>
      <c r="DB121" s="1090"/>
      <c r="DC121" s="1090"/>
      <c r="DD121" s="1090"/>
      <c r="DE121" s="1090"/>
      <c r="DF121" s="1091"/>
      <c r="DG121" s="988">
        <v>82965</v>
      </c>
      <c r="DH121" s="989"/>
      <c r="DI121" s="989"/>
      <c r="DJ121" s="989"/>
      <c r="DK121" s="989"/>
      <c r="DL121" s="989">
        <v>55017</v>
      </c>
      <c r="DM121" s="989"/>
      <c r="DN121" s="989"/>
      <c r="DO121" s="989"/>
      <c r="DP121" s="989"/>
      <c r="DQ121" s="989">
        <v>34179</v>
      </c>
      <c r="DR121" s="989"/>
      <c r="DS121" s="989"/>
      <c r="DT121" s="989"/>
      <c r="DU121" s="989"/>
      <c r="DV121" s="990">
        <v>0.3</v>
      </c>
      <c r="DW121" s="990"/>
      <c r="DX121" s="990"/>
      <c r="DY121" s="990"/>
      <c r="DZ121" s="991"/>
    </row>
    <row r="122" spans="1:130" s="226" customFormat="1" ht="26.25" customHeight="1" x14ac:dyDescent="0.15">
      <c r="A122" s="1128"/>
      <c r="B122" s="1015"/>
      <c r="C122" s="985" t="s">
        <v>446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476</v>
      </c>
      <c r="AB122" s="1028"/>
      <c r="AC122" s="1028"/>
      <c r="AD122" s="1028"/>
      <c r="AE122" s="1029"/>
      <c r="AF122" s="1030" t="s">
        <v>430</v>
      </c>
      <c r="AG122" s="1028"/>
      <c r="AH122" s="1028"/>
      <c r="AI122" s="1028"/>
      <c r="AJ122" s="1029"/>
      <c r="AK122" s="1030" t="s">
        <v>459</v>
      </c>
      <c r="AL122" s="1028"/>
      <c r="AM122" s="1028"/>
      <c r="AN122" s="1028"/>
      <c r="AO122" s="1029"/>
      <c r="AP122" s="1031" t="s">
        <v>464</v>
      </c>
      <c r="AQ122" s="1032"/>
      <c r="AR122" s="1032"/>
      <c r="AS122" s="1032"/>
      <c r="AT122" s="1033"/>
      <c r="AU122" s="1061"/>
      <c r="AV122" s="1062"/>
      <c r="AW122" s="1062"/>
      <c r="AX122" s="1062"/>
      <c r="AY122" s="1063"/>
      <c r="AZ122" s="1043" t="s">
        <v>477</v>
      </c>
      <c r="BA122" s="1034"/>
      <c r="BB122" s="1034"/>
      <c r="BC122" s="1034"/>
      <c r="BD122" s="1034"/>
      <c r="BE122" s="1034"/>
      <c r="BF122" s="1034"/>
      <c r="BG122" s="1034"/>
      <c r="BH122" s="1034"/>
      <c r="BI122" s="1034"/>
      <c r="BJ122" s="1034"/>
      <c r="BK122" s="1034"/>
      <c r="BL122" s="1034"/>
      <c r="BM122" s="1034"/>
      <c r="BN122" s="1034"/>
      <c r="BO122" s="1034"/>
      <c r="BP122" s="1035"/>
      <c r="BQ122" s="1066">
        <v>26695031</v>
      </c>
      <c r="BR122" s="1067"/>
      <c r="BS122" s="1067"/>
      <c r="BT122" s="1067"/>
      <c r="BU122" s="1067"/>
      <c r="BV122" s="1067">
        <v>26112184</v>
      </c>
      <c r="BW122" s="1067"/>
      <c r="BX122" s="1067"/>
      <c r="BY122" s="1067"/>
      <c r="BZ122" s="1067"/>
      <c r="CA122" s="1067">
        <v>25150173</v>
      </c>
      <c r="CB122" s="1067"/>
      <c r="CC122" s="1067"/>
      <c r="CD122" s="1067"/>
      <c r="CE122" s="1067"/>
      <c r="CF122" s="1087">
        <v>209.1</v>
      </c>
      <c r="CG122" s="1088"/>
      <c r="CH122" s="1088"/>
      <c r="CI122" s="1088"/>
      <c r="CJ122" s="1088"/>
      <c r="CK122" s="1079"/>
      <c r="CL122" s="1080"/>
      <c r="CM122" s="1080"/>
      <c r="CN122" s="1080"/>
      <c r="CO122" s="1081"/>
      <c r="CP122" s="1089" t="s">
        <v>478</v>
      </c>
      <c r="CQ122" s="1090"/>
      <c r="CR122" s="1090"/>
      <c r="CS122" s="1090"/>
      <c r="CT122" s="1090"/>
      <c r="CU122" s="1090"/>
      <c r="CV122" s="1090"/>
      <c r="CW122" s="1090"/>
      <c r="CX122" s="1090"/>
      <c r="CY122" s="1090"/>
      <c r="CZ122" s="1090"/>
      <c r="DA122" s="1090"/>
      <c r="DB122" s="1090"/>
      <c r="DC122" s="1090"/>
      <c r="DD122" s="1090"/>
      <c r="DE122" s="1090"/>
      <c r="DF122" s="1091"/>
      <c r="DG122" s="988" t="s">
        <v>463</v>
      </c>
      <c r="DH122" s="989"/>
      <c r="DI122" s="989"/>
      <c r="DJ122" s="989"/>
      <c r="DK122" s="989"/>
      <c r="DL122" s="989" t="s">
        <v>430</v>
      </c>
      <c r="DM122" s="989"/>
      <c r="DN122" s="989"/>
      <c r="DO122" s="989"/>
      <c r="DP122" s="989"/>
      <c r="DQ122" s="989" t="s">
        <v>463</v>
      </c>
      <c r="DR122" s="989"/>
      <c r="DS122" s="989"/>
      <c r="DT122" s="989"/>
      <c r="DU122" s="989"/>
      <c r="DV122" s="990" t="s">
        <v>464</v>
      </c>
      <c r="DW122" s="990"/>
      <c r="DX122" s="990"/>
      <c r="DY122" s="990"/>
      <c r="DZ122" s="991"/>
    </row>
    <row r="123" spans="1:130" s="226" customFormat="1" ht="26.25" customHeight="1" x14ac:dyDescent="0.15">
      <c r="A123" s="1128"/>
      <c r="B123" s="1015"/>
      <c r="C123" s="985" t="s">
        <v>452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9810</v>
      </c>
      <c r="AB123" s="1028"/>
      <c r="AC123" s="1028"/>
      <c r="AD123" s="1028"/>
      <c r="AE123" s="1029"/>
      <c r="AF123" s="1030">
        <v>9178</v>
      </c>
      <c r="AG123" s="1028"/>
      <c r="AH123" s="1028"/>
      <c r="AI123" s="1028"/>
      <c r="AJ123" s="1029"/>
      <c r="AK123" s="1030">
        <v>8647</v>
      </c>
      <c r="AL123" s="1028"/>
      <c r="AM123" s="1028"/>
      <c r="AN123" s="1028"/>
      <c r="AO123" s="1029"/>
      <c r="AP123" s="1031">
        <v>0.1</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479</v>
      </c>
      <c r="BP123" s="1075"/>
      <c r="BQ123" s="1134">
        <v>36376511</v>
      </c>
      <c r="BR123" s="1135"/>
      <c r="BS123" s="1135"/>
      <c r="BT123" s="1135"/>
      <c r="BU123" s="1135"/>
      <c r="BV123" s="1135">
        <v>35195635</v>
      </c>
      <c r="BW123" s="1135"/>
      <c r="BX123" s="1135"/>
      <c r="BY123" s="1135"/>
      <c r="BZ123" s="1135"/>
      <c r="CA123" s="1135">
        <v>33970868</v>
      </c>
      <c r="CB123" s="1135"/>
      <c r="CC123" s="1135"/>
      <c r="CD123" s="1135"/>
      <c r="CE123" s="1135"/>
      <c r="CF123" s="1068"/>
      <c r="CG123" s="1069"/>
      <c r="CH123" s="1069"/>
      <c r="CI123" s="1069"/>
      <c r="CJ123" s="1070"/>
      <c r="CK123" s="1079"/>
      <c r="CL123" s="1080"/>
      <c r="CM123" s="1080"/>
      <c r="CN123" s="1080"/>
      <c r="CO123" s="1081"/>
      <c r="CP123" s="1089" t="s">
        <v>480</v>
      </c>
      <c r="CQ123" s="1090"/>
      <c r="CR123" s="1090"/>
      <c r="CS123" s="1090"/>
      <c r="CT123" s="1090"/>
      <c r="CU123" s="1090"/>
      <c r="CV123" s="1090"/>
      <c r="CW123" s="1090"/>
      <c r="CX123" s="1090"/>
      <c r="CY123" s="1090"/>
      <c r="CZ123" s="1090"/>
      <c r="DA123" s="1090"/>
      <c r="DB123" s="1090"/>
      <c r="DC123" s="1090"/>
      <c r="DD123" s="1090"/>
      <c r="DE123" s="1090"/>
      <c r="DF123" s="1091"/>
      <c r="DG123" s="1027" t="s">
        <v>469</v>
      </c>
      <c r="DH123" s="1028"/>
      <c r="DI123" s="1028"/>
      <c r="DJ123" s="1028"/>
      <c r="DK123" s="1029"/>
      <c r="DL123" s="1030" t="s">
        <v>455</v>
      </c>
      <c r="DM123" s="1028"/>
      <c r="DN123" s="1028"/>
      <c r="DO123" s="1028"/>
      <c r="DP123" s="1029"/>
      <c r="DQ123" s="1030" t="s">
        <v>459</v>
      </c>
      <c r="DR123" s="1028"/>
      <c r="DS123" s="1028"/>
      <c r="DT123" s="1028"/>
      <c r="DU123" s="1029"/>
      <c r="DV123" s="1031" t="s">
        <v>464</v>
      </c>
      <c r="DW123" s="1032"/>
      <c r="DX123" s="1032"/>
      <c r="DY123" s="1032"/>
      <c r="DZ123" s="1033"/>
    </row>
    <row r="124" spans="1:130" s="226" customFormat="1" ht="26.25" customHeight="1" thickBot="1" x14ac:dyDescent="0.2">
      <c r="A124" s="1128"/>
      <c r="B124" s="1015"/>
      <c r="C124" s="985" t="s">
        <v>457</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456</v>
      </c>
      <c r="AB124" s="1028"/>
      <c r="AC124" s="1028"/>
      <c r="AD124" s="1028"/>
      <c r="AE124" s="1029"/>
      <c r="AF124" s="1030" t="s">
        <v>463</v>
      </c>
      <c r="AG124" s="1028"/>
      <c r="AH124" s="1028"/>
      <c r="AI124" s="1028"/>
      <c r="AJ124" s="1029"/>
      <c r="AK124" s="1030" t="s">
        <v>461</v>
      </c>
      <c r="AL124" s="1028"/>
      <c r="AM124" s="1028"/>
      <c r="AN124" s="1028"/>
      <c r="AO124" s="1029"/>
      <c r="AP124" s="1031" t="s">
        <v>481</v>
      </c>
      <c r="AQ124" s="1032"/>
      <c r="AR124" s="1032"/>
      <c r="AS124" s="1032"/>
      <c r="AT124" s="1033"/>
      <c r="AU124" s="1130" t="s">
        <v>482</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98.4</v>
      </c>
      <c r="BR124" s="1097"/>
      <c r="BS124" s="1097"/>
      <c r="BT124" s="1097"/>
      <c r="BU124" s="1097"/>
      <c r="BV124" s="1097">
        <v>96.8</v>
      </c>
      <c r="BW124" s="1097"/>
      <c r="BX124" s="1097"/>
      <c r="BY124" s="1097"/>
      <c r="BZ124" s="1097"/>
      <c r="CA124" s="1097">
        <v>87.8</v>
      </c>
      <c r="CB124" s="1097"/>
      <c r="CC124" s="1097"/>
      <c r="CD124" s="1097"/>
      <c r="CE124" s="1097"/>
      <c r="CF124" s="1098"/>
      <c r="CG124" s="1099"/>
      <c r="CH124" s="1099"/>
      <c r="CI124" s="1099"/>
      <c r="CJ124" s="1100"/>
      <c r="CK124" s="1082"/>
      <c r="CL124" s="1082"/>
      <c r="CM124" s="1082"/>
      <c r="CN124" s="1082"/>
      <c r="CO124" s="1083"/>
      <c r="CP124" s="1089" t="s">
        <v>483</v>
      </c>
      <c r="CQ124" s="1090"/>
      <c r="CR124" s="1090"/>
      <c r="CS124" s="1090"/>
      <c r="CT124" s="1090"/>
      <c r="CU124" s="1090"/>
      <c r="CV124" s="1090"/>
      <c r="CW124" s="1090"/>
      <c r="CX124" s="1090"/>
      <c r="CY124" s="1090"/>
      <c r="CZ124" s="1090"/>
      <c r="DA124" s="1090"/>
      <c r="DB124" s="1090"/>
      <c r="DC124" s="1090"/>
      <c r="DD124" s="1090"/>
      <c r="DE124" s="1090"/>
      <c r="DF124" s="1091"/>
      <c r="DG124" s="1074" t="s">
        <v>455</v>
      </c>
      <c r="DH124" s="1053"/>
      <c r="DI124" s="1053"/>
      <c r="DJ124" s="1053"/>
      <c r="DK124" s="1054"/>
      <c r="DL124" s="1052" t="s">
        <v>476</v>
      </c>
      <c r="DM124" s="1053"/>
      <c r="DN124" s="1053"/>
      <c r="DO124" s="1053"/>
      <c r="DP124" s="1054"/>
      <c r="DQ124" s="1052" t="s">
        <v>455</v>
      </c>
      <c r="DR124" s="1053"/>
      <c r="DS124" s="1053"/>
      <c r="DT124" s="1053"/>
      <c r="DU124" s="1054"/>
      <c r="DV124" s="1055" t="s">
        <v>466</v>
      </c>
      <c r="DW124" s="1056"/>
      <c r="DX124" s="1056"/>
      <c r="DY124" s="1056"/>
      <c r="DZ124" s="1057"/>
    </row>
    <row r="125" spans="1:130" s="226" customFormat="1" ht="26.25" customHeight="1" x14ac:dyDescent="0.15">
      <c r="A125" s="1128"/>
      <c r="B125" s="1015"/>
      <c r="C125" s="985" t="s">
        <v>465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461</v>
      </c>
      <c r="AB125" s="1028"/>
      <c r="AC125" s="1028"/>
      <c r="AD125" s="1028"/>
      <c r="AE125" s="1029"/>
      <c r="AF125" s="1030" t="s">
        <v>455</v>
      </c>
      <c r="AG125" s="1028"/>
      <c r="AH125" s="1028"/>
      <c r="AI125" s="1028"/>
      <c r="AJ125" s="1029"/>
      <c r="AK125" s="1030" t="s">
        <v>484</v>
      </c>
      <c r="AL125" s="1028"/>
      <c r="AM125" s="1028"/>
      <c r="AN125" s="1028"/>
      <c r="AO125" s="1029"/>
      <c r="AP125" s="1031" t="s">
        <v>430</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485</v>
      </c>
      <c r="CL125" s="1077"/>
      <c r="CM125" s="1077"/>
      <c r="CN125" s="1077"/>
      <c r="CO125" s="1078"/>
      <c r="CP125" s="1009" t="s">
        <v>486</v>
      </c>
      <c r="CQ125" s="958"/>
      <c r="CR125" s="958"/>
      <c r="CS125" s="958"/>
      <c r="CT125" s="958"/>
      <c r="CU125" s="958"/>
      <c r="CV125" s="958"/>
      <c r="CW125" s="958"/>
      <c r="CX125" s="958"/>
      <c r="CY125" s="958"/>
      <c r="CZ125" s="958"/>
      <c r="DA125" s="958"/>
      <c r="DB125" s="958"/>
      <c r="DC125" s="958"/>
      <c r="DD125" s="958"/>
      <c r="DE125" s="958"/>
      <c r="DF125" s="959"/>
      <c r="DG125" s="995" t="s">
        <v>476</v>
      </c>
      <c r="DH125" s="996"/>
      <c r="DI125" s="996"/>
      <c r="DJ125" s="996"/>
      <c r="DK125" s="996"/>
      <c r="DL125" s="996" t="s">
        <v>461</v>
      </c>
      <c r="DM125" s="996"/>
      <c r="DN125" s="996"/>
      <c r="DO125" s="996"/>
      <c r="DP125" s="996"/>
      <c r="DQ125" s="996" t="s">
        <v>459</v>
      </c>
      <c r="DR125" s="996"/>
      <c r="DS125" s="996"/>
      <c r="DT125" s="996"/>
      <c r="DU125" s="996"/>
      <c r="DV125" s="997" t="s">
        <v>459</v>
      </c>
      <c r="DW125" s="997"/>
      <c r="DX125" s="997"/>
      <c r="DY125" s="997"/>
      <c r="DZ125" s="998"/>
    </row>
    <row r="126" spans="1:130" s="226" customFormat="1" ht="26.25" customHeight="1" thickBot="1" x14ac:dyDescent="0.2">
      <c r="A126" s="1128"/>
      <c r="B126" s="1015"/>
      <c r="C126" s="985" t="s">
        <v>468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459</v>
      </c>
      <c r="AB126" s="1028"/>
      <c r="AC126" s="1028"/>
      <c r="AD126" s="1028"/>
      <c r="AE126" s="1029"/>
      <c r="AF126" s="1030" t="s">
        <v>484</v>
      </c>
      <c r="AG126" s="1028"/>
      <c r="AH126" s="1028"/>
      <c r="AI126" s="1028"/>
      <c r="AJ126" s="1029"/>
      <c r="AK126" s="1030" t="s">
        <v>455</v>
      </c>
      <c r="AL126" s="1028"/>
      <c r="AM126" s="1028"/>
      <c r="AN126" s="1028"/>
      <c r="AO126" s="1029"/>
      <c r="AP126" s="1031" t="s">
        <v>464</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487</v>
      </c>
      <c r="CQ126" s="1019"/>
      <c r="CR126" s="1019"/>
      <c r="CS126" s="1019"/>
      <c r="CT126" s="1019"/>
      <c r="CU126" s="1019"/>
      <c r="CV126" s="1019"/>
      <c r="CW126" s="1019"/>
      <c r="CX126" s="1019"/>
      <c r="CY126" s="1019"/>
      <c r="CZ126" s="1019"/>
      <c r="DA126" s="1019"/>
      <c r="DB126" s="1019"/>
      <c r="DC126" s="1019"/>
      <c r="DD126" s="1019"/>
      <c r="DE126" s="1019"/>
      <c r="DF126" s="1020"/>
      <c r="DG126" s="988" t="s">
        <v>456</v>
      </c>
      <c r="DH126" s="989"/>
      <c r="DI126" s="989"/>
      <c r="DJ126" s="989"/>
      <c r="DK126" s="989"/>
      <c r="DL126" s="989" t="s">
        <v>481</v>
      </c>
      <c r="DM126" s="989"/>
      <c r="DN126" s="989"/>
      <c r="DO126" s="989"/>
      <c r="DP126" s="989"/>
      <c r="DQ126" s="989" t="s">
        <v>461</v>
      </c>
      <c r="DR126" s="989"/>
      <c r="DS126" s="989"/>
      <c r="DT126" s="989"/>
      <c r="DU126" s="989"/>
      <c r="DV126" s="990" t="s">
        <v>461</v>
      </c>
      <c r="DW126" s="990"/>
      <c r="DX126" s="990"/>
      <c r="DY126" s="990"/>
      <c r="DZ126" s="991"/>
    </row>
    <row r="127" spans="1:130" s="226" customFormat="1" ht="26.25" customHeight="1" x14ac:dyDescent="0.15">
      <c r="A127" s="1129"/>
      <c r="B127" s="1017"/>
      <c r="C127" s="1071" t="s">
        <v>488</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463</v>
      </c>
      <c r="AB127" s="1028"/>
      <c r="AC127" s="1028"/>
      <c r="AD127" s="1028"/>
      <c r="AE127" s="1029"/>
      <c r="AF127" s="1030" t="s">
        <v>456</v>
      </c>
      <c r="AG127" s="1028"/>
      <c r="AH127" s="1028"/>
      <c r="AI127" s="1028"/>
      <c r="AJ127" s="1029"/>
      <c r="AK127" s="1030" t="s">
        <v>461</v>
      </c>
      <c r="AL127" s="1028"/>
      <c r="AM127" s="1028"/>
      <c r="AN127" s="1028"/>
      <c r="AO127" s="1029"/>
      <c r="AP127" s="1031" t="s">
        <v>455</v>
      </c>
      <c r="AQ127" s="1032"/>
      <c r="AR127" s="1032"/>
      <c r="AS127" s="1032"/>
      <c r="AT127" s="1033"/>
      <c r="AU127" s="262"/>
      <c r="AV127" s="262"/>
      <c r="AW127" s="262"/>
      <c r="AX127" s="1101" t="s">
        <v>489</v>
      </c>
      <c r="AY127" s="1102"/>
      <c r="AZ127" s="1102"/>
      <c r="BA127" s="1102"/>
      <c r="BB127" s="1102"/>
      <c r="BC127" s="1102"/>
      <c r="BD127" s="1102"/>
      <c r="BE127" s="1103"/>
      <c r="BF127" s="1104" t="s">
        <v>490</v>
      </c>
      <c r="BG127" s="1102"/>
      <c r="BH127" s="1102"/>
      <c r="BI127" s="1102"/>
      <c r="BJ127" s="1102"/>
      <c r="BK127" s="1102"/>
      <c r="BL127" s="1103"/>
      <c r="BM127" s="1104" t="s">
        <v>491</v>
      </c>
      <c r="BN127" s="1102"/>
      <c r="BO127" s="1102"/>
      <c r="BP127" s="1102"/>
      <c r="BQ127" s="1102"/>
      <c r="BR127" s="1102"/>
      <c r="BS127" s="1103"/>
      <c r="BT127" s="1104" t="s">
        <v>492</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493</v>
      </c>
      <c r="CQ127" s="1019"/>
      <c r="CR127" s="1019"/>
      <c r="CS127" s="1019"/>
      <c r="CT127" s="1019"/>
      <c r="CU127" s="1019"/>
      <c r="CV127" s="1019"/>
      <c r="CW127" s="1019"/>
      <c r="CX127" s="1019"/>
      <c r="CY127" s="1019"/>
      <c r="CZ127" s="1019"/>
      <c r="DA127" s="1019"/>
      <c r="DB127" s="1019"/>
      <c r="DC127" s="1019"/>
      <c r="DD127" s="1019"/>
      <c r="DE127" s="1019"/>
      <c r="DF127" s="1020"/>
      <c r="DG127" s="988" t="s">
        <v>456</v>
      </c>
      <c r="DH127" s="989"/>
      <c r="DI127" s="989"/>
      <c r="DJ127" s="989"/>
      <c r="DK127" s="989"/>
      <c r="DL127" s="989" t="s">
        <v>464</v>
      </c>
      <c r="DM127" s="989"/>
      <c r="DN127" s="989"/>
      <c r="DO127" s="989"/>
      <c r="DP127" s="989"/>
      <c r="DQ127" s="989" t="s">
        <v>484</v>
      </c>
      <c r="DR127" s="989"/>
      <c r="DS127" s="989"/>
      <c r="DT127" s="989"/>
      <c r="DU127" s="989"/>
      <c r="DV127" s="990" t="s">
        <v>463</v>
      </c>
      <c r="DW127" s="990"/>
      <c r="DX127" s="990"/>
      <c r="DY127" s="990"/>
      <c r="DZ127" s="991"/>
    </row>
    <row r="128" spans="1:130" s="226" customFormat="1" ht="26.25" customHeight="1" thickBot="1" x14ac:dyDescent="0.2">
      <c r="A128" s="1112" t="s">
        <v>494</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495</v>
      </c>
      <c r="X128" s="1114"/>
      <c r="Y128" s="1114"/>
      <c r="Z128" s="1115"/>
      <c r="AA128" s="1116">
        <v>519252</v>
      </c>
      <c r="AB128" s="1117"/>
      <c r="AC128" s="1117"/>
      <c r="AD128" s="1117"/>
      <c r="AE128" s="1118"/>
      <c r="AF128" s="1119">
        <v>528076</v>
      </c>
      <c r="AG128" s="1117"/>
      <c r="AH128" s="1117"/>
      <c r="AI128" s="1117"/>
      <c r="AJ128" s="1118"/>
      <c r="AK128" s="1119">
        <v>530909</v>
      </c>
      <c r="AL128" s="1117"/>
      <c r="AM128" s="1117"/>
      <c r="AN128" s="1117"/>
      <c r="AO128" s="1118"/>
      <c r="AP128" s="1120"/>
      <c r="AQ128" s="1121"/>
      <c r="AR128" s="1121"/>
      <c r="AS128" s="1121"/>
      <c r="AT128" s="1122"/>
      <c r="AU128" s="262"/>
      <c r="AV128" s="262"/>
      <c r="AW128" s="262"/>
      <c r="AX128" s="957" t="s">
        <v>496</v>
      </c>
      <c r="AY128" s="958"/>
      <c r="AZ128" s="958"/>
      <c r="BA128" s="958"/>
      <c r="BB128" s="958"/>
      <c r="BC128" s="958"/>
      <c r="BD128" s="958"/>
      <c r="BE128" s="959"/>
      <c r="BF128" s="1123" t="s">
        <v>461</v>
      </c>
      <c r="BG128" s="1124"/>
      <c r="BH128" s="1124"/>
      <c r="BI128" s="1124"/>
      <c r="BJ128" s="1124"/>
      <c r="BK128" s="1124"/>
      <c r="BL128" s="1125"/>
      <c r="BM128" s="1123">
        <v>12.82</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497</v>
      </c>
      <c r="CQ128" s="1106"/>
      <c r="CR128" s="1106"/>
      <c r="CS128" s="1106"/>
      <c r="CT128" s="1106"/>
      <c r="CU128" s="1106"/>
      <c r="CV128" s="1106"/>
      <c r="CW128" s="1106"/>
      <c r="CX128" s="1106"/>
      <c r="CY128" s="1106"/>
      <c r="CZ128" s="1106"/>
      <c r="DA128" s="1106"/>
      <c r="DB128" s="1106"/>
      <c r="DC128" s="1106"/>
      <c r="DD128" s="1106"/>
      <c r="DE128" s="1106"/>
      <c r="DF128" s="1107"/>
      <c r="DG128" s="1108" t="s">
        <v>466</v>
      </c>
      <c r="DH128" s="1109"/>
      <c r="DI128" s="1109"/>
      <c r="DJ128" s="1109"/>
      <c r="DK128" s="1109"/>
      <c r="DL128" s="1109" t="s">
        <v>456</v>
      </c>
      <c r="DM128" s="1109"/>
      <c r="DN128" s="1109"/>
      <c r="DO128" s="1109"/>
      <c r="DP128" s="1109"/>
      <c r="DQ128" s="1109" t="s">
        <v>455</v>
      </c>
      <c r="DR128" s="1109"/>
      <c r="DS128" s="1109"/>
      <c r="DT128" s="1109"/>
      <c r="DU128" s="1109"/>
      <c r="DV128" s="1110" t="s">
        <v>469</v>
      </c>
      <c r="DW128" s="1110"/>
      <c r="DX128" s="1110"/>
      <c r="DY128" s="1110"/>
      <c r="DZ128" s="1111"/>
    </row>
    <row r="129" spans="1:131" s="226" customFormat="1" ht="26.25" customHeight="1" x14ac:dyDescent="0.15">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498</v>
      </c>
      <c r="X129" s="1143"/>
      <c r="Y129" s="1143"/>
      <c r="Z129" s="1144"/>
      <c r="AA129" s="1027">
        <v>14471244</v>
      </c>
      <c r="AB129" s="1028"/>
      <c r="AC129" s="1028"/>
      <c r="AD129" s="1028"/>
      <c r="AE129" s="1029"/>
      <c r="AF129" s="1030">
        <v>14413164</v>
      </c>
      <c r="AG129" s="1028"/>
      <c r="AH129" s="1028"/>
      <c r="AI129" s="1028"/>
      <c r="AJ129" s="1029"/>
      <c r="AK129" s="1030">
        <v>14412451</v>
      </c>
      <c r="AL129" s="1028"/>
      <c r="AM129" s="1028"/>
      <c r="AN129" s="1028"/>
      <c r="AO129" s="1029"/>
      <c r="AP129" s="1145"/>
      <c r="AQ129" s="1146"/>
      <c r="AR129" s="1146"/>
      <c r="AS129" s="1146"/>
      <c r="AT129" s="1147"/>
      <c r="AU129" s="264"/>
      <c r="AV129" s="264"/>
      <c r="AW129" s="264"/>
      <c r="AX129" s="1136" t="s">
        <v>499</v>
      </c>
      <c r="AY129" s="1019"/>
      <c r="AZ129" s="1019"/>
      <c r="BA129" s="1019"/>
      <c r="BB129" s="1019"/>
      <c r="BC129" s="1019"/>
      <c r="BD129" s="1019"/>
      <c r="BE129" s="1020"/>
      <c r="BF129" s="1137" t="s">
        <v>455</v>
      </c>
      <c r="BG129" s="1138"/>
      <c r="BH129" s="1138"/>
      <c r="BI129" s="1138"/>
      <c r="BJ129" s="1138"/>
      <c r="BK129" s="1138"/>
      <c r="BL129" s="1139"/>
      <c r="BM129" s="1137">
        <v>17.82</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500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501</v>
      </c>
      <c r="X130" s="1143"/>
      <c r="Y130" s="1143"/>
      <c r="Z130" s="1144"/>
      <c r="AA130" s="1027">
        <v>2618900</v>
      </c>
      <c r="AB130" s="1028"/>
      <c r="AC130" s="1028"/>
      <c r="AD130" s="1028"/>
      <c r="AE130" s="1029"/>
      <c r="AF130" s="1030">
        <v>2530001</v>
      </c>
      <c r="AG130" s="1028"/>
      <c r="AH130" s="1028"/>
      <c r="AI130" s="1028"/>
      <c r="AJ130" s="1029"/>
      <c r="AK130" s="1030">
        <v>2386007</v>
      </c>
      <c r="AL130" s="1028"/>
      <c r="AM130" s="1028"/>
      <c r="AN130" s="1028"/>
      <c r="AO130" s="1029"/>
      <c r="AP130" s="1145"/>
      <c r="AQ130" s="1146"/>
      <c r="AR130" s="1146"/>
      <c r="AS130" s="1146"/>
      <c r="AT130" s="1147"/>
      <c r="AU130" s="264"/>
      <c r="AV130" s="264"/>
      <c r="AW130" s="264"/>
      <c r="AX130" s="1136" t="s">
        <v>502</v>
      </c>
      <c r="AY130" s="1019"/>
      <c r="AZ130" s="1019"/>
      <c r="BA130" s="1019"/>
      <c r="BB130" s="1019"/>
      <c r="BC130" s="1019"/>
      <c r="BD130" s="1019"/>
      <c r="BE130" s="1020"/>
      <c r="BF130" s="1173">
        <v>8.8000000000000007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503</v>
      </c>
      <c r="X131" s="1181"/>
      <c r="Y131" s="1181"/>
      <c r="Z131" s="1182"/>
      <c r="AA131" s="1074">
        <v>11852344</v>
      </c>
      <c r="AB131" s="1053"/>
      <c r="AC131" s="1053"/>
      <c r="AD131" s="1053"/>
      <c r="AE131" s="1054"/>
      <c r="AF131" s="1052">
        <v>11883163</v>
      </c>
      <c r="AG131" s="1053"/>
      <c r="AH131" s="1053"/>
      <c r="AI131" s="1053"/>
      <c r="AJ131" s="1054"/>
      <c r="AK131" s="1052">
        <v>12026444</v>
      </c>
      <c r="AL131" s="1053"/>
      <c r="AM131" s="1053"/>
      <c r="AN131" s="1053"/>
      <c r="AO131" s="1054"/>
      <c r="AP131" s="1183"/>
      <c r="AQ131" s="1184"/>
      <c r="AR131" s="1184"/>
      <c r="AS131" s="1184"/>
      <c r="AT131" s="1185"/>
      <c r="AU131" s="264"/>
      <c r="AV131" s="264"/>
      <c r="AW131" s="264"/>
      <c r="AX131" s="1155" t="s">
        <v>504</v>
      </c>
      <c r="AY131" s="1106"/>
      <c r="AZ131" s="1106"/>
      <c r="BA131" s="1106"/>
      <c r="BB131" s="1106"/>
      <c r="BC131" s="1106"/>
      <c r="BD131" s="1106"/>
      <c r="BE131" s="1107"/>
      <c r="BF131" s="1156">
        <v>87.8</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505</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506</v>
      </c>
      <c r="W132" s="1166"/>
      <c r="X132" s="1166"/>
      <c r="Y132" s="1166"/>
      <c r="Z132" s="1167"/>
      <c r="AA132" s="1168">
        <v>9.3320865479999995</v>
      </c>
      <c r="AB132" s="1169"/>
      <c r="AC132" s="1169"/>
      <c r="AD132" s="1169"/>
      <c r="AE132" s="1170"/>
      <c r="AF132" s="1171">
        <v>8.7462151279999993</v>
      </c>
      <c r="AG132" s="1169"/>
      <c r="AH132" s="1169"/>
      <c r="AI132" s="1169"/>
      <c r="AJ132" s="1170"/>
      <c r="AK132" s="1171">
        <v>8.3840493499999997</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507</v>
      </c>
      <c r="W133" s="1149"/>
      <c r="X133" s="1149"/>
      <c r="Y133" s="1149"/>
      <c r="Z133" s="1150"/>
      <c r="AA133" s="1151">
        <v>9</v>
      </c>
      <c r="AB133" s="1152"/>
      <c r="AC133" s="1152"/>
      <c r="AD133" s="1152"/>
      <c r="AE133" s="1153"/>
      <c r="AF133" s="1151">
        <v>9.3000000000000007</v>
      </c>
      <c r="AG133" s="1152"/>
      <c r="AH133" s="1152"/>
      <c r="AI133" s="1152"/>
      <c r="AJ133" s="1153"/>
      <c r="AK133" s="1151">
        <v>8.8000000000000007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wHg42dGrrJUdlPMSxcrPs4K/u2pRCSgsLdbaAYBkY2bPBunWst2Hy2moiCi5trPMhzOk1JfNNrAvgq0Hyww0w==" saltValue="ql+a42amLiXbj6GdgNG4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57di7smmvbqPhcXekRjOwd1sJZXxZxMr3r3+ISjfvKcbsk4VXHlx2R8N+z/U8aG4AE7uW5GrhaISGvA+NKEWA==" saltValue="niTkLnmyFUdNrwEtXi+ne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XsXQ4ghuTrfCZBEUSmnL6lPtWSm5BmT8J+e/aNHOl0cOKHfs/qMahHQdbxbUZUxp5wxfWF253E/H9gonYD9Qg==" saltValue="wfJdYz/8QSb5+S+GlGYYD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516</v>
      </c>
      <c r="AL9" s="1192"/>
      <c r="AM9" s="1192"/>
      <c r="AN9" s="1193"/>
      <c r="AO9" s="292">
        <v>3724258</v>
      </c>
      <c r="AP9" s="292">
        <v>66378</v>
      </c>
      <c r="AQ9" s="293">
        <v>61846</v>
      </c>
      <c r="AR9" s="294">
        <v>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517</v>
      </c>
      <c r="AL10" s="1192"/>
      <c r="AM10" s="1192"/>
      <c r="AN10" s="1193"/>
      <c r="AO10" s="295">
        <v>531455</v>
      </c>
      <c r="AP10" s="295">
        <v>9472</v>
      </c>
      <c r="AQ10" s="296">
        <v>5819</v>
      </c>
      <c r="AR10" s="297">
        <v>62.8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518</v>
      </c>
      <c r="AL11" s="1192"/>
      <c r="AM11" s="1192"/>
      <c r="AN11" s="1193"/>
      <c r="AO11" s="295">
        <v>536765</v>
      </c>
      <c r="AP11" s="295">
        <v>9567</v>
      </c>
      <c r="AQ11" s="296">
        <v>5868</v>
      </c>
      <c r="AR11" s="297">
        <v>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519</v>
      </c>
      <c r="AL12" s="1192"/>
      <c r="AM12" s="1192"/>
      <c r="AN12" s="1193"/>
      <c r="AO12" s="295">
        <v>11324</v>
      </c>
      <c r="AP12" s="295">
        <v>202</v>
      </c>
      <c r="AQ12" s="296">
        <v>1247</v>
      </c>
      <c r="AR12" s="297">
        <v>-83.8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520</v>
      </c>
      <c r="AL13" s="1192"/>
      <c r="AM13" s="1192"/>
      <c r="AN13" s="1193"/>
      <c r="AO13" s="295" t="s">
        <v>521</v>
      </c>
      <c r="AP13" s="295" t="s">
        <v>521</v>
      </c>
      <c r="AQ13" s="296">
        <v>0</v>
      </c>
      <c r="AR13" s="297" t="s">
        <v>521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522</v>
      </c>
      <c r="AL14" s="1192"/>
      <c r="AM14" s="1192"/>
      <c r="AN14" s="1193"/>
      <c r="AO14" s="295">
        <v>114688</v>
      </c>
      <c r="AP14" s="295">
        <v>2044</v>
      </c>
      <c r="AQ14" s="296">
        <v>2376</v>
      </c>
      <c r="AR14" s="297">
        <v>-14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523</v>
      </c>
      <c r="AL15" s="1192"/>
      <c r="AM15" s="1192"/>
      <c r="AN15" s="1193"/>
      <c r="AO15" s="295">
        <v>67279</v>
      </c>
      <c r="AP15" s="295">
        <v>1199</v>
      </c>
      <c r="AQ15" s="296">
        <v>1663</v>
      </c>
      <c r="AR15" s="297">
        <v>-27.9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524</v>
      </c>
      <c r="AL16" s="1195"/>
      <c r="AM16" s="1195"/>
      <c r="AN16" s="1196"/>
      <c r="AO16" s="295">
        <v>-391080</v>
      </c>
      <c r="AP16" s="295">
        <v>-6970</v>
      </c>
      <c r="AQ16" s="296">
        <v>-5271</v>
      </c>
      <c r="AR16" s="297">
        <v>32.200000000000003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4594689</v>
      </c>
      <c r="AP17" s="295">
        <v>81892</v>
      </c>
      <c r="AQ17" s="296">
        <v>73548</v>
      </c>
      <c r="AR17" s="297">
        <v>11.3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529</v>
      </c>
      <c r="AL21" s="1187"/>
      <c r="AM21" s="1187"/>
      <c r="AN21" s="1188"/>
      <c r="AO21" s="307">
        <v>8.3800000000000008</v>
      </c>
      <c r="AP21" s="308">
        <v>7.24</v>
      </c>
      <c r="AQ21" s="309">
        <v>1.1399999999999999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530</v>
      </c>
      <c r="AL22" s="1187"/>
      <c r="AM22" s="1187"/>
      <c r="AN22" s="1188"/>
      <c r="AO22" s="312">
        <v>97.3</v>
      </c>
      <c r="AP22" s="313">
        <v>98.4</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535</v>
      </c>
      <c r="AL32" s="1203"/>
      <c r="AM32" s="1203"/>
      <c r="AN32" s="1204"/>
      <c r="AO32" s="322">
        <v>2800981</v>
      </c>
      <c r="AP32" s="322">
        <v>49922</v>
      </c>
      <c r="AQ32" s="323">
        <v>39633</v>
      </c>
      <c r="AR32" s="324">
        <v>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536</v>
      </c>
      <c r="AL33" s="1203"/>
      <c r="AM33" s="1203"/>
      <c r="AN33" s="1204"/>
      <c r="AO33" s="322" t="s">
        <v>521</v>
      </c>
      <c r="AP33" s="322" t="s">
        <v>521</v>
      </c>
      <c r="AQ33" s="323" t="s">
        <v>521</v>
      </c>
      <c r="AR33" s="324" t="s">
        <v>521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537</v>
      </c>
      <c r="AL34" s="1203"/>
      <c r="AM34" s="1203"/>
      <c r="AN34" s="1204"/>
      <c r="AO34" s="322" t="s">
        <v>521</v>
      </c>
      <c r="AP34" s="322" t="s">
        <v>521</v>
      </c>
      <c r="AQ34" s="323">
        <v>58</v>
      </c>
      <c r="AR34" s="324" t="s">
        <v>521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538</v>
      </c>
      <c r="AL35" s="1203"/>
      <c r="AM35" s="1203"/>
      <c r="AN35" s="1204"/>
      <c r="AO35" s="322">
        <v>820453</v>
      </c>
      <c r="AP35" s="322">
        <v>14623</v>
      </c>
      <c r="AQ35" s="323">
        <v>13693</v>
      </c>
      <c r="AR35" s="324">
        <v>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539</v>
      </c>
      <c r="AL36" s="1203"/>
      <c r="AM36" s="1203"/>
      <c r="AN36" s="1204"/>
      <c r="AO36" s="322">
        <v>294703</v>
      </c>
      <c r="AP36" s="322">
        <v>5253</v>
      </c>
      <c r="AQ36" s="323">
        <v>1763</v>
      </c>
      <c r="AR36" s="324">
        <v>198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540</v>
      </c>
      <c r="AL37" s="1203"/>
      <c r="AM37" s="1203"/>
      <c r="AN37" s="1204"/>
      <c r="AO37" s="322">
        <v>8647</v>
      </c>
      <c r="AP37" s="322">
        <v>154</v>
      </c>
      <c r="AQ37" s="323">
        <v>897</v>
      </c>
      <c r="AR37" s="324">
        <v>-82.8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541</v>
      </c>
      <c r="AL38" s="1206"/>
      <c r="AM38" s="1206"/>
      <c r="AN38" s="1207"/>
      <c r="AO38" s="325">
        <v>435</v>
      </c>
      <c r="AP38" s="325">
        <v>8</v>
      </c>
      <c r="AQ38" s="326">
        <v>1</v>
      </c>
      <c r="AR38" s="314">
        <v>700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542</v>
      </c>
      <c r="AL39" s="1206"/>
      <c r="AM39" s="1206"/>
      <c r="AN39" s="1207"/>
      <c r="AO39" s="322">
        <v>-530909</v>
      </c>
      <c r="AP39" s="322">
        <v>-9462</v>
      </c>
      <c r="AQ39" s="323">
        <v>-5566</v>
      </c>
      <c r="AR39" s="324">
        <v>70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543</v>
      </c>
      <c r="AL40" s="1203"/>
      <c r="AM40" s="1203"/>
      <c r="AN40" s="1204"/>
      <c r="AO40" s="322">
        <v>-2386007</v>
      </c>
      <c r="AP40" s="322">
        <v>-42526</v>
      </c>
      <c r="AQ40" s="323">
        <v>-36175</v>
      </c>
      <c r="AR40" s="324">
        <v>17.600000000000001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293</v>
      </c>
      <c r="AL41" s="1209"/>
      <c r="AM41" s="1209"/>
      <c r="AN41" s="1210"/>
      <c r="AO41" s="322">
        <v>1008303</v>
      </c>
      <c r="AP41" s="322">
        <v>17971</v>
      </c>
      <c r="AQ41" s="323">
        <v>14303</v>
      </c>
      <c r="AR41" s="324">
        <v>25.6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511</v>
      </c>
      <c r="AN49" s="1199" t="s">
        <v>547</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3294350</v>
      </c>
      <c r="AN51" s="344">
        <v>58386</v>
      </c>
      <c r="AO51" s="345">
        <v>22.6</v>
      </c>
      <c r="AP51" s="346">
        <v>69560</v>
      </c>
      <c r="AQ51" s="347">
        <v>32</v>
      </c>
      <c r="AR51" s="348">
        <v>-9.4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1951373</v>
      </c>
      <c r="AN52" s="352">
        <v>34584</v>
      </c>
      <c r="AO52" s="353">
        <v>-2.4</v>
      </c>
      <c r="AP52" s="354">
        <v>35305</v>
      </c>
      <c r="AQ52" s="355">
        <v>17</v>
      </c>
      <c r="AR52" s="356">
        <v>-19.399999999999999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1980924</v>
      </c>
      <c r="AN53" s="344">
        <v>35156</v>
      </c>
      <c r="AO53" s="345">
        <v>-39.799999999999997</v>
      </c>
      <c r="AP53" s="346">
        <v>65988</v>
      </c>
      <c r="AQ53" s="347">
        <v>-5.0999999999999996</v>
      </c>
      <c r="AR53" s="348">
        <v>-34.700000000000003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1090874</v>
      </c>
      <c r="AN54" s="352">
        <v>19360</v>
      </c>
      <c r="AO54" s="353">
        <v>-44</v>
      </c>
      <c r="AP54" s="354">
        <v>36473</v>
      </c>
      <c r="AQ54" s="355">
        <v>3.3</v>
      </c>
      <c r="AR54" s="356">
        <v>-47.3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2954276</v>
      </c>
      <c r="AN55" s="344">
        <v>52592</v>
      </c>
      <c r="AO55" s="345">
        <v>49.6</v>
      </c>
      <c r="AP55" s="346">
        <v>77507</v>
      </c>
      <c r="AQ55" s="347">
        <v>17.5</v>
      </c>
      <c r="AR55" s="348">
        <v>32.1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1916578</v>
      </c>
      <c r="AN56" s="352">
        <v>34119</v>
      </c>
      <c r="AO56" s="353">
        <v>76.2</v>
      </c>
      <c r="AP56" s="354">
        <v>42788</v>
      </c>
      <c r="AQ56" s="355">
        <v>17.3</v>
      </c>
      <c r="AR56" s="356">
        <v>58.9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2533112</v>
      </c>
      <c r="AN57" s="344">
        <v>45153</v>
      </c>
      <c r="AO57" s="345">
        <v>-14.1</v>
      </c>
      <c r="AP57" s="346">
        <v>57295</v>
      </c>
      <c r="AQ57" s="347">
        <v>-26.1</v>
      </c>
      <c r="AR57" s="348">
        <v>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1898174</v>
      </c>
      <c r="AN58" s="352">
        <v>33835</v>
      </c>
      <c r="AO58" s="353">
        <v>-0.8</v>
      </c>
      <c r="AP58" s="354">
        <v>32771</v>
      </c>
      <c r="AQ58" s="355">
        <v>-23.4</v>
      </c>
      <c r="AR58" s="356">
        <v>22.6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2279895</v>
      </c>
      <c r="AN59" s="344">
        <v>40635</v>
      </c>
      <c r="AO59" s="345">
        <v>-10</v>
      </c>
      <c r="AP59" s="346">
        <v>54110</v>
      </c>
      <c r="AQ59" s="347">
        <v>-5.6</v>
      </c>
      <c r="AR59" s="348">
        <v>-4.4000000000000004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1256552</v>
      </c>
      <c r="AN60" s="352">
        <v>22396</v>
      </c>
      <c r="AO60" s="353">
        <v>-33.799999999999997</v>
      </c>
      <c r="AP60" s="354">
        <v>30620</v>
      </c>
      <c r="AQ60" s="355">
        <v>-6.6</v>
      </c>
      <c r="AR60" s="356">
        <v>-27.2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2608511</v>
      </c>
      <c r="AN61" s="359">
        <v>46384</v>
      </c>
      <c r="AO61" s="360">
        <v>1.7</v>
      </c>
      <c r="AP61" s="361">
        <v>64892</v>
      </c>
      <c r="AQ61" s="362">
        <v>2.5</v>
      </c>
      <c r="AR61" s="348">
        <v>-0.8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1622710</v>
      </c>
      <c r="AN62" s="352">
        <v>28859</v>
      </c>
      <c r="AO62" s="353">
        <v>-1</v>
      </c>
      <c r="AP62" s="354">
        <v>35591</v>
      </c>
      <c r="AQ62" s="355">
        <v>1.5</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wn9oWSgMU84EZ44F49wySxsldVN25XqmMPPzdwxJ/ZslrWMQAfPc5j55fwMBiT8iFBYeti5Q4vBwFmrIzjefA==" saltValue="X5N+cGlpqCpPmOGHi1h9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4dnLZfLQM5s26MhShZR5fIMQcirthpwxnwH5qaoioCbHDPZYKa0+SVaTCb2RbZ5510jB27EZyZm8mle4MMBJQ==" saltValue="I1B5EAoDpk1b/6Cfwj91V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00Dw/FL/Ja3Yi7XXnlgk+8HZ+SOcR8fpiAFQHk4HCZIV5RwweBVHWfi/gPk3YMEzig6DJNVK17kv1c62m/w==" saltValue="qDAlN31Ljc4dvrlmnlR12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1" t="s">
        <v>3</v>
      </c>
      <c r="D47" s="1211"/>
      <c r="E47" s="1212"/>
      <c r="F47" s="11">
        <v>16.079999999999998</v>
      </c>
      <c r="G47" s="12">
        <v>14.62</v>
      </c>
      <c r="H47" s="12">
        <v>14.68</v>
      </c>
      <c r="I47" s="12">
        <v>14.87</v>
      </c>
      <c r="J47" s="13">
        <v>14.99</v>
      </c>
    </row>
    <row r="48" spans="2:10" ht="57.75" customHeight="1" x14ac:dyDescent="0.15">
      <c r="B48" s="14"/>
      <c r="C48" s="1213" t="s">
        <v>4</v>
      </c>
      <c r="D48" s="1213"/>
      <c r="E48" s="1214"/>
      <c r="F48" s="15">
        <v>6.54</v>
      </c>
      <c r="G48" s="16">
        <v>7.39</v>
      </c>
      <c r="H48" s="16">
        <v>6.93</v>
      </c>
      <c r="I48" s="16">
        <v>7.24</v>
      </c>
      <c r="J48" s="17">
        <v>6.67</v>
      </c>
    </row>
    <row r="49" spans="2:10" ht="57.75" customHeight="1" thickBot="1" x14ac:dyDescent="0.2">
      <c r="B49" s="18"/>
      <c r="C49" s="1215" t="s">
        <v>5</v>
      </c>
      <c r="D49" s="1215"/>
      <c r="E49" s="1216"/>
      <c r="F49" s="19">
        <v>1.1000000000000001</v>
      </c>
      <c r="G49" s="20" t="s">
        <v>568</v>
      </c>
      <c r="H49" s="20">
        <v>0.05</v>
      </c>
      <c r="I49" s="20">
        <v>0.42</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qfrlHbRkEnNX3ydYmL4vuwLBs1E8d8CaryxL9Wlrd4v/VfhJbxvTHhPm/iZ5Uw/ZXAPHfKAPuR8ZGPf8jcN7A==" saltValue="Lpgj5Aspjr0N/WazzdFm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実質公債費比率（分子）の構造</vt:lpstr>
      <vt:lpstr>連結実質赤字比率に係る赤字・黒字の構成分析</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2019-10-18T09:12:04Z</cp:lastPrinted>
  <dcterms:created xsi:type="dcterms:W3CDTF">2019-02-14T02:52:49Z</dcterms:created>
  <dcterms:modified xsi:type="dcterms:W3CDTF">2019-10-24T09:05:14Z</dcterms:modified>
  <cp:category/>
</cp:coreProperties>
</file>