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9845" windowHeight="6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<sst xmlns="http://schemas.openxmlformats.org/spreadsheetml/2006/main" count="1113" uniqueCount="614">
  <si>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</si>
  <si>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</si>
  <si>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</si>
  <si>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</si>
  <si>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</si>
  <si>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</si>
  <si>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</si>
  <si>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</si>
  <si>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</si>
  <si>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</si>
  <si>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</si>
  <si>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</si>
  <si>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</si>
  <si>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</si>
  <si>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</si>
  <si>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</si>
  <si>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</si>
  <si>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</si>
  <si>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</si>
  <si>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</si>
  <si>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</si>
  <si>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</si>
  <si>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</si>
  <si>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</si>
  <si>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</si>
  <si>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</si>
  <si>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</si>
  <si>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</si>
  <si>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</si>
  <si>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</si>
  <si>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</si>
  <si>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</si>
  <si>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</si>
  <si>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</si>
  <si>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</si>
  <si>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</si>
  <si>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</si>
  <si>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</si>
  <si>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</si>
  <si>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</si>
  <si>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</si>
  <si>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</si>
  <si>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</si>
  <si>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</si>
  <si>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</si>
  <si>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</si>
  <si>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</si>
  <si>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</si>
  <si>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</si>
  <si>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</si>
  <si>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</si>
  <si>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</si>
  <si>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</si>
  <si>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</si>
  <si>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</si>
  <si>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</si>
  <si>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</si>
  <si>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</si>
  <si>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</si>
  <si>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</si>
  <si>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</si>
  <si>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</si>
  <si>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</si>
  <si>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</si>
  <si>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</si>
  <si>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</si>
  <si>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</si>
  <si>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</si>
  <si>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</si>
  <si>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</si>
  <si>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</si>
  <si>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</si>
  <si>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</si>
  <si>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</si>
  <si>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</si>
  <si>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</si>
  <si>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</si>
  <si>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</si>
  <si>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</si>
  <si>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</si>
  <si>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</si>
  <si>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</si>
  <si>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</si>
  <si>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</si>
  <si>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</si>
  <si>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</si>
  <si>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</si>
  <si>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</si>
  <si>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</si>
  <si>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</si>
  <si>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</si>
  <si>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</si>
  <si>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</si>
  <si>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</si>
  <si>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</si>
  <si>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</si>
  <si>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</si>
  <si>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</si>
  <si>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</si>
  <si>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</si>
  <si>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</si>
  <si>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</si>
  <si>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</si>
  <si>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</si>
  <si>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</si>
  <si>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</si>
  <si>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</si>
  <si>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</si>
  <si>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</si>
  <si>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</si>
  <si>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</si>
  <si>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</si>
  <si>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</si>
  <si>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</si>
  <si>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</si>
  <si>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</si>
  <si>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</si>
  <si>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</si>
  <si>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</si>
  <si>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</si>
  <si>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</si>
  <si>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</si>
  <si>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</si>
  <si>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</si>
  <si>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</si>
  <si>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</si>
  <si>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</si>
  <si>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</si>
  <si>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</si>
  <si>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</si>
  <si>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</si>
  <si>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</si>
  <si>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</si>
  <si>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</si>
  <si>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</si>
  <si>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</si>
  <si>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</si>
  <si>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</si>
  <si>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</si>
  <si>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</si>
  <si>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</si>
  <si>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</si>
  <si>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</si>
  <si>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</si>
  <si>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</si>
  <si>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</si>
  <si>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</si>
  <si>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</si>
  <si>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</si>
  <si>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</si>
  <si>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</si>
  <si>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</si>
  <si>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</si>
  <si>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</si>
  <si>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</si>
  <si>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</si>
  <si>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</si>
  <si>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</si>
  <si>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</si>
  <si>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</si>
  <si>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</si>
  <si>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</si>
  <si>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</si>
  <si>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</si>
  <si>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</si>
  <si>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</si>
  <si>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</si>
  <si>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</si>
  <si>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</si>
  <si>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</si>
  <si>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</si>
  <si>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</si>
  <si>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</si>
  <si>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</si>
  <si>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</si>
  <si>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</si>
  <si>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</si>
  <si>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</si>
  <si>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</si>
  <si>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</si>
  <si>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</si>
  <si>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</si>
  <si>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</si>
  <si>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</si>
  <si>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</si>
  <si>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</si>
  <si>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</si>
  <si>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</si>
  <si>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</si>
  <si>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</si>
  <si>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</si>
  <si>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</si>
  <si>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</si>
  <si>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</si>
  <si>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</si>
  <si>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</si>
  <si>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</si>
  <si>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</si>
  <si>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</si>
  <si>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</si>
  <si>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</si>
  <si>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</si>
  <si>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</si>
  <si>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</si>
  <si>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</si>
  <si>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</si>
  <si>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</si>
  <si>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</si>
  <si>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</si>
  <si>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</si>
  <si>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長野県須坂市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</si>
  <si>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</si>
  <si>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</si>
  <si>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</si>
  <si>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</si>
  <si>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</si>
  <si>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</si>
  <si>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</si>
  <si>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</si>
  <si>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</si>
  <si>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</si>
  <si>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</si>
  <si>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</si>
  <si>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</si>
  <si>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</si>
  <si>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</si>
  <si>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</si>
  <si>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</si>
  <si>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</si>
  <si>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</si>
  <si>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</si>
  <si>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</si>
  <si>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</si>
  <si>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</si>
  <si>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</si>
  <si>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</si>
  <si>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</si>
  <si>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</si>
  <si>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</si>
  <si>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</si>
  <si>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</si>
  <si>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</si>
  <si>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</si>
  <si>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</si>
  <si>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</si>
  <si>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</si>
  <si>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</si>
  <si>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</si>
  <si>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</si>
  <si>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</si>
  <si>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</si>
  <si>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</si>
  <si>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</si>
  <si>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</si>
  <si>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</si>
  <si>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</si>
  <si>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</si>
  <si>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</si>
  <si>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</si>
  <si>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</si>
  <si>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</si>
  <si>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</si>
  <si>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</si>
  <si>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</si>
  <si>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</si>
  <si>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</si>
  <si>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</si>
  <si>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</si>
  <si>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</si>
  <si>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</si>
  <si>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</si>
  <si>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</si>
  <si>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</si>
  <si>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</si>
  <si>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</si>
  <si>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</si>
  <si>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</si>
  <si>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</si>
  <si>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</si>
  <si>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</si>
  <si>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</si>
  <si>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</si>
  <si>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</si>
  <si>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</si>
  <si>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</si>
  <si>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</si>
  <si>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</si>
  <si>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</si>
  <si>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</si>
  <si>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</si>
  <si>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</si>
  <si>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</si>
  <si>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</si>
  <si>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</si>
  <si>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</si>
  <si>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</si>
  <si>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</si>
  <si>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</si>
  <si>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</si>
  <si>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</si>
  <si>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</si>
  <si>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</si>
  <si>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</si>
  <si>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</si>
  <si>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</si>
  <si>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</si>
  <si>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</si>
  <si>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</si>
  <si>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</si>
  <si>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</si>
  <si>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</si>
  <si>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</si>
  <si>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</si>
  <si>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</si>
  <si>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</si>
  <si>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</si>
  <si>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</si>
  <si>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</si>
  <si>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</si>
  <si>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</si>
  <si>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</si>
  <si>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</si>
  <si>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</si>
  <si>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</si>
  <si>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</si>
  <si>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</si>
  <si>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</si>
  <si>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</si>
  <si>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</si>
  <si>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</si>
  <si>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</si>
  <si>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</si>
  <si>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</si>
  <si>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</si>
  <si>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</si>
  <si>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</si>
  <si>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</si>
  <si>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</si>
  <si>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</si>
  <si>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</si>
  <si>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</si>
  <si>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</si>
  <si>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</si>
  <si>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</si>
  <si>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</si>
  <si>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</si>
  <si>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</si>
  <si>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</si>
  <si>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</si>
  <si>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</si>
  <si>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</si>
  <si>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</si>
  <si>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</si>
  <si>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</si>
  <si>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</si>
  <si>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</si>
  <si>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</si>
  <si>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</si>
  <si>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</si>
  <si>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</si>
  <si>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長野県須坂市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</si>
  <si>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</si>
  <si>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</si>
  <si>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</si>
  <si>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</si>
  <si>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</si>
  <si>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</si>
  <si>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</si>
  <si>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</si>
  <si>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</si>
  <si>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</si>
  <si>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</si>
  <si>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</si>
  <si>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</si>
  <si>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</si>
  <si>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</si>
  <si>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</si>
  <si>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</si>
  <si>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</si>
  <si>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</si>
  <si>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</si>
  <si>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</si>
  <si>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</si>
  <si>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</si>
  <si>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</si>
  <si>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</si>
  <si>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</si>
  <si>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</si>
  <si>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</si>
  <si>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</si>
  <si>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</si>
  <si>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</si>
  <si>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</si>
  <si>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</si>
  <si>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</si>
  <si>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</si>
  <si>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</si>
  <si>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</si>
  <si>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</si>
  <si>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</si>
  <si>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</si>
  <si>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</si>
  <si>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</si>
  <si>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</si>
  <si>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</si>
  <si>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</si>
  <si>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</si>
  <si>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</si>
  <si>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</si>
  <si>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</si>
  <si>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</si>
  <si>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</si>
  <si>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</si>
  <si>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</si>
  <si>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</si>
  <si>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</si>
  <si>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</si>
  <si>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</si>
  <si>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</si>
  <si>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</si>
  <si>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</si>
  <si>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</si>
  <si>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</si>
  <si>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</si>
  <si>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</si>
  <si>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</si>
  <si>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</si>
  <si>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</si>
  <si>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</si>
  <si>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</si>
  <si>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</si>
  <si>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</si>
  <si>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</si>
  <si>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</si>
  <si>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</si>
  <si>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</si>
  <si>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</si>
  <si>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</si>
  <si>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</si>
  <si>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</si>
  <si>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</si>
  <si>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</si>
  <si>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</si>
  <si>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</si>
  <si>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</si>
  <si>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</si>
  <si>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</si>
  <si>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</si>
  <si>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</si>
  <si>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</si>
  <si>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</si>
  <si>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</si>
  <si>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</si>
  <si>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</si>
  <si>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</si>
  <si>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</si>
  <si>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</si>
  <si>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</si>
  <si>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</si>
  <si>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</si>
  <si>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</si>
  <si>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</si>
  <si>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</si>
  <si>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</si>
  <si>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</si>
  <si>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</si>
  <si>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</si>
  <si>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</si>
  <si>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</si>
  <si>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</si>
  <si>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</si>
  <si>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</si>
  <si>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</si>
  <si>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</si>
  <si>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</si>
  <si>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</si>
  <si>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</si>
  <si>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</si>
  <si>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</si>
  <si>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</si>
  <si>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</si>
  <si>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</si>
  <si>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</si>
  <si>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</si>
  <si>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</si>
  <si>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</si>
  <si>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</si>
  <si>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</si>
  <si>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</si>
  <si>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</si>
  <si>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</si>
  <si>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</si>
  <si>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</si>
  <si>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</si>
  <si>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</si>
  <si>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</si>
  <si>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</si>
  <si>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</si>
  <si>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</si>
  <si>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</si>
  <si>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</si>
  <si>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</si>
  <si>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</si>
  <si>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</si>
  <si>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</si>
  <si>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</si>
  <si>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</si>
  <si>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</si>
  <si>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</si>
  <si>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</si>
  <si>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</si>
  <si>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</si>
  <si>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</si>
  <si>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</si>
  <si>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</si>
  <si>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</si>
  <si>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</si>
  <si>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</si>
  <si>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</si>
  <si>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</si>
  <si>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</si>
  <si>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</si>
  <si>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</si>
  <si>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</si>
  <si>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</si>
  <si>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</si>
  <si>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</si>
  <si>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</si>
  <si>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</si>
  <si>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</si>
  <si>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</si>
  <si>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</si>
  <si>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</si>
  <si>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</si>
  <si>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</si>
  <si>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</si>
  <si>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</si>
  <si>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</si>
  <si>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</si>
  <si>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</si>
  <si>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</si>
  <si>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</si>
  <si>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</si>
  <si>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</si>
  <si>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</si>
  <si>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</si>
  <si>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</si>
  <si>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</si>
  <si>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</si>
  <si>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</si>
  <si>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</si>
  <si>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</si>
  <si>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</si>
  <si>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</si>
  <si>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</si>
  <si>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</si>
  <si>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</si>
  <si>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</si>
  <si>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1.21</t>
  </si>
  <si>
    <t>▲ 0.01</t>
  </si>
  <si>
    <t>下水道事業会計</t>
  </si>
  <si>
    <t>水道事業会計</t>
  </si>
  <si>
    <t>一般会計</t>
  </si>
  <si>
    <t>宅地造成事業会計</t>
  </si>
  <si>
    <t>国民健康保険特別会計</t>
  </si>
  <si>
    <t>介護保険特別会計</t>
  </si>
  <si>
    <t>後期高齢者医療特別会計</t>
  </si>
  <si>
    <t>その他会計（赤字）</t>
  </si>
  <si>
    <t>その他会計（黒字）</t>
  </si>
  <si>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</si>
  <si>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</si>
  <si>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</si>
  <si>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法適用企業</t>
  </si>
  <si>
    <t>　（公共下水道）</t>
    <rPh sb="2" eb="4">
      <t>コウキョウ</t>
    </rPh>
    <rPh sb="4" eb="7">
      <t>ゲスイドウ</t>
    </rPh>
    <phoneticPr fontId="2"/>
  </si>
  <si>
    <t>　（特定環境保全公共下水道）</t>
    <rPh sb="2" eb="4">
      <t>トクテイ</t>
    </rPh>
    <rPh sb="4" eb="6">
      <t>カンキョウ</t>
    </rPh>
    <rPh sb="6" eb="8">
      <t>ホゼン</t>
    </rPh>
    <rPh sb="8" eb="10">
      <t>コウキョウ</t>
    </rPh>
    <rPh sb="10" eb="13">
      <t>ゲスイドウ</t>
    </rPh>
    <phoneticPr fontId="2"/>
  </si>
  <si>
    <t>　（農業集落排水）</t>
    <rPh sb="2" eb="4">
      <t>ノウギョウ</t>
    </rPh>
    <rPh sb="4" eb="6">
      <t>シュウラク</t>
    </rPh>
    <rPh sb="6" eb="8">
      <t>ハイスイ</t>
    </rPh>
    <phoneticPr fontId="2"/>
  </si>
  <si>
    <t>介護サービス事業（想定企業会計）</t>
    <rPh sb="0" eb="2">
      <t>カイゴ</t>
    </rPh>
    <rPh sb="6" eb="8">
      <t>ジギョウ</t>
    </rPh>
    <rPh sb="9" eb="11">
      <t>ソウテイ</t>
    </rPh>
    <rPh sb="11" eb="13">
      <t>キギョウ</t>
    </rPh>
    <rPh sb="13" eb="15">
      <t>カイケイ</t>
    </rPh>
    <phoneticPr fontId="2"/>
  </si>
  <si>
    <t>法非適用企業</t>
    <rPh sb="0" eb="1">
      <t>ホウ</t>
    </rPh>
    <rPh sb="1" eb="2">
      <t>ヒ</t>
    </rPh>
    <rPh sb="2" eb="4">
      <t>テキヨウ</t>
    </rPh>
    <rPh sb="4" eb="6">
      <t>キギョウ</t>
    </rPh>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</si>
  <si>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</si>
  <si>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</si>
  <si>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</si>
  <si>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</si>
  <si>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</si>
  <si>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</si>
  <si>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</si>
  <si>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</si>
  <si>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</si>
  <si>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</si>
  <si>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4">
      <t>ナガノケンミン</t>
    </rPh>
    <rPh sb="4" eb="6">
      <t>コウツウ</t>
    </rPh>
    <rPh sb="6" eb="8">
      <t>サイガイ</t>
    </rPh>
    <rPh sb="8" eb="10">
      <t>キョウサイ</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</si>
  <si>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</si>
  <si>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公共施設等整備基金</t>
    <rPh sb="0" eb="2">
      <t>コウキョウ</t>
    </rPh>
    <rPh sb="2" eb="4">
      <t>シセツ</t>
    </rPh>
    <rPh sb="4" eb="5">
      <t>トウ</t>
    </rPh>
    <rPh sb="5" eb="7">
      <t>セイビ</t>
    </rPh>
    <rPh sb="7" eb="9">
      <t>キキン</t>
    </rPh>
    <phoneticPr fontId="11"/>
  </si>
  <si>
    <t>ふれあい地域福祉基金</t>
    <rPh sb="4" eb="6">
      <t>チイキ</t>
    </rPh>
    <rPh sb="6" eb="8">
      <t>フクシ</t>
    </rPh>
    <rPh sb="8" eb="10">
      <t>キキン</t>
    </rPh>
    <phoneticPr fontId="11"/>
  </si>
  <si>
    <t>文化振興資金積立基金</t>
    <rPh sb="0" eb="2">
      <t>ブンカ</t>
    </rPh>
    <rPh sb="2" eb="4">
      <t>シンコウ</t>
    </rPh>
    <rPh sb="4" eb="6">
      <t>シキン</t>
    </rPh>
    <rPh sb="6" eb="8">
      <t>ツミタテ</t>
    </rPh>
    <rPh sb="8" eb="10">
      <t>キキン</t>
    </rPh>
    <phoneticPr fontId="11"/>
  </si>
  <si>
    <t>職員退職手当基金</t>
    <rPh sb="0" eb="2">
      <t>ショクイン</t>
    </rPh>
    <rPh sb="2" eb="4">
      <t>タイショク</t>
    </rPh>
    <rPh sb="4" eb="6">
      <t>テアテ</t>
    </rPh>
    <rPh sb="6" eb="8">
      <t>キキン</t>
    </rPh>
    <phoneticPr fontId="11"/>
  </si>
  <si>
    <t>信州須坂ふるさと応援基金</t>
    <rPh sb="0" eb="2">
      <t>シンシュウ</t>
    </rPh>
    <rPh sb="2" eb="4">
      <t>スザカ</t>
    </rPh>
    <rPh sb="8" eb="10">
      <t>オウエン</t>
    </rPh>
    <rPh sb="10" eb="12">
      <t>キキン</t>
    </rPh>
    <phoneticPr fontId="11"/>
  </si>
  <si>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</si>
  <si>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</si>
  <si>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</si>
  <si>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</si>
  <si>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</si>
  <si>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</si>
  <si>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</si>
  <si>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</si>
  <si>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</si>
  <si>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</si>
  <si>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</si>
  <si>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</si>
  <si>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</si>
  <si>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</si>
  <si>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</si>
  <si>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</si>
  <si>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</si>
  <si>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については、平成29年度は0.3％減少したものの、今後は学校施設の建て替えや文化施設の大規模改修等を予定しているため、上昇していく見込み。一方、、有形固定資産減価償却率については、老朽化した施設の大規模改修を予定しているため、大幅な上昇は抑えられる見込み。</t>
    <rPh sb="1" eb="3">
      <t>ショウライ</t>
    </rPh>
    <rPh sb="3" eb="5">
      <t>フタン</t>
    </rPh>
    <rPh sb="5" eb="7">
      <t>ヒリツ</t>
    </rPh>
    <rPh sb="13" eb="15">
      <t>ヘイセイ</t>
    </rPh>
    <rPh sb="17" eb="18">
      <t>ネン</t>
    </rPh>
    <rPh sb="18" eb="19">
      <t>ド</t>
    </rPh>
    <rPh sb="24" eb="26">
      <t>ゲンショウ</t>
    </rPh>
    <rPh sb="32" eb="34">
      <t>コンゴ</t>
    </rPh>
    <rPh sb="35" eb="37">
      <t>ガッコウ</t>
    </rPh>
    <rPh sb="37" eb="39">
      <t>シセツ</t>
    </rPh>
    <rPh sb="40" eb="41">
      <t>タ</t>
    </rPh>
    <rPh sb="42" eb="43">
      <t>カ</t>
    </rPh>
    <rPh sb="45" eb="47">
      <t>ブンカ</t>
    </rPh>
    <rPh sb="47" eb="49">
      <t>シセツ</t>
    </rPh>
    <rPh sb="50" eb="53">
      <t>ダイキボ</t>
    </rPh>
    <rPh sb="53" eb="55">
      <t>カイシュウ</t>
    </rPh>
    <rPh sb="55" eb="56">
      <t>トウ</t>
    </rPh>
    <rPh sb="57" eb="59">
      <t>ヨテイ</t>
    </rPh>
    <rPh sb="66" eb="68">
      <t>ジョウショウ</t>
    </rPh>
    <rPh sb="72" eb="74">
      <t>ミコミ</t>
    </rPh>
    <rPh sb="76" eb="78">
      <t>イッポウ</t>
    </rPh>
    <rPh sb="80" eb="91">
      <t>ユウケイコテイシサンゲンカショウキャクリツ</t>
    </rPh>
    <rPh sb="97" eb="100">
      <t>ロウキュウカ</t>
    </rPh>
    <rPh sb="102" eb="104">
      <t>シセツ</t>
    </rPh>
    <rPh sb="105" eb="108">
      <t>ダイキボ</t>
    </rPh>
    <rPh sb="108" eb="110">
      <t>カイシュウ</t>
    </rPh>
    <rPh sb="111" eb="113">
      <t>ヨテイ</t>
    </rPh>
    <rPh sb="120" eb="122">
      <t>オオハバ</t>
    </rPh>
    <rPh sb="123" eb="125">
      <t>ジョウショウ</t>
    </rPh>
    <rPh sb="126" eb="127">
      <t>オサ</t>
    </rPh>
    <rPh sb="131" eb="133">
      <t>ミコ</t>
    </rPh>
    <phoneticPr fontId="5"/>
  </si>
  <si>
    <t>　実質公債費比率及び将来負担比率は類似団体内平均値と比較して低い水準で推移していたが、平成29年度は実質公債費比率・将来負担比率ともに類似団体内平均値を上回った。今後は大規模施設改修等の大型公共事業を予定しているため、実質公債費比率・将来負担比率ともに上昇していく見込み。</t>
    <rPh sb="1" eb="3">
      <t>ジッシツ</t>
    </rPh>
    <rPh sb="3" eb="6">
      <t>コウサイヒ</t>
    </rPh>
    <rPh sb="6" eb="8">
      <t>ヒリツ</t>
    </rPh>
    <rPh sb="8" eb="9">
      <t>オヨ</t>
    </rPh>
    <rPh sb="10" eb="12">
      <t>ショウライ</t>
    </rPh>
    <rPh sb="12" eb="14">
      <t>フタン</t>
    </rPh>
    <rPh sb="14" eb="16">
      <t>ヒリツ</t>
    </rPh>
    <rPh sb="17" eb="19">
      <t>ルイジ</t>
    </rPh>
    <rPh sb="19" eb="21">
      <t>ダンタイ</t>
    </rPh>
    <rPh sb="21" eb="22">
      <t>ナイ</t>
    </rPh>
    <rPh sb="22" eb="24">
      <t>ヘイキン</t>
    </rPh>
    <rPh sb="24" eb="25">
      <t>チ</t>
    </rPh>
    <rPh sb="26" eb="28">
      <t>ヒカク</t>
    </rPh>
    <rPh sb="30" eb="31">
      <t>ヒク</t>
    </rPh>
    <rPh sb="32" eb="34">
      <t>スイジュン</t>
    </rPh>
    <rPh sb="35" eb="37">
      <t>スイイ</t>
    </rPh>
    <rPh sb="43" eb="45">
      <t>ヘイセイ</t>
    </rPh>
    <rPh sb="47" eb="49">
      <t>ネンド</t>
    </rPh>
    <rPh sb="50" eb="52">
      <t>ジッシツ</t>
    </rPh>
    <rPh sb="52" eb="55">
      <t>コウサイヒ</t>
    </rPh>
    <rPh sb="55" eb="57">
      <t>ヒリツ</t>
    </rPh>
    <rPh sb="58" eb="60">
      <t>ショウライ</t>
    </rPh>
    <rPh sb="60" eb="62">
      <t>フタン</t>
    </rPh>
    <rPh sb="62" eb="64">
      <t>ヒリツ</t>
    </rPh>
    <rPh sb="67" eb="69">
      <t>ルイジ</t>
    </rPh>
    <rPh sb="69" eb="71">
      <t>ダンタイ</t>
    </rPh>
    <rPh sb="71" eb="72">
      <t>ナイ</t>
    </rPh>
    <rPh sb="72" eb="74">
      <t>ヘイキン</t>
    </rPh>
    <rPh sb="74" eb="75">
      <t>チ</t>
    </rPh>
    <rPh sb="76" eb="78">
      <t>ウワマワ</t>
    </rPh>
    <rPh sb="81" eb="83">
      <t>コンゴ</t>
    </rPh>
    <rPh sb="84" eb="87">
      <t>ダイキボ</t>
    </rPh>
    <rPh sb="87" eb="89">
      <t>シセツ</t>
    </rPh>
    <rPh sb="89" eb="91">
      <t>カイシュウ</t>
    </rPh>
    <rPh sb="91" eb="92">
      <t>トウ</t>
    </rPh>
    <rPh sb="93" eb="95">
      <t>オオガタ</t>
    </rPh>
    <rPh sb="95" eb="97">
      <t>コウキョウ</t>
    </rPh>
    <rPh sb="97" eb="99">
      <t>ジギョウ</t>
    </rPh>
    <rPh sb="100" eb="102">
      <t>ヨテイ</t>
    </rPh>
    <rPh sb="126" eb="128">
      <t>ジョウショウ</t>
    </rPh>
    <rPh sb="132" eb="134">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</si>
</sst>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CE8B-4D54-AB54-6D210B9706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56776</c:v>
                </c:pt>
                <c:pt idx="1">
                  <c:v>77263</c:v>
                </c:pt>
                <c:pt idx="2">
                  <c:v>48316</c:v>
                </c:pt>
                <c:pt idx="3">
                  <c:v>49435</c:v>
                </c:pt>
                <c:pt idx="4">
                  <c:v>46218</c:v>
                </c:pt>
              </c:numCache>
            </c:numRef>
          </c:val>
          <c:smooth val="0"/>
          <c:extLst>
            <c:ext xmlns:c16="http://schemas.microsoft.com/office/drawing/2014/chart" uri="{C3380CC4-5D6E-409C-BE32-E72D297353CC}">
              <c16:uniqueId val="{00000001-CE8B-4D54-AB54-6D210B970693}"/>
            </c:ext>
          </c:extLst>
        </c:ser>
        <c:dLbls>
          <c:showLegendKey val="0"/>
          <c:showVal val="0"/>
          <c:showCatName val="0"/>
          <c:showSerName val="0"/>
          <c:showPercent val="0"/>
          <c:showBubbleSize val="0"/>
        </c:dLbls>
        <c:marker val="1"/>
        <c:smooth val="0"/>
        <c:axId val="111231360"/>
        <c:axId val="111233280"/>
      </c:lineChart>
      <c:catAx>
        <c:axId val="11123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3280"/>
        <c:crosses val="autoZero"/>
        <c:auto val="1"/>
        <c:lblAlgn val="ctr"/>
        <c:lblOffset val="100"/>
        <c:tickLblSkip val="1"/>
        <c:tickMarkSkip val="1"/>
        <c:noMultiLvlLbl val="0"/>
      </c:catAx>
      <c:valAx>
        <c:axId val="111233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4.1399999999999997</c:v>
                </c:pt>
                <c:pt idx="2">
                  <c:v>4.59</c:v>
                </c:pt>
                <c:pt idx="3">
                  <c:v>4.71</c:v>
                </c:pt>
                <c:pt idx="4">
                  <c:v>5.65</c:v>
                </c:pt>
              </c:numCache>
            </c:numRef>
          </c:val>
          <c:extLst>
            <c:ext xmlns:c16="http://schemas.microsoft.com/office/drawing/2014/chart" uri="{C3380CC4-5D6E-409C-BE32-E72D297353CC}">
              <c16:uniqueId val="{00000000-E8BF-411E-BF9F-115F6EB7B9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22.41</c:v>
                </c:pt>
                <c:pt idx="1">
                  <c:v>21.7</c:v>
                </c:pt>
                <c:pt idx="2">
                  <c:v>21.7</c:v>
                </c:pt>
                <c:pt idx="3">
                  <c:v>21.8</c:v>
                </c:pt>
                <c:pt idx="4">
                  <c:v>21</c:v>
                </c:pt>
              </c:numCache>
            </c:numRef>
          </c:val>
          <c:extLst>
            <c:ext xmlns:c16="http://schemas.microsoft.com/office/drawing/2014/chart" uri="{C3380CC4-5D6E-409C-BE32-E72D297353CC}">
              <c16:uniqueId val="{00000001-E8BF-411E-BF9F-115F6EB7B93D}"/>
            </c:ext>
          </c:extLst>
        </c:ser>
        <c:dLbls>
          <c:showLegendKey val="0"/>
          <c:showVal val="0"/>
          <c:showCatName val="0"/>
          <c:showSerName val="0"/>
          <c:showPercent val="0"/>
          <c:showBubbleSize val="0"/>
        </c:dLbls>
        <c:gapWidth val="250"/>
        <c:overlap val="100"/>
        <c:axId val="134615424"/>
        <c:axId val="13461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-1.21</c:v>
                </c:pt>
                <c:pt idx="2">
                  <c:v>0.19</c:v>
                </c:pt>
                <c:pt idx="3">
                  <c:v>-0.01</c:v>
                </c:pt>
                <c:pt idx="4">
                  <c:v>0.35</c:v>
                </c:pt>
              </c:numCache>
            </c:numRef>
          </c:val>
          <c:smooth val="0"/>
          <c:extLst>
            <c:ext xmlns:c16="http://schemas.microsoft.com/office/drawing/2014/chart" uri="{C3380CC4-5D6E-409C-BE32-E72D297353CC}">
              <c16:uniqueId val="{00000002-E8BF-411E-BF9F-115F6EB7B93D}"/>
            </c:ext>
          </c:extLst>
        </c:ser>
        <c:dLbls>
          <c:showLegendKey val="0"/>
          <c:showVal val="0"/>
          <c:showCatName val="0"/>
          <c:showSerName val="0"/>
          <c:showPercent val="0"/>
          <c:showBubbleSize val="0"/>
        </c:dLbls>
        <c:marker val="1"/>
        <c:smooth val="0"/>
        <c:axId val="134615424"/>
        <c:axId val="134617344"/>
      </c:lineChart>
      <c:catAx>
        <c:axId val="1346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17344"/>
        <c:crosses val="autoZero"/>
        <c:auto val="1"/>
        <c:lblAlgn val="ctr"/>
        <c:lblOffset val="100"/>
        <c:tickLblSkip val="1"/>
        <c:tickMarkSkip val="1"/>
        <c:noMultiLvlLbl val="0"/>
      </c:catAx>
      <c:valAx>
        <c:axId val="1346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1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0C-42DF-B68A-4E9575B52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0C-42DF-B68A-4E9575B52D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0C-42DF-B68A-4E9575B52D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0.04</c:v>
                </c:pt>
              </c:numCache>
            </c:numRef>
          </c:val>
          <c:extLst>
            <c:ext xmlns:c16="http://schemas.microsoft.com/office/drawing/2014/chart" uri="{C3380CC4-5D6E-409C-BE32-E72D297353CC}">
              <c16:uniqueId val="{00000003-BC0C-42DF-B68A-4E9575B52D5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1.04</c:v>
                </c:pt>
                <c:pt idx="2">
                  <c:v>#N/A</c:v>
                </c:pt>
                <c:pt idx="3">
                  <c:v>1.17</c:v>
                </c:pt>
                <c:pt idx="4">
                  <c:v>#N/A</c:v>
                </c:pt>
                <c:pt idx="5">
                  <c:v>1.1100000000000001</c:v>
                </c:pt>
                <c:pt idx="6">
                  <c:v>#N/A</c:v>
                </c:pt>
                <c:pt idx="7">
                  <c:v>1.32</c:v>
                </c:pt>
                <c:pt idx="8">
                  <c:v>#N/A</c:v>
                </c:pt>
                <c:pt idx="9">
                  <c:v>1</c:v>
                </c:pt>
              </c:numCache>
            </c:numRef>
          </c:val>
          <c:extLst>
            <c:ext xmlns:c16="http://schemas.microsoft.com/office/drawing/2014/chart" uri="{C3380CC4-5D6E-409C-BE32-E72D297353CC}">
              <c16:uniqueId val="{00000004-BC0C-42DF-B68A-4E9575B52D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1.1100000000000001</c:v>
                </c:pt>
                <c:pt idx="4">
                  <c:v>#N/A</c:v>
                </c:pt>
                <c:pt idx="5">
                  <c:v>1.19</c:v>
                </c:pt>
                <c:pt idx="6">
                  <c:v>#N/A</c:v>
                </c:pt>
                <c:pt idx="7">
                  <c:v>1.7</c:v>
                </c:pt>
                <c:pt idx="8">
                  <c:v>#N/A</c:v>
                </c:pt>
                <c:pt idx="9">
                  <c:v>2.12</c:v>
                </c:pt>
              </c:numCache>
            </c:numRef>
          </c:val>
          <c:extLst>
            <c:ext xmlns:c16="http://schemas.microsoft.com/office/drawing/2014/chart" uri="{C3380CC4-5D6E-409C-BE32-E72D297353CC}">
              <c16:uniqueId val="{00000005-BC0C-42DF-B68A-4E9575B52D5F}"/>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4.5</c:v>
                </c:pt>
                <c:pt idx="2">
                  <c:v>#N/A</c:v>
                </c:pt>
                <c:pt idx="3">
                  <c:v>4.47</c:v>
                </c:pt>
                <c:pt idx="4">
                  <c:v>#N/A</c:v>
                </c:pt>
                <c:pt idx="5">
                  <c:v>4.46</c:v>
                </c:pt>
                <c:pt idx="6">
                  <c:v>#N/A</c:v>
                </c:pt>
                <c:pt idx="7">
                  <c:v>4.53</c:v>
                </c:pt>
                <c:pt idx="8">
                  <c:v>#N/A</c:v>
                </c:pt>
                <c:pt idx="9">
                  <c:v>4.5</c:v>
                </c:pt>
              </c:numCache>
            </c:numRef>
          </c:val>
          <c:extLst>
            <c:ext xmlns:c16="http://schemas.microsoft.com/office/drawing/2014/chart" uri="{C3380CC4-5D6E-409C-BE32-E72D297353CC}">
              <c16:uniqueId val="{00000006-BC0C-42DF-B68A-4E9575B52D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4.28</c:v>
                </c:pt>
                <c:pt idx="2">
                  <c:v>#N/A</c:v>
                </c:pt>
                <c:pt idx="3">
                  <c:v>4.1399999999999997</c:v>
                </c:pt>
                <c:pt idx="4">
                  <c:v>#N/A</c:v>
                </c:pt>
                <c:pt idx="5">
                  <c:v>4.58</c:v>
                </c:pt>
                <c:pt idx="6">
                  <c:v>#N/A</c:v>
                </c:pt>
                <c:pt idx="7">
                  <c:v>4.71</c:v>
                </c:pt>
                <c:pt idx="8">
                  <c:v>#N/A</c:v>
                </c:pt>
                <c:pt idx="9">
                  <c:v>5.64</c:v>
                </c:pt>
              </c:numCache>
            </c:numRef>
          </c:val>
          <c:extLst>
            <c:ext xmlns:c16="http://schemas.microsoft.com/office/drawing/2014/chart" uri="{C3380CC4-5D6E-409C-BE32-E72D297353CC}">
              <c16:uniqueId val="{00000007-BC0C-42DF-B68A-4E9575B52D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12.02</c:v>
                </c:pt>
                <c:pt idx="2">
                  <c:v>#N/A</c:v>
                </c:pt>
                <c:pt idx="3">
                  <c:v>12.85</c:v>
                </c:pt>
                <c:pt idx="4">
                  <c:v>#N/A</c:v>
                </c:pt>
                <c:pt idx="5">
                  <c:v>12.2</c:v>
                </c:pt>
                <c:pt idx="6">
                  <c:v>#N/A</c:v>
                </c:pt>
                <c:pt idx="7">
                  <c:v>12.86</c:v>
                </c:pt>
                <c:pt idx="8">
                  <c:v>#N/A</c:v>
                </c:pt>
                <c:pt idx="9">
                  <c:v>12.85</c:v>
                </c:pt>
              </c:numCache>
            </c:numRef>
          </c:val>
          <c:extLst>
            <c:ext xmlns:c16="http://schemas.microsoft.com/office/drawing/2014/chart" uri="{C3380CC4-5D6E-409C-BE32-E72D297353CC}">
              <c16:uniqueId val="{00000008-BC0C-42DF-B68A-4E9575B52D5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6.47</c:v>
                </c:pt>
                <c:pt idx="2">
                  <c:v>#N/A</c:v>
                </c:pt>
                <c:pt idx="3">
                  <c:v>8.25</c:v>
                </c:pt>
                <c:pt idx="4">
                  <c:v>#N/A</c:v>
                </c:pt>
                <c:pt idx="5">
                  <c:v>9.7100000000000009</c:v>
                </c:pt>
                <c:pt idx="6">
                  <c:v>#N/A</c:v>
                </c:pt>
                <c:pt idx="7">
                  <c:v>11.49</c:v>
                </c:pt>
                <c:pt idx="8">
                  <c:v>#N/A</c:v>
                </c:pt>
                <c:pt idx="9">
                  <c:v>12.88</c:v>
                </c:pt>
              </c:numCache>
            </c:numRef>
          </c:val>
          <c:extLst>
            <c:ext xmlns:c16="http://schemas.microsoft.com/office/drawing/2014/chart" uri="{C3380CC4-5D6E-409C-BE32-E72D297353CC}">
              <c16:uniqueId val="{00000009-BC0C-42DF-B68A-4E9575B52D5F}"/>
            </c:ext>
          </c:extLst>
        </c:ser>
        <c:dLbls>
          <c:showLegendKey val="0"/>
          <c:showVal val="0"/>
          <c:showCatName val="0"/>
          <c:showSerName val="0"/>
          <c:showPercent val="0"/>
          <c:showBubbleSize val="0"/>
        </c:dLbls>
        <c:gapWidth val="150"/>
        <c:overlap val="100"/>
        <c:axId val="135010560"/>
        <c:axId val="135024640"/>
      </c:barChart>
      <c:catAx>
        <c:axId val="1350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24640"/>
        <c:crosses val="autoZero"/>
        <c:auto val="1"/>
        <c:lblAlgn val="ctr"/>
        <c:lblOffset val="100"/>
        <c:tickLblSkip val="1"/>
        <c:tickMarkSkip val="1"/>
        <c:noMultiLvlLbl val="0"/>
      </c:catAx>
      <c:valAx>
        <c:axId val="13502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2372</c:v>
                </c:pt>
                <c:pt idx="5">
                  <c:v>2398</c:v>
                </c:pt>
                <c:pt idx="8">
                  <c:v>2274</c:v>
                </c:pt>
                <c:pt idx="11">
                  <c:v>2258</c:v>
                </c:pt>
                <c:pt idx="14">
                  <c:v>2259</c:v>
                </c:pt>
              </c:numCache>
            </c:numRef>
          </c:val>
          <c:extLst>
            <c:ext xmlns:c16="http://schemas.microsoft.com/office/drawing/2014/chart" uri="{C3380CC4-5D6E-409C-BE32-E72D297353CC}">
              <c16:uniqueId val="{00000000-2508-4A7E-B90F-1F511012E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08-4A7E-B90F-1F511012E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94</c:v>
                </c:pt>
                <c:pt idx="3">
                  <c:v>93</c:v>
                </c:pt>
                <c:pt idx="6">
                  <c:v>79</c:v>
                </c:pt>
                <c:pt idx="9">
                  <c:v>106</c:v>
                </c:pt>
                <c:pt idx="12">
                  <c:v>84</c:v>
                </c:pt>
              </c:numCache>
            </c:numRef>
          </c:val>
          <c:extLst>
            <c:ext xmlns:c16="http://schemas.microsoft.com/office/drawing/2014/chart" uri="{C3380CC4-5D6E-409C-BE32-E72D297353CC}">
              <c16:uniqueId val="{00000002-2508-4A7E-B90F-1F511012E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48</c:v>
                </c:pt>
                <c:pt idx="6">
                  <c:v>42</c:v>
                </c:pt>
                <c:pt idx="9">
                  <c:v>22</c:v>
                </c:pt>
                <c:pt idx="12">
                  <c:v>15</c:v>
                </c:pt>
              </c:numCache>
            </c:numRef>
          </c:val>
          <c:extLst>
            <c:ext xmlns:c16="http://schemas.microsoft.com/office/drawing/2014/chart" uri="{C3380CC4-5D6E-409C-BE32-E72D297353CC}">
              <c16:uniqueId val="{00000003-2508-4A7E-B90F-1F511012E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1173</c:v>
                </c:pt>
                <c:pt idx="3">
                  <c:v>1185</c:v>
                </c:pt>
                <c:pt idx="6">
                  <c:v>1185</c:v>
                </c:pt>
                <c:pt idx="9">
                  <c:v>1173</c:v>
                </c:pt>
                <c:pt idx="12">
                  <c:v>1171</c:v>
                </c:pt>
              </c:numCache>
            </c:numRef>
          </c:val>
          <c:extLst>
            <c:ext xmlns:c16="http://schemas.microsoft.com/office/drawing/2014/chart" uri="{C3380CC4-5D6E-409C-BE32-E72D297353CC}">
              <c16:uniqueId val="{00000004-2508-4A7E-B90F-1F511012E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5-2508-4A7E-B90F-1F511012E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08-4A7E-B90F-1F511012E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1865</c:v>
                </c:pt>
                <c:pt idx="3">
                  <c:v>1832</c:v>
                </c:pt>
                <c:pt idx="6">
                  <c:v>1804</c:v>
                </c:pt>
                <c:pt idx="9">
                  <c:v>1781</c:v>
                </c:pt>
                <c:pt idx="12">
                  <c:v>1915</c:v>
                </c:pt>
              </c:numCache>
            </c:numRef>
          </c:val>
          <c:extLst>
            <c:ext xmlns:c16="http://schemas.microsoft.com/office/drawing/2014/chart" uri="{C3380CC4-5D6E-409C-BE32-E72D297353CC}">
              <c16:uniqueId val="{00000007-2508-4A7E-B90F-1F511012EC40}"/>
            </c:ext>
          </c:extLst>
        </c:ser>
        <c:dLbls>
          <c:showLegendKey val="0"/>
          <c:showVal val="0"/>
          <c:showCatName val="0"/>
          <c:showSerName val="0"/>
          <c:showPercent val="0"/>
          <c:showBubbleSize val="0"/>
        </c:dLbls>
        <c:gapWidth val="100"/>
        <c:overlap val="100"/>
        <c:axId val="135165056"/>
        <c:axId val="13516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821</c:v>
                </c:pt>
                <c:pt idx="2">
                  <c:v>#N/A</c:v>
                </c:pt>
                <c:pt idx="3">
                  <c:v>#N/A</c:v>
                </c:pt>
                <c:pt idx="4">
                  <c:v>760</c:v>
                </c:pt>
                <c:pt idx="5">
                  <c:v>#N/A</c:v>
                </c:pt>
                <c:pt idx="6">
                  <c:v>#N/A</c:v>
                </c:pt>
                <c:pt idx="7">
                  <c:v>836</c:v>
                </c:pt>
                <c:pt idx="8">
                  <c:v>#N/A</c:v>
                </c:pt>
                <c:pt idx="9">
                  <c:v>#N/A</c:v>
                </c:pt>
                <c:pt idx="10">
                  <c:v>824</c:v>
                </c:pt>
                <c:pt idx="11">
                  <c:v>#N/A</c:v>
                </c:pt>
                <c:pt idx="12">
                  <c:v>#N/A</c:v>
                </c:pt>
                <c:pt idx="13">
                  <c:v>926</c:v>
                </c:pt>
                <c:pt idx="14">
                  <c:v>#N/A</c:v>
                </c:pt>
              </c:numCache>
            </c:numRef>
          </c:val>
          <c:smooth val="0"/>
          <c:extLst>
            <c:ext xmlns:c16="http://schemas.microsoft.com/office/drawing/2014/chart" uri="{C3380CC4-5D6E-409C-BE32-E72D297353CC}">
              <c16:uniqueId val="{00000008-2508-4A7E-B90F-1F511012EC40}"/>
            </c:ext>
          </c:extLst>
        </c:ser>
        <c:dLbls>
          <c:showLegendKey val="0"/>
          <c:showVal val="0"/>
          <c:showCatName val="0"/>
          <c:showSerName val="0"/>
          <c:showPercent val="0"/>
          <c:showBubbleSize val="0"/>
        </c:dLbls>
        <c:marker val="1"/>
        <c:smooth val="0"/>
        <c:axId val="135165056"/>
        <c:axId val="135166976"/>
      </c:lineChart>
      <c:catAx>
        <c:axId val="1351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66976"/>
        <c:crosses val="autoZero"/>
        <c:auto val="1"/>
        <c:lblAlgn val="ctr"/>
        <c:lblOffset val="100"/>
        <c:tickLblSkip val="1"/>
        <c:tickMarkSkip val="1"/>
        <c:noMultiLvlLbl val="0"/>
      </c:catAx>
      <c:valAx>
        <c:axId val="13516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6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25390</c:v>
                </c:pt>
                <c:pt idx="5">
                  <c:v>24820</c:v>
                </c:pt>
                <c:pt idx="8">
                  <c:v>24577</c:v>
                </c:pt>
                <c:pt idx="11">
                  <c:v>24185</c:v>
                </c:pt>
                <c:pt idx="14">
                  <c:v>23989</c:v>
                </c:pt>
              </c:numCache>
            </c:numRef>
          </c:val>
          <c:extLst>
            <c:ext xmlns:c16="http://schemas.microsoft.com/office/drawing/2014/chart" uri="{C3380CC4-5D6E-409C-BE32-E72D297353CC}">
              <c16:uniqueId val="{00000000-F37A-488A-B1B7-EF923E0BDA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3876</c:v>
                </c:pt>
                <c:pt idx="5">
                  <c:v>3712</c:v>
                </c:pt>
                <c:pt idx="8">
                  <c:v>2848</c:v>
                </c:pt>
                <c:pt idx="11">
                  <c:v>3115</c:v>
                </c:pt>
                <c:pt idx="14">
                  <c:v>3049</c:v>
                </c:pt>
              </c:numCache>
            </c:numRef>
          </c:val>
          <c:extLst>
            <c:ext xmlns:c16="http://schemas.microsoft.com/office/drawing/2014/chart" uri="{C3380CC4-5D6E-409C-BE32-E72D297353CC}">
              <c16:uniqueId val="{00000001-F37A-488A-B1B7-EF923E0BDA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5953</c:v>
                </c:pt>
                <c:pt idx="5">
                  <c:v>5776</c:v>
                </c:pt>
                <c:pt idx="8">
                  <c:v>6386</c:v>
                </c:pt>
                <c:pt idx="11">
                  <c:v>6467</c:v>
                </c:pt>
                <c:pt idx="14">
                  <c:v>6362</c:v>
                </c:pt>
              </c:numCache>
            </c:numRef>
          </c:val>
          <c:extLst>
            <c:ext xmlns:c16="http://schemas.microsoft.com/office/drawing/2014/chart" uri="{C3380CC4-5D6E-409C-BE32-E72D297353CC}">
              <c16:uniqueId val="{00000002-F37A-488A-B1B7-EF923E0BDA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7A-488A-B1B7-EF923E0BDA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7A-488A-B1B7-EF923E0BDA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7A-488A-B1B7-EF923E0BDA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4122</c:v>
                </c:pt>
                <c:pt idx="3">
                  <c:v>3765</c:v>
                </c:pt>
                <c:pt idx="6">
                  <c:v>3571</c:v>
                </c:pt>
                <c:pt idx="9">
                  <c:v>3718</c:v>
                </c:pt>
                <c:pt idx="12">
                  <c:v>3660</c:v>
                </c:pt>
              </c:numCache>
            </c:numRef>
          </c:val>
          <c:extLst>
            <c:ext xmlns:c16="http://schemas.microsoft.com/office/drawing/2014/chart" uri="{C3380CC4-5D6E-409C-BE32-E72D297353CC}">
              <c16:uniqueId val="{00000006-F37A-488A-B1B7-EF923E0BDA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c:v>
                </c:pt>
                <c:pt idx="3">
                  <c:v>118</c:v>
                </c:pt>
                <c:pt idx="6">
                  <c:v>77</c:v>
                </c:pt>
                <c:pt idx="9">
                  <c:v>55</c:v>
                </c:pt>
                <c:pt idx="12">
                  <c:v>581</c:v>
                </c:pt>
              </c:numCache>
            </c:numRef>
          </c:val>
          <c:extLst>
            <c:ext xmlns:c16="http://schemas.microsoft.com/office/drawing/2014/chart" uri="{C3380CC4-5D6E-409C-BE32-E72D297353CC}">
              <c16:uniqueId val="{00000007-F37A-488A-B1B7-EF923E0BDA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17216</c:v>
                </c:pt>
                <c:pt idx="3">
                  <c:v>16908</c:v>
                </c:pt>
                <c:pt idx="6">
                  <c:v>16444</c:v>
                </c:pt>
                <c:pt idx="9">
                  <c:v>16021</c:v>
                </c:pt>
                <c:pt idx="12">
                  <c:v>15438</c:v>
                </c:pt>
              </c:numCache>
            </c:numRef>
          </c:val>
          <c:extLst>
            <c:ext xmlns:c16="http://schemas.microsoft.com/office/drawing/2014/chart" uri="{C3380CC4-5D6E-409C-BE32-E72D297353CC}">
              <c16:uniqueId val="{00000008-F37A-488A-B1B7-EF923E0BDA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462</c:v>
                </c:pt>
                <c:pt idx="3">
                  <c:v>378</c:v>
                </c:pt>
                <c:pt idx="6">
                  <c:v>306</c:v>
                </c:pt>
                <c:pt idx="9">
                  <c:v>277</c:v>
                </c:pt>
                <c:pt idx="12">
                  <c:v>194</c:v>
                </c:pt>
              </c:numCache>
            </c:numRef>
          </c:val>
          <c:extLst>
            <c:ext xmlns:c16="http://schemas.microsoft.com/office/drawing/2014/chart" uri="{C3380CC4-5D6E-409C-BE32-E72D297353CC}">
              <c16:uniqueId val="{00000009-F37A-488A-B1B7-EF923E0BDA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16071</c:v>
                </c:pt>
                <c:pt idx="3">
                  <c:v>17026</c:v>
                </c:pt>
                <c:pt idx="6">
                  <c:v>17279</c:v>
                </c:pt>
                <c:pt idx="9">
                  <c:v>17003</c:v>
                </c:pt>
                <c:pt idx="12">
                  <c:v>16842</c:v>
                </c:pt>
              </c:numCache>
            </c:numRef>
          </c:val>
          <c:extLst>
            <c:ext xmlns:c16="http://schemas.microsoft.com/office/drawing/2014/chart" uri="{C3380CC4-5D6E-409C-BE32-E72D297353CC}">
              <c16:uniqueId val="{0000000A-F37A-488A-B1B7-EF923E0BDA55}"/>
            </c:ext>
          </c:extLst>
        </c:ser>
        <c:dLbls>
          <c:showLegendKey val="0"/>
          <c:showVal val="0"/>
          <c:showCatName val="0"/>
          <c:showSerName val="0"/>
          <c:showPercent val="0"/>
          <c:showBubbleSize val="0"/>
        </c:dLbls>
        <c:gapWidth val="100"/>
        <c:overlap val="100"/>
        <c:axId val="135772032"/>
        <c:axId val="13578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2816</c:v>
                </c:pt>
                <c:pt idx="2">
                  <c:v>#N/A</c:v>
                </c:pt>
                <c:pt idx="3">
                  <c:v>#N/A</c:v>
                </c:pt>
                <c:pt idx="4">
                  <c:v>3887</c:v>
                </c:pt>
                <c:pt idx="5">
                  <c:v>#N/A</c:v>
                </c:pt>
                <c:pt idx="6">
                  <c:v>#N/A</c:v>
                </c:pt>
                <c:pt idx="7">
                  <c:v>3867</c:v>
                </c:pt>
                <c:pt idx="8">
                  <c:v>#N/A</c:v>
                </c:pt>
                <c:pt idx="9">
                  <c:v>#N/A</c:v>
                </c:pt>
                <c:pt idx="10">
                  <c:v>3308</c:v>
                </c:pt>
                <c:pt idx="11">
                  <c:v>#N/A</c:v>
                </c:pt>
                <c:pt idx="12">
                  <c:v>#N/A</c:v>
                </c:pt>
                <c:pt idx="13">
                  <c:v>3315</c:v>
                </c:pt>
                <c:pt idx="14">
                  <c:v>#N/A</c:v>
                </c:pt>
              </c:numCache>
            </c:numRef>
          </c:val>
          <c:smooth val="0"/>
          <c:extLst>
            <c:ext xmlns:c16="http://schemas.microsoft.com/office/drawing/2014/chart" uri="{C3380CC4-5D6E-409C-BE32-E72D297353CC}">
              <c16:uniqueId val="{0000000B-F37A-488A-B1B7-EF923E0BDA55}"/>
            </c:ext>
          </c:extLst>
        </c:ser>
        <c:dLbls>
          <c:showLegendKey val="0"/>
          <c:showVal val="0"/>
          <c:showCatName val="0"/>
          <c:showSerName val="0"/>
          <c:showPercent val="0"/>
          <c:showBubbleSize val="0"/>
        </c:dLbls>
        <c:marker val="1"/>
        <c:smooth val="0"/>
        <c:axId val="135772032"/>
        <c:axId val="135782400"/>
      </c:lineChart>
      <c:catAx>
        <c:axId val="1357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82400"/>
        <c:crosses val="autoZero"/>
        <c:auto val="1"/>
        <c:lblAlgn val="ctr"/>
        <c:lblOffset val="100"/>
        <c:tickLblSkip val="1"/>
        <c:tickMarkSkip val="1"/>
        <c:noMultiLvlLbl val="0"/>
      </c:catAx>
      <c:valAx>
        <c:axId val="13578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2593</c:v>
                </c:pt>
                <c:pt idx="1">
                  <c:v>2581</c:v>
                </c:pt>
                <c:pt idx="2">
                  <c:v>2507</c:v>
                </c:pt>
              </c:numCache>
            </c:numRef>
          </c:val>
          <c:extLst>
            <c:ext xmlns:c16="http://schemas.microsoft.com/office/drawing/2014/chart" uri="{C3380CC4-5D6E-409C-BE32-E72D297353CC}">
              <c16:uniqueId val="{00000000-82C2-46AC-A5DF-47E1FE1C2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236</c:v>
                </c:pt>
                <c:pt idx="1">
                  <c:v>167</c:v>
                </c:pt>
                <c:pt idx="2">
                  <c:v>117</c:v>
                </c:pt>
              </c:numCache>
            </c:numRef>
          </c:val>
          <c:extLst>
            <c:ext xmlns:c16="http://schemas.microsoft.com/office/drawing/2014/chart" uri="{C3380CC4-5D6E-409C-BE32-E72D297353CC}">
              <c16:uniqueId val="{00000001-82C2-46AC-A5DF-47E1FE1C2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3072</c:v>
                </c:pt>
                <c:pt idx="1">
                  <c:v>3059</c:v>
                </c:pt>
                <c:pt idx="2">
                  <c:v>2833</c:v>
                </c:pt>
              </c:numCache>
            </c:numRef>
          </c:val>
          <c:extLst>
            <c:ext xmlns:c16="http://schemas.microsoft.com/office/drawing/2014/chart" uri="{C3380CC4-5D6E-409C-BE32-E72D297353CC}">
              <c16:uniqueId val="{00000002-82C2-46AC-A5DF-47E1FE1C2DB0}"/>
            </c:ext>
          </c:extLst>
        </c:ser>
        <c:dLbls>
          <c:showLegendKey val="0"/>
          <c:showVal val="0"/>
          <c:showCatName val="0"/>
          <c:showSerName val="0"/>
          <c:showPercent val="0"/>
          <c:showBubbleSize val="0"/>
        </c:dLbls>
        <c:gapWidth val="120"/>
        <c:overlap val="100"/>
        <c:axId val="126722048"/>
        <c:axId val="126723584"/>
      </c:barChart>
      <c:catAx>
        <c:axId val="1267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723584"/>
        <c:crosses val="autoZero"/>
        <c:auto val="1"/>
        <c:lblAlgn val="ctr"/>
        <c:lblOffset val="100"/>
        <c:tickLblSkip val="1"/>
        <c:tickMarkSkip val="1"/>
        <c:noMultiLvlLbl val="0"/>
      </c:catAx>
      <c:valAx>
        <c:axId val="126723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7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{3CEC99A5-CC75-433E-94A6-DD11DEF1C32D}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38-4167-873E-8769ACCA83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{24176DAE-BDA5-4D6B-AD29-052423CF2401}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38-4167-873E-8769ACCA83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{41E541FF-263A-4145-9EDB-71E2DB4D5198}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38-4167-873E-8769ACCA83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{EBDA57B2-18AA-4283-A68C-858C4AA4A056}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38-4167-873E-8769ACCA83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{99E71B4C-424E-4540-BF0D-A169F688981E}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38-4167-873E-8769ACCA83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{0F395376-B870-455C-B1AE-88FD000B921C}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38-4167-873E-8769ACCA83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{9769B7FC-ADC4-4EF3-B24C-CB5C83557CA3}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38-4167-873E-8769ACCA835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{9E53C05A-4CD7-4880-BD6C-F67F3DAD0F5C}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38-4167-873E-8769ACCA835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{8E5E75CF-BBC9-4D2B-96E3-6B67F081CE60}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38-4167-873E-8769ACCA83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64.3</c:v>
                </c:pt>
                <c:pt idx="32">
                  <c:v>65.8</c:v>
                </c:pt>
              </c:numCache>
            </c:numRef>
          </c:xVal>
          <c:yVal>
            <c:numRef>
              <c:f>公会計指標分析・財政指標組合せ分析表!$BP$51:$DC$51</c:f>
              <c:numCache>
                <c:formatCode>#,##0.0;"▲ "#,##0.0</c:formatCode>
                <c:ptCount val="40"/>
                <c:pt idx="24">
                  <c:v>33.4</c:v>
                </c:pt>
                <c:pt idx="32">
                  <c:v>33.1</c:v>
                </c:pt>
              </c:numCache>
            </c:numRef>
          </c:yVal>
          <c:smooth val="0"/>
          <c:extLst>
            <c:ext xmlns:c16="http://schemas.microsoft.com/office/drawing/2014/chart" uri="{C3380CC4-5D6E-409C-BE32-E72D297353CC}">
              <c16:uniqueId val="{00000009-D538-4167-873E-8769ACCA83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{47EA31D5-273A-4F53-B2DC-40AC8590DE2C}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38-4167-873E-8769ACCA83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{178F1F83-6BD2-421C-826B-D0FF18F7DD28}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38-4167-873E-8769ACCA83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{4E132535-5EEA-44D8-88A4-B08E975E5927}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38-4167-873E-8769ACCA83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{FA51C089-4E97-4F03-9F8B-4C0143312F2F}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38-4167-873E-8769ACCA83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{607EF53D-7AB3-4C81-9791-00AD6E294556}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38-4167-873E-8769ACCA83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{F1F0108F-539B-410D-8759-CB9E1C966227}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38-4167-873E-8769ACCA83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{39DED565-D1E0-4A66-9170-C1621D55EDD0}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38-4167-873E-8769ACCA835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{781A2D43-8CFD-48F8-96A5-92E40C51359D}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38-4167-873E-8769ACCA835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{49705E14-D056-4112-88BF-BC4814AB6593}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38-4167-873E-8769ACCA83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D538-4167-873E-8769ACCA8359}"/>
            </c:ext>
          </c:extLst>
        </c:ser>
        <c:dLbls>
          <c:showLegendKey val="0"/>
          <c:showVal val="1"/>
          <c:showCatName val="0"/>
          <c:showSerName val="0"/>
          <c:showPercent val="0"/>
          <c:showBubbleSize val="0"/>
        </c:dLbls>
        <c:axId val="202261632"/>
        <c:axId val="202263552"/>
      </c:scatterChart>
      <c:valAx>
        <c:axId val="202261632"/>
        <c:scaling>
          <c:orientation val="minMax"/>
          <c:max val="66.599999999999994"/>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263552"/>
        <c:crosses val="autoZero"/>
        <c:crossBetween val="midCat"/>
      </c:valAx>
      <c:valAx>
        <c:axId val="202263552"/>
        <c:scaling>
          <c:orientation val="minMax"/>
          <c:max val="34"/>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26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{3E2F2B88-3D94-4ACA-810B-5C24B50A58B1}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739-45C7-A2B6-BA4FCFE75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{C483EE80-9397-4B13-A980-36E663254F60}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39-45C7-A2B6-BA4FCFE75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{E5E7C171-BEE6-4623-9AEA-1326296E7304}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39-45C7-A2B6-BA4FCFE75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{EBF272F2-686A-4733-8FE8-C17B37AC280E}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39-45C7-A2B6-BA4FCFE75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{0D963AEC-D52C-4B7E-B1D7-A54E6742F4E8}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39-45C7-A2B6-BA4FCFE75FAB}"/>
                </c:ext>
              </c:extLst>
            </c:dLbl>
            <c:dLbl>
              <c:idx val="8"/>
              <c:layout>
                <c:manualLayout>
                  <c:x val="-4.51603551539712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{E57D4F01-62D4-48A0-8C7E-356FE4E21D08}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739-45C7-A2B6-BA4FCFE75FAB}"/>
                </c:ext>
              </c:extLst>
            </c:dLbl>
            <c:dLbl>
              <c:idx val="16"/>
              <c:layout>
                <c:manualLayout>
                  <c:x val="-1.8235628084250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{03D3F688-4F85-4E62-9231-97143BEA377D}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739-45C7-A2B6-BA4FCFE75FA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{8042617C-0FC7-4D8F-99BE-75DA8C496EF1}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739-45C7-A2B6-BA4FCFE75FA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{485B0F11-D530-4C9A-BA58-67BC8A7B4A00}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739-45C7-A2B6-BA4FCFE75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7.9</c:v>
                </c:pt>
                <c:pt idx="24">
                  <c:v>8</c:v>
                </c:pt>
                <c:pt idx="32">
                  <c:v>8.6</c:v>
                </c:pt>
              </c:numCache>
            </c:numRef>
          </c:xVal>
          <c:yVal>
            <c:numRef>
              <c:f>公会計指標分析・財政指標組合せ分析表!$BP$73:$DC$73</c:f>
              <c:numCache>
                <c:formatCode>#,##0.0;"▲ "#,##0.0</c:formatCode>
                <c:ptCount val="40"/>
                <c:pt idx="0">
                  <c:v>27.5</c:v>
                </c:pt>
                <c:pt idx="8">
                  <c:v>38.700000000000003</c:v>
                </c:pt>
                <c:pt idx="16">
                  <c:v>38.5</c:v>
                </c:pt>
                <c:pt idx="24">
                  <c:v>33.4</c:v>
                </c:pt>
                <c:pt idx="32">
                  <c:v>33.1</c:v>
                </c:pt>
              </c:numCache>
            </c:numRef>
          </c:yVal>
          <c:smooth val="0"/>
          <c:extLst>
            <c:ext xmlns:c16="http://schemas.microsoft.com/office/drawing/2014/chart" uri="{C3380CC4-5D6E-409C-BE32-E72D297353CC}">
              <c16:uniqueId val="{00000009-7739-45C7-A2B6-BA4FCFE75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{88478AFE-11A1-41D6-AC5A-FEBFAC07AB7F}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739-45C7-A2B6-BA4FCFE75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{38087AC0-E606-4428-AA08-AEDB2D754FDB}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39-45C7-A2B6-BA4FCFE75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{3EF9AE78-26CA-4FED-9693-B5C9BC035BE5}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39-45C7-A2B6-BA4FCFE75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{9AAC85EE-62C4-4ED8-B8FF-E04AB5181233}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39-45C7-A2B6-BA4FCFE75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{56E8C200-AEB2-447D-8CC1-508E16F39D49}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39-45C7-A2B6-BA4FCFE75FA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{E66048CA-4DA9-4FC6-8903-63545A81D825}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739-45C7-A2B6-BA4FCFE75FA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{7F64DC01-16A9-4304-8510-FA7E65296F01}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739-45C7-A2B6-BA4FCFE75FA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{023CC025-87FA-49E9-8889-A50FF50A117E}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739-45C7-A2B6-BA4FCFE75FA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{5FBA3865-A358-4CF8-A527-D810753B377A}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739-45C7-A2B6-BA4FCFE75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7739-45C7-A2B6-BA4FCFE75FAB}"/>
            </c:ext>
          </c:extLst>
        </c:ser>
        <c:dLbls>
          <c:showLegendKey val="0"/>
          <c:showVal val="1"/>
          <c:showCatName val="0"/>
          <c:showSerName val="0"/>
          <c:showPercent val="0"/>
          <c:showBubbleSize val="0"/>
        </c:dLbls>
        <c:axId val="202429184"/>
        <c:axId val="202431104"/>
      </c:scatterChart>
      <c:valAx>
        <c:axId val="202429184"/>
        <c:scaling>
          <c:orientation val="minMax"/>
          <c:max val="9.799999999999998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31104"/>
        <c:crosses val="autoZero"/>
        <c:crossBetween val="midCat"/>
      </c:valAx>
      <c:valAx>
        <c:axId val="202431104"/>
        <c:scaling>
          <c:orientation val="minMax"/>
          <c:max val="55"/>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42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年度まではほぼ横ばいで推移していたが、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年度に借り入れを行った起債の据置期間が終了し、本格的な元金償還が始まったことから</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年度は増加した。今後は長野広域連合が発行した起債に対する負担金（準元利償還金）の増などにより実質公債費比率の分子については、９～</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億円程度を推移する見込みである。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前年度と比較すると、一般会計地方債現在高と公営企業債繰入見込額が減少したが、広域連合への負担金の増などにより、分子は微増となった。</a:t>
          </a:r>
        </a:p>
        <a:p>
          <a:r>
            <a:rPr kumimoji="1" lang="ja-JP" altLang="en-US" sz="1400">
              <a:latin typeface="ＭＳ ゴシック" pitchFamily="49" charset="-128"/>
              <a:ea typeface="ＭＳ ゴシック" pitchFamily="49" charset="-128"/>
            </a:rPr>
            <a:t>　今後、公営企業債繰入見込額は減少傾向であるが、公共施設の長寿命化事業に伴う一般会計地方債現在高増加や学校給食センター建設費に充てるため、充当可能基金が減少見込みであることから、将来負担比率の分子は上昇していく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給食センター整備等の大型事業に活用するため、減少を見込んでいるが、他の基金については、現在の残高以上に積み増すことは難しいが、なるべく現状の基金残高を維持できるよう財政運営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文化振興資金積立基金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文化振興のため、運用益を事業費に充てる（果実運用）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福祉充実のため、運用益を事業費に充てる（果実運用）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信州須坂ふるさと応援基金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ふるさと寄附金を積み立て、次年度に寄付目的に応じて事業費に充てる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公共施設等整備基金は長野広域連合のごみ処理施設建設に伴う負担金に対し基金を繰り入れたことなどから、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信州須坂ふるさと応援基金はふるさと寄附金を積み立て、積み立てた分を翌年度事業費の財源として繰り入れているため、毎年増減している。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年度以降、給食センター整備等の大型事業に活用するため、減少を見込んでいる。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退職手当基金は退職者の見込みを踏まえ、退職者の多い年に繰り入れることを予定している。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年度は前年度と比較して公債費が約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百万円増になったことなどにより、一般財源の不足分を繰り入れたため、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老朽化による維持修繕費や扶助費等の増が見込まれ、基金を繰り入れなければならない状況が続くと見込んでいるが、災害や大雪等不測の事態にも対応できるよう、前年度を大幅に下回らない程度に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万円繰り入れたことにより減少。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地方債の償還計画を踏まえ、償還額の多い年度に取り崩す予定。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し、計画に基づき施設の維持管理を進めるほか、老朽化している施設については、長寿命化の改修を予定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456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09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68453</xdr:rowOff>
    </xdr:from>
    <xdr:to>
      <xdr:col>23</xdr:col>
      <xdr:colOff>136525</xdr:colOff>
      <xdr:row>28</xdr:row>
      <xdr:rowOff>170053</xdr:rowOff>
    </xdr:to>
    <xdr:sp macro="" textlink="">
      <xdr:nvSpPr>
        <xdr:cNvPr id="76" name="楕円 75"/>
        <xdr:cNvSpPr/>
      </xdr:nvSpPr>
      <xdr:spPr>
        <a:xfrm>
          <a:off x="47117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91330</xdr:rowOff>
    </xdr:from>
    <xdr:ext cx="405111" cy="259045"/>
    <xdr:sp macro="" textlink="">
      <xdr:nvSpPr>
        <xdr:cNvPr id="77" name="有形固定資産減価償却率該当値テキスト"/>
        <xdr:cNvSpPr txBox="1"/>
      </xdr:nvSpPr>
      <xdr:spPr>
        <a:xfrm>
          <a:off x="4813300" y="472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100838</xdr:rowOff>
    </xdr:from>
    <xdr:to>
      <xdr:col>19</xdr:col>
      <xdr:colOff>187325</xdr:colOff>
      <xdr:row>29</xdr:row>
      <xdr:rowOff>30988</xdr:rowOff>
    </xdr:to>
    <xdr:sp macro="" textlink="">
      <xdr:nvSpPr>
        <xdr:cNvPr id="78" name="楕円 77"/>
        <xdr:cNvSpPr/>
      </xdr:nvSpPr>
      <xdr:spPr>
        <a:xfrm>
          <a:off x="4000500" y="49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151638</xdr:rowOff>
    </xdr:to>
    <xdr:cxnSp macro="">
      <xdr:nvCxnSpPr>
        <xdr:cNvPr id="79" name="直線コネクタ 78"/>
        <xdr:cNvCxnSpPr/>
      </xdr:nvCxnSpPr>
      <xdr:spPr>
        <a:xfrm flipV="1">
          <a:off x="4051300" y="491985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8360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48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47515</xdr:rowOff>
    </xdr:from>
    <xdr:ext cx="405111" cy="259045"/>
    <xdr:sp macro="" textlink="">
      <xdr:nvSpPr>
        <xdr:cNvPr id="82" name="n_1mainValue有形固定資産減価償却率"/>
        <xdr:cNvSpPr txBox="1"/>
      </xdr:nvSpPr>
      <xdr:spPr>
        <a:xfrm>
          <a:off x="3836044" y="467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税収等の経常的な一般財源等が少ないことなどから、全国平均よりも高くなっている。債務償還可能年数を低く抑えるためにも、引き続き経常経費の削減に取り組んでいく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452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3" name="楕円 122"/>
        <xdr:cNvSpPr/>
      </xdr:nvSpPr>
      <xdr:spPr>
        <a:xfrm>
          <a:off x="147447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4" name="債務償還可能年数該当値テキスト"/>
        <xdr:cNvSpPr txBox="1"/>
      </xdr:nvSpPr>
      <xdr:spPr>
        <a:xfrm>
          <a:off x="14846300" y="4917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0" name="楕円 69"/>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1" name="【道路】&#10;有形固定資産減価償却率該当値テキスト"/>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2" name="楕円 71"/>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28575</xdr:rowOff>
    </xdr:to>
    <xdr:cxnSp macro="">
      <xdr:nvCxnSpPr>
        <xdr:cNvPr id="73" name="直線コネクタ 72"/>
        <xdr:cNvCxnSpPr/>
      </xdr:nvCxnSpPr>
      <xdr:spPr>
        <a:xfrm flipV="1">
          <a:off x="3797300" y="63379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76"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17856</xdr:rowOff>
    </xdr:from>
    <xdr:to>
      <xdr:col>55</xdr:col>
      <xdr:colOff>50800</xdr:colOff>
      <xdr:row>38</xdr:row>
      <xdr:rowOff>119456</xdr:rowOff>
    </xdr:to>
    <xdr:sp macro="" textlink="">
      <xdr:nvSpPr>
        <xdr:cNvPr id="114" name="楕円 113"/>
        <xdr:cNvSpPr/>
      </xdr:nvSpPr>
      <xdr:spPr>
        <a:xfrm>
          <a:off x="10426700" y="65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167733</xdr:rowOff>
    </xdr:from>
    <xdr:ext cx="534377" cy="259045"/>
    <xdr:sp macro="" textlink="">
      <xdr:nvSpPr>
        <xdr:cNvPr id="115" name="【道路】&#10;一人当たり延長該当値テキスト"/>
        <xdr:cNvSpPr txBox="1"/>
      </xdr:nvSpPr>
      <xdr:spPr>
        <a:xfrm>
          <a:off x="10515600" y="65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24409</xdr:rowOff>
    </xdr:from>
    <xdr:to>
      <xdr:col>50</xdr:col>
      <xdr:colOff>165100</xdr:colOff>
      <xdr:row>38</xdr:row>
      <xdr:rowOff>126009</xdr:rowOff>
    </xdr:to>
    <xdr:sp macro="" textlink="">
      <xdr:nvSpPr>
        <xdr:cNvPr id="116" name="楕円 115"/>
        <xdr:cNvSpPr/>
      </xdr:nvSpPr>
      <xdr:spPr>
        <a:xfrm>
          <a:off x="9588500" y="65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68656</xdr:rowOff>
    </xdr:from>
    <xdr:to>
      <xdr:col>55</xdr:col>
      <xdr:colOff>0</xdr:colOff>
      <xdr:row>38</xdr:row>
      <xdr:rowOff>75209</xdr:rowOff>
    </xdr:to>
    <xdr:cxnSp macro="">
      <xdr:nvCxnSpPr>
        <xdr:cNvPr id="117" name="直線コネクタ 116"/>
        <xdr:cNvCxnSpPr/>
      </xdr:nvCxnSpPr>
      <xdr:spPr>
        <a:xfrm flipV="1">
          <a:off x="9639300" y="658375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117136</xdr:rowOff>
    </xdr:from>
    <xdr:ext cx="534377" cy="259045"/>
    <xdr:sp macro="" textlink="">
      <xdr:nvSpPr>
        <xdr:cNvPr id="120" name="n_1mainValue【道路】&#10;一人当たり延長"/>
        <xdr:cNvSpPr txBox="1"/>
      </xdr:nvSpPr>
      <xdr:spPr>
        <a:xfrm>
          <a:off x="9359411" y="66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60" name="楕円 159"/>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20700</xdr:rowOff>
    </xdr:from>
    <xdr:ext cx="405111" cy="259045"/>
    <xdr:sp macro="" textlink="">
      <xdr:nvSpPr>
        <xdr:cNvPr id="161" name="【橋りょう・トンネル】&#10;有形固定資産減価償却率該当値テキスト"/>
        <xdr:cNvSpPr txBox="1"/>
      </xdr:nvSpPr>
      <xdr:spPr>
        <a:xfrm>
          <a:off x="4673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62" name="楕円 161"/>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93073</xdr:rowOff>
    </xdr:to>
    <xdr:cxnSp macro="">
      <xdr:nvCxnSpPr>
        <xdr:cNvPr id="163" name="直線コネクタ 162"/>
        <xdr:cNvCxnSpPr/>
      </xdr:nvCxnSpPr>
      <xdr:spPr>
        <a:xfrm>
          <a:off x="3797300" y="10208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66" name="n_1mainValue【橋りょう・トンネル】&#10;有形固定資産減価償却率"/>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69876</xdr:rowOff>
    </xdr:from>
    <xdr:to>
      <xdr:col>55</xdr:col>
      <xdr:colOff>50800</xdr:colOff>
      <xdr:row>64</xdr:row>
      <xdr:rowOff>26</xdr:rowOff>
    </xdr:to>
    <xdr:sp macro="" textlink="">
      <xdr:nvSpPr>
        <xdr:cNvPr id="204" name="楕円 203"/>
        <xdr:cNvSpPr/>
      </xdr:nvSpPr>
      <xdr:spPr>
        <a:xfrm>
          <a:off x="10426700" y="108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156253</xdr:rowOff>
    </xdr:from>
    <xdr:ext cx="599010" cy="259045"/>
    <xdr:sp macro="" textlink="">
      <xdr:nvSpPr>
        <xdr:cNvPr id="205" name="【橋りょう・トンネル】&#10;一人当たり有形固定資産（償却資産）額該当値テキスト"/>
        <xdr:cNvSpPr txBox="1"/>
      </xdr:nvSpPr>
      <xdr:spPr>
        <a:xfrm>
          <a:off x="10515600" y="1078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74178</xdr:rowOff>
    </xdr:from>
    <xdr:to>
      <xdr:col>50</xdr:col>
      <xdr:colOff>165100</xdr:colOff>
      <xdr:row>64</xdr:row>
      <xdr:rowOff>4328</xdr:rowOff>
    </xdr:to>
    <xdr:sp macro="" textlink="">
      <xdr:nvSpPr>
        <xdr:cNvPr id="206" name="楕円 205"/>
        <xdr:cNvSpPr/>
      </xdr:nvSpPr>
      <xdr:spPr>
        <a:xfrm>
          <a:off x="9588500" y="10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120676</xdr:rowOff>
    </xdr:from>
    <xdr:to>
      <xdr:col>55</xdr:col>
      <xdr:colOff>0</xdr:colOff>
      <xdr:row>63</xdr:row>
      <xdr:rowOff>124978</xdr:rowOff>
    </xdr:to>
    <xdr:cxnSp macro="">
      <xdr:nvCxnSpPr>
        <xdr:cNvPr id="207" name="直線コネクタ 206"/>
        <xdr:cNvCxnSpPr/>
      </xdr:nvCxnSpPr>
      <xdr:spPr>
        <a:xfrm flipV="1">
          <a:off x="9639300" y="10922026"/>
          <a:ext cx="8382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166905</xdr:rowOff>
    </xdr:from>
    <xdr:ext cx="599010" cy="259045"/>
    <xdr:sp macro="" textlink="">
      <xdr:nvSpPr>
        <xdr:cNvPr id="210" name="n_1mainValue【橋りょう・トンネル】&#10;一人当たり有形固定資産（償却資産）額"/>
        <xdr:cNvSpPr txBox="1"/>
      </xdr:nvSpPr>
      <xdr:spPr>
        <a:xfrm>
          <a:off x="9327095" y="109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49" name="楕円 248"/>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250" name="【公営住宅】&#10;有形固定資産減価償却率該当値テキスト"/>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51" name="楕円 250"/>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152400</xdr:rowOff>
    </xdr:to>
    <xdr:cxnSp macro="">
      <xdr:nvCxnSpPr>
        <xdr:cNvPr id="252" name="直線コネクタ 251"/>
        <xdr:cNvCxnSpPr/>
      </xdr:nvCxnSpPr>
      <xdr:spPr>
        <a:xfrm flipV="1">
          <a:off x="3797300" y="141789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3"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255" name="n_1main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93" name="楕円 292"/>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91457</xdr:rowOff>
    </xdr:from>
    <xdr:ext cx="469744" cy="259045"/>
    <xdr:sp macro="" textlink="">
      <xdr:nvSpPr>
        <xdr:cNvPr id="294" name="【公営住宅】&#10;一人当たり面積該当値テキスト"/>
        <xdr:cNvSpPr txBox="1"/>
      </xdr:nvSpPr>
      <xdr:spPr>
        <a:xfrm>
          <a:off x="10515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295" name="楕円 294"/>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166115</xdr:rowOff>
    </xdr:to>
    <xdr:cxnSp macro="">
      <xdr:nvCxnSpPr>
        <xdr:cNvPr id="296" name="直線コネクタ 295"/>
        <xdr:cNvCxnSpPr/>
      </xdr:nvCxnSpPr>
      <xdr:spPr>
        <a:xfrm flipV="1">
          <a:off x="9639300" y="143941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36592</xdr:rowOff>
    </xdr:from>
    <xdr:ext cx="469744" cy="259045"/>
    <xdr:sp macro="" textlink="">
      <xdr:nvSpPr>
        <xdr:cNvPr id="299" name="n_1mainValue【公営住宅】&#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45"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xdr:rowOff>
    </xdr:from>
    <xdr:to>
      <xdr:col>85</xdr:col>
      <xdr:colOff>177800</xdr:colOff>
      <xdr:row>41</xdr:row>
      <xdr:rowOff>117475</xdr:rowOff>
    </xdr:to>
    <xdr:sp macro="" textlink="">
      <xdr:nvSpPr>
        <xdr:cNvPr id="354" name="楕円 353"/>
        <xdr:cNvSpPr/>
      </xdr:nvSpPr>
      <xdr:spPr>
        <a:xfrm>
          <a:off x="162687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102252</xdr:rowOff>
    </xdr:from>
    <xdr:ext cx="405111" cy="259045"/>
    <xdr:sp macro="" textlink="">
      <xdr:nvSpPr>
        <xdr:cNvPr id="355" name="【認定こども園・幼稚園・保育所】&#10;有形固定資産減価償却率該当値テキスト"/>
        <xdr:cNvSpPr txBox="1"/>
      </xdr:nvSpPr>
      <xdr:spPr>
        <a:xfrm>
          <a:off x="16357600" y="696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92075</xdr:rowOff>
    </xdr:from>
    <xdr:to>
      <xdr:col>81</xdr:col>
      <xdr:colOff>101600</xdr:colOff>
      <xdr:row>42</xdr:row>
      <xdr:rowOff>22225</xdr:rowOff>
    </xdr:to>
    <xdr:sp macro="" textlink="">
      <xdr:nvSpPr>
        <xdr:cNvPr id="356" name="楕円 355"/>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66675</xdr:rowOff>
    </xdr:from>
    <xdr:to>
      <xdr:col>85</xdr:col>
      <xdr:colOff>127000</xdr:colOff>
      <xdr:row>41</xdr:row>
      <xdr:rowOff>142875</xdr:rowOff>
    </xdr:to>
    <xdr:cxnSp macro="">
      <xdr:nvCxnSpPr>
        <xdr:cNvPr id="357" name="直線コネクタ 356"/>
        <xdr:cNvCxnSpPr/>
      </xdr:nvCxnSpPr>
      <xdr:spPr>
        <a:xfrm flipV="1">
          <a:off x="15481300" y="70961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5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13352</xdr:rowOff>
    </xdr:from>
    <xdr:ext cx="405111" cy="259045"/>
    <xdr:sp macro="" textlink="">
      <xdr:nvSpPr>
        <xdr:cNvPr id="360" name="n_1mainValue【認定こども園・幼稚園・保育所】&#10;有形固定資産減価償却率"/>
        <xdr:cNvSpPr txBox="1"/>
      </xdr:nvSpPr>
      <xdr:spPr>
        <a:xfrm>
          <a:off x="15266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398" name="楕円 397"/>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399" name="【認定こども園・幼稚園・保育所】&#10;一人当たり面積該当値テキスト"/>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00" name="楕円 399"/>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114300</xdr:rowOff>
    </xdr:to>
    <xdr:cxnSp macro="">
      <xdr:nvCxnSpPr>
        <xdr:cNvPr id="401" name="直線コネクタ 400"/>
        <xdr:cNvCxnSpPr/>
      </xdr:nvCxnSpPr>
      <xdr:spPr>
        <a:xfrm flipV="1">
          <a:off x="21323300" y="6454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10177</xdr:rowOff>
    </xdr:from>
    <xdr:ext cx="469744" cy="259045"/>
    <xdr:sp macro="" textlink="">
      <xdr:nvSpPr>
        <xdr:cNvPr id="404" name="n_1mainValue【認定こども園・幼稚園・保育所】&#10;一人当たり面積"/>
        <xdr:cNvSpPr txBox="1"/>
      </xdr:nvSpPr>
      <xdr:spPr>
        <a:xfrm>
          <a:off x="21075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45" name="楕円 444"/>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46" name="【学校施設】&#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47" name="楕円 446"/>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68580</xdr:rowOff>
    </xdr:to>
    <xdr:cxnSp macro="">
      <xdr:nvCxnSpPr>
        <xdr:cNvPr id="448" name="直線コネクタ 447"/>
        <xdr:cNvCxnSpPr/>
      </xdr:nvCxnSpPr>
      <xdr:spPr>
        <a:xfrm flipV="1">
          <a:off x="15481300" y="9944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51"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41620</xdr:rowOff>
    </xdr:from>
    <xdr:to>
      <xdr:col>116</xdr:col>
      <xdr:colOff>114300</xdr:colOff>
      <xdr:row>59</xdr:row>
      <xdr:rowOff>143220</xdr:rowOff>
    </xdr:to>
    <xdr:sp macro="" textlink="">
      <xdr:nvSpPr>
        <xdr:cNvPr id="492" name="楕円 491"/>
        <xdr:cNvSpPr/>
      </xdr:nvSpPr>
      <xdr:spPr>
        <a:xfrm>
          <a:off x="22110700" y="101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64497</xdr:rowOff>
    </xdr:from>
    <xdr:ext cx="469744" cy="259045"/>
    <xdr:sp macro="" textlink="">
      <xdr:nvSpPr>
        <xdr:cNvPr id="493" name="【学校施設】&#10;一人当たり面積該当値テキスト"/>
        <xdr:cNvSpPr txBox="1"/>
      </xdr:nvSpPr>
      <xdr:spPr>
        <a:xfrm>
          <a:off x="22199600" y="1000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494" name="楕円 493"/>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92420</xdr:rowOff>
    </xdr:from>
    <xdr:to>
      <xdr:col>116</xdr:col>
      <xdr:colOff>63500</xdr:colOff>
      <xdr:row>59</xdr:row>
      <xdr:rowOff>98298</xdr:rowOff>
    </xdr:to>
    <xdr:cxnSp macro="">
      <xdr:nvCxnSpPr>
        <xdr:cNvPr id="495" name="直線コネクタ 494"/>
        <xdr:cNvCxnSpPr/>
      </xdr:nvCxnSpPr>
      <xdr:spPr>
        <a:xfrm flipV="1">
          <a:off x="21323300" y="1020797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498" name="n_1mainValue【学校施設】&#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xdr:rowOff>
    </xdr:from>
    <xdr:to>
      <xdr:col>85</xdr:col>
      <xdr:colOff>177800</xdr:colOff>
      <xdr:row>79</xdr:row>
      <xdr:rowOff>115570</xdr:rowOff>
    </xdr:to>
    <xdr:sp macro="" textlink="">
      <xdr:nvSpPr>
        <xdr:cNvPr id="537" name="楕円 536"/>
        <xdr:cNvSpPr/>
      </xdr:nvSpPr>
      <xdr:spPr>
        <a:xfrm>
          <a:off x="16268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36847</xdr:rowOff>
    </xdr:from>
    <xdr:ext cx="405111" cy="259045"/>
    <xdr:sp macro="" textlink="">
      <xdr:nvSpPr>
        <xdr:cNvPr id="538" name="【児童館】&#10;有形固定資産減価償却率該当値テキスト"/>
        <xdr:cNvSpPr txBox="1"/>
      </xdr:nvSpPr>
      <xdr:spPr>
        <a:xfrm>
          <a:off x="16357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57786</xdr:rowOff>
    </xdr:from>
    <xdr:to>
      <xdr:col>81</xdr:col>
      <xdr:colOff>101600</xdr:colOff>
      <xdr:row>79</xdr:row>
      <xdr:rowOff>159386</xdr:rowOff>
    </xdr:to>
    <xdr:sp macro="" textlink="">
      <xdr:nvSpPr>
        <xdr:cNvPr id="539" name="楕円 538"/>
        <xdr:cNvSpPr/>
      </xdr:nvSpPr>
      <xdr:spPr>
        <a:xfrm>
          <a:off x="15430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64770</xdr:rowOff>
    </xdr:from>
    <xdr:to>
      <xdr:col>85</xdr:col>
      <xdr:colOff>127000</xdr:colOff>
      <xdr:row>79</xdr:row>
      <xdr:rowOff>108586</xdr:rowOff>
    </xdr:to>
    <xdr:cxnSp macro="">
      <xdr:nvCxnSpPr>
        <xdr:cNvPr id="540" name="直線コネクタ 539"/>
        <xdr:cNvCxnSpPr/>
      </xdr:nvCxnSpPr>
      <xdr:spPr>
        <a:xfrm flipV="1">
          <a:off x="15481300" y="136093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4463</xdr:rowOff>
    </xdr:from>
    <xdr:ext cx="405111" cy="259045"/>
    <xdr:sp macro="" textlink="">
      <xdr:nvSpPr>
        <xdr:cNvPr id="543" name="n_1mainValue【児童館】&#10;有形固定資産減価償却率"/>
        <xdr:cNvSpPr txBox="1"/>
      </xdr:nvSpPr>
      <xdr:spPr>
        <a:xfrm>
          <a:off x="15266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81" name="楕円 580"/>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582" name="【児童館】&#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583" name="楕円 58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133350</xdr:rowOff>
    </xdr:to>
    <xdr:cxnSp macro="">
      <xdr:nvCxnSpPr>
        <xdr:cNvPr id="584" name="直線コネクタ 583"/>
        <xdr:cNvCxnSpPr/>
      </xdr:nvCxnSpPr>
      <xdr:spPr>
        <a:xfrm flipV="1">
          <a:off x="21323300" y="14344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85"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587"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17"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626" name="楕円 625"/>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627"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628" name="楕円 627"/>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49530</xdr:rowOff>
    </xdr:to>
    <xdr:cxnSp macro="">
      <xdr:nvCxnSpPr>
        <xdr:cNvPr id="629" name="直線コネクタ 628"/>
        <xdr:cNvCxnSpPr/>
      </xdr:nvCxnSpPr>
      <xdr:spPr>
        <a:xfrm flipV="1">
          <a:off x="15481300" y="18017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31"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91457</xdr:rowOff>
    </xdr:from>
    <xdr:ext cx="405111" cy="259045"/>
    <xdr:sp macro="" textlink="">
      <xdr:nvSpPr>
        <xdr:cNvPr id="632" name="n_1mainValue【公民館】&#10;有形固定資産減価償却率"/>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672" name="楕円 671"/>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141350</xdr:rowOff>
    </xdr:from>
    <xdr:ext cx="469744" cy="259045"/>
    <xdr:sp macro="" textlink="">
      <xdr:nvSpPr>
        <xdr:cNvPr id="673" name="【公民館】&#10;一人当たり面積該当値テキスト"/>
        <xdr:cNvSpPr txBox="1"/>
      </xdr:nvSpPr>
      <xdr:spPr>
        <a:xfrm>
          <a:off x="22199600"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674" name="楕円 673"/>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1088</xdr:rowOff>
    </xdr:to>
    <xdr:cxnSp macro="">
      <xdr:nvCxnSpPr>
        <xdr:cNvPr id="675" name="直線コネクタ 674"/>
        <xdr:cNvCxnSpPr/>
      </xdr:nvCxnSpPr>
      <xdr:spPr>
        <a:xfrm flipV="1">
          <a:off x="21323300" y="1817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7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7"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678" name="n_1mainValue【公民館】&#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児童館で高い比率となっている。道路は大規模な新設は見送り、維持修繕を中心に行っている。児童館については、老朽化が進んでおり建て替えも視野に入れつつ計画的な老朽化対策が必要となっている。保育所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年の間に全園の建て替えを行ったため、全国・県平均を大きく下回っている。市民一人当たり面積で見ると、保育所、学校で全国・県平均を上回っている。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129903</xdr:rowOff>
    </xdr:from>
    <xdr:to>
      <xdr:col>24</xdr:col>
      <xdr:colOff>114300</xdr:colOff>
      <xdr:row>36</xdr:row>
      <xdr:rowOff>60053</xdr:rowOff>
    </xdr:to>
    <xdr:sp macro="" textlink="">
      <xdr:nvSpPr>
        <xdr:cNvPr id="71" name="楕円 70"/>
        <xdr:cNvSpPr/>
      </xdr:nvSpPr>
      <xdr:spPr>
        <a:xfrm>
          <a:off x="4584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152780</xdr:rowOff>
    </xdr:from>
    <xdr:ext cx="405111" cy="259045"/>
    <xdr:sp macro="" textlink="">
      <xdr:nvSpPr>
        <xdr:cNvPr id="72" name="【図書館】&#10;有形固定資産減価償却率該当値テキスト"/>
        <xdr:cNvSpPr txBox="1"/>
      </xdr:nvSpPr>
      <xdr:spPr>
        <a:xfrm>
          <a:off x="4673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169092</xdr:rowOff>
    </xdr:from>
    <xdr:to>
      <xdr:col>20</xdr:col>
      <xdr:colOff>38100</xdr:colOff>
      <xdr:row>36</xdr:row>
      <xdr:rowOff>99242</xdr:rowOff>
    </xdr:to>
    <xdr:sp macro="" textlink="">
      <xdr:nvSpPr>
        <xdr:cNvPr id="73" name="楕円 72"/>
        <xdr:cNvSpPr/>
      </xdr:nvSpPr>
      <xdr:spPr>
        <a:xfrm>
          <a:off x="374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9253</xdr:rowOff>
    </xdr:from>
    <xdr:to>
      <xdr:col>24</xdr:col>
      <xdr:colOff>63500</xdr:colOff>
      <xdr:row>36</xdr:row>
      <xdr:rowOff>48442</xdr:rowOff>
    </xdr:to>
    <xdr:cxnSp macro="">
      <xdr:nvCxnSpPr>
        <xdr:cNvPr id="74" name="直線コネクタ 73"/>
        <xdr:cNvCxnSpPr/>
      </xdr:nvCxnSpPr>
      <xdr:spPr>
        <a:xfrm flipV="1">
          <a:off x="3797300" y="618145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115769</xdr:rowOff>
    </xdr:from>
    <xdr:ext cx="405111" cy="259045"/>
    <xdr:sp macro="" textlink="">
      <xdr:nvSpPr>
        <xdr:cNvPr id="77" name="n_1mainValue【図書館】&#10;有形固定資産減価償却率"/>
        <xdr:cNvSpPr txBox="1"/>
      </xdr:nvSpPr>
      <xdr:spPr>
        <a:xfrm>
          <a:off x="3582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15" name="楕円 114"/>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80027</xdr:rowOff>
    </xdr:from>
    <xdr:ext cx="469744" cy="259045"/>
    <xdr:sp macro="" textlink="">
      <xdr:nvSpPr>
        <xdr:cNvPr id="116" name="【図書館】&#10;一人当たり面積該当値テキスト"/>
        <xdr:cNvSpPr txBox="1"/>
      </xdr:nvSpPr>
      <xdr:spPr>
        <a:xfrm>
          <a:off x="10515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17" name="楕円 116"/>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152400</xdr:rowOff>
    </xdr:to>
    <xdr:cxnSp macro="">
      <xdr:nvCxnSpPr>
        <xdr:cNvPr id="118" name="直線コネクタ 117"/>
        <xdr:cNvCxnSpPr/>
      </xdr:nvCxnSpPr>
      <xdr:spPr>
        <a:xfrm>
          <a:off x="9639300" y="683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21"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60" name="楕円 159"/>
        <xdr:cNvSpPr/>
      </xdr:nvSpPr>
      <xdr:spPr>
        <a:xfrm>
          <a:off x="4584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45102</xdr:rowOff>
    </xdr:from>
    <xdr:ext cx="405111" cy="259045"/>
    <xdr:sp macro="" textlink="">
      <xdr:nvSpPr>
        <xdr:cNvPr id="161" name="【体育館・プール】&#10;有形固定資産減価償却率該当値テキスト"/>
        <xdr:cNvSpPr txBox="1"/>
      </xdr:nvSpPr>
      <xdr:spPr>
        <a:xfrm>
          <a:off x="4673600"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62" name="楕円 161"/>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xdr:rowOff>
    </xdr:from>
    <xdr:to>
      <xdr:col>24</xdr:col>
      <xdr:colOff>63500</xdr:colOff>
      <xdr:row>57</xdr:row>
      <xdr:rowOff>45720</xdr:rowOff>
    </xdr:to>
    <xdr:cxnSp macro="">
      <xdr:nvCxnSpPr>
        <xdr:cNvPr id="163" name="直線コネクタ 162"/>
        <xdr:cNvCxnSpPr/>
      </xdr:nvCxnSpPr>
      <xdr:spPr>
        <a:xfrm flipV="1">
          <a:off x="3797300" y="9782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166" name="n_1mainValue【体育館・プー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xdr:rowOff>
    </xdr:from>
    <xdr:to>
      <xdr:col>55</xdr:col>
      <xdr:colOff>50800</xdr:colOff>
      <xdr:row>62</xdr:row>
      <xdr:rowOff>110236</xdr:rowOff>
    </xdr:to>
    <xdr:sp macro="" textlink="">
      <xdr:nvSpPr>
        <xdr:cNvPr id="202" name="楕円 201"/>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158513</xdr:rowOff>
    </xdr:from>
    <xdr:ext cx="469744" cy="259045"/>
    <xdr:sp macro="" textlink="">
      <xdr:nvSpPr>
        <xdr:cNvPr id="203" name="【体育館・プール】&#10;一人当たり面積該当値テキスト"/>
        <xdr:cNvSpPr txBox="1"/>
      </xdr:nvSpPr>
      <xdr:spPr>
        <a:xfrm>
          <a:off x="10515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xdr:rowOff>
    </xdr:from>
    <xdr:to>
      <xdr:col>50</xdr:col>
      <xdr:colOff>165100</xdr:colOff>
      <xdr:row>62</xdr:row>
      <xdr:rowOff>112522</xdr:rowOff>
    </xdr:to>
    <xdr:sp macro="" textlink="">
      <xdr:nvSpPr>
        <xdr:cNvPr id="204" name="楕円 203"/>
        <xdr:cNvSpPr/>
      </xdr:nvSpPr>
      <xdr:spPr>
        <a:xfrm>
          <a:off x="958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61722</xdr:rowOff>
    </xdr:to>
    <xdr:cxnSp macro="">
      <xdr:nvCxnSpPr>
        <xdr:cNvPr id="205" name="直線コネクタ 204"/>
        <xdr:cNvCxnSpPr/>
      </xdr:nvCxnSpPr>
      <xdr:spPr>
        <a:xfrm flipV="1">
          <a:off x="9639300" y="106893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103649</xdr:rowOff>
    </xdr:from>
    <xdr:ext cx="469744" cy="259045"/>
    <xdr:sp macro="" textlink="">
      <xdr:nvSpPr>
        <xdr:cNvPr id="208" name="n_1mainValue【体育館・プール】&#10;一人当たり面積"/>
        <xdr:cNvSpPr txBox="1"/>
      </xdr:nvSpPr>
      <xdr:spPr>
        <a:xfrm>
          <a:off x="93917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248" name="楕円 247"/>
        <xdr:cNvSpPr/>
      </xdr:nvSpPr>
      <xdr:spPr>
        <a:xfrm>
          <a:off x="4584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249" name="【福祉施設】&#10;有形固定資産減価償却率該当値テキスト"/>
        <xdr:cNvSpPr txBox="1"/>
      </xdr:nvSpPr>
      <xdr:spPr>
        <a:xfrm>
          <a:off x="4673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106499</xdr:rowOff>
    </xdr:from>
    <xdr:to>
      <xdr:col>20</xdr:col>
      <xdr:colOff>38100</xdr:colOff>
      <xdr:row>82</xdr:row>
      <xdr:rowOff>36649</xdr:rowOff>
    </xdr:to>
    <xdr:sp macro="" textlink="">
      <xdr:nvSpPr>
        <xdr:cNvPr id="250" name="楕円 249"/>
        <xdr:cNvSpPr/>
      </xdr:nvSpPr>
      <xdr:spPr>
        <a:xfrm>
          <a:off x="3746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157299</xdr:rowOff>
    </xdr:to>
    <xdr:cxnSp macro="">
      <xdr:nvCxnSpPr>
        <xdr:cNvPr id="251" name="直線コネクタ 250"/>
        <xdr:cNvCxnSpPr/>
      </xdr:nvCxnSpPr>
      <xdr:spPr>
        <a:xfrm flipV="1">
          <a:off x="3797300" y="1401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53176</xdr:rowOff>
    </xdr:from>
    <xdr:ext cx="405111" cy="259045"/>
    <xdr:sp macro="" textlink="">
      <xdr:nvSpPr>
        <xdr:cNvPr id="254" name="n_1mainValue【福祉施設】&#10;有形固定資産減価償却率"/>
        <xdr:cNvSpPr txBox="1"/>
      </xdr:nvSpPr>
      <xdr:spPr>
        <a:xfrm>
          <a:off x="3582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163649</xdr:rowOff>
    </xdr:from>
    <xdr:to>
      <xdr:col>55</xdr:col>
      <xdr:colOff>50800</xdr:colOff>
      <xdr:row>85</xdr:row>
      <xdr:rowOff>93799</xdr:rowOff>
    </xdr:to>
    <xdr:sp macro="" textlink="">
      <xdr:nvSpPr>
        <xdr:cNvPr id="294" name="楕円 293"/>
        <xdr:cNvSpPr/>
      </xdr:nvSpPr>
      <xdr:spPr>
        <a:xfrm>
          <a:off x="10426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142076</xdr:rowOff>
    </xdr:from>
    <xdr:ext cx="469744" cy="259045"/>
    <xdr:sp macro="" textlink="">
      <xdr:nvSpPr>
        <xdr:cNvPr id="295" name="【福祉施設】&#10;一人当たり面積該当値テキスト"/>
        <xdr:cNvSpPr txBox="1"/>
      </xdr:nvSpPr>
      <xdr:spPr>
        <a:xfrm>
          <a:off x="10515600"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296" name="楕円 295"/>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42999</xdr:rowOff>
    </xdr:from>
    <xdr:to>
      <xdr:col>55</xdr:col>
      <xdr:colOff>0</xdr:colOff>
      <xdr:row>85</xdr:row>
      <xdr:rowOff>42999</xdr:rowOff>
    </xdr:to>
    <xdr:cxnSp macro="">
      <xdr:nvCxnSpPr>
        <xdr:cNvPr id="297" name="直線コネクタ 296"/>
        <xdr:cNvCxnSpPr/>
      </xdr:nvCxnSpPr>
      <xdr:spPr>
        <a:xfrm>
          <a:off x="9639300" y="14616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84926</xdr:rowOff>
    </xdr:from>
    <xdr:ext cx="469744" cy="259045"/>
    <xdr:sp macro="" textlink="">
      <xdr:nvSpPr>
        <xdr:cNvPr id="300" name="n_1mainValue【福祉施設】&#10;一人当たり面積"/>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340" name="楕円 339"/>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341" name="【市民会館】&#10;有形固定資産減価償却率該当値テキスト"/>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342" name="楕円 341"/>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69669</xdr:rowOff>
    </xdr:to>
    <xdr:cxnSp macro="">
      <xdr:nvCxnSpPr>
        <xdr:cNvPr id="343" name="直線コネクタ 342"/>
        <xdr:cNvCxnSpPr/>
      </xdr:nvCxnSpPr>
      <xdr:spPr>
        <a:xfrm flipV="1">
          <a:off x="3797300" y="178678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346" name="n_1mainValue【市民会館】&#10;有形固定資産減価償却率"/>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29972</xdr:rowOff>
    </xdr:from>
    <xdr:to>
      <xdr:col>55</xdr:col>
      <xdr:colOff>50800</xdr:colOff>
      <xdr:row>104</xdr:row>
      <xdr:rowOff>131572</xdr:rowOff>
    </xdr:to>
    <xdr:sp macro="" textlink="">
      <xdr:nvSpPr>
        <xdr:cNvPr id="382" name="楕円 381"/>
        <xdr:cNvSpPr/>
      </xdr:nvSpPr>
      <xdr:spPr>
        <a:xfrm>
          <a:off x="10426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52849</xdr:rowOff>
    </xdr:from>
    <xdr:ext cx="469744" cy="259045"/>
    <xdr:sp macro="" textlink="">
      <xdr:nvSpPr>
        <xdr:cNvPr id="383" name="【市民会館】&#10;一人当たり面積該当値テキスト"/>
        <xdr:cNvSpPr txBox="1"/>
      </xdr:nvSpPr>
      <xdr:spPr>
        <a:xfrm>
          <a:off x="10515600" y="177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29972</xdr:rowOff>
    </xdr:from>
    <xdr:to>
      <xdr:col>50</xdr:col>
      <xdr:colOff>165100</xdr:colOff>
      <xdr:row>104</xdr:row>
      <xdr:rowOff>131572</xdr:rowOff>
    </xdr:to>
    <xdr:sp macro="" textlink="">
      <xdr:nvSpPr>
        <xdr:cNvPr id="384" name="楕円 383"/>
        <xdr:cNvSpPr/>
      </xdr:nvSpPr>
      <xdr:spPr>
        <a:xfrm>
          <a:off x="9588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80772</xdr:rowOff>
    </xdr:from>
    <xdr:to>
      <xdr:col>55</xdr:col>
      <xdr:colOff>0</xdr:colOff>
      <xdr:row>104</xdr:row>
      <xdr:rowOff>80772</xdr:rowOff>
    </xdr:to>
    <xdr:cxnSp macro="">
      <xdr:nvCxnSpPr>
        <xdr:cNvPr id="385" name="直線コネクタ 384"/>
        <xdr:cNvCxnSpPr/>
      </xdr:nvCxnSpPr>
      <xdr:spPr>
        <a:xfrm>
          <a:off x="9639300" y="1791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148099</xdr:rowOff>
    </xdr:from>
    <xdr:ext cx="469744" cy="259045"/>
    <xdr:sp macro="" textlink="">
      <xdr:nvSpPr>
        <xdr:cNvPr id="388" name="n_1mainValue【市民会館】&#10;一人当たり面積"/>
        <xdr:cNvSpPr txBox="1"/>
      </xdr:nvSpPr>
      <xdr:spPr>
        <a:xfrm>
          <a:off x="9391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152763</xdr:rowOff>
    </xdr:from>
    <xdr:to>
      <xdr:col>85</xdr:col>
      <xdr:colOff>177800</xdr:colOff>
      <xdr:row>33</xdr:row>
      <xdr:rowOff>82913</xdr:rowOff>
    </xdr:to>
    <xdr:sp macro="" textlink="">
      <xdr:nvSpPr>
        <xdr:cNvPr id="428" name="楕円 427"/>
        <xdr:cNvSpPr/>
      </xdr:nvSpPr>
      <xdr:spPr>
        <a:xfrm>
          <a:off x="162687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105790</xdr:rowOff>
    </xdr:from>
    <xdr:ext cx="405111" cy="259045"/>
    <xdr:sp macro="" textlink="">
      <xdr:nvSpPr>
        <xdr:cNvPr id="429" name="【一般廃棄物処理施設】&#10;有形固定資産減価償却率該当値テキスト"/>
        <xdr:cNvSpPr txBox="1"/>
      </xdr:nvSpPr>
      <xdr:spPr>
        <a:xfrm>
          <a:off x="16357600" y="559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156028</xdr:rowOff>
    </xdr:from>
    <xdr:to>
      <xdr:col>81</xdr:col>
      <xdr:colOff>101600</xdr:colOff>
      <xdr:row>33</xdr:row>
      <xdr:rowOff>86178</xdr:rowOff>
    </xdr:to>
    <xdr:sp macro="" textlink="">
      <xdr:nvSpPr>
        <xdr:cNvPr id="430" name="楕円 429"/>
        <xdr:cNvSpPr/>
      </xdr:nvSpPr>
      <xdr:spPr>
        <a:xfrm>
          <a:off x="1543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32113</xdr:rowOff>
    </xdr:from>
    <xdr:to>
      <xdr:col>85</xdr:col>
      <xdr:colOff>127000</xdr:colOff>
      <xdr:row>33</xdr:row>
      <xdr:rowOff>35378</xdr:rowOff>
    </xdr:to>
    <xdr:cxnSp macro="">
      <xdr:nvCxnSpPr>
        <xdr:cNvPr id="431" name="直線コネクタ 430"/>
        <xdr:cNvCxnSpPr/>
      </xdr:nvCxnSpPr>
      <xdr:spPr>
        <a:xfrm flipV="1">
          <a:off x="15481300" y="56899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102705</xdr:rowOff>
    </xdr:from>
    <xdr:ext cx="405111" cy="259045"/>
    <xdr:sp macro="" textlink="">
      <xdr:nvSpPr>
        <xdr:cNvPr id="434" name="n_1mainValue【一般廃棄物処理施設】&#10;有形固定資産減価償却率"/>
        <xdr:cNvSpPr txBox="1"/>
      </xdr:nvSpPr>
      <xdr:spPr>
        <a:xfrm>
          <a:off x="1526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117315</xdr:rowOff>
    </xdr:from>
    <xdr:to>
      <xdr:col>116</xdr:col>
      <xdr:colOff>114300</xdr:colOff>
      <xdr:row>40</xdr:row>
      <xdr:rowOff>47465</xdr:rowOff>
    </xdr:to>
    <xdr:sp macro="" textlink="">
      <xdr:nvSpPr>
        <xdr:cNvPr id="468" name="楕円 467"/>
        <xdr:cNvSpPr/>
      </xdr:nvSpPr>
      <xdr:spPr>
        <a:xfrm>
          <a:off x="22110700" y="68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95742</xdr:rowOff>
    </xdr:from>
    <xdr:ext cx="534377" cy="259045"/>
    <xdr:sp macro="" textlink="">
      <xdr:nvSpPr>
        <xdr:cNvPr id="469" name="【一般廃棄物処理施設】&#10;一人当たり有形固定資産（償却資産）額該当値テキスト"/>
        <xdr:cNvSpPr txBox="1"/>
      </xdr:nvSpPr>
      <xdr:spPr>
        <a:xfrm>
          <a:off x="22199600" y="67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118206</xdr:rowOff>
    </xdr:from>
    <xdr:to>
      <xdr:col>112</xdr:col>
      <xdr:colOff>38100</xdr:colOff>
      <xdr:row>40</xdr:row>
      <xdr:rowOff>48356</xdr:rowOff>
    </xdr:to>
    <xdr:sp macro="" textlink="">
      <xdr:nvSpPr>
        <xdr:cNvPr id="470" name="楕円 469"/>
        <xdr:cNvSpPr/>
      </xdr:nvSpPr>
      <xdr:spPr>
        <a:xfrm>
          <a:off x="21272500" y="68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168115</xdr:rowOff>
    </xdr:from>
    <xdr:to>
      <xdr:col>116</xdr:col>
      <xdr:colOff>63500</xdr:colOff>
      <xdr:row>39</xdr:row>
      <xdr:rowOff>169006</xdr:rowOff>
    </xdr:to>
    <xdr:cxnSp macro="">
      <xdr:nvCxnSpPr>
        <xdr:cNvPr id="471" name="直線コネクタ 470"/>
        <xdr:cNvCxnSpPr/>
      </xdr:nvCxnSpPr>
      <xdr:spPr>
        <a:xfrm flipV="1">
          <a:off x="21323300" y="6854665"/>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39483</xdr:rowOff>
    </xdr:from>
    <xdr:ext cx="534377" cy="259045"/>
    <xdr:sp macro="" textlink="">
      <xdr:nvSpPr>
        <xdr:cNvPr id="474" name="n_1mainValue【一般廃棄物処理施設】&#10;一人当たり有形固定資産（償却資産）額"/>
        <xdr:cNvSpPr txBox="1"/>
      </xdr:nvSpPr>
      <xdr:spPr>
        <a:xfrm>
          <a:off x="21043411" y="68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150041</xdr:rowOff>
    </xdr:from>
    <xdr:to>
      <xdr:col>85</xdr:col>
      <xdr:colOff>177800</xdr:colOff>
      <xdr:row>57</xdr:row>
      <xdr:rowOff>80191</xdr:rowOff>
    </xdr:to>
    <xdr:sp macro="" textlink="">
      <xdr:nvSpPr>
        <xdr:cNvPr id="514" name="楕円 513"/>
        <xdr:cNvSpPr/>
      </xdr:nvSpPr>
      <xdr:spPr>
        <a:xfrm>
          <a:off x="16268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64968</xdr:rowOff>
    </xdr:from>
    <xdr:ext cx="405111" cy="259045"/>
    <xdr:sp macro="" textlink="">
      <xdr:nvSpPr>
        <xdr:cNvPr id="515" name="【保健センター・保健所】&#10;有形固定資産減価償却率該当値テキスト"/>
        <xdr:cNvSpPr txBox="1"/>
      </xdr:nvSpPr>
      <xdr:spPr>
        <a:xfrm>
          <a:off x="16357600" y="9666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16" name="楕円 515"/>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29391</xdr:rowOff>
    </xdr:from>
    <xdr:to>
      <xdr:col>85</xdr:col>
      <xdr:colOff>127000</xdr:colOff>
      <xdr:row>57</xdr:row>
      <xdr:rowOff>57150</xdr:rowOff>
    </xdr:to>
    <xdr:cxnSp macro="">
      <xdr:nvCxnSpPr>
        <xdr:cNvPr id="517" name="直線コネクタ 516"/>
        <xdr:cNvCxnSpPr/>
      </xdr:nvCxnSpPr>
      <xdr:spPr>
        <a:xfrm flipV="1">
          <a:off x="15481300" y="98020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20"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58" name="楕円 557"/>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59"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60" name="楕円 559"/>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561" name="直線コネクタ 560"/>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64"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604" name="楕円 603"/>
        <xdr:cNvSpPr/>
      </xdr:nvSpPr>
      <xdr:spPr>
        <a:xfrm>
          <a:off x="16268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165298</xdr:rowOff>
    </xdr:from>
    <xdr:ext cx="405111" cy="259045"/>
    <xdr:sp macro="" textlink="">
      <xdr:nvSpPr>
        <xdr:cNvPr id="605" name="【消防施設】&#10;有形固定資産減価償却率該当値テキスト"/>
        <xdr:cNvSpPr txBox="1"/>
      </xdr:nvSpPr>
      <xdr:spPr>
        <a:xfrm>
          <a:off x="16357600"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xdr:rowOff>
    </xdr:from>
    <xdr:to>
      <xdr:col>81</xdr:col>
      <xdr:colOff>101600</xdr:colOff>
      <xdr:row>81</xdr:row>
      <xdr:rowOff>116658</xdr:rowOff>
    </xdr:to>
    <xdr:sp macro="" textlink="">
      <xdr:nvSpPr>
        <xdr:cNvPr id="606" name="楕円 605"/>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21771</xdr:rowOff>
    </xdr:from>
    <xdr:to>
      <xdr:col>85</xdr:col>
      <xdr:colOff>127000</xdr:colOff>
      <xdr:row>81</xdr:row>
      <xdr:rowOff>65858</xdr:rowOff>
    </xdr:to>
    <xdr:cxnSp macro="">
      <xdr:nvCxnSpPr>
        <xdr:cNvPr id="607" name="直線コネクタ 606"/>
        <xdr:cNvCxnSpPr/>
      </xdr:nvCxnSpPr>
      <xdr:spPr>
        <a:xfrm flipV="1">
          <a:off x="15481300" y="139092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133185</xdr:rowOff>
    </xdr:from>
    <xdr:ext cx="405111" cy="259045"/>
    <xdr:sp macro="" textlink="">
      <xdr:nvSpPr>
        <xdr:cNvPr id="610" name="n_1mainValue【消防施設】&#10;有形固定資産減価償却率"/>
        <xdr:cNvSpPr txBox="1"/>
      </xdr:nvSpPr>
      <xdr:spPr>
        <a:xfrm>
          <a:off x="15266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648" name="楕円 647"/>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72407</xdr:rowOff>
    </xdr:from>
    <xdr:ext cx="469744" cy="259045"/>
    <xdr:sp macro="" textlink="">
      <xdr:nvSpPr>
        <xdr:cNvPr id="649" name="【消防施設】&#10;一人当たり面積該当値テキスト"/>
        <xdr:cNvSpPr txBox="1"/>
      </xdr:nvSpPr>
      <xdr:spPr>
        <a:xfrm>
          <a:off x="22199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650" name="楕円 649"/>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144780</xdr:rowOff>
    </xdr:to>
    <xdr:cxnSp macro="">
      <xdr:nvCxnSpPr>
        <xdr:cNvPr id="651" name="直線コネクタ 650"/>
        <xdr:cNvCxnSpPr/>
      </xdr:nvCxnSpPr>
      <xdr:spPr>
        <a:xfrm>
          <a:off x="21323300" y="1454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15257</xdr:rowOff>
    </xdr:from>
    <xdr:ext cx="469744" cy="259045"/>
    <xdr:sp macro="" textlink="">
      <xdr:nvSpPr>
        <xdr:cNvPr id="654" name="n_1mainValue【消防施設】&#10;一人当たり面積"/>
        <xdr:cNvSpPr txBox="1"/>
      </xdr:nvSpPr>
      <xdr:spPr>
        <a:xfrm>
          <a:off x="21075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94" name="楕円 693"/>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695" name="【庁舎】&#10;有形固定資産減価償却率該当値テキスト"/>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696" name="楕円 695"/>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xdr:rowOff>
    </xdr:from>
    <xdr:to>
      <xdr:col>85</xdr:col>
      <xdr:colOff>127000</xdr:colOff>
      <xdr:row>103</xdr:row>
      <xdr:rowOff>149679</xdr:rowOff>
    </xdr:to>
    <xdr:cxnSp macro="">
      <xdr:nvCxnSpPr>
        <xdr:cNvPr id="697" name="直線コネクタ 696"/>
        <xdr:cNvCxnSpPr/>
      </xdr:nvCxnSpPr>
      <xdr:spPr>
        <a:xfrm>
          <a:off x="15481300" y="17497152"/>
          <a:ext cx="838200" cy="3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76579</xdr:rowOff>
    </xdr:from>
    <xdr:ext cx="405111" cy="259045"/>
    <xdr:sp macro="" textlink="">
      <xdr:nvSpPr>
        <xdr:cNvPr id="700" name="n_1mainValue【庁舎】&#10;有形固定資産減価償却率"/>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41" name="楕円 740"/>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42" name="【庁舎】&#10;一人当たり面積該当値テキスト"/>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43" name="楕円 742"/>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108</xdr:row>
      <xdr:rowOff>1088</xdr:rowOff>
    </xdr:to>
    <xdr:cxnSp macro="">
      <xdr:nvCxnSpPr>
        <xdr:cNvPr id="744" name="直線コネクタ 743"/>
        <xdr:cNvCxnSpPr/>
      </xdr:nvCxnSpPr>
      <xdr:spPr>
        <a:xfrm flipV="1">
          <a:off x="21323300" y="185144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47"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体育館、福祉施設、保健センターで高い比率となっている。どの施設も老朽化が進んでおり、計画的な更新や老朽化対策が必要となっている。一人当たり面積で見ると、市民会館を除くすべての施設で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須坂市の市民一人あたりの市税収入は県内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ここ数年においては指数に大きな変更はなく、全国・県・類似団体平均は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年度は個人住民税や地方消費税交付金の増等による基準財政収入額の伸びにより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ポイント改善している。引き続き行財政改革第４次チャレンジプランにおいて、収納率の向上等歳入の確保に取り組むとしている。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136525</xdr:rowOff>
    </xdr:to>
    <xdr:cxnSp macro="">
      <xdr:nvCxnSpPr>
        <xdr:cNvPr id="78" name="直線コネクタ 77"/>
        <xdr:cNvCxnSpPr/>
      </xdr:nvCxnSpPr>
      <xdr:spPr>
        <a:xfrm flipV="1">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経常的支出に充当した一般財源は、維持補修費や物件費が減少したものの、人件費や公債費が増加したため対前年度比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％増加した。一方、経常的収入（一般財源）については、地方交付税が減少しており対前年度比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％減少したことにより、経常収支比率は対前年度比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％増加となった。全国・県・類似団体平均を下回り、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年度の比率は県内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位である。</a:t>
          </a:r>
        </a:p>
        <a:p>
          <a:r>
            <a:rPr kumimoji="1" lang="ja-JP" altLang="en-US" sz="1300">
              <a:latin typeface="ＭＳ Ｐゴシック" panose="020B0600070205080204" pitchFamily="50" charset="-128"/>
              <a:ea typeface="ＭＳ Ｐゴシック" panose="020B0600070205080204" pitchFamily="50" charset="-128"/>
            </a:rPr>
            <a:t>　今後も、行財政改革第４次チャレンジプランに基づき、事務事業の見直しなどによる経常経費の削減や歳入の増に取り組む。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95673</xdr:rowOff>
    </xdr:to>
    <xdr:cxnSp macro="">
      <xdr:nvCxnSpPr>
        <xdr:cNvPr id="132" name="直線コネクタ 131"/>
        <xdr:cNvCxnSpPr/>
      </xdr:nvCxnSpPr>
      <xdr:spPr>
        <a:xfrm>
          <a:off x="4114800" y="109960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23283</xdr:rowOff>
    </xdr:to>
    <xdr:cxnSp macro="">
      <xdr:nvCxnSpPr>
        <xdr:cNvPr id="135" name="直線コネクタ 134"/>
        <xdr:cNvCxnSpPr/>
      </xdr:nvCxnSpPr>
      <xdr:spPr>
        <a:xfrm>
          <a:off x="3225800" y="1095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63</xdr:row>
      <xdr:rowOff>154517</xdr:rowOff>
    </xdr:to>
    <xdr:cxnSp macro="">
      <xdr:nvCxnSpPr>
        <xdr:cNvPr id="138" name="直線コネクタ 137"/>
        <xdr:cNvCxnSpPr/>
      </xdr:nvCxnSpPr>
      <xdr:spPr>
        <a:xfrm>
          <a:off x="2336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146473</xdr:rowOff>
    </xdr:to>
    <xdr:cxnSp macro="">
      <xdr:nvCxnSpPr>
        <xdr:cNvPr id="141" name="直線コネクタ 140"/>
        <xdr:cNvCxnSpPr/>
      </xdr:nvCxnSpPr>
      <xdr:spPr>
        <a:xfrm>
          <a:off x="1447800" y="107226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7" name="楕円 156"/>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8" name="テキスト ボックス 157"/>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0" name="テキスト ボックス 159"/>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退職手当の増により人件費は増加したものの、委託料等の減少に伴い物件費は減少したため、人口１人当たり決算額は減少となった。</a:t>
          </a:r>
        </a:p>
        <a:p>
          <a:r>
            <a:rPr kumimoji="1" lang="ja-JP" altLang="en-US" sz="1300">
              <a:latin typeface="ＭＳ Ｐゴシック" panose="020B0600070205080204" pitchFamily="50" charset="-128"/>
              <a:ea typeface="ＭＳ Ｐゴシック" panose="020B0600070205080204" pitchFamily="50" charset="-128"/>
            </a:rPr>
            <a:t>　全国・類似団体平均を上回っており、特に人件費と物件費は近隣町村の消防業務を受託しているなどの特殊要因によるところが大きい。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91680</xdr:rowOff>
    </xdr:from>
    <xdr:to>
      <xdr:col>23</xdr:col>
      <xdr:colOff>133350</xdr:colOff>
      <xdr:row>84</xdr:row>
      <xdr:rowOff>120169</xdr:rowOff>
    </xdr:to>
    <xdr:cxnSp macro="">
      <xdr:nvCxnSpPr>
        <xdr:cNvPr id="195" name="直線コネクタ 194"/>
        <xdr:cNvCxnSpPr/>
      </xdr:nvCxnSpPr>
      <xdr:spPr>
        <a:xfrm flipV="1">
          <a:off x="4114800" y="14493480"/>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94864</xdr:rowOff>
    </xdr:from>
    <xdr:to>
      <xdr:col>19</xdr:col>
      <xdr:colOff>133350</xdr:colOff>
      <xdr:row>84</xdr:row>
      <xdr:rowOff>120169</xdr:rowOff>
    </xdr:to>
    <xdr:cxnSp macro="">
      <xdr:nvCxnSpPr>
        <xdr:cNvPr id="198" name="直線コネクタ 197"/>
        <xdr:cNvCxnSpPr/>
      </xdr:nvCxnSpPr>
      <xdr:spPr>
        <a:xfrm>
          <a:off x="3225800" y="14496664"/>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92411</xdr:rowOff>
    </xdr:from>
    <xdr:to>
      <xdr:col>15</xdr:col>
      <xdr:colOff>82550</xdr:colOff>
      <xdr:row>84</xdr:row>
      <xdr:rowOff>94864</xdr:rowOff>
    </xdr:to>
    <xdr:cxnSp macro="">
      <xdr:nvCxnSpPr>
        <xdr:cNvPr id="201" name="直線コネクタ 200"/>
        <xdr:cNvCxnSpPr/>
      </xdr:nvCxnSpPr>
      <xdr:spPr>
        <a:xfrm>
          <a:off x="2336800" y="1449421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63881</xdr:rowOff>
    </xdr:from>
    <xdr:to>
      <xdr:col>11</xdr:col>
      <xdr:colOff>31750</xdr:colOff>
      <xdr:row>84</xdr:row>
      <xdr:rowOff>92411</xdr:rowOff>
    </xdr:to>
    <xdr:cxnSp macro="">
      <xdr:nvCxnSpPr>
        <xdr:cNvPr id="204" name="直線コネクタ 203"/>
        <xdr:cNvCxnSpPr/>
      </xdr:nvCxnSpPr>
      <xdr:spPr>
        <a:xfrm>
          <a:off x="1447800" y="14465681"/>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40880</xdr:rowOff>
    </xdr:from>
    <xdr:to>
      <xdr:col>23</xdr:col>
      <xdr:colOff>184150</xdr:colOff>
      <xdr:row>84</xdr:row>
      <xdr:rowOff>142480</xdr:rowOff>
    </xdr:to>
    <xdr:sp macro="" textlink="">
      <xdr:nvSpPr>
        <xdr:cNvPr id="214" name="楕円 213"/>
        <xdr:cNvSpPr/>
      </xdr:nvSpPr>
      <xdr:spPr>
        <a:xfrm>
          <a:off x="4902200" y="144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57407</xdr:rowOff>
    </xdr:from>
    <xdr:ext cx="762000" cy="259045"/>
    <xdr:sp macro="" textlink="">
      <xdr:nvSpPr>
        <xdr:cNvPr id="215" name="人件費・物件費等の状況該当値テキスト"/>
        <xdr:cNvSpPr txBox="1"/>
      </xdr:nvSpPr>
      <xdr:spPr>
        <a:xfrm>
          <a:off x="5041900" y="1428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69369</xdr:rowOff>
    </xdr:from>
    <xdr:to>
      <xdr:col>19</xdr:col>
      <xdr:colOff>184150</xdr:colOff>
      <xdr:row>84</xdr:row>
      <xdr:rowOff>170969</xdr:rowOff>
    </xdr:to>
    <xdr:sp macro="" textlink="">
      <xdr:nvSpPr>
        <xdr:cNvPr id="216" name="楕円 215"/>
        <xdr:cNvSpPr/>
      </xdr:nvSpPr>
      <xdr:spPr>
        <a:xfrm>
          <a:off x="4064000" y="144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155746</xdr:rowOff>
    </xdr:from>
    <xdr:ext cx="736600" cy="259045"/>
    <xdr:sp macro="" textlink="">
      <xdr:nvSpPr>
        <xdr:cNvPr id="217" name="テキスト ボックス 216"/>
        <xdr:cNvSpPr txBox="1"/>
      </xdr:nvSpPr>
      <xdr:spPr>
        <a:xfrm>
          <a:off x="3733800" y="145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44064</xdr:rowOff>
    </xdr:from>
    <xdr:to>
      <xdr:col>15</xdr:col>
      <xdr:colOff>133350</xdr:colOff>
      <xdr:row>84</xdr:row>
      <xdr:rowOff>145664</xdr:rowOff>
    </xdr:to>
    <xdr:sp macro="" textlink="">
      <xdr:nvSpPr>
        <xdr:cNvPr id="218" name="楕円 217"/>
        <xdr:cNvSpPr/>
      </xdr:nvSpPr>
      <xdr:spPr>
        <a:xfrm>
          <a:off x="3175000" y="144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155841</xdr:rowOff>
    </xdr:from>
    <xdr:ext cx="762000" cy="259045"/>
    <xdr:sp macro="" textlink="">
      <xdr:nvSpPr>
        <xdr:cNvPr id="219" name="テキスト ボックス 218"/>
        <xdr:cNvSpPr txBox="1"/>
      </xdr:nvSpPr>
      <xdr:spPr>
        <a:xfrm>
          <a:off x="2844800" y="142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41611</xdr:rowOff>
    </xdr:from>
    <xdr:to>
      <xdr:col>11</xdr:col>
      <xdr:colOff>82550</xdr:colOff>
      <xdr:row>84</xdr:row>
      <xdr:rowOff>143211</xdr:rowOff>
    </xdr:to>
    <xdr:sp macro="" textlink="">
      <xdr:nvSpPr>
        <xdr:cNvPr id="220" name="楕円 219"/>
        <xdr:cNvSpPr/>
      </xdr:nvSpPr>
      <xdr:spPr>
        <a:xfrm>
          <a:off x="2286000" y="144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127988</xdr:rowOff>
    </xdr:from>
    <xdr:ext cx="762000" cy="259045"/>
    <xdr:sp macro="" textlink="">
      <xdr:nvSpPr>
        <xdr:cNvPr id="221" name="テキスト ボックス 220"/>
        <xdr:cNvSpPr txBox="1"/>
      </xdr:nvSpPr>
      <xdr:spPr>
        <a:xfrm>
          <a:off x="1955800" y="145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13081</xdr:rowOff>
    </xdr:from>
    <xdr:to>
      <xdr:col>7</xdr:col>
      <xdr:colOff>31750</xdr:colOff>
      <xdr:row>84</xdr:row>
      <xdr:rowOff>114681</xdr:rowOff>
    </xdr:to>
    <xdr:sp macro="" textlink="">
      <xdr:nvSpPr>
        <xdr:cNvPr id="222" name="楕円 221"/>
        <xdr:cNvSpPr/>
      </xdr:nvSpPr>
      <xdr:spPr>
        <a:xfrm>
          <a:off x="1397000" y="144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99458</xdr:rowOff>
    </xdr:from>
    <xdr:ext cx="762000" cy="259045"/>
    <xdr:sp macro="" textlink="">
      <xdr:nvSpPr>
        <xdr:cNvPr id="223" name="テキスト ボックス 222"/>
        <xdr:cNvSpPr txBox="1"/>
      </xdr:nvSpPr>
      <xdr:spPr>
        <a:xfrm>
          <a:off x="1066800" y="145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行財政改革第４次チャレンジプランに基づく人件費の削減や、職員年齢構成の改善を行っている。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年度については、採用・退職の職員構成の変動において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減少しているが、経験年数階層の変動において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上昇しているため、全体では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7" name="直線コネクタ 256"/>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149578</xdr:rowOff>
    </xdr:to>
    <xdr:cxnSp macro="">
      <xdr:nvCxnSpPr>
        <xdr:cNvPr id="260" name="直線コネクタ 259"/>
        <xdr:cNvCxnSpPr/>
      </xdr:nvCxnSpPr>
      <xdr:spPr>
        <a:xfrm flipV="1">
          <a:off x="15290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84</xdr:row>
      <xdr:rowOff>149578</xdr:rowOff>
    </xdr:to>
    <xdr:cxnSp macro="">
      <xdr:nvCxnSpPr>
        <xdr:cNvPr id="263" name="直線コネクタ 262"/>
        <xdr:cNvCxnSpPr/>
      </xdr:nvCxnSpPr>
      <xdr:spPr>
        <a:xfrm>
          <a:off x="14401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149578</xdr:rowOff>
    </xdr:to>
    <xdr:cxnSp macro="">
      <xdr:nvCxnSpPr>
        <xdr:cNvPr id="266" name="直線コネクタ 265"/>
        <xdr:cNvCxnSpPr/>
      </xdr:nvCxnSpPr>
      <xdr:spPr>
        <a:xfrm>
          <a:off x="13512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6" name="楕円 275"/>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7"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8" name="楕円 277"/>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9" name="テキスト ボックス 278"/>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0" name="楕円 279"/>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1" name="テキスト ボックス 28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2" name="楕円 281"/>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83" name="テキスト ボックス 282"/>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これまで定員適正化計画や市の総合計画前期基本計画に基づき職員の削減を実施してきた。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以降は後期基本計画（</a:t>
          </a:r>
          <a:r>
            <a:rPr kumimoji="1" lang="en-US" altLang="ja-JP" sz="1300">
              <a:latin typeface="ＭＳ Ｐゴシック" panose="020B0600070205080204" pitchFamily="50" charset="-128"/>
              <a:ea typeface="ＭＳ Ｐゴシック" panose="020B0600070205080204" pitchFamily="50" charset="-128"/>
            </a:rPr>
            <a:t>2016-2020</a:t>
          </a:r>
          <a:r>
            <a:rPr kumimoji="1" lang="ja-JP" altLang="en-US" sz="1300">
              <a:latin typeface="ＭＳ Ｐゴシック" panose="020B0600070205080204" pitchFamily="50" charset="-128"/>
              <a:ea typeface="ＭＳ Ｐゴシック" panose="020B0600070205080204" pitchFamily="50" charset="-128"/>
            </a:rPr>
            <a:t>）に基づき５年間で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人）削減を目標に職員数の適正化に取り組んでいる。</a:t>
          </a:r>
        </a:p>
        <a:p>
          <a:r>
            <a:rPr kumimoji="1" lang="ja-JP" altLang="en-US" sz="1300">
              <a:latin typeface="ＭＳ Ｐゴシック" panose="020B0600070205080204" pitchFamily="50" charset="-128"/>
              <a:ea typeface="ＭＳ Ｐゴシック" panose="020B0600070205080204" pitchFamily="50" charset="-128"/>
            </a:rPr>
            <a:t>　当市においては、近隣町村の消防業務を受託しているなどの特殊要因があるため、全国・県・類似団体平均を上回っている。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91803</xdr:rowOff>
    </xdr:to>
    <xdr:cxnSp macro="">
      <xdr:nvCxnSpPr>
        <xdr:cNvPr id="322" name="直線コネクタ 321"/>
        <xdr:cNvCxnSpPr/>
      </xdr:nvCxnSpPr>
      <xdr:spPr>
        <a:xfrm>
          <a:off x="16179800" y="10545656"/>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75716</xdr:rowOff>
    </xdr:from>
    <xdr:to>
      <xdr:col>77</xdr:col>
      <xdr:colOff>44450</xdr:colOff>
      <xdr:row>61</xdr:row>
      <xdr:rowOff>87206</xdr:rowOff>
    </xdr:to>
    <xdr:cxnSp macro="">
      <xdr:nvCxnSpPr>
        <xdr:cNvPr id="325" name="直線コネクタ 324"/>
        <xdr:cNvCxnSpPr/>
      </xdr:nvCxnSpPr>
      <xdr:spPr>
        <a:xfrm>
          <a:off x="15290800" y="1053416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75716</xdr:rowOff>
    </xdr:to>
    <xdr:cxnSp macro="">
      <xdr:nvCxnSpPr>
        <xdr:cNvPr id="328" name="直線コネクタ 327"/>
        <xdr:cNvCxnSpPr/>
      </xdr:nvCxnSpPr>
      <xdr:spPr>
        <a:xfrm>
          <a:off x="14401800" y="1053186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82610</xdr:rowOff>
    </xdr:to>
    <xdr:cxnSp macro="">
      <xdr:nvCxnSpPr>
        <xdr:cNvPr id="331" name="直線コネクタ 330"/>
        <xdr:cNvCxnSpPr/>
      </xdr:nvCxnSpPr>
      <xdr:spPr>
        <a:xfrm flipV="1">
          <a:off x="13512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1" name="楕円 340"/>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2" name="定員管理の状況該当値テキスト"/>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43" name="楕円 342"/>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122783</xdr:rowOff>
    </xdr:from>
    <xdr:ext cx="736600" cy="259045"/>
    <xdr:sp macro="" textlink="">
      <xdr:nvSpPr>
        <xdr:cNvPr id="344" name="テキスト ボックス 343"/>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24916</xdr:rowOff>
    </xdr:from>
    <xdr:to>
      <xdr:col>73</xdr:col>
      <xdr:colOff>44450</xdr:colOff>
      <xdr:row>61</xdr:row>
      <xdr:rowOff>126516</xdr:rowOff>
    </xdr:to>
    <xdr:sp macro="" textlink="">
      <xdr:nvSpPr>
        <xdr:cNvPr id="345" name="楕円 344"/>
        <xdr:cNvSpPr/>
      </xdr:nvSpPr>
      <xdr:spPr>
        <a:xfrm>
          <a:off x="15240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46" name="テキスト ボックス 345"/>
        <xdr:cNvSpPr txBox="1"/>
      </xdr:nvSpPr>
      <xdr:spPr>
        <a:xfrm>
          <a:off x="14909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7" name="楕円 346"/>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48" name="テキスト ボックス 347"/>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49" name="楕円 348"/>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50" name="テキスト ボックス 349"/>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分子は、元利償還金等が増加していて、分母においては標準税収入額等は増加しているものの、普通交付税も大きく減少しているため、全体としては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％の増となった。全国・県・類似団体平均を上回っている。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今後は元利償還金が増加見込みであるとともに、長野広域連合が発行した起債に対する負担金（準元利償還金）の増や普通交付税等の減少などにより、比率は増加していくと見込んでいる。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61722</xdr:rowOff>
    </xdr:to>
    <xdr:cxnSp macro="">
      <xdr:nvCxnSpPr>
        <xdr:cNvPr id="382" name="直線コネクタ 381"/>
        <xdr:cNvCxnSpPr/>
      </xdr:nvCxnSpPr>
      <xdr:spPr>
        <a:xfrm>
          <a:off x="16179800" y="70332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3810</xdr:rowOff>
    </xdr:to>
    <xdr:cxnSp macro="">
      <xdr:nvCxnSpPr>
        <xdr:cNvPr id="385" name="直線コネクタ 384"/>
        <xdr:cNvCxnSpPr/>
      </xdr:nvCxnSpPr>
      <xdr:spPr>
        <a:xfrm>
          <a:off x="15290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40</xdr:row>
      <xdr:rowOff>165608</xdr:rowOff>
    </xdr:to>
    <xdr:cxnSp macro="">
      <xdr:nvCxnSpPr>
        <xdr:cNvPr id="388" name="直線コネクタ 387"/>
        <xdr:cNvCxnSpPr/>
      </xdr:nvCxnSpPr>
      <xdr:spPr>
        <a:xfrm>
          <a:off x="14401800" y="702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23114</xdr:rowOff>
    </xdr:to>
    <xdr:cxnSp macro="">
      <xdr:nvCxnSpPr>
        <xdr:cNvPr id="391" name="直線コネクタ 390"/>
        <xdr:cNvCxnSpPr/>
      </xdr:nvCxnSpPr>
      <xdr:spPr>
        <a:xfrm flipV="1">
          <a:off x="13512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1" name="楕円 400"/>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2"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4" name="テキスト ボックス 403"/>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5" name="楕円 404"/>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6" name="テキスト ボックス 405"/>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7" name="楕円 406"/>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8" name="テキスト ボックス 407"/>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9" name="楕円 408"/>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0" name="テキスト ボックス 409"/>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分子は、地方債残高及び公営企業債の元金は減少したものの、広域ごみ処理施設建設に伴う負担額が増加し、充当可能財源も減ったため、分子は微増した。</a:t>
          </a:r>
        </a:p>
        <a:p>
          <a:r>
            <a:rPr kumimoji="1" lang="ja-JP" altLang="en-US" sz="1300">
              <a:latin typeface="ＭＳ Ｐゴシック" panose="020B0600070205080204" pitchFamily="50" charset="-128"/>
              <a:ea typeface="ＭＳ Ｐゴシック" panose="020B0600070205080204" pitchFamily="50" charset="-128"/>
            </a:rPr>
            <a:t>　分母は普通交付税が減少したが、標準税収入額が増加したことにより、分母も微増したため、将来負担比率は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今後は学校給食センター建設に伴い、充当可能基金が減少見込みであるとともに、長野広域連合への負担金の増や公共施設の長寿命化にかかる起債の増などの影響により上昇すると見込んでいる。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65151</xdr:rowOff>
    </xdr:from>
    <xdr:to>
      <xdr:col>81</xdr:col>
      <xdr:colOff>44450</xdr:colOff>
      <xdr:row>15</xdr:row>
      <xdr:rowOff>67564</xdr:rowOff>
    </xdr:to>
    <xdr:cxnSp macro="">
      <xdr:nvCxnSpPr>
        <xdr:cNvPr id="444" name="直線コネクタ 443"/>
        <xdr:cNvCxnSpPr/>
      </xdr:nvCxnSpPr>
      <xdr:spPr>
        <a:xfrm flipV="1">
          <a:off x="16179800" y="263690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67564</xdr:rowOff>
    </xdr:from>
    <xdr:to>
      <xdr:col>77</xdr:col>
      <xdr:colOff>44450</xdr:colOff>
      <xdr:row>15</xdr:row>
      <xdr:rowOff>108585</xdr:rowOff>
    </xdr:to>
    <xdr:cxnSp macro="">
      <xdr:nvCxnSpPr>
        <xdr:cNvPr id="447" name="直線コネクタ 446"/>
        <xdr:cNvCxnSpPr/>
      </xdr:nvCxnSpPr>
      <xdr:spPr>
        <a:xfrm flipV="1">
          <a:off x="15290800" y="263931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110194</xdr:rowOff>
    </xdr:to>
    <xdr:cxnSp macro="">
      <xdr:nvCxnSpPr>
        <xdr:cNvPr id="450" name="直線コネクタ 449"/>
        <xdr:cNvCxnSpPr/>
      </xdr:nvCxnSpPr>
      <xdr:spPr>
        <a:xfrm flipV="1">
          <a:off x="14401800" y="26803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20108</xdr:rowOff>
    </xdr:from>
    <xdr:to>
      <xdr:col>68</xdr:col>
      <xdr:colOff>152400</xdr:colOff>
      <xdr:row>15</xdr:row>
      <xdr:rowOff>110194</xdr:rowOff>
    </xdr:to>
    <xdr:cxnSp macro="">
      <xdr:nvCxnSpPr>
        <xdr:cNvPr id="453" name="直線コネクタ 452"/>
        <xdr:cNvCxnSpPr/>
      </xdr:nvCxnSpPr>
      <xdr:spPr>
        <a:xfrm>
          <a:off x="13512800" y="2591858"/>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14351</xdr:rowOff>
    </xdr:from>
    <xdr:to>
      <xdr:col>81</xdr:col>
      <xdr:colOff>95250</xdr:colOff>
      <xdr:row>15</xdr:row>
      <xdr:rowOff>115951</xdr:rowOff>
    </xdr:to>
    <xdr:sp macro="" textlink="">
      <xdr:nvSpPr>
        <xdr:cNvPr id="463" name="楕円 462"/>
        <xdr:cNvSpPr/>
      </xdr:nvSpPr>
      <xdr:spPr>
        <a:xfrm>
          <a:off x="169672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157878</xdr:rowOff>
    </xdr:from>
    <xdr:ext cx="762000" cy="259045"/>
    <xdr:sp macro="" textlink="">
      <xdr:nvSpPr>
        <xdr:cNvPr id="464" name="将来負担の状況該当値テキスト"/>
        <xdr:cNvSpPr txBox="1"/>
      </xdr:nvSpPr>
      <xdr:spPr>
        <a:xfrm>
          <a:off x="17106900" y="255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16764</xdr:rowOff>
    </xdr:from>
    <xdr:to>
      <xdr:col>77</xdr:col>
      <xdr:colOff>95250</xdr:colOff>
      <xdr:row>15</xdr:row>
      <xdr:rowOff>118364</xdr:rowOff>
    </xdr:to>
    <xdr:sp macro="" textlink="">
      <xdr:nvSpPr>
        <xdr:cNvPr id="465" name="楕円 464"/>
        <xdr:cNvSpPr/>
      </xdr:nvSpPr>
      <xdr:spPr>
        <a:xfrm>
          <a:off x="16129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103141</xdr:rowOff>
    </xdr:from>
    <xdr:ext cx="736600" cy="259045"/>
    <xdr:sp macro="" textlink="">
      <xdr:nvSpPr>
        <xdr:cNvPr id="466" name="テキスト ボックス 465"/>
        <xdr:cNvSpPr txBox="1"/>
      </xdr:nvSpPr>
      <xdr:spPr>
        <a:xfrm>
          <a:off x="15798800" y="267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57785</xdr:rowOff>
    </xdr:from>
    <xdr:to>
      <xdr:col>73</xdr:col>
      <xdr:colOff>44450</xdr:colOff>
      <xdr:row>15</xdr:row>
      <xdr:rowOff>159385</xdr:rowOff>
    </xdr:to>
    <xdr:sp macro="" textlink="">
      <xdr:nvSpPr>
        <xdr:cNvPr id="467" name="楕円 466"/>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169562</xdr:rowOff>
    </xdr:from>
    <xdr:ext cx="762000" cy="259045"/>
    <xdr:sp macro="" textlink="">
      <xdr:nvSpPr>
        <xdr:cNvPr id="468" name="テキスト ボックス 467"/>
        <xdr:cNvSpPr txBox="1"/>
      </xdr:nvSpPr>
      <xdr:spPr>
        <a:xfrm>
          <a:off x="14909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59394</xdr:rowOff>
    </xdr:from>
    <xdr:to>
      <xdr:col>68</xdr:col>
      <xdr:colOff>203200</xdr:colOff>
      <xdr:row>15</xdr:row>
      <xdr:rowOff>160994</xdr:rowOff>
    </xdr:to>
    <xdr:sp macro="" textlink="">
      <xdr:nvSpPr>
        <xdr:cNvPr id="469" name="楕円 468"/>
        <xdr:cNvSpPr/>
      </xdr:nvSpPr>
      <xdr:spPr>
        <a:xfrm>
          <a:off x="14351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171171</xdr:rowOff>
    </xdr:from>
    <xdr:ext cx="762000" cy="259045"/>
    <xdr:sp macro="" textlink="">
      <xdr:nvSpPr>
        <xdr:cNvPr id="470" name="テキスト ボックス 469"/>
        <xdr:cNvSpPr txBox="1"/>
      </xdr:nvSpPr>
      <xdr:spPr>
        <a:xfrm>
          <a:off x="14020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71" name="楕円 470"/>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81085</xdr:rowOff>
    </xdr:from>
    <xdr:ext cx="762000" cy="259045"/>
    <xdr:sp macro="" textlink="">
      <xdr:nvSpPr>
        <xdr:cNvPr id="472" name="テキスト ボックス 471"/>
        <xdr:cNvSpPr txBox="1"/>
      </xdr:nvSpPr>
      <xdr:spPr>
        <a:xfrm>
          <a:off x="13131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市の総合計画に基づく職員の削減等により、人件費は減少傾向にあるが、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年度は一般職の退職手当の増により比率としては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年度以降も市の総合計画に沿って職員数の適正化や、行財政改革第４次チャレンジプランによる時間外勤務手当等の人件費の削減に努める。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flipV="1">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1270</xdr:rowOff>
    </xdr:to>
    <xdr:cxnSp macro="">
      <xdr:nvCxnSpPr>
        <xdr:cNvPr id="72" name="直線コネクタ 71"/>
        <xdr:cNvCxnSpPr/>
      </xdr:nvCxnSpPr>
      <xdr:spPr>
        <a:xfrm flipV="1">
          <a:off x="2209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1270</xdr:rowOff>
    </xdr:to>
    <xdr:cxnSp macro="">
      <xdr:nvCxnSpPr>
        <xdr:cNvPr id="75" name="直線コネクタ 74"/>
        <xdr:cNvCxnSpPr/>
      </xdr:nvCxnSpPr>
      <xdr:spPr>
        <a:xfrm>
          <a:off x="1320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年度から全国・県・類似団体平均を上回っている。当市は旅費・需用費・役務費（郵便料・電話料）について予算枠配分を実施しており、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年度は消耗品費などで一律減額配分を行ったため、対前年度比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物件費の縮減については、引き続き今後の大きな課題となっており、事務事業の見直しや行財政改革第４次チャレンジプランに基づくさらなる経常経費の削減に努めていく。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43180</xdr:rowOff>
    </xdr:to>
    <xdr:cxnSp macro="">
      <xdr:nvCxnSpPr>
        <xdr:cNvPr id="127" name="直線コネクタ 126"/>
        <xdr:cNvCxnSpPr/>
      </xdr:nvCxnSpPr>
      <xdr:spPr>
        <a:xfrm flipV="1">
          <a:off x="15671800" y="3114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81280</xdr:rowOff>
    </xdr:to>
    <xdr:cxnSp macro="">
      <xdr:nvCxnSpPr>
        <xdr:cNvPr id="130" name="直線コネクタ 129"/>
        <xdr:cNvCxnSpPr/>
      </xdr:nvCxnSpPr>
      <xdr:spPr>
        <a:xfrm flipV="1">
          <a:off x="14782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81280</xdr:rowOff>
    </xdr:to>
    <xdr:cxnSp macro="">
      <xdr:nvCxnSpPr>
        <xdr:cNvPr id="133" name="直線コネクタ 132"/>
        <xdr:cNvCxnSpPr/>
      </xdr:nvCxnSpPr>
      <xdr:spPr>
        <a:xfrm>
          <a:off x="13893800" y="3152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66040</xdr:rowOff>
    </xdr:to>
    <xdr:cxnSp macro="">
      <xdr:nvCxnSpPr>
        <xdr:cNvPr id="136" name="直線コネクタ 135"/>
        <xdr:cNvCxnSpPr/>
      </xdr:nvCxnSpPr>
      <xdr:spPr>
        <a:xfrm>
          <a:off x="13004800" y="306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50" name="楕円 149"/>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51" name="テキスト ボックス 15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2" name="楕円 151"/>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3" name="テキスト ボックス 152"/>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扶助費は全国平均よりは下回っているものの、県・類似団体平均では上回っている。</a:t>
          </a:r>
        </a:p>
        <a:p>
          <a:r>
            <a:rPr kumimoji="1" lang="ja-JP" altLang="en-US" sz="1300">
              <a:latin typeface="ＭＳ Ｐゴシック" panose="020B0600070205080204" pitchFamily="50" charset="-128"/>
              <a:ea typeface="ＭＳ Ｐゴシック" panose="020B0600070205080204" pitchFamily="50" charset="-128"/>
            </a:rPr>
            <a:t>　年々、支援費サービス事業などの社会福祉費や児童手当、保育所の運営などの児童福祉費が増加傾向であり、今後も扶助費の比率は上昇していく見込である。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153670</xdr:rowOff>
    </xdr:to>
    <xdr:cxnSp macro="">
      <xdr:nvCxnSpPr>
        <xdr:cNvPr id="188" name="直線コネクタ 187"/>
        <xdr:cNvCxnSpPr/>
      </xdr:nvCxnSpPr>
      <xdr:spPr>
        <a:xfrm>
          <a:off x="3987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91" name="直線コネクタ 190"/>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4" name="直線コネクタ 193"/>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100330</xdr:rowOff>
    </xdr:to>
    <xdr:cxnSp macro="">
      <xdr:nvCxnSpPr>
        <xdr:cNvPr id="197" name="直線コネクタ 196"/>
        <xdr:cNvCxnSpPr/>
      </xdr:nvCxnSpPr>
      <xdr:spPr>
        <a:xfrm>
          <a:off x="1320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74947</xdr:rowOff>
    </xdr:from>
    <xdr:ext cx="762000" cy="259045"/>
    <xdr:sp macro="" textlink="">
      <xdr:nvSpPr>
        <xdr:cNvPr id="208"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3" name="楕円 212"/>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4" name="テキスト ボックス 213"/>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その他については、上下水道への繰出金が補助費に性質変更したことにより、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年度から全国・県・類似団体平均をおおむね下回っている。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年度は維持補修費が大雪のあった前年から減少したことから、対前年比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％減少し、県平均と同じとなった。</a:t>
          </a:r>
        </a:p>
        <a:p>
          <a:r>
            <a:rPr kumimoji="1" lang="ja-JP" altLang="en-US" sz="1300">
              <a:latin typeface="ＭＳ Ｐゴシック" panose="020B0600070205080204" pitchFamily="50" charset="-128"/>
              <a:ea typeface="ＭＳ Ｐゴシック" panose="020B0600070205080204" pitchFamily="50" charset="-128"/>
            </a:rPr>
            <a:t>　繰出金については、介護保険特別会計への繰出金が増加傾向にあるため、保険料の適正化等を図り、普通会計の負担を減らしていくよう努める。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125367</xdr:rowOff>
    </xdr:to>
    <xdr:cxnSp macro="">
      <xdr:nvCxnSpPr>
        <xdr:cNvPr id="251" name="直線コネクタ 250"/>
        <xdr:cNvCxnSpPr/>
      </xdr:nvCxnSpPr>
      <xdr:spPr>
        <a:xfrm flipV="1">
          <a:off x="15671800" y="95420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55</xdr:row>
      <xdr:rowOff>125367</xdr:rowOff>
    </xdr:to>
    <xdr:cxnSp macro="">
      <xdr:nvCxnSpPr>
        <xdr:cNvPr id="254" name="直線コネクタ 253"/>
        <xdr:cNvCxnSpPr/>
      </xdr:nvCxnSpPr>
      <xdr:spPr>
        <a:xfrm>
          <a:off x="14782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33927</xdr:rowOff>
    </xdr:to>
    <xdr:cxnSp macro="">
      <xdr:nvCxnSpPr>
        <xdr:cNvPr id="257" name="直線コネクタ 256"/>
        <xdr:cNvCxnSpPr/>
      </xdr:nvCxnSpPr>
      <xdr:spPr>
        <a:xfrm>
          <a:off x="13893800" y="9437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55</xdr:row>
      <xdr:rowOff>7801</xdr:rowOff>
    </xdr:to>
    <xdr:cxnSp macro="">
      <xdr:nvCxnSpPr>
        <xdr:cNvPr id="260" name="直線コネクタ 259"/>
        <xdr:cNvCxnSpPr/>
      </xdr:nvCxnSpPr>
      <xdr:spPr>
        <a:xfrm>
          <a:off x="13004800" y="9398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0" name="楕円 269"/>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1"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2" name="楕円 271"/>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3" name="テキスト ボックス 272"/>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154577</xdr:rowOff>
    </xdr:from>
    <xdr:to>
      <xdr:col>74</xdr:col>
      <xdr:colOff>31750</xdr:colOff>
      <xdr:row>55</xdr:row>
      <xdr:rowOff>84727</xdr:rowOff>
    </xdr:to>
    <xdr:sp macro="" textlink="">
      <xdr:nvSpPr>
        <xdr:cNvPr id="274" name="楕円 273"/>
        <xdr:cNvSpPr/>
      </xdr:nvSpPr>
      <xdr:spPr>
        <a:xfrm>
          <a:off x="14732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94904</xdr:rowOff>
    </xdr:from>
    <xdr:ext cx="762000" cy="259045"/>
    <xdr:sp macro="" textlink="">
      <xdr:nvSpPr>
        <xdr:cNvPr id="275" name="テキスト ボックス 274"/>
        <xdr:cNvSpPr txBox="1"/>
      </xdr:nvSpPr>
      <xdr:spPr>
        <a:xfrm>
          <a:off x="14401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8" name="楕円 277"/>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9" name="テキスト ボックス 278"/>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補助費については上下水道への繰出金が補助費に性質変更したことにより、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年度から全国・県・類似団体平均を上回っていたが、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年度に県平均を下回り、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年度も対前年度比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経常経費としては今後も横ばいで推移していくと考えられるが、各種団体への負担金などさらなる見直しを図っていく。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09" name="直線コネクタ 308"/>
        <xdr:cNvCxnSpPr/>
      </xdr:nvCxnSpPr>
      <xdr:spPr>
        <a:xfrm flipV="1">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42418</xdr:rowOff>
    </xdr:to>
    <xdr:cxnSp macro="">
      <xdr:nvCxnSpPr>
        <xdr:cNvPr id="312" name="直線コネクタ 311"/>
        <xdr:cNvCxnSpPr/>
      </xdr:nvCxnSpPr>
      <xdr:spPr>
        <a:xfrm flipV="1">
          <a:off x="14782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42418</xdr:rowOff>
    </xdr:to>
    <xdr:cxnSp macro="">
      <xdr:nvCxnSpPr>
        <xdr:cNvPr id="315" name="直線コネクタ 314"/>
        <xdr:cNvCxnSpPr/>
      </xdr:nvCxnSpPr>
      <xdr:spPr>
        <a:xfrm>
          <a:off x="13893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42418</xdr:rowOff>
    </xdr:to>
    <xdr:cxnSp macro="">
      <xdr:nvCxnSpPr>
        <xdr:cNvPr id="318" name="直線コネクタ 317"/>
        <xdr:cNvCxnSpPr/>
      </xdr:nvCxnSpPr>
      <xdr:spPr>
        <a:xfrm>
          <a:off x="13004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9"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4" name="楕円 333"/>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5" name="テキスト ボックス 33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6" name="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年度までは減少傾向であったが、大型事業を実施した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年度に借り入れを行った起債の据置期間が終了し、本格的な元金償還が始まったことから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は大幅に増加した。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も増加見込みである。</a:t>
          </a:r>
        </a:p>
        <a:p>
          <a:r>
            <a:rPr kumimoji="1" lang="ja-JP" altLang="en-US" sz="1300">
              <a:latin typeface="ＭＳ Ｐゴシック" panose="020B0600070205080204" pitchFamily="50" charset="-128"/>
              <a:ea typeface="ＭＳ Ｐゴシック" panose="020B0600070205080204" pitchFamily="50" charset="-128"/>
            </a:rPr>
            <a:t>　今のところは全国・県・類似団体を下回っており、他団体と比べると良い比率であるが、今後上昇が見込まれるため引き続き健全財政を堅持していく必要がある。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132715</xdr:rowOff>
    </xdr:to>
    <xdr:cxnSp macro="">
      <xdr:nvCxnSpPr>
        <xdr:cNvPr id="366" name="直線コネクタ 365"/>
        <xdr:cNvCxnSpPr/>
      </xdr:nvCxnSpPr>
      <xdr:spPr>
        <a:xfrm>
          <a:off x="3987800" y="129228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64135</xdr:rowOff>
    </xdr:to>
    <xdr:cxnSp macro="">
      <xdr:nvCxnSpPr>
        <xdr:cNvPr id="369" name="直線コネクタ 368"/>
        <xdr:cNvCxnSpPr/>
      </xdr:nvCxnSpPr>
      <xdr:spPr>
        <a:xfrm>
          <a:off x="3098800" y="12911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52705</xdr:rowOff>
    </xdr:from>
    <xdr:to>
      <xdr:col>15</xdr:col>
      <xdr:colOff>98425</xdr:colOff>
      <xdr:row>75</xdr:row>
      <xdr:rowOff>69850</xdr:rowOff>
    </xdr:to>
    <xdr:cxnSp macro="">
      <xdr:nvCxnSpPr>
        <xdr:cNvPr id="372" name="直線コネクタ 371"/>
        <xdr:cNvCxnSpPr/>
      </xdr:nvCxnSpPr>
      <xdr:spPr>
        <a:xfrm flipV="1">
          <a:off x="2209800" y="12911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75565</xdr:rowOff>
    </xdr:to>
    <xdr:cxnSp macro="">
      <xdr:nvCxnSpPr>
        <xdr:cNvPr id="375" name="直線コネクタ 374"/>
        <xdr:cNvCxnSpPr/>
      </xdr:nvCxnSpPr>
      <xdr:spPr>
        <a:xfrm flipV="1">
          <a:off x="1320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81915</xdr:rowOff>
    </xdr:from>
    <xdr:to>
      <xdr:col>24</xdr:col>
      <xdr:colOff>76200</xdr:colOff>
      <xdr:row>76</xdr:row>
      <xdr:rowOff>12064</xdr:rowOff>
    </xdr:to>
    <xdr:sp macro="" textlink="">
      <xdr:nvSpPr>
        <xdr:cNvPr id="385" name="楕円 384"/>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98442</xdr:rowOff>
    </xdr:from>
    <xdr:ext cx="762000" cy="259045"/>
    <xdr:sp macro="" textlink="">
      <xdr:nvSpPr>
        <xdr:cNvPr id="386" name="公債費該当値テキスト"/>
        <xdr:cNvSpPr txBox="1"/>
      </xdr:nvSpPr>
      <xdr:spPr>
        <a:xfrm>
          <a:off x="4914900" y="1278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87" name="楕円 386"/>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125112</xdr:rowOff>
    </xdr:from>
    <xdr:ext cx="736600" cy="259045"/>
    <xdr:sp macro="" textlink="">
      <xdr:nvSpPr>
        <xdr:cNvPr id="388" name="テキスト ボックス 387"/>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89" name="楕円 388"/>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113682</xdr:rowOff>
    </xdr:from>
    <xdr:ext cx="762000" cy="259045"/>
    <xdr:sp macro="" textlink="">
      <xdr:nvSpPr>
        <xdr:cNvPr id="390" name="テキスト ボックス 389"/>
        <xdr:cNvSpPr txBox="1"/>
      </xdr:nvSpPr>
      <xdr:spPr>
        <a:xfrm>
          <a:off x="2717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24765</xdr:rowOff>
    </xdr:from>
    <xdr:to>
      <xdr:col>6</xdr:col>
      <xdr:colOff>171450</xdr:colOff>
      <xdr:row>75</xdr:row>
      <xdr:rowOff>126365</xdr:rowOff>
    </xdr:to>
    <xdr:sp macro="" textlink="">
      <xdr:nvSpPr>
        <xdr:cNvPr id="393" name="楕円 392"/>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136542</xdr:rowOff>
    </xdr:from>
    <xdr:ext cx="762000" cy="259045"/>
    <xdr:sp macro="" textlink="">
      <xdr:nvSpPr>
        <xdr:cNvPr id="394" name="テキスト ボックス 393"/>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公債費以外については、全国・県・類似団体平均を上回っているが、公債費ではそれぞれの平均を下回っているため、公債費以外の数値について高くなっている。</a:t>
          </a:r>
        </a:p>
        <a:p>
          <a:r>
            <a:rPr kumimoji="1" lang="ja-JP" altLang="en-US" sz="1300">
              <a:latin typeface="ＭＳ Ｐゴシック" panose="020B0600070205080204" pitchFamily="50" charset="-128"/>
              <a:ea typeface="ＭＳ Ｐゴシック" panose="020B0600070205080204" pitchFamily="50" charset="-128"/>
            </a:rPr>
            <a:t>　今後は行財政改革第４次チャレンジプランに基づく新規採用職員の抑制や、サマーレビューなどによる事務事業の見直し等、引き続き経常経費の削減に取り組んでいく。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62992</xdr:rowOff>
    </xdr:to>
    <xdr:cxnSp macro="">
      <xdr:nvCxnSpPr>
        <xdr:cNvPr id="425" name="直線コネクタ 424"/>
        <xdr:cNvCxnSpPr/>
      </xdr:nvCxnSpPr>
      <xdr:spPr>
        <a:xfrm flipV="1">
          <a:off x="15671800" y="13422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62992</xdr:rowOff>
    </xdr:to>
    <xdr:cxnSp macro="">
      <xdr:nvCxnSpPr>
        <xdr:cNvPr id="428" name="直線コネクタ 427"/>
        <xdr:cNvCxnSpPr/>
      </xdr:nvCxnSpPr>
      <xdr:spPr>
        <a:xfrm>
          <a:off x="14782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49276</xdr:rowOff>
    </xdr:to>
    <xdr:cxnSp macro="">
      <xdr:nvCxnSpPr>
        <xdr:cNvPr id="431" name="直線コネクタ 430"/>
        <xdr:cNvCxnSpPr/>
      </xdr:nvCxnSpPr>
      <xdr:spPr>
        <a:xfrm>
          <a:off x="13893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30987</xdr:rowOff>
    </xdr:to>
    <xdr:cxnSp macro="">
      <xdr:nvCxnSpPr>
        <xdr:cNvPr id="434" name="直線コネクタ 433"/>
        <xdr:cNvCxnSpPr/>
      </xdr:nvCxnSpPr>
      <xdr:spPr>
        <a:xfrm>
          <a:off x="13004800" y="132715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4" name="楕円 443"/>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5"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6" name="楕円 445"/>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47" name="テキスト ボックス 446"/>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8" name="楕円 447"/>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9" name="テキスト ボックス 448"/>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0" name="楕円 449"/>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1" name="テキスト ボックス 450"/>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2" name="楕円 451"/>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3" name="テキスト ボックス 452"/>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86761</xdr:rowOff>
    </xdr:from>
    <xdr:to>
      <xdr:col>29</xdr:col>
      <xdr:colOff>127000</xdr:colOff>
      <xdr:row>16</xdr:row>
      <xdr:rowOff>95186</xdr:rowOff>
    </xdr:to>
    <xdr:cxnSp macro="">
      <xdr:nvCxnSpPr>
        <xdr:cNvPr id="52" name="直線コネクタ 51"/>
        <xdr:cNvCxnSpPr/>
      </xdr:nvCxnSpPr>
      <xdr:spPr bwMode="auto">
        <a:xfrm>
          <a:off x="5003800" y="2877586"/>
          <a:ext cx="6477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79963</xdr:rowOff>
    </xdr:from>
    <xdr:ext cx="762000" cy="259045"/>
    <xdr:sp macro="" textlink="">
      <xdr:nvSpPr>
        <xdr:cNvPr id="53" name="人口1人当たり決算額の推移平均値テキスト130"/>
        <xdr:cNvSpPr txBox="1"/>
      </xdr:nvSpPr>
      <xdr:spPr>
        <a:xfrm>
          <a:off x="5740400" y="2870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86761</xdr:rowOff>
    </xdr:from>
    <xdr:to>
      <xdr:col>26</xdr:col>
      <xdr:colOff>50800</xdr:colOff>
      <xdr:row>16</xdr:row>
      <xdr:rowOff>96591</xdr:rowOff>
    </xdr:to>
    <xdr:cxnSp macro="">
      <xdr:nvCxnSpPr>
        <xdr:cNvPr id="55" name="直線コネクタ 54"/>
        <xdr:cNvCxnSpPr/>
      </xdr:nvCxnSpPr>
      <xdr:spPr bwMode="auto">
        <a:xfrm flipV="1">
          <a:off x="4305300" y="2877586"/>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96591</xdr:rowOff>
    </xdr:from>
    <xdr:to>
      <xdr:col>22</xdr:col>
      <xdr:colOff>114300</xdr:colOff>
      <xdr:row>16</xdr:row>
      <xdr:rowOff>128040</xdr:rowOff>
    </xdr:to>
    <xdr:cxnSp macro="">
      <xdr:nvCxnSpPr>
        <xdr:cNvPr id="58" name="直線コネクタ 57"/>
        <xdr:cNvCxnSpPr/>
      </xdr:nvCxnSpPr>
      <xdr:spPr bwMode="auto">
        <a:xfrm flipV="1">
          <a:off x="3606800" y="288741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128040</xdr:rowOff>
    </xdr:from>
    <xdr:to>
      <xdr:col>18</xdr:col>
      <xdr:colOff>177800</xdr:colOff>
      <xdr:row>17</xdr:row>
      <xdr:rowOff>9853</xdr:rowOff>
    </xdr:to>
    <xdr:cxnSp macro="">
      <xdr:nvCxnSpPr>
        <xdr:cNvPr id="61" name="直線コネクタ 60"/>
        <xdr:cNvCxnSpPr/>
      </xdr:nvCxnSpPr>
      <xdr:spPr bwMode="auto">
        <a:xfrm flipV="1">
          <a:off x="2908300" y="2918865"/>
          <a:ext cx="6985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44386</xdr:rowOff>
    </xdr:from>
    <xdr:to>
      <xdr:col>29</xdr:col>
      <xdr:colOff>177800</xdr:colOff>
      <xdr:row>16</xdr:row>
      <xdr:rowOff>145986</xdr:rowOff>
    </xdr:to>
    <xdr:sp macro="" textlink="">
      <xdr:nvSpPr>
        <xdr:cNvPr id="71" name="楕円 70"/>
        <xdr:cNvSpPr/>
      </xdr:nvSpPr>
      <xdr:spPr bwMode="auto">
        <a:xfrm>
          <a:off x="5600700" y="28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60913</xdr:rowOff>
    </xdr:from>
    <xdr:ext cx="762000" cy="259045"/>
    <xdr:sp macro="" textlink="">
      <xdr:nvSpPr>
        <xdr:cNvPr id="72" name="人口1人当たり決算額の推移該当値テキスト130"/>
        <xdr:cNvSpPr txBox="1"/>
      </xdr:nvSpPr>
      <xdr:spPr>
        <a:xfrm>
          <a:off x="5740400" y="268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35961</xdr:rowOff>
    </xdr:from>
    <xdr:to>
      <xdr:col>26</xdr:col>
      <xdr:colOff>101600</xdr:colOff>
      <xdr:row>16</xdr:row>
      <xdr:rowOff>137561</xdr:rowOff>
    </xdr:to>
    <xdr:sp macro="" textlink="">
      <xdr:nvSpPr>
        <xdr:cNvPr id="73" name="楕円 72"/>
        <xdr:cNvSpPr/>
      </xdr:nvSpPr>
      <xdr:spPr bwMode="auto">
        <a:xfrm>
          <a:off x="4953000" y="282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147738</xdr:rowOff>
    </xdr:from>
    <xdr:ext cx="736600" cy="259045"/>
    <xdr:sp macro="" textlink="">
      <xdr:nvSpPr>
        <xdr:cNvPr id="74" name="テキスト ボックス 73"/>
        <xdr:cNvSpPr txBox="1"/>
      </xdr:nvSpPr>
      <xdr:spPr>
        <a:xfrm>
          <a:off x="4622800" y="259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45791</xdr:rowOff>
    </xdr:from>
    <xdr:to>
      <xdr:col>22</xdr:col>
      <xdr:colOff>165100</xdr:colOff>
      <xdr:row>16</xdr:row>
      <xdr:rowOff>147391</xdr:rowOff>
    </xdr:to>
    <xdr:sp macro="" textlink="">
      <xdr:nvSpPr>
        <xdr:cNvPr id="75" name="楕円 74"/>
        <xdr:cNvSpPr/>
      </xdr:nvSpPr>
      <xdr:spPr bwMode="auto">
        <a:xfrm>
          <a:off x="4254500" y="28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157568</xdr:rowOff>
    </xdr:from>
    <xdr:ext cx="762000" cy="259045"/>
    <xdr:sp macro="" textlink="">
      <xdr:nvSpPr>
        <xdr:cNvPr id="76" name="テキスト ボックス 75"/>
        <xdr:cNvSpPr txBox="1"/>
      </xdr:nvSpPr>
      <xdr:spPr>
        <a:xfrm>
          <a:off x="3924300" y="260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77240</xdr:rowOff>
    </xdr:from>
    <xdr:to>
      <xdr:col>19</xdr:col>
      <xdr:colOff>38100</xdr:colOff>
      <xdr:row>17</xdr:row>
      <xdr:rowOff>7390</xdr:rowOff>
    </xdr:to>
    <xdr:sp macro="" textlink="">
      <xdr:nvSpPr>
        <xdr:cNvPr id="77" name="楕円 76"/>
        <xdr:cNvSpPr/>
      </xdr:nvSpPr>
      <xdr:spPr bwMode="auto">
        <a:xfrm>
          <a:off x="3556000" y="28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17567</xdr:rowOff>
    </xdr:from>
    <xdr:ext cx="762000" cy="259045"/>
    <xdr:sp macro="" textlink="">
      <xdr:nvSpPr>
        <xdr:cNvPr id="78" name="テキスト ボックス 77"/>
        <xdr:cNvSpPr txBox="1"/>
      </xdr:nvSpPr>
      <xdr:spPr>
        <a:xfrm>
          <a:off x="3225800" y="263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130503</xdr:rowOff>
    </xdr:from>
    <xdr:to>
      <xdr:col>15</xdr:col>
      <xdr:colOff>101600</xdr:colOff>
      <xdr:row>17</xdr:row>
      <xdr:rowOff>60653</xdr:rowOff>
    </xdr:to>
    <xdr:sp macro="" textlink="">
      <xdr:nvSpPr>
        <xdr:cNvPr id="79" name="楕円 78"/>
        <xdr:cNvSpPr/>
      </xdr:nvSpPr>
      <xdr:spPr bwMode="auto">
        <a:xfrm>
          <a:off x="2857500" y="292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70830</xdr:rowOff>
    </xdr:from>
    <xdr:ext cx="762000" cy="259045"/>
    <xdr:sp macro="" textlink="">
      <xdr:nvSpPr>
        <xdr:cNvPr id="80" name="テキスト ボックス 79"/>
        <xdr:cNvSpPr txBox="1"/>
      </xdr:nvSpPr>
      <xdr:spPr>
        <a:xfrm>
          <a:off x="2527300" y="26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113627</xdr:rowOff>
    </xdr:from>
    <xdr:to>
      <xdr:col>29</xdr:col>
      <xdr:colOff>127000</xdr:colOff>
      <xdr:row>36</xdr:row>
      <xdr:rowOff>160124</xdr:rowOff>
    </xdr:to>
    <xdr:cxnSp macro="">
      <xdr:nvCxnSpPr>
        <xdr:cNvPr id="112" name="直線コネクタ 111"/>
        <xdr:cNvCxnSpPr/>
      </xdr:nvCxnSpPr>
      <xdr:spPr bwMode="auto">
        <a:xfrm flipV="1">
          <a:off x="5003800" y="7066877"/>
          <a:ext cx="6477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156329</xdr:rowOff>
    </xdr:from>
    <xdr:to>
      <xdr:col>26</xdr:col>
      <xdr:colOff>50800</xdr:colOff>
      <xdr:row>36</xdr:row>
      <xdr:rowOff>160124</xdr:rowOff>
    </xdr:to>
    <xdr:cxnSp macro="">
      <xdr:nvCxnSpPr>
        <xdr:cNvPr id="115" name="直線コネクタ 114"/>
        <xdr:cNvCxnSpPr/>
      </xdr:nvCxnSpPr>
      <xdr:spPr bwMode="auto">
        <a:xfrm>
          <a:off x="4305300" y="7109579"/>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156329</xdr:rowOff>
    </xdr:from>
    <xdr:to>
      <xdr:col>22</xdr:col>
      <xdr:colOff>114300</xdr:colOff>
      <xdr:row>37</xdr:row>
      <xdr:rowOff>21227</xdr:rowOff>
    </xdr:to>
    <xdr:cxnSp macro="">
      <xdr:nvCxnSpPr>
        <xdr:cNvPr id="118" name="直線コネクタ 117"/>
        <xdr:cNvCxnSpPr/>
      </xdr:nvCxnSpPr>
      <xdr:spPr bwMode="auto">
        <a:xfrm flipV="1">
          <a:off x="3606800" y="7109579"/>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167965</xdr:rowOff>
    </xdr:from>
    <xdr:to>
      <xdr:col>18</xdr:col>
      <xdr:colOff>177800</xdr:colOff>
      <xdr:row>37</xdr:row>
      <xdr:rowOff>21227</xdr:rowOff>
    </xdr:to>
    <xdr:cxnSp macro="">
      <xdr:nvCxnSpPr>
        <xdr:cNvPr id="121" name="直線コネクタ 120"/>
        <xdr:cNvCxnSpPr/>
      </xdr:nvCxnSpPr>
      <xdr:spPr bwMode="auto">
        <a:xfrm>
          <a:off x="2908300" y="7121215"/>
          <a:ext cx="698500" cy="2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62827</xdr:rowOff>
    </xdr:from>
    <xdr:to>
      <xdr:col>29</xdr:col>
      <xdr:colOff>177800</xdr:colOff>
      <xdr:row>36</xdr:row>
      <xdr:rowOff>164427</xdr:rowOff>
    </xdr:to>
    <xdr:sp macro="" textlink="">
      <xdr:nvSpPr>
        <xdr:cNvPr id="131" name="楕円 130"/>
        <xdr:cNvSpPr/>
      </xdr:nvSpPr>
      <xdr:spPr bwMode="auto">
        <a:xfrm>
          <a:off x="5600700" y="701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34904</xdr:rowOff>
    </xdr:from>
    <xdr:ext cx="762000" cy="259045"/>
    <xdr:sp macro="" textlink="">
      <xdr:nvSpPr>
        <xdr:cNvPr id="132" name="人口1人当たり決算額の推移該当値テキスト445"/>
        <xdr:cNvSpPr txBox="1"/>
      </xdr:nvSpPr>
      <xdr:spPr>
        <a:xfrm>
          <a:off x="5740400" y="69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109324</xdr:rowOff>
    </xdr:from>
    <xdr:to>
      <xdr:col>26</xdr:col>
      <xdr:colOff>101600</xdr:colOff>
      <xdr:row>37</xdr:row>
      <xdr:rowOff>39474</xdr:rowOff>
    </xdr:to>
    <xdr:sp macro="" textlink="">
      <xdr:nvSpPr>
        <xdr:cNvPr id="133" name="楕円 132"/>
        <xdr:cNvSpPr/>
      </xdr:nvSpPr>
      <xdr:spPr bwMode="auto">
        <a:xfrm>
          <a:off x="4953000" y="706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24251</xdr:rowOff>
    </xdr:from>
    <xdr:ext cx="736600" cy="259045"/>
    <xdr:sp macro="" textlink="">
      <xdr:nvSpPr>
        <xdr:cNvPr id="134" name="テキスト ボックス 133"/>
        <xdr:cNvSpPr txBox="1"/>
      </xdr:nvSpPr>
      <xdr:spPr>
        <a:xfrm>
          <a:off x="4622800" y="7148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105529</xdr:rowOff>
    </xdr:from>
    <xdr:to>
      <xdr:col>22</xdr:col>
      <xdr:colOff>165100</xdr:colOff>
      <xdr:row>37</xdr:row>
      <xdr:rowOff>35679</xdr:rowOff>
    </xdr:to>
    <xdr:sp macro="" textlink="">
      <xdr:nvSpPr>
        <xdr:cNvPr id="135" name="楕円 134"/>
        <xdr:cNvSpPr/>
      </xdr:nvSpPr>
      <xdr:spPr bwMode="auto">
        <a:xfrm>
          <a:off x="4254500" y="70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20456</xdr:rowOff>
    </xdr:from>
    <xdr:ext cx="762000" cy="259045"/>
    <xdr:sp macro="" textlink="">
      <xdr:nvSpPr>
        <xdr:cNvPr id="136" name="テキスト ボックス 135"/>
        <xdr:cNvSpPr txBox="1"/>
      </xdr:nvSpPr>
      <xdr:spPr>
        <a:xfrm>
          <a:off x="3924300" y="714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141877</xdr:rowOff>
    </xdr:from>
    <xdr:to>
      <xdr:col>19</xdr:col>
      <xdr:colOff>38100</xdr:colOff>
      <xdr:row>37</xdr:row>
      <xdr:rowOff>72027</xdr:rowOff>
    </xdr:to>
    <xdr:sp macro="" textlink="">
      <xdr:nvSpPr>
        <xdr:cNvPr id="137" name="楕円 136"/>
        <xdr:cNvSpPr/>
      </xdr:nvSpPr>
      <xdr:spPr bwMode="auto">
        <a:xfrm>
          <a:off x="3556000" y="709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56804</xdr:rowOff>
    </xdr:from>
    <xdr:ext cx="762000" cy="259045"/>
    <xdr:sp macro="" textlink="">
      <xdr:nvSpPr>
        <xdr:cNvPr id="138" name="テキスト ボックス 137"/>
        <xdr:cNvSpPr txBox="1"/>
      </xdr:nvSpPr>
      <xdr:spPr>
        <a:xfrm>
          <a:off x="3225800" y="71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117165</xdr:rowOff>
    </xdr:from>
    <xdr:to>
      <xdr:col>15</xdr:col>
      <xdr:colOff>101600</xdr:colOff>
      <xdr:row>37</xdr:row>
      <xdr:rowOff>47315</xdr:rowOff>
    </xdr:to>
    <xdr:sp macro="" textlink="">
      <xdr:nvSpPr>
        <xdr:cNvPr id="139" name="楕円 138"/>
        <xdr:cNvSpPr/>
      </xdr:nvSpPr>
      <xdr:spPr bwMode="auto">
        <a:xfrm>
          <a:off x="2857500" y="707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32092</xdr:rowOff>
    </xdr:from>
    <xdr:ext cx="762000" cy="259045"/>
    <xdr:sp macro="" textlink="">
      <xdr:nvSpPr>
        <xdr:cNvPr id="140" name="テキスト ボックス 139"/>
        <xdr:cNvSpPr txBox="1"/>
      </xdr:nvSpPr>
      <xdr:spPr>
        <a:xfrm>
          <a:off x="2527300" y="71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103957</xdr:rowOff>
    </xdr:from>
    <xdr:to>
      <xdr:col>24</xdr:col>
      <xdr:colOff>63500</xdr:colOff>
      <xdr:row>36</xdr:row>
      <xdr:rowOff>123698</xdr:rowOff>
    </xdr:to>
    <xdr:cxnSp macro="">
      <xdr:nvCxnSpPr>
        <xdr:cNvPr id="63" name="直線コネクタ 62"/>
        <xdr:cNvCxnSpPr/>
      </xdr:nvCxnSpPr>
      <xdr:spPr>
        <a:xfrm flipV="1">
          <a:off x="3797300" y="6276157"/>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113721</xdr:rowOff>
    </xdr:from>
    <xdr:to>
      <xdr:col>19</xdr:col>
      <xdr:colOff>177800</xdr:colOff>
      <xdr:row>36</xdr:row>
      <xdr:rowOff>123698</xdr:rowOff>
    </xdr:to>
    <xdr:cxnSp macro="">
      <xdr:nvCxnSpPr>
        <xdr:cNvPr id="66" name="直線コネクタ 65"/>
        <xdr:cNvCxnSpPr/>
      </xdr:nvCxnSpPr>
      <xdr:spPr>
        <a:xfrm>
          <a:off x="2908300" y="6285921"/>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97246</xdr:rowOff>
    </xdr:from>
    <xdr:to>
      <xdr:col>15</xdr:col>
      <xdr:colOff>50800</xdr:colOff>
      <xdr:row>36</xdr:row>
      <xdr:rowOff>113721</xdr:rowOff>
    </xdr:to>
    <xdr:cxnSp macro="">
      <xdr:nvCxnSpPr>
        <xdr:cNvPr id="69" name="直線コネクタ 68"/>
        <xdr:cNvCxnSpPr/>
      </xdr:nvCxnSpPr>
      <xdr:spPr>
        <a:xfrm>
          <a:off x="2019300" y="6269446"/>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97246</xdr:rowOff>
    </xdr:from>
    <xdr:to>
      <xdr:col>10</xdr:col>
      <xdr:colOff>114300</xdr:colOff>
      <xdr:row>36</xdr:row>
      <xdr:rowOff>136875</xdr:rowOff>
    </xdr:to>
    <xdr:cxnSp macro="">
      <xdr:nvCxnSpPr>
        <xdr:cNvPr id="72" name="直線コネクタ 71"/>
        <xdr:cNvCxnSpPr/>
      </xdr:nvCxnSpPr>
      <xdr:spPr>
        <a:xfrm flipV="1">
          <a:off x="1130300" y="6269446"/>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53157</xdr:rowOff>
    </xdr:from>
    <xdr:to>
      <xdr:col>24</xdr:col>
      <xdr:colOff>114300</xdr:colOff>
      <xdr:row>36</xdr:row>
      <xdr:rowOff>154757</xdr:rowOff>
    </xdr:to>
    <xdr:sp macro="" textlink="">
      <xdr:nvSpPr>
        <xdr:cNvPr id="82" name="楕円 81"/>
        <xdr:cNvSpPr/>
      </xdr:nvSpPr>
      <xdr:spPr>
        <a:xfrm>
          <a:off x="4584700" y="62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31584</xdr:rowOff>
    </xdr:from>
    <xdr:ext cx="534377" cy="259045"/>
    <xdr:sp macro="" textlink="">
      <xdr:nvSpPr>
        <xdr:cNvPr id="83" name="人件費該当値テキスト"/>
        <xdr:cNvSpPr txBox="1"/>
      </xdr:nvSpPr>
      <xdr:spPr>
        <a:xfrm>
          <a:off x="4686300" y="62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4" name="楕円 83"/>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165625</xdr:rowOff>
    </xdr:from>
    <xdr:ext cx="534377" cy="259045"/>
    <xdr:sp macro="" textlink="">
      <xdr:nvSpPr>
        <xdr:cNvPr id="85" name="テキスト ボックス 84"/>
        <xdr:cNvSpPr txBox="1"/>
      </xdr:nvSpPr>
      <xdr:spPr>
        <a:xfrm>
          <a:off x="3530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62921</xdr:rowOff>
    </xdr:from>
    <xdr:to>
      <xdr:col>15</xdr:col>
      <xdr:colOff>101600</xdr:colOff>
      <xdr:row>36</xdr:row>
      <xdr:rowOff>164521</xdr:rowOff>
    </xdr:to>
    <xdr:sp macro="" textlink="">
      <xdr:nvSpPr>
        <xdr:cNvPr id="86" name="楕円 85"/>
        <xdr:cNvSpPr/>
      </xdr:nvSpPr>
      <xdr:spPr>
        <a:xfrm>
          <a:off x="28575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155648</xdr:rowOff>
    </xdr:from>
    <xdr:ext cx="534377" cy="259045"/>
    <xdr:sp macro="" textlink="">
      <xdr:nvSpPr>
        <xdr:cNvPr id="87" name="テキスト ボックス 86"/>
        <xdr:cNvSpPr txBox="1"/>
      </xdr:nvSpPr>
      <xdr:spPr>
        <a:xfrm>
          <a:off x="2641111" y="63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46446</xdr:rowOff>
    </xdr:from>
    <xdr:to>
      <xdr:col>10</xdr:col>
      <xdr:colOff>165100</xdr:colOff>
      <xdr:row>36</xdr:row>
      <xdr:rowOff>148046</xdr:rowOff>
    </xdr:to>
    <xdr:sp macro="" textlink="">
      <xdr:nvSpPr>
        <xdr:cNvPr id="88" name="楕円 87"/>
        <xdr:cNvSpPr/>
      </xdr:nvSpPr>
      <xdr:spPr>
        <a:xfrm>
          <a:off x="1968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164573</xdr:rowOff>
    </xdr:from>
    <xdr:ext cx="534377" cy="259045"/>
    <xdr:sp macro="" textlink="">
      <xdr:nvSpPr>
        <xdr:cNvPr id="89" name="テキスト ボックス 88"/>
        <xdr:cNvSpPr txBox="1"/>
      </xdr:nvSpPr>
      <xdr:spPr>
        <a:xfrm>
          <a:off x="1752111" y="59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86075</xdr:rowOff>
    </xdr:from>
    <xdr:to>
      <xdr:col>6</xdr:col>
      <xdr:colOff>38100</xdr:colOff>
      <xdr:row>37</xdr:row>
      <xdr:rowOff>16225</xdr:rowOff>
    </xdr:to>
    <xdr:sp macro="" textlink="">
      <xdr:nvSpPr>
        <xdr:cNvPr id="90" name="楕円 89"/>
        <xdr:cNvSpPr/>
      </xdr:nvSpPr>
      <xdr:spPr>
        <a:xfrm>
          <a:off x="1079500" y="62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32752</xdr:rowOff>
    </xdr:from>
    <xdr:ext cx="534377" cy="259045"/>
    <xdr:sp macro="" textlink="">
      <xdr:nvSpPr>
        <xdr:cNvPr id="91" name="テキスト ボックス 90"/>
        <xdr:cNvSpPr txBox="1"/>
      </xdr:nvSpPr>
      <xdr:spPr>
        <a:xfrm>
          <a:off x="863111" y="603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23033</xdr:rowOff>
    </xdr:from>
    <xdr:to>
      <xdr:col>24</xdr:col>
      <xdr:colOff>63500</xdr:colOff>
      <xdr:row>55</xdr:row>
      <xdr:rowOff>44569</xdr:rowOff>
    </xdr:to>
    <xdr:cxnSp macro="">
      <xdr:nvCxnSpPr>
        <xdr:cNvPr id="123" name="直線コネクタ 122"/>
        <xdr:cNvCxnSpPr/>
      </xdr:nvCxnSpPr>
      <xdr:spPr>
        <a:xfrm>
          <a:off x="3797300" y="9452783"/>
          <a:ext cx="8382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23033</xdr:rowOff>
    </xdr:from>
    <xdr:to>
      <xdr:col>19</xdr:col>
      <xdr:colOff>177800</xdr:colOff>
      <xdr:row>55</xdr:row>
      <xdr:rowOff>45827</xdr:rowOff>
    </xdr:to>
    <xdr:cxnSp macro="">
      <xdr:nvCxnSpPr>
        <xdr:cNvPr id="126" name="直線コネクタ 125"/>
        <xdr:cNvCxnSpPr/>
      </xdr:nvCxnSpPr>
      <xdr:spPr>
        <a:xfrm flipV="1">
          <a:off x="2908300" y="9452783"/>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45827</xdr:rowOff>
    </xdr:from>
    <xdr:to>
      <xdr:col>15</xdr:col>
      <xdr:colOff>50800</xdr:colOff>
      <xdr:row>55</xdr:row>
      <xdr:rowOff>49485</xdr:rowOff>
    </xdr:to>
    <xdr:cxnSp macro="">
      <xdr:nvCxnSpPr>
        <xdr:cNvPr id="129" name="直線コネクタ 128"/>
        <xdr:cNvCxnSpPr/>
      </xdr:nvCxnSpPr>
      <xdr:spPr>
        <a:xfrm flipV="1">
          <a:off x="2019300" y="947557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49485</xdr:rowOff>
    </xdr:from>
    <xdr:to>
      <xdr:col>10</xdr:col>
      <xdr:colOff>114300</xdr:colOff>
      <xdr:row>55</xdr:row>
      <xdr:rowOff>102732</xdr:rowOff>
    </xdr:to>
    <xdr:cxnSp macro="">
      <xdr:nvCxnSpPr>
        <xdr:cNvPr id="132" name="直線コネクタ 131"/>
        <xdr:cNvCxnSpPr/>
      </xdr:nvCxnSpPr>
      <xdr:spPr>
        <a:xfrm flipV="1">
          <a:off x="1130300" y="9479235"/>
          <a:ext cx="889000" cy="5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165219</xdr:rowOff>
    </xdr:from>
    <xdr:to>
      <xdr:col>24</xdr:col>
      <xdr:colOff>114300</xdr:colOff>
      <xdr:row>55</xdr:row>
      <xdr:rowOff>95369</xdr:rowOff>
    </xdr:to>
    <xdr:sp macro="" textlink="">
      <xdr:nvSpPr>
        <xdr:cNvPr id="142" name="楕円 141"/>
        <xdr:cNvSpPr/>
      </xdr:nvSpPr>
      <xdr:spPr>
        <a:xfrm>
          <a:off x="4584700" y="9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16646</xdr:rowOff>
    </xdr:from>
    <xdr:ext cx="534377" cy="259045"/>
    <xdr:sp macro="" textlink="">
      <xdr:nvSpPr>
        <xdr:cNvPr id="143" name="物件費該当値テキスト"/>
        <xdr:cNvSpPr txBox="1"/>
      </xdr:nvSpPr>
      <xdr:spPr>
        <a:xfrm>
          <a:off x="4686300" y="92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143683</xdr:rowOff>
    </xdr:from>
    <xdr:to>
      <xdr:col>20</xdr:col>
      <xdr:colOff>38100</xdr:colOff>
      <xdr:row>55</xdr:row>
      <xdr:rowOff>73833</xdr:rowOff>
    </xdr:to>
    <xdr:sp macro="" textlink="">
      <xdr:nvSpPr>
        <xdr:cNvPr id="144" name="楕円 143"/>
        <xdr:cNvSpPr/>
      </xdr:nvSpPr>
      <xdr:spPr>
        <a:xfrm>
          <a:off x="3746500" y="94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90360</xdr:rowOff>
    </xdr:from>
    <xdr:ext cx="534377" cy="259045"/>
    <xdr:sp macro="" textlink="">
      <xdr:nvSpPr>
        <xdr:cNvPr id="145" name="テキスト ボックス 144"/>
        <xdr:cNvSpPr txBox="1"/>
      </xdr:nvSpPr>
      <xdr:spPr>
        <a:xfrm>
          <a:off x="3530111" y="91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166477</xdr:rowOff>
    </xdr:from>
    <xdr:to>
      <xdr:col>15</xdr:col>
      <xdr:colOff>101600</xdr:colOff>
      <xdr:row>55</xdr:row>
      <xdr:rowOff>96627</xdr:rowOff>
    </xdr:to>
    <xdr:sp macro="" textlink="">
      <xdr:nvSpPr>
        <xdr:cNvPr id="146" name="楕円 145"/>
        <xdr:cNvSpPr/>
      </xdr:nvSpPr>
      <xdr:spPr>
        <a:xfrm>
          <a:off x="2857500" y="94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87754</xdr:rowOff>
    </xdr:from>
    <xdr:ext cx="534377" cy="259045"/>
    <xdr:sp macro="" textlink="">
      <xdr:nvSpPr>
        <xdr:cNvPr id="147" name="テキスト ボックス 146"/>
        <xdr:cNvSpPr txBox="1"/>
      </xdr:nvSpPr>
      <xdr:spPr>
        <a:xfrm>
          <a:off x="2641111" y="95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170135</xdr:rowOff>
    </xdr:from>
    <xdr:to>
      <xdr:col>10</xdr:col>
      <xdr:colOff>165100</xdr:colOff>
      <xdr:row>55</xdr:row>
      <xdr:rowOff>100285</xdr:rowOff>
    </xdr:to>
    <xdr:sp macro="" textlink="">
      <xdr:nvSpPr>
        <xdr:cNvPr id="148" name="楕円 147"/>
        <xdr:cNvSpPr/>
      </xdr:nvSpPr>
      <xdr:spPr>
        <a:xfrm>
          <a:off x="1968500" y="94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116812</xdr:rowOff>
    </xdr:from>
    <xdr:ext cx="534377" cy="259045"/>
    <xdr:sp macro="" textlink="">
      <xdr:nvSpPr>
        <xdr:cNvPr id="149" name="テキスト ボックス 148"/>
        <xdr:cNvSpPr txBox="1"/>
      </xdr:nvSpPr>
      <xdr:spPr>
        <a:xfrm>
          <a:off x="1752111" y="92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51932</xdr:rowOff>
    </xdr:from>
    <xdr:to>
      <xdr:col>6</xdr:col>
      <xdr:colOff>38100</xdr:colOff>
      <xdr:row>55</xdr:row>
      <xdr:rowOff>153532</xdr:rowOff>
    </xdr:to>
    <xdr:sp macro="" textlink="">
      <xdr:nvSpPr>
        <xdr:cNvPr id="150" name="楕円 149"/>
        <xdr:cNvSpPr/>
      </xdr:nvSpPr>
      <xdr:spPr>
        <a:xfrm>
          <a:off x="1079500" y="94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170059</xdr:rowOff>
    </xdr:from>
    <xdr:ext cx="534377" cy="259045"/>
    <xdr:sp macro="" textlink="">
      <xdr:nvSpPr>
        <xdr:cNvPr id="151" name="テキスト ボックス 150"/>
        <xdr:cNvSpPr txBox="1"/>
      </xdr:nvSpPr>
      <xdr:spPr>
        <a:xfrm>
          <a:off x="863111" y="92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143449</xdr:rowOff>
    </xdr:from>
    <xdr:to>
      <xdr:col>24</xdr:col>
      <xdr:colOff>63500</xdr:colOff>
      <xdr:row>78</xdr:row>
      <xdr:rowOff>25149</xdr:rowOff>
    </xdr:to>
    <xdr:cxnSp macro="">
      <xdr:nvCxnSpPr>
        <xdr:cNvPr id="178" name="直線コネクタ 177"/>
        <xdr:cNvCxnSpPr/>
      </xdr:nvCxnSpPr>
      <xdr:spPr>
        <a:xfrm>
          <a:off x="3797300" y="13345099"/>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143449</xdr:rowOff>
    </xdr:from>
    <xdr:to>
      <xdr:col>19</xdr:col>
      <xdr:colOff>177800</xdr:colOff>
      <xdr:row>78</xdr:row>
      <xdr:rowOff>16165</xdr:rowOff>
    </xdr:to>
    <xdr:cxnSp macro="">
      <xdr:nvCxnSpPr>
        <xdr:cNvPr id="181" name="直線コネクタ 180"/>
        <xdr:cNvCxnSpPr/>
      </xdr:nvCxnSpPr>
      <xdr:spPr>
        <a:xfrm flipV="1">
          <a:off x="2908300" y="13345099"/>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9170</xdr:rowOff>
    </xdr:from>
    <xdr:to>
      <xdr:col>15</xdr:col>
      <xdr:colOff>50800</xdr:colOff>
      <xdr:row>78</xdr:row>
      <xdr:rowOff>16165</xdr:rowOff>
    </xdr:to>
    <xdr:cxnSp macro="">
      <xdr:nvCxnSpPr>
        <xdr:cNvPr id="184" name="直線コネクタ 183"/>
        <xdr:cNvCxnSpPr/>
      </xdr:nvCxnSpPr>
      <xdr:spPr>
        <a:xfrm>
          <a:off x="2019300" y="13382270"/>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126555</xdr:rowOff>
    </xdr:from>
    <xdr:to>
      <xdr:col>10</xdr:col>
      <xdr:colOff>114300</xdr:colOff>
      <xdr:row>78</xdr:row>
      <xdr:rowOff>9170</xdr:rowOff>
    </xdr:to>
    <xdr:cxnSp macro="">
      <xdr:nvCxnSpPr>
        <xdr:cNvPr id="187" name="直線コネクタ 186"/>
        <xdr:cNvCxnSpPr/>
      </xdr:nvCxnSpPr>
      <xdr:spPr>
        <a:xfrm>
          <a:off x="1130300" y="13328205"/>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145799</xdr:rowOff>
    </xdr:from>
    <xdr:to>
      <xdr:col>24</xdr:col>
      <xdr:colOff>114300</xdr:colOff>
      <xdr:row>78</xdr:row>
      <xdr:rowOff>75949</xdr:rowOff>
    </xdr:to>
    <xdr:sp macro="" textlink="">
      <xdr:nvSpPr>
        <xdr:cNvPr id="197" name="楕円 196"/>
        <xdr:cNvSpPr/>
      </xdr:nvSpPr>
      <xdr:spPr>
        <a:xfrm>
          <a:off x="45847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60726</xdr:rowOff>
    </xdr:from>
    <xdr:ext cx="469744" cy="259045"/>
    <xdr:sp macro="" textlink="">
      <xdr:nvSpPr>
        <xdr:cNvPr id="198" name="維持補修費該当値テキスト"/>
        <xdr:cNvSpPr txBox="1"/>
      </xdr:nvSpPr>
      <xdr:spPr>
        <a:xfrm>
          <a:off x="4686300" y="132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92649</xdr:rowOff>
    </xdr:from>
    <xdr:to>
      <xdr:col>20</xdr:col>
      <xdr:colOff>38100</xdr:colOff>
      <xdr:row>78</xdr:row>
      <xdr:rowOff>22799</xdr:rowOff>
    </xdr:to>
    <xdr:sp macro="" textlink="">
      <xdr:nvSpPr>
        <xdr:cNvPr id="199" name="楕円 198"/>
        <xdr:cNvSpPr/>
      </xdr:nvSpPr>
      <xdr:spPr>
        <a:xfrm>
          <a:off x="3746500" y="132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39326</xdr:rowOff>
    </xdr:from>
    <xdr:ext cx="469744" cy="259045"/>
    <xdr:sp macro="" textlink="">
      <xdr:nvSpPr>
        <xdr:cNvPr id="200" name="テキスト ボックス 199"/>
        <xdr:cNvSpPr txBox="1"/>
      </xdr:nvSpPr>
      <xdr:spPr>
        <a:xfrm>
          <a:off x="3562428" y="130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136815</xdr:rowOff>
    </xdr:from>
    <xdr:to>
      <xdr:col>15</xdr:col>
      <xdr:colOff>101600</xdr:colOff>
      <xdr:row>78</xdr:row>
      <xdr:rowOff>66965</xdr:rowOff>
    </xdr:to>
    <xdr:sp macro="" textlink="">
      <xdr:nvSpPr>
        <xdr:cNvPr id="201" name="楕円 200"/>
        <xdr:cNvSpPr/>
      </xdr:nvSpPr>
      <xdr:spPr>
        <a:xfrm>
          <a:off x="2857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58092</xdr:rowOff>
    </xdr:from>
    <xdr:ext cx="469744" cy="259045"/>
    <xdr:sp macro="" textlink="">
      <xdr:nvSpPr>
        <xdr:cNvPr id="202" name="テキスト ボックス 201"/>
        <xdr:cNvSpPr txBox="1"/>
      </xdr:nvSpPr>
      <xdr:spPr>
        <a:xfrm>
          <a:off x="2673428" y="1343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129820</xdr:rowOff>
    </xdr:from>
    <xdr:to>
      <xdr:col>10</xdr:col>
      <xdr:colOff>165100</xdr:colOff>
      <xdr:row>78</xdr:row>
      <xdr:rowOff>59970</xdr:rowOff>
    </xdr:to>
    <xdr:sp macro="" textlink="">
      <xdr:nvSpPr>
        <xdr:cNvPr id="203" name="楕円 202"/>
        <xdr:cNvSpPr/>
      </xdr:nvSpPr>
      <xdr:spPr>
        <a:xfrm>
          <a:off x="1968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76497</xdr:rowOff>
    </xdr:from>
    <xdr:ext cx="469744" cy="259045"/>
    <xdr:sp macro="" textlink="">
      <xdr:nvSpPr>
        <xdr:cNvPr id="204" name="テキスト ボックス 203"/>
        <xdr:cNvSpPr txBox="1"/>
      </xdr:nvSpPr>
      <xdr:spPr>
        <a:xfrm>
          <a:off x="1784428" y="1310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75755</xdr:rowOff>
    </xdr:from>
    <xdr:to>
      <xdr:col>6</xdr:col>
      <xdr:colOff>38100</xdr:colOff>
      <xdr:row>78</xdr:row>
      <xdr:rowOff>5905</xdr:rowOff>
    </xdr:to>
    <xdr:sp macro="" textlink="">
      <xdr:nvSpPr>
        <xdr:cNvPr id="205" name="楕円 204"/>
        <xdr:cNvSpPr/>
      </xdr:nvSpPr>
      <xdr:spPr>
        <a:xfrm>
          <a:off x="1079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22432</xdr:rowOff>
    </xdr:from>
    <xdr:ext cx="469744" cy="259045"/>
    <xdr:sp macro="" textlink="">
      <xdr:nvSpPr>
        <xdr:cNvPr id="206" name="テキスト ボックス 205"/>
        <xdr:cNvSpPr txBox="1"/>
      </xdr:nvSpPr>
      <xdr:spPr>
        <a:xfrm>
          <a:off x="895428" y="13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38875</xdr:rowOff>
    </xdr:from>
    <xdr:to>
      <xdr:col>24</xdr:col>
      <xdr:colOff>63500</xdr:colOff>
      <xdr:row>98</xdr:row>
      <xdr:rowOff>42545</xdr:rowOff>
    </xdr:to>
    <xdr:cxnSp macro="">
      <xdr:nvCxnSpPr>
        <xdr:cNvPr id="236" name="直線コネクタ 235"/>
        <xdr:cNvCxnSpPr/>
      </xdr:nvCxnSpPr>
      <xdr:spPr>
        <a:xfrm flipV="1">
          <a:off x="3797300" y="16840975"/>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42545</xdr:rowOff>
    </xdr:from>
    <xdr:to>
      <xdr:col>19</xdr:col>
      <xdr:colOff>177800</xdr:colOff>
      <xdr:row>98</xdr:row>
      <xdr:rowOff>72517</xdr:rowOff>
    </xdr:to>
    <xdr:cxnSp macro="">
      <xdr:nvCxnSpPr>
        <xdr:cNvPr id="239" name="直線コネクタ 238"/>
        <xdr:cNvCxnSpPr/>
      </xdr:nvCxnSpPr>
      <xdr:spPr>
        <a:xfrm flipV="1">
          <a:off x="2908300" y="168446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72517</xdr:rowOff>
    </xdr:from>
    <xdr:to>
      <xdr:col>15</xdr:col>
      <xdr:colOff>50800</xdr:colOff>
      <xdr:row>98</xdr:row>
      <xdr:rowOff>82652</xdr:rowOff>
    </xdr:to>
    <xdr:cxnSp macro="">
      <xdr:nvCxnSpPr>
        <xdr:cNvPr id="242" name="直線コネクタ 241"/>
        <xdr:cNvCxnSpPr/>
      </xdr:nvCxnSpPr>
      <xdr:spPr>
        <a:xfrm flipV="1">
          <a:off x="2019300" y="168746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82652</xdr:rowOff>
    </xdr:from>
    <xdr:to>
      <xdr:col>10</xdr:col>
      <xdr:colOff>114300</xdr:colOff>
      <xdr:row>98</xdr:row>
      <xdr:rowOff>139891</xdr:rowOff>
    </xdr:to>
    <xdr:cxnSp macro="">
      <xdr:nvCxnSpPr>
        <xdr:cNvPr id="245" name="直線コネクタ 244"/>
        <xdr:cNvCxnSpPr/>
      </xdr:nvCxnSpPr>
      <xdr:spPr>
        <a:xfrm flipV="1">
          <a:off x="1130300" y="16884752"/>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159525</xdr:rowOff>
    </xdr:from>
    <xdr:to>
      <xdr:col>24</xdr:col>
      <xdr:colOff>114300</xdr:colOff>
      <xdr:row>98</xdr:row>
      <xdr:rowOff>89675</xdr:rowOff>
    </xdr:to>
    <xdr:sp macro="" textlink="">
      <xdr:nvSpPr>
        <xdr:cNvPr id="255" name="楕円 254"/>
        <xdr:cNvSpPr/>
      </xdr:nvSpPr>
      <xdr:spPr>
        <a:xfrm>
          <a:off x="4584700" y="167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137952</xdr:rowOff>
    </xdr:from>
    <xdr:ext cx="534377" cy="259045"/>
    <xdr:sp macro="" textlink="">
      <xdr:nvSpPr>
        <xdr:cNvPr id="256" name="扶助費該当値テキスト"/>
        <xdr:cNvSpPr txBox="1"/>
      </xdr:nvSpPr>
      <xdr:spPr>
        <a:xfrm>
          <a:off x="4686300" y="167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163195</xdr:rowOff>
    </xdr:from>
    <xdr:to>
      <xdr:col>20</xdr:col>
      <xdr:colOff>38100</xdr:colOff>
      <xdr:row>98</xdr:row>
      <xdr:rowOff>93345</xdr:rowOff>
    </xdr:to>
    <xdr:sp macro="" textlink="">
      <xdr:nvSpPr>
        <xdr:cNvPr id="257" name="楕円 256"/>
        <xdr:cNvSpPr/>
      </xdr:nvSpPr>
      <xdr:spPr>
        <a:xfrm>
          <a:off x="3746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84472</xdr:rowOff>
    </xdr:from>
    <xdr:ext cx="534377" cy="259045"/>
    <xdr:sp macro="" textlink="">
      <xdr:nvSpPr>
        <xdr:cNvPr id="258" name="テキスト ボックス 257"/>
        <xdr:cNvSpPr txBox="1"/>
      </xdr:nvSpPr>
      <xdr:spPr>
        <a:xfrm>
          <a:off x="3530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21717</xdr:rowOff>
    </xdr:from>
    <xdr:to>
      <xdr:col>15</xdr:col>
      <xdr:colOff>101600</xdr:colOff>
      <xdr:row>98</xdr:row>
      <xdr:rowOff>123317</xdr:rowOff>
    </xdr:to>
    <xdr:sp macro="" textlink="">
      <xdr:nvSpPr>
        <xdr:cNvPr id="259" name="楕円 258"/>
        <xdr:cNvSpPr/>
      </xdr:nvSpPr>
      <xdr:spPr>
        <a:xfrm>
          <a:off x="2857500" y="168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114444</xdr:rowOff>
    </xdr:from>
    <xdr:ext cx="534377" cy="259045"/>
    <xdr:sp macro="" textlink="">
      <xdr:nvSpPr>
        <xdr:cNvPr id="260" name="テキスト ボックス 259"/>
        <xdr:cNvSpPr txBox="1"/>
      </xdr:nvSpPr>
      <xdr:spPr>
        <a:xfrm>
          <a:off x="2641111" y="169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31852</xdr:rowOff>
    </xdr:from>
    <xdr:to>
      <xdr:col>10</xdr:col>
      <xdr:colOff>165100</xdr:colOff>
      <xdr:row>98</xdr:row>
      <xdr:rowOff>133452</xdr:rowOff>
    </xdr:to>
    <xdr:sp macro="" textlink="">
      <xdr:nvSpPr>
        <xdr:cNvPr id="261" name="楕円 260"/>
        <xdr:cNvSpPr/>
      </xdr:nvSpPr>
      <xdr:spPr>
        <a:xfrm>
          <a:off x="1968500" y="168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124579</xdr:rowOff>
    </xdr:from>
    <xdr:ext cx="534377" cy="259045"/>
    <xdr:sp macro="" textlink="">
      <xdr:nvSpPr>
        <xdr:cNvPr id="262" name="テキスト ボックス 261"/>
        <xdr:cNvSpPr txBox="1"/>
      </xdr:nvSpPr>
      <xdr:spPr>
        <a:xfrm>
          <a:off x="1752111" y="169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89091</xdr:rowOff>
    </xdr:from>
    <xdr:to>
      <xdr:col>6</xdr:col>
      <xdr:colOff>38100</xdr:colOff>
      <xdr:row>99</xdr:row>
      <xdr:rowOff>19241</xdr:rowOff>
    </xdr:to>
    <xdr:sp macro="" textlink="">
      <xdr:nvSpPr>
        <xdr:cNvPr id="263" name="楕円 262"/>
        <xdr:cNvSpPr/>
      </xdr:nvSpPr>
      <xdr:spPr>
        <a:xfrm>
          <a:off x="10795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10368</xdr:rowOff>
    </xdr:from>
    <xdr:ext cx="534377" cy="259045"/>
    <xdr:sp macro="" textlink="">
      <xdr:nvSpPr>
        <xdr:cNvPr id="264" name="テキスト ボックス 263"/>
        <xdr:cNvSpPr txBox="1"/>
      </xdr:nvSpPr>
      <xdr:spPr>
        <a:xfrm>
          <a:off x="863111" y="1698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168438</xdr:rowOff>
    </xdr:from>
    <xdr:to>
      <xdr:col>55</xdr:col>
      <xdr:colOff>0</xdr:colOff>
      <xdr:row>37</xdr:row>
      <xdr:rowOff>64180</xdr:rowOff>
    </xdr:to>
    <xdr:cxnSp macro="">
      <xdr:nvCxnSpPr>
        <xdr:cNvPr id="296" name="直線コネクタ 295"/>
        <xdr:cNvCxnSpPr/>
      </xdr:nvCxnSpPr>
      <xdr:spPr>
        <a:xfrm flipV="1">
          <a:off x="9639300" y="6340638"/>
          <a:ext cx="838200" cy="6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9022</xdr:rowOff>
    </xdr:from>
    <xdr:to>
      <xdr:col>50</xdr:col>
      <xdr:colOff>114300</xdr:colOff>
      <xdr:row>37</xdr:row>
      <xdr:rowOff>64180</xdr:rowOff>
    </xdr:to>
    <xdr:cxnSp macro="">
      <xdr:nvCxnSpPr>
        <xdr:cNvPr id="299" name="直線コネクタ 298"/>
        <xdr:cNvCxnSpPr/>
      </xdr:nvCxnSpPr>
      <xdr:spPr>
        <a:xfrm>
          <a:off x="8750300" y="6352672"/>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135242</xdr:rowOff>
    </xdr:from>
    <xdr:to>
      <xdr:col>45</xdr:col>
      <xdr:colOff>177800</xdr:colOff>
      <xdr:row>37</xdr:row>
      <xdr:rowOff>9022</xdr:rowOff>
    </xdr:to>
    <xdr:cxnSp macro="">
      <xdr:nvCxnSpPr>
        <xdr:cNvPr id="302" name="直線コネクタ 301"/>
        <xdr:cNvCxnSpPr/>
      </xdr:nvCxnSpPr>
      <xdr:spPr>
        <a:xfrm>
          <a:off x="7861300" y="6307442"/>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135242</xdr:rowOff>
    </xdr:from>
    <xdr:to>
      <xdr:col>41</xdr:col>
      <xdr:colOff>50800</xdr:colOff>
      <xdr:row>37</xdr:row>
      <xdr:rowOff>119436</xdr:rowOff>
    </xdr:to>
    <xdr:cxnSp macro="">
      <xdr:nvCxnSpPr>
        <xdr:cNvPr id="305" name="直線コネクタ 304"/>
        <xdr:cNvCxnSpPr/>
      </xdr:nvCxnSpPr>
      <xdr:spPr>
        <a:xfrm flipV="1">
          <a:off x="6972300" y="6307442"/>
          <a:ext cx="8890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117638</xdr:rowOff>
    </xdr:from>
    <xdr:to>
      <xdr:col>55</xdr:col>
      <xdr:colOff>50800</xdr:colOff>
      <xdr:row>37</xdr:row>
      <xdr:rowOff>47788</xdr:rowOff>
    </xdr:to>
    <xdr:sp macro="" textlink="">
      <xdr:nvSpPr>
        <xdr:cNvPr id="315" name="楕円 314"/>
        <xdr:cNvSpPr/>
      </xdr:nvSpPr>
      <xdr:spPr>
        <a:xfrm>
          <a:off x="104267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96065</xdr:rowOff>
    </xdr:from>
    <xdr:ext cx="534377" cy="259045"/>
    <xdr:sp macro="" textlink="">
      <xdr:nvSpPr>
        <xdr:cNvPr id="316" name="補助費等該当値テキスト"/>
        <xdr:cNvSpPr txBox="1"/>
      </xdr:nvSpPr>
      <xdr:spPr>
        <a:xfrm>
          <a:off x="10528300" y="62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13380</xdr:rowOff>
    </xdr:from>
    <xdr:to>
      <xdr:col>50</xdr:col>
      <xdr:colOff>165100</xdr:colOff>
      <xdr:row>37</xdr:row>
      <xdr:rowOff>114980</xdr:rowOff>
    </xdr:to>
    <xdr:sp macro="" textlink="">
      <xdr:nvSpPr>
        <xdr:cNvPr id="317" name="楕円 316"/>
        <xdr:cNvSpPr/>
      </xdr:nvSpPr>
      <xdr:spPr>
        <a:xfrm>
          <a:off x="9588500" y="63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106107</xdr:rowOff>
    </xdr:from>
    <xdr:ext cx="534377" cy="259045"/>
    <xdr:sp macro="" textlink="">
      <xdr:nvSpPr>
        <xdr:cNvPr id="318" name="テキスト ボックス 317"/>
        <xdr:cNvSpPr txBox="1"/>
      </xdr:nvSpPr>
      <xdr:spPr>
        <a:xfrm>
          <a:off x="9372111" y="64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129672</xdr:rowOff>
    </xdr:from>
    <xdr:to>
      <xdr:col>46</xdr:col>
      <xdr:colOff>38100</xdr:colOff>
      <xdr:row>37</xdr:row>
      <xdr:rowOff>59822</xdr:rowOff>
    </xdr:to>
    <xdr:sp macro="" textlink="">
      <xdr:nvSpPr>
        <xdr:cNvPr id="319" name="楕円 318"/>
        <xdr:cNvSpPr/>
      </xdr:nvSpPr>
      <xdr:spPr>
        <a:xfrm>
          <a:off x="8699500" y="63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50949</xdr:rowOff>
    </xdr:from>
    <xdr:ext cx="534377" cy="259045"/>
    <xdr:sp macro="" textlink="">
      <xdr:nvSpPr>
        <xdr:cNvPr id="320" name="テキスト ボックス 319"/>
        <xdr:cNvSpPr txBox="1"/>
      </xdr:nvSpPr>
      <xdr:spPr>
        <a:xfrm>
          <a:off x="8483111" y="63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84442</xdr:rowOff>
    </xdr:from>
    <xdr:to>
      <xdr:col>41</xdr:col>
      <xdr:colOff>101600</xdr:colOff>
      <xdr:row>37</xdr:row>
      <xdr:rowOff>14592</xdr:rowOff>
    </xdr:to>
    <xdr:sp macro="" textlink="">
      <xdr:nvSpPr>
        <xdr:cNvPr id="321" name="楕円 320"/>
        <xdr:cNvSpPr/>
      </xdr:nvSpPr>
      <xdr:spPr>
        <a:xfrm>
          <a:off x="7810500" y="62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31119</xdr:rowOff>
    </xdr:from>
    <xdr:ext cx="534377" cy="259045"/>
    <xdr:sp macro="" textlink="">
      <xdr:nvSpPr>
        <xdr:cNvPr id="322" name="テキスト ボックス 321"/>
        <xdr:cNvSpPr txBox="1"/>
      </xdr:nvSpPr>
      <xdr:spPr>
        <a:xfrm>
          <a:off x="7594111" y="603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68636</xdr:rowOff>
    </xdr:from>
    <xdr:to>
      <xdr:col>36</xdr:col>
      <xdr:colOff>165100</xdr:colOff>
      <xdr:row>37</xdr:row>
      <xdr:rowOff>170236</xdr:rowOff>
    </xdr:to>
    <xdr:sp macro="" textlink="">
      <xdr:nvSpPr>
        <xdr:cNvPr id="323" name="楕円 322"/>
        <xdr:cNvSpPr/>
      </xdr:nvSpPr>
      <xdr:spPr>
        <a:xfrm>
          <a:off x="6921500" y="64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161363</xdr:rowOff>
    </xdr:from>
    <xdr:ext cx="534377" cy="259045"/>
    <xdr:sp macro="" textlink="">
      <xdr:nvSpPr>
        <xdr:cNvPr id="324" name="テキスト ボックス 323"/>
        <xdr:cNvSpPr txBox="1"/>
      </xdr:nvSpPr>
      <xdr:spPr>
        <a:xfrm>
          <a:off x="6705111" y="65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75093</xdr:rowOff>
    </xdr:from>
    <xdr:to>
      <xdr:col>55</xdr:col>
      <xdr:colOff>0</xdr:colOff>
      <xdr:row>56</xdr:row>
      <xdr:rowOff>110113</xdr:rowOff>
    </xdr:to>
    <xdr:cxnSp macro="">
      <xdr:nvCxnSpPr>
        <xdr:cNvPr id="355" name="直線コネクタ 354"/>
        <xdr:cNvCxnSpPr/>
      </xdr:nvCxnSpPr>
      <xdr:spPr>
        <a:xfrm>
          <a:off x="9639300" y="9676293"/>
          <a:ext cx="8382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75093</xdr:rowOff>
    </xdr:from>
    <xdr:to>
      <xdr:col>50</xdr:col>
      <xdr:colOff>114300</xdr:colOff>
      <xdr:row>56</xdr:row>
      <xdr:rowOff>87275</xdr:rowOff>
    </xdr:to>
    <xdr:cxnSp macro="">
      <xdr:nvCxnSpPr>
        <xdr:cNvPr id="358" name="直線コネクタ 357"/>
        <xdr:cNvCxnSpPr/>
      </xdr:nvCxnSpPr>
      <xdr:spPr>
        <a:xfrm flipV="1">
          <a:off x="8750300" y="9676293"/>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115066</xdr:rowOff>
    </xdr:from>
    <xdr:to>
      <xdr:col>45</xdr:col>
      <xdr:colOff>177800</xdr:colOff>
      <xdr:row>56</xdr:row>
      <xdr:rowOff>87275</xdr:rowOff>
    </xdr:to>
    <xdr:cxnSp macro="">
      <xdr:nvCxnSpPr>
        <xdr:cNvPr id="361" name="直線コネクタ 360"/>
        <xdr:cNvCxnSpPr/>
      </xdr:nvCxnSpPr>
      <xdr:spPr>
        <a:xfrm>
          <a:off x="7861300" y="9373366"/>
          <a:ext cx="889000" cy="3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115066</xdr:rowOff>
    </xdr:from>
    <xdr:to>
      <xdr:col>41</xdr:col>
      <xdr:colOff>50800</xdr:colOff>
      <xdr:row>55</xdr:row>
      <xdr:rowOff>166631</xdr:rowOff>
    </xdr:to>
    <xdr:cxnSp macro="">
      <xdr:nvCxnSpPr>
        <xdr:cNvPr id="364" name="直線コネクタ 363"/>
        <xdr:cNvCxnSpPr/>
      </xdr:nvCxnSpPr>
      <xdr:spPr>
        <a:xfrm flipV="1">
          <a:off x="6972300" y="9373366"/>
          <a:ext cx="889000" cy="2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59313</xdr:rowOff>
    </xdr:from>
    <xdr:to>
      <xdr:col>55</xdr:col>
      <xdr:colOff>50800</xdr:colOff>
      <xdr:row>56</xdr:row>
      <xdr:rowOff>160913</xdr:rowOff>
    </xdr:to>
    <xdr:sp macro="" textlink="">
      <xdr:nvSpPr>
        <xdr:cNvPr id="374" name="楕円 373"/>
        <xdr:cNvSpPr/>
      </xdr:nvSpPr>
      <xdr:spPr>
        <a:xfrm>
          <a:off x="10426700" y="96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37740</xdr:rowOff>
    </xdr:from>
    <xdr:ext cx="534377" cy="259045"/>
    <xdr:sp macro="" textlink="">
      <xdr:nvSpPr>
        <xdr:cNvPr id="375" name="普通建設事業費該当値テキスト"/>
        <xdr:cNvSpPr txBox="1"/>
      </xdr:nvSpPr>
      <xdr:spPr>
        <a:xfrm>
          <a:off x="10528300" y="963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24293</xdr:rowOff>
    </xdr:from>
    <xdr:to>
      <xdr:col>50</xdr:col>
      <xdr:colOff>165100</xdr:colOff>
      <xdr:row>56</xdr:row>
      <xdr:rowOff>125893</xdr:rowOff>
    </xdr:to>
    <xdr:sp macro="" textlink="">
      <xdr:nvSpPr>
        <xdr:cNvPr id="376" name="楕円 375"/>
        <xdr:cNvSpPr/>
      </xdr:nvSpPr>
      <xdr:spPr>
        <a:xfrm>
          <a:off x="9588500" y="96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117020</xdr:rowOff>
    </xdr:from>
    <xdr:ext cx="534377" cy="259045"/>
    <xdr:sp macro="" textlink="">
      <xdr:nvSpPr>
        <xdr:cNvPr id="377" name="テキスト ボックス 376"/>
        <xdr:cNvSpPr txBox="1"/>
      </xdr:nvSpPr>
      <xdr:spPr>
        <a:xfrm>
          <a:off x="9372111" y="971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36475</xdr:rowOff>
    </xdr:from>
    <xdr:to>
      <xdr:col>46</xdr:col>
      <xdr:colOff>38100</xdr:colOff>
      <xdr:row>56</xdr:row>
      <xdr:rowOff>138075</xdr:rowOff>
    </xdr:to>
    <xdr:sp macro="" textlink="">
      <xdr:nvSpPr>
        <xdr:cNvPr id="378" name="楕円 377"/>
        <xdr:cNvSpPr/>
      </xdr:nvSpPr>
      <xdr:spPr>
        <a:xfrm>
          <a:off x="8699500" y="96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129202</xdr:rowOff>
    </xdr:from>
    <xdr:ext cx="534377" cy="259045"/>
    <xdr:sp macro="" textlink="">
      <xdr:nvSpPr>
        <xdr:cNvPr id="379" name="テキスト ボックス 378"/>
        <xdr:cNvSpPr txBox="1"/>
      </xdr:nvSpPr>
      <xdr:spPr>
        <a:xfrm>
          <a:off x="8483111" y="97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64266</xdr:rowOff>
    </xdr:from>
    <xdr:to>
      <xdr:col>41</xdr:col>
      <xdr:colOff>101600</xdr:colOff>
      <xdr:row>54</xdr:row>
      <xdr:rowOff>165866</xdr:rowOff>
    </xdr:to>
    <xdr:sp macro="" textlink="">
      <xdr:nvSpPr>
        <xdr:cNvPr id="380" name="楕円 379"/>
        <xdr:cNvSpPr/>
      </xdr:nvSpPr>
      <xdr:spPr>
        <a:xfrm>
          <a:off x="7810500" y="93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10943</xdr:rowOff>
    </xdr:from>
    <xdr:ext cx="534377" cy="259045"/>
    <xdr:sp macro="" textlink="">
      <xdr:nvSpPr>
        <xdr:cNvPr id="381" name="テキスト ボックス 380"/>
        <xdr:cNvSpPr txBox="1"/>
      </xdr:nvSpPr>
      <xdr:spPr>
        <a:xfrm>
          <a:off x="7594111" y="90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115831</xdr:rowOff>
    </xdr:from>
    <xdr:to>
      <xdr:col>36</xdr:col>
      <xdr:colOff>165100</xdr:colOff>
      <xdr:row>56</xdr:row>
      <xdr:rowOff>45981</xdr:rowOff>
    </xdr:to>
    <xdr:sp macro="" textlink="">
      <xdr:nvSpPr>
        <xdr:cNvPr id="382" name="楕円 381"/>
        <xdr:cNvSpPr/>
      </xdr:nvSpPr>
      <xdr:spPr>
        <a:xfrm>
          <a:off x="6921500" y="95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37108</xdr:rowOff>
    </xdr:from>
    <xdr:ext cx="534377" cy="259045"/>
    <xdr:sp macro="" textlink="">
      <xdr:nvSpPr>
        <xdr:cNvPr id="383" name="テキスト ボックス 382"/>
        <xdr:cNvSpPr txBox="1"/>
      </xdr:nvSpPr>
      <xdr:spPr>
        <a:xfrm>
          <a:off x="6705111" y="96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53409</xdr:rowOff>
    </xdr:from>
    <xdr:to>
      <xdr:col>55</xdr:col>
      <xdr:colOff>0</xdr:colOff>
      <xdr:row>79</xdr:row>
      <xdr:rowOff>80177</xdr:rowOff>
    </xdr:to>
    <xdr:cxnSp macro="">
      <xdr:nvCxnSpPr>
        <xdr:cNvPr id="414" name="直線コネクタ 413"/>
        <xdr:cNvCxnSpPr/>
      </xdr:nvCxnSpPr>
      <xdr:spPr>
        <a:xfrm>
          <a:off x="9639300" y="13597959"/>
          <a:ext cx="8382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92227</xdr:rowOff>
    </xdr:from>
    <xdr:to>
      <xdr:col>50</xdr:col>
      <xdr:colOff>114300</xdr:colOff>
      <xdr:row>79</xdr:row>
      <xdr:rowOff>53409</xdr:rowOff>
    </xdr:to>
    <xdr:cxnSp macro="">
      <xdr:nvCxnSpPr>
        <xdr:cNvPr id="417" name="直線コネクタ 416"/>
        <xdr:cNvCxnSpPr/>
      </xdr:nvCxnSpPr>
      <xdr:spPr>
        <a:xfrm>
          <a:off x="8750300" y="13465327"/>
          <a:ext cx="889000" cy="1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29035</xdr:rowOff>
    </xdr:from>
    <xdr:to>
      <xdr:col>45</xdr:col>
      <xdr:colOff>177800</xdr:colOff>
      <xdr:row>78</xdr:row>
      <xdr:rowOff>92227</xdr:rowOff>
    </xdr:to>
    <xdr:cxnSp macro="">
      <xdr:nvCxnSpPr>
        <xdr:cNvPr id="420" name="直線コネクタ 419"/>
        <xdr:cNvCxnSpPr/>
      </xdr:nvCxnSpPr>
      <xdr:spPr>
        <a:xfrm>
          <a:off x="7861300" y="13230685"/>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29377</xdr:rowOff>
    </xdr:from>
    <xdr:to>
      <xdr:col>55</xdr:col>
      <xdr:colOff>50800</xdr:colOff>
      <xdr:row>79</xdr:row>
      <xdr:rowOff>130977</xdr:rowOff>
    </xdr:to>
    <xdr:sp macro="" textlink="">
      <xdr:nvSpPr>
        <xdr:cNvPr id="430" name="楕円 429"/>
        <xdr:cNvSpPr/>
      </xdr:nvSpPr>
      <xdr:spPr>
        <a:xfrm>
          <a:off x="10426700" y="135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115754</xdr:rowOff>
    </xdr:from>
    <xdr:ext cx="469744" cy="259045"/>
    <xdr:sp macro="" textlink="">
      <xdr:nvSpPr>
        <xdr:cNvPr id="431" name="普通建設事業費 （ うち新規整備　）該当値テキスト"/>
        <xdr:cNvSpPr txBox="1"/>
      </xdr:nvSpPr>
      <xdr:spPr>
        <a:xfrm>
          <a:off x="10528300" y="134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2609</xdr:rowOff>
    </xdr:from>
    <xdr:to>
      <xdr:col>50</xdr:col>
      <xdr:colOff>165100</xdr:colOff>
      <xdr:row>79</xdr:row>
      <xdr:rowOff>104209</xdr:rowOff>
    </xdr:to>
    <xdr:sp macro="" textlink="">
      <xdr:nvSpPr>
        <xdr:cNvPr id="432" name="楕円 431"/>
        <xdr:cNvSpPr/>
      </xdr:nvSpPr>
      <xdr:spPr>
        <a:xfrm>
          <a:off x="9588500" y="135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95336</xdr:rowOff>
    </xdr:from>
    <xdr:ext cx="469744" cy="259045"/>
    <xdr:sp macro="" textlink="">
      <xdr:nvSpPr>
        <xdr:cNvPr id="433" name="テキスト ボックス 432"/>
        <xdr:cNvSpPr txBox="1"/>
      </xdr:nvSpPr>
      <xdr:spPr>
        <a:xfrm>
          <a:off x="9404428" y="1363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41427</xdr:rowOff>
    </xdr:from>
    <xdr:to>
      <xdr:col>46</xdr:col>
      <xdr:colOff>38100</xdr:colOff>
      <xdr:row>78</xdr:row>
      <xdr:rowOff>143027</xdr:rowOff>
    </xdr:to>
    <xdr:sp macro="" textlink="">
      <xdr:nvSpPr>
        <xdr:cNvPr id="434" name="楕円 433"/>
        <xdr:cNvSpPr/>
      </xdr:nvSpPr>
      <xdr:spPr>
        <a:xfrm>
          <a:off x="8699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134154</xdr:rowOff>
    </xdr:from>
    <xdr:ext cx="534377" cy="259045"/>
    <xdr:sp macro="" textlink="">
      <xdr:nvSpPr>
        <xdr:cNvPr id="435" name="テキスト ボックス 434"/>
        <xdr:cNvSpPr txBox="1"/>
      </xdr:nvSpPr>
      <xdr:spPr>
        <a:xfrm>
          <a:off x="8483111" y="135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149685</xdr:rowOff>
    </xdr:from>
    <xdr:to>
      <xdr:col>41</xdr:col>
      <xdr:colOff>101600</xdr:colOff>
      <xdr:row>77</xdr:row>
      <xdr:rowOff>79835</xdr:rowOff>
    </xdr:to>
    <xdr:sp macro="" textlink="">
      <xdr:nvSpPr>
        <xdr:cNvPr id="436" name="楕円 435"/>
        <xdr:cNvSpPr/>
      </xdr:nvSpPr>
      <xdr:spPr>
        <a:xfrm>
          <a:off x="7810500" y="131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96363</xdr:rowOff>
    </xdr:from>
    <xdr:ext cx="534377" cy="259045"/>
    <xdr:sp macro="" textlink="">
      <xdr:nvSpPr>
        <xdr:cNvPr id="437" name="テキスト ボックス 436"/>
        <xdr:cNvSpPr txBox="1"/>
      </xdr:nvSpPr>
      <xdr:spPr>
        <a:xfrm>
          <a:off x="7594111" y="129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134201</xdr:rowOff>
    </xdr:from>
    <xdr:to>
      <xdr:col>55</xdr:col>
      <xdr:colOff>0</xdr:colOff>
      <xdr:row>96</xdr:row>
      <xdr:rowOff>163588</xdr:rowOff>
    </xdr:to>
    <xdr:cxnSp macro="">
      <xdr:nvCxnSpPr>
        <xdr:cNvPr id="466" name="直線コネクタ 465"/>
        <xdr:cNvCxnSpPr/>
      </xdr:nvCxnSpPr>
      <xdr:spPr>
        <a:xfrm flipV="1">
          <a:off x="9639300" y="16593401"/>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163588</xdr:rowOff>
    </xdr:from>
    <xdr:to>
      <xdr:col>50</xdr:col>
      <xdr:colOff>114300</xdr:colOff>
      <xdr:row>97</xdr:row>
      <xdr:rowOff>21196</xdr:rowOff>
    </xdr:to>
    <xdr:cxnSp macro="">
      <xdr:nvCxnSpPr>
        <xdr:cNvPr id="469" name="直線コネクタ 468"/>
        <xdr:cNvCxnSpPr/>
      </xdr:nvCxnSpPr>
      <xdr:spPr>
        <a:xfrm flipV="1">
          <a:off x="8750300" y="16622788"/>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147205</xdr:rowOff>
    </xdr:from>
    <xdr:to>
      <xdr:col>45</xdr:col>
      <xdr:colOff>177800</xdr:colOff>
      <xdr:row>97</xdr:row>
      <xdr:rowOff>21196</xdr:rowOff>
    </xdr:to>
    <xdr:cxnSp macro="">
      <xdr:nvCxnSpPr>
        <xdr:cNvPr id="472" name="直線コネクタ 471"/>
        <xdr:cNvCxnSpPr/>
      </xdr:nvCxnSpPr>
      <xdr:spPr>
        <a:xfrm>
          <a:off x="7861300" y="16606405"/>
          <a:ext cx="8890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83401</xdr:rowOff>
    </xdr:from>
    <xdr:to>
      <xdr:col>55</xdr:col>
      <xdr:colOff>50800</xdr:colOff>
      <xdr:row>97</xdr:row>
      <xdr:rowOff>13551</xdr:rowOff>
    </xdr:to>
    <xdr:sp macro="" textlink="">
      <xdr:nvSpPr>
        <xdr:cNvPr id="482" name="楕円 481"/>
        <xdr:cNvSpPr/>
      </xdr:nvSpPr>
      <xdr:spPr>
        <a:xfrm>
          <a:off x="10426700" y="165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61828</xdr:rowOff>
    </xdr:from>
    <xdr:ext cx="534377" cy="259045"/>
    <xdr:sp macro="" textlink="">
      <xdr:nvSpPr>
        <xdr:cNvPr id="483" name="普通建設事業費 （ うち更新整備　）該当値テキスト"/>
        <xdr:cNvSpPr txBox="1"/>
      </xdr:nvSpPr>
      <xdr:spPr>
        <a:xfrm>
          <a:off x="10528300" y="165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112788</xdr:rowOff>
    </xdr:from>
    <xdr:to>
      <xdr:col>50</xdr:col>
      <xdr:colOff>165100</xdr:colOff>
      <xdr:row>97</xdr:row>
      <xdr:rowOff>42938</xdr:rowOff>
    </xdr:to>
    <xdr:sp macro="" textlink="">
      <xdr:nvSpPr>
        <xdr:cNvPr id="484" name="楕円 483"/>
        <xdr:cNvSpPr/>
      </xdr:nvSpPr>
      <xdr:spPr>
        <a:xfrm>
          <a:off x="9588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34065</xdr:rowOff>
    </xdr:from>
    <xdr:ext cx="534377" cy="259045"/>
    <xdr:sp macro="" textlink="">
      <xdr:nvSpPr>
        <xdr:cNvPr id="485" name="テキスト ボックス 484"/>
        <xdr:cNvSpPr txBox="1"/>
      </xdr:nvSpPr>
      <xdr:spPr>
        <a:xfrm>
          <a:off x="9372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141846</xdr:rowOff>
    </xdr:from>
    <xdr:to>
      <xdr:col>46</xdr:col>
      <xdr:colOff>38100</xdr:colOff>
      <xdr:row>97</xdr:row>
      <xdr:rowOff>71996</xdr:rowOff>
    </xdr:to>
    <xdr:sp macro="" textlink="">
      <xdr:nvSpPr>
        <xdr:cNvPr id="486" name="楕円 485"/>
        <xdr:cNvSpPr/>
      </xdr:nvSpPr>
      <xdr:spPr>
        <a:xfrm>
          <a:off x="8699500" y="16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88523</xdr:rowOff>
    </xdr:from>
    <xdr:ext cx="534377" cy="259045"/>
    <xdr:sp macro="" textlink="">
      <xdr:nvSpPr>
        <xdr:cNvPr id="487" name="テキスト ボックス 486"/>
        <xdr:cNvSpPr txBox="1"/>
      </xdr:nvSpPr>
      <xdr:spPr>
        <a:xfrm>
          <a:off x="8483111" y="163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96405</xdr:rowOff>
    </xdr:from>
    <xdr:to>
      <xdr:col>41</xdr:col>
      <xdr:colOff>101600</xdr:colOff>
      <xdr:row>97</xdr:row>
      <xdr:rowOff>26555</xdr:rowOff>
    </xdr:to>
    <xdr:sp macro="" textlink="">
      <xdr:nvSpPr>
        <xdr:cNvPr id="488" name="楕円 487"/>
        <xdr:cNvSpPr/>
      </xdr:nvSpPr>
      <xdr:spPr>
        <a:xfrm>
          <a:off x="7810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43082</xdr:rowOff>
    </xdr:from>
    <xdr:ext cx="534377" cy="259045"/>
    <xdr:sp macro="" textlink="">
      <xdr:nvSpPr>
        <xdr:cNvPr id="489" name="テキスト ボックス 488"/>
        <xdr:cNvSpPr txBox="1"/>
      </xdr:nvSpPr>
      <xdr:spPr>
        <a:xfrm>
          <a:off x="7594111" y="163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93098</xdr:rowOff>
    </xdr:from>
    <xdr:to>
      <xdr:col>85</xdr:col>
      <xdr:colOff>127000</xdr:colOff>
      <xdr:row>39</xdr:row>
      <xdr:rowOff>98878</xdr:rowOff>
    </xdr:to>
    <xdr:cxnSp macro="">
      <xdr:nvCxnSpPr>
        <xdr:cNvPr id="520" name="直線コネクタ 519"/>
        <xdr:cNvCxnSpPr/>
      </xdr:nvCxnSpPr>
      <xdr:spPr>
        <a:xfrm flipV="1">
          <a:off x="15481300" y="6779648"/>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95449</xdr:rowOff>
    </xdr:from>
    <xdr:to>
      <xdr:col>71</xdr:col>
      <xdr:colOff>177800</xdr:colOff>
      <xdr:row>39</xdr:row>
      <xdr:rowOff>98878</xdr:rowOff>
    </xdr:to>
    <xdr:cxnSp macro="">
      <xdr:nvCxnSpPr>
        <xdr:cNvPr id="529" name="直線コネクタ 528"/>
        <xdr:cNvCxnSpPr/>
      </xdr:nvCxnSpPr>
      <xdr:spPr>
        <a:xfrm>
          <a:off x="12814300" y="67819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42298</xdr:rowOff>
    </xdr:from>
    <xdr:to>
      <xdr:col>85</xdr:col>
      <xdr:colOff>177800</xdr:colOff>
      <xdr:row>39</xdr:row>
      <xdr:rowOff>143898</xdr:rowOff>
    </xdr:to>
    <xdr:sp macro="" textlink="">
      <xdr:nvSpPr>
        <xdr:cNvPr id="539" name="楕円 538"/>
        <xdr:cNvSpPr/>
      </xdr:nvSpPr>
      <xdr:spPr>
        <a:xfrm>
          <a:off x="16268700" y="6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44649</xdr:rowOff>
    </xdr:from>
    <xdr:to>
      <xdr:col>67</xdr:col>
      <xdr:colOff>101600</xdr:colOff>
      <xdr:row>39</xdr:row>
      <xdr:rowOff>146249</xdr:rowOff>
    </xdr:to>
    <xdr:sp macro="" textlink="">
      <xdr:nvSpPr>
        <xdr:cNvPr id="547" name="楕円 546"/>
        <xdr:cNvSpPr/>
      </xdr:nvSpPr>
      <xdr:spPr>
        <a:xfrm>
          <a:off x="12763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137376</xdr:rowOff>
    </xdr:from>
    <xdr:ext cx="378565" cy="259045"/>
    <xdr:sp macro="" textlink="">
      <xdr:nvSpPr>
        <xdr:cNvPr id="548" name="テキスト ボックス 547"/>
        <xdr:cNvSpPr txBox="1"/>
      </xdr:nvSpPr>
      <xdr:spPr>
        <a:xfrm>
          <a:off x="12625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85356</xdr:rowOff>
    </xdr:from>
    <xdr:to>
      <xdr:col>85</xdr:col>
      <xdr:colOff>127000</xdr:colOff>
      <xdr:row>76</xdr:row>
      <xdr:rowOff>121323</xdr:rowOff>
    </xdr:to>
    <xdr:cxnSp macro="">
      <xdr:nvCxnSpPr>
        <xdr:cNvPr id="626" name="直線コネクタ 625"/>
        <xdr:cNvCxnSpPr/>
      </xdr:nvCxnSpPr>
      <xdr:spPr>
        <a:xfrm flipV="1">
          <a:off x="15481300" y="13115556"/>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118008</xdr:rowOff>
    </xdr:from>
    <xdr:to>
      <xdr:col>81</xdr:col>
      <xdr:colOff>50800</xdr:colOff>
      <xdr:row>76</xdr:row>
      <xdr:rowOff>121323</xdr:rowOff>
    </xdr:to>
    <xdr:cxnSp macro="">
      <xdr:nvCxnSpPr>
        <xdr:cNvPr id="629" name="直線コネクタ 628"/>
        <xdr:cNvCxnSpPr/>
      </xdr:nvCxnSpPr>
      <xdr:spPr>
        <a:xfrm>
          <a:off x="14592300" y="13148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114224</xdr:rowOff>
    </xdr:from>
    <xdr:to>
      <xdr:col>76</xdr:col>
      <xdr:colOff>114300</xdr:colOff>
      <xdr:row>76</xdr:row>
      <xdr:rowOff>118008</xdr:rowOff>
    </xdr:to>
    <xdr:cxnSp macro="">
      <xdr:nvCxnSpPr>
        <xdr:cNvPr id="632" name="直線コネクタ 631"/>
        <xdr:cNvCxnSpPr/>
      </xdr:nvCxnSpPr>
      <xdr:spPr>
        <a:xfrm>
          <a:off x="13703300" y="13144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108217</xdr:rowOff>
    </xdr:from>
    <xdr:to>
      <xdr:col>71</xdr:col>
      <xdr:colOff>177800</xdr:colOff>
      <xdr:row>76</xdr:row>
      <xdr:rowOff>114224</xdr:rowOff>
    </xdr:to>
    <xdr:cxnSp macro="">
      <xdr:nvCxnSpPr>
        <xdr:cNvPr id="635" name="直線コネクタ 634"/>
        <xdr:cNvCxnSpPr/>
      </xdr:nvCxnSpPr>
      <xdr:spPr>
        <a:xfrm>
          <a:off x="12814300" y="13138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34556</xdr:rowOff>
    </xdr:from>
    <xdr:to>
      <xdr:col>85</xdr:col>
      <xdr:colOff>177800</xdr:colOff>
      <xdr:row>76</xdr:row>
      <xdr:rowOff>136156</xdr:rowOff>
    </xdr:to>
    <xdr:sp macro="" textlink="">
      <xdr:nvSpPr>
        <xdr:cNvPr id="645" name="楕円 644"/>
        <xdr:cNvSpPr/>
      </xdr:nvSpPr>
      <xdr:spPr>
        <a:xfrm>
          <a:off x="16268700" y="13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12983</xdr:rowOff>
    </xdr:from>
    <xdr:ext cx="534377" cy="259045"/>
    <xdr:sp macro="" textlink="">
      <xdr:nvSpPr>
        <xdr:cNvPr id="646" name="公債費該当値テキスト"/>
        <xdr:cNvSpPr txBox="1"/>
      </xdr:nvSpPr>
      <xdr:spPr>
        <a:xfrm>
          <a:off x="16370300" y="13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70523</xdr:rowOff>
    </xdr:from>
    <xdr:to>
      <xdr:col>81</xdr:col>
      <xdr:colOff>101600</xdr:colOff>
      <xdr:row>77</xdr:row>
      <xdr:rowOff>673</xdr:rowOff>
    </xdr:to>
    <xdr:sp macro="" textlink="">
      <xdr:nvSpPr>
        <xdr:cNvPr id="647" name="楕円 646"/>
        <xdr:cNvSpPr/>
      </xdr:nvSpPr>
      <xdr:spPr>
        <a:xfrm>
          <a:off x="154305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163250</xdr:rowOff>
    </xdr:from>
    <xdr:ext cx="534377" cy="259045"/>
    <xdr:sp macro="" textlink="">
      <xdr:nvSpPr>
        <xdr:cNvPr id="648" name="テキスト ボックス 647"/>
        <xdr:cNvSpPr txBox="1"/>
      </xdr:nvSpPr>
      <xdr:spPr>
        <a:xfrm>
          <a:off x="15214111" y="131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67208</xdr:rowOff>
    </xdr:from>
    <xdr:to>
      <xdr:col>76</xdr:col>
      <xdr:colOff>165100</xdr:colOff>
      <xdr:row>76</xdr:row>
      <xdr:rowOff>168808</xdr:rowOff>
    </xdr:to>
    <xdr:sp macro="" textlink="">
      <xdr:nvSpPr>
        <xdr:cNvPr id="649" name="楕円 648"/>
        <xdr:cNvSpPr/>
      </xdr:nvSpPr>
      <xdr:spPr>
        <a:xfrm>
          <a:off x="14541500" y="13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159935</xdr:rowOff>
    </xdr:from>
    <xdr:ext cx="534377" cy="259045"/>
    <xdr:sp macro="" textlink="">
      <xdr:nvSpPr>
        <xdr:cNvPr id="650" name="テキスト ボックス 649"/>
        <xdr:cNvSpPr txBox="1"/>
      </xdr:nvSpPr>
      <xdr:spPr>
        <a:xfrm>
          <a:off x="14325111" y="13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63424</xdr:rowOff>
    </xdr:from>
    <xdr:to>
      <xdr:col>72</xdr:col>
      <xdr:colOff>38100</xdr:colOff>
      <xdr:row>76</xdr:row>
      <xdr:rowOff>165024</xdr:rowOff>
    </xdr:to>
    <xdr:sp macro="" textlink="">
      <xdr:nvSpPr>
        <xdr:cNvPr id="651" name="楕円 650"/>
        <xdr:cNvSpPr/>
      </xdr:nvSpPr>
      <xdr:spPr>
        <a:xfrm>
          <a:off x="13652500" y="130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156151</xdr:rowOff>
    </xdr:from>
    <xdr:ext cx="534377" cy="259045"/>
    <xdr:sp macro="" textlink="">
      <xdr:nvSpPr>
        <xdr:cNvPr id="652" name="テキスト ボックス 651"/>
        <xdr:cNvSpPr txBox="1"/>
      </xdr:nvSpPr>
      <xdr:spPr>
        <a:xfrm>
          <a:off x="13436111" y="131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57417</xdr:rowOff>
    </xdr:from>
    <xdr:to>
      <xdr:col>67</xdr:col>
      <xdr:colOff>101600</xdr:colOff>
      <xdr:row>76</xdr:row>
      <xdr:rowOff>159017</xdr:rowOff>
    </xdr:to>
    <xdr:sp macro="" textlink="">
      <xdr:nvSpPr>
        <xdr:cNvPr id="653" name="楕円 652"/>
        <xdr:cNvSpPr/>
      </xdr:nvSpPr>
      <xdr:spPr>
        <a:xfrm>
          <a:off x="12763500" y="130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150144</xdr:rowOff>
    </xdr:from>
    <xdr:ext cx="534377" cy="259045"/>
    <xdr:sp macro="" textlink="">
      <xdr:nvSpPr>
        <xdr:cNvPr id="654" name="テキスト ボックス 653"/>
        <xdr:cNvSpPr txBox="1"/>
      </xdr:nvSpPr>
      <xdr:spPr>
        <a:xfrm>
          <a:off x="12547111" y="131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82848</xdr:rowOff>
    </xdr:from>
    <xdr:to>
      <xdr:col>85</xdr:col>
      <xdr:colOff>127000</xdr:colOff>
      <xdr:row>98</xdr:row>
      <xdr:rowOff>8415</xdr:rowOff>
    </xdr:to>
    <xdr:cxnSp macro="">
      <xdr:nvCxnSpPr>
        <xdr:cNvPr id="681" name="直線コネクタ 680"/>
        <xdr:cNvCxnSpPr/>
      </xdr:nvCxnSpPr>
      <xdr:spPr>
        <a:xfrm>
          <a:off x="15481300" y="16713498"/>
          <a:ext cx="8382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7249</xdr:rowOff>
    </xdr:from>
    <xdr:to>
      <xdr:col>81</xdr:col>
      <xdr:colOff>50800</xdr:colOff>
      <xdr:row>97</xdr:row>
      <xdr:rowOff>82848</xdr:rowOff>
    </xdr:to>
    <xdr:cxnSp macro="">
      <xdr:nvCxnSpPr>
        <xdr:cNvPr id="684" name="直線コネクタ 683"/>
        <xdr:cNvCxnSpPr/>
      </xdr:nvCxnSpPr>
      <xdr:spPr>
        <a:xfrm>
          <a:off x="14592300" y="16637899"/>
          <a:ext cx="8890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7249</xdr:rowOff>
    </xdr:from>
    <xdr:to>
      <xdr:col>76</xdr:col>
      <xdr:colOff>114300</xdr:colOff>
      <xdr:row>97</xdr:row>
      <xdr:rowOff>111308</xdr:rowOff>
    </xdr:to>
    <xdr:cxnSp macro="">
      <xdr:nvCxnSpPr>
        <xdr:cNvPr id="687" name="直線コネクタ 686"/>
        <xdr:cNvCxnSpPr/>
      </xdr:nvCxnSpPr>
      <xdr:spPr>
        <a:xfrm flipV="1">
          <a:off x="13703300" y="16637899"/>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40098</xdr:rowOff>
    </xdr:from>
    <xdr:to>
      <xdr:col>71</xdr:col>
      <xdr:colOff>177800</xdr:colOff>
      <xdr:row>97</xdr:row>
      <xdr:rowOff>111308</xdr:rowOff>
    </xdr:to>
    <xdr:cxnSp macro="">
      <xdr:nvCxnSpPr>
        <xdr:cNvPr id="690" name="直線コネクタ 689"/>
        <xdr:cNvCxnSpPr/>
      </xdr:nvCxnSpPr>
      <xdr:spPr>
        <a:xfrm>
          <a:off x="12814300" y="16670748"/>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129065</xdr:rowOff>
    </xdr:from>
    <xdr:to>
      <xdr:col>85</xdr:col>
      <xdr:colOff>177800</xdr:colOff>
      <xdr:row>98</xdr:row>
      <xdr:rowOff>59215</xdr:rowOff>
    </xdr:to>
    <xdr:sp macro="" textlink="">
      <xdr:nvSpPr>
        <xdr:cNvPr id="700" name="楕円 699"/>
        <xdr:cNvSpPr/>
      </xdr:nvSpPr>
      <xdr:spPr>
        <a:xfrm>
          <a:off x="16268700" y="167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107492</xdr:rowOff>
    </xdr:from>
    <xdr:ext cx="469744" cy="259045"/>
    <xdr:sp macro="" textlink="">
      <xdr:nvSpPr>
        <xdr:cNvPr id="701" name="積立金該当値テキスト"/>
        <xdr:cNvSpPr txBox="1"/>
      </xdr:nvSpPr>
      <xdr:spPr>
        <a:xfrm>
          <a:off x="16370300" y="1673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32048</xdr:rowOff>
    </xdr:from>
    <xdr:to>
      <xdr:col>81</xdr:col>
      <xdr:colOff>101600</xdr:colOff>
      <xdr:row>97</xdr:row>
      <xdr:rowOff>133648</xdr:rowOff>
    </xdr:to>
    <xdr:sp macro="" textlink="">
      <xdr:nvSpPr>
        <xdr:cNvPr id="702" name="楕円 701"/>
        <xdr:cNvSpPr/>
      </xdr:nvSpPr>
      <xdr:spPr>
        <a:xfrm>
          <a:off x="15430500" y="166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124775</xdr:rowOff>
    </xdr:from>
    <xdr:ext cx="469744" cy="259045"/>
    <xdr:sp macro="" textlink="">
      <xdr:nvSpPr>
        <xdr:cNvPr id="703" name="テキスト ボックス 702"/>
        <xdr:cNvSpPr txBox="1"/>
      </xdr:nvSpPr>
      <xdr:spPr>
        <a:xfrm>
          <a:off x="15246428" y="167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127899</xdr:rowOff>
    </xdr:from>
    <xdr:to>
      <xdr:col>76</xdr:col>
      <xdr:colOff>165100</xdr:colOff>
      <xdr:row>97</xdr:row>
      <xdr:rowOff>58049</xdr:rowOff>
    </xdr:to>
    <xdr:sp macro="" textlink="">
      <xdr:nvSpPr>
        <xdr:cNvPr id="704" name="楕円 703"/>
        <xdr:cNvSpPr/>
      </xdr:nvSpPr>
      <xdr:spPr>
        <a:xfrm>
          <a:off x="14541500" y="16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49176</xdr:rowOff>
    </xdr:from>
    <xdr:ext cx="534377" cy="259045"/>
    <xdr:sp macro="" textlink="">
      <xdr:nvSpPr>
        <xdr:cNvPr id="705" name="テキスト ボックス 704"/>
        <xdr:cNvSpPr txBox="1"/>
      </xdr:nvSpPr>
      <xdr:spPr>
        <a:xfrm>
          <a:off x="14325111" y="166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60508</xdr:rowOff>
    </xdr:from>
    <xdr:to>
      <xdr:col>72</xdr:col>
      <xdr:colOff>38100</xdr:colOff>
      <xdr:row>97</xdr:row>
      <xdr:rowOff>162108</xdr:rowOff>
    </xdr:to>
    <xdr:sp macro="" textlink="">
      <xdr:nvSpPr>
        <xdr:cNvPr id="706" name="楕円 705"/>
        <xdr:cNvSpPr/>
      </xdr:nvSpPr>
      <xdr:spPr>
        <a:xfrm>
          <a:off x="13652500" y="166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153235</xdr:rowOff>
    </xdr:from>
    <xdr:ext cx="469744" cy="259045"/>
    <xdr:sp macro="" textlink="">
      <xdr:nvSpPr>
        <xdr:cNvPr id="707" name="テキスト ボックス 706"/>
        <xdr:cNvSpPr txBox="1"/>
      </xdr:nvSpPr>
      <xdr:spPr>
        <a:xfrm>
          <a:off x="13468428" y="167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160748</xdr:rowOff>
    </xdr:from>
    <xdr:to>
      <xdr:col>67</xdr:col>
      <xdr:colOff>101600</xdr:colOff>
      <xdr:row>97</xdr:row>
      <xdr:rowOff>90898</xdr:rowOff>
    </xdr:to>
    <xdr:sp macro="" textlink="">
      <xdr:nvSpPr>
        <xdr:cNvPr id="708" name="楕円 707"/>
        <xdr:cNvSpPr/>
      </xdr:nvSpPr>
      <xdr:spPr>
        <a:xfrm>
          <a:off x="12763500" y="166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82025</xdr:rowOff>
    </xdr:from>
    <xdr:ext cx="534377" cy="259045"/>
    <xdr:sp macro="" textlink="">
      <xdr:nvSpPr>
        <xdr:cNvPr id="709" name="テキスト ボックス 708"/>
        <xdr:cNvSpPr txBox="1"/>
      </xdr:nvSpPr>
      <xdr:spPr>
        <a:xfrm>
          <a:off x="12547111" y="167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126873</xdr:rowOff>
    </xdr:to>
    <xdr:cxnSp macro="">
      <xdr:nvCxnSpPr>
        <xdr:cNvPr id="738" name="直線コネクタ 737"/>
        <xdr:cNvCxnSpPr/>
      </xdr:nvCxnSpPr>
      <xdr:spPr>
        <a:xfrm flipV="1">
          <a:off x="21323300" y="6641084"/>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126873</xdr:rowOff>
    </xdr:from>
    <xdr:to>
      <xdr:col>111</xdr:col>
      <xdr:colOff>177800</xdr:colOff>
      <xdr:row>38</xdr:row>
      <xdr:rowOff>134493</xdr:rowOff>
    </xdr:to>
    <xdr:cxnSp macro="">
      <xdr:nvCxnSpPr>
        <xdr:cNvPr id="741" name="直線コネクタ 740"/>
        <xdr:cNvCxnSpPr/>
      </xdr:nvCxnSpPr>
      <xdr:spPr>
        <a:xfrm flipV="1">
          <a:off x="20434300" y="66419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134493</xdr:rowOff>
    </xdr:from>
    <xdr:to>
      <xdr:col>107</xdr:col>
      <xdr:colOff>50800</xdr:colOff>
      <xdr:row>38</xdr:row>
      <xdr:rowOff>136779</xdr:rowOff>
    </xdr:to>
    <xdr:cxnSp macro="">
      <xdr:nvCxnSpPr>
        <xdr:cNvPr id="744" name="直線コネクタ 743"/>
        <xdr:cNvCxnSpPr/>
      </xdr:nvCxnSpPr>
      <xdr:spPr>
        <a:xfrm flipV="1">
          <a:off x="19545300" y="66495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136779</xdr:rowOff>
    </xdr:from>
    <xdr:to>
      <xdr:col>102</xdr:col>
      <xdr:colOff>114300</xdr:colOff>
      <xdr:row>38</xdr:row>
      <xdr:rowOff>138811</xdr:rowOff>
    </xdr:to>
    <xdr:cxnSp macro="">
      <xdr:nvCxnSpPr>
        <xdr:cNvPr id="747" name="直線コネクタ 746"/>
        <xdr:cNvCxnSpPr/>
      </xdr:nvCxnSpPr>
      <xdr:spPr>
        <a:xfrm flipV="1">
          <a:off x="18656300" y="665187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57" name="楕円 756"/>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378565" cy="259045"/>
    <xdr:sp macro="" textlink="">
      <xdr:nvSpPr>
        <xdr:cNvPr id="758" name="投資及び出資金該当値テキスト"/>
        <xdr:cNvSpPr txBox="1"/>
      </xdr:nvSpPr>
      <xdr:spPr>
        <a:xfrm>
          <a:off x="22212300" y="650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76073</xdr:rowOff>
    </xdr:from>
    <xdr:to>
      <xdr:col>112</xdr:col>
      <xdr:colOff>38100</xdr:colOff>
      <xdr:row>39</xdr:row>
      <xdr:rowOff>6223</xdr:rowOff>
    </xdr:to>
    <xdr:sp macro="" textlink="">
      <xdr:nvSpPr>
        <xdr:cNvPr id="759" name="楕円 758"/>
        <xdr:cNvSpPr/>
      </xdr:nvSpPr>
      <xdr:spPr>
        <a:xfrm>
          <a:off x="212725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168800</xdr:rowOff>
    </xdr:from>
    <xdr:ext cx="378565" cy="259045"/>
    <xdr:sp macro="" textlink="">
      <xdr:nvSpPr>
        <xdr:cNvPr id="760" name="テキスト ボックス 759"/>
        <xdr:cNvSpPr txBox="1"/>
      </xdr:nvSpPr>
      <xdr:spPr>
        <a:xfrm>
          <a:off x="21134017" y="66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83693</xdr:rowOff>
    </xdr:from>
    <xdr:to>
      <xdr:col>107</xdr:col>
      <xdr:colOff>101600</xdr:colOff>
      <xdr:row>39</xdr:row>
      <xdr:rowOff>13843</xdr:rowOff>
    </xdr:to>
    <xdr:sp macro="" textlink="">
      <xdr:nvSpPr>
        <xdr:cNvPr id="761" name="楕円 760"/>
        <xdr:cNvSpPr/>
      </xdr:nvSpPr>
      <xdr:spPr>
        <a:xfrm>
          <a:off x="20383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4970</xdr:rowOff>
    </xdr:from>
    <xdr:ext cx="378565" cy="259045"/>
    <xdr:sp macro="" textlink="">
      <xdr:nvSpPr>
        <xdr:cNvPr id="762" name="テキスト ボックス 761"/>
        <xdr:cNvSpPr txBox="1"/>
      </xdr:nvSpPr>
      <xdr:spPr>
        <a:xfrm>
          <a:off x="20245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85979</xdr:rowOff>
    </xdr:from>
    <xdr:to>
      <xdr:col>102</xdr:col>
      <xdr:colOff>165100</xdr:colOff>
      <xdr:row>39</xdr:row>
      <xdr:rowOff>16129</xdr:rowOff>
    </xdr:to>
    <xdr:sp macro="" textlink="">
      <xdr:nvSpPr>
        <xdr:cNvPr id="763" name="楕円 762"/>
        <xdr:cNvSpPr/>
      </xdr:nvSpPr>
      <xdr:spPr>
        <a:xfrm>
          <a:off x="194945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7256</xdr:rowOff>
    </xdr:from>
    <xdr:ext cx="378565" cy="259045"/>
    <xdr:sp macro="" textlink="">
      <xdr:nvSpPr>
        <xdr:cNvPr id="764" name="テキスト ボックス 763"/>
        <xdr:cNvSpPr txBox="1"/>
      </xdr:nvSpPr>
      <xdr:spPr>
        <a:xfrm>
          <a:off x="19356017" y="669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88011</xdr:rowOff>
    </xdr:from>
    <xdr:to>
      <xdr:col>98</xdr:col>
      <xdr:colOff>38100</xdr:colOff>
      <xdr:row>39</xdr:row>
      <xdr:rowOff>18161</xdr:rowOff>
    </xdr:to>
    <xdr:sp macro="" textlink="">
      <xdr:nvSpPr>
        <xdr:cNvPr id="765" name="楕円 764"/>
        <xdr:cNvSpPr/>
      </xdr:nvSpPr>
      <xdr:spPr>
        <a:xfrm>
          <a:off x="18605500" y="6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9288</xdr:rowOff>
    </xdr:from>
    <xdr:ext cx="378565" cy="259045"/>
    <xdr:sp macro="" textlink="">
      <xdr:nvSpPr>
        <xdr:cNvPr id="766" name="テキスト ボックス 765"/>
        <xdr:cNvSpPr txBox="1"/>
      </xdr:nvSpPr>
      <xdr:spPr>
        <a:xfrm>
          <a:off x="18467017" y="66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53632</xdr:rowOff>
    </xdr:from>
    <xdr:to>
      <xdr:col>116</xdr:col>
      <xdr:colOff>63500</xdr:colOff>
      <xdr:row>54</xdr:row>
      <xdr:rowOff>66815</xdr:rowOff>
    </xdr:to>
    <xdr:cxnSp macro="">
      <xdr:nvCxnSpPr>
        <xdr:cNvPr id="795" name="直線コネクタ 794"/>
        <xdr:cNvCxnSpPr/>
      </xdr:nvCxnSpPr>
      <xdr:spPr>
        <a:xfrm flipV="1">
          <a:off x="21323300" y="9311932"/>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61176</xdr:rowOff>
    </xdr:from>
    <xdr:to>
      <xdr:col>111</xdr:col>
      <xdr:colOff>177800</xdr:colOff>
      <xdr:row>54</xdr:row>
      <xdr:rowOff>66815</xdr:rowOff>
    </xdr:to>
    <xdr:cxnSp macro="">
      <xdr:nvCxnSpPr>
        <xdr:cNvPr id="798" name="直線コネクタ 797"/>
        <xdr:cNvCxnSpPr/>
      </xdr:nvCxnSpPr>
      <xdr:spPr>
        <a:xfrm>
          <a:off x="20434300" y="931947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44031</xdr:rowOff>
    </xdr:from>
    <xdr:to>
      <xdr:col>107</xdr:col>
      <xdr:colOff>50800</xdr:colOff>
      <xdr:row>54</xdr:row>
      <xdr:rowOff>61176</xdr:rowOff>
    </xdr:to>
    <xdr:cxnSp macro="">
      <xdr:nvCxnSpPr>
        <xdr:cNvPr id="801" name="直線コネクタ 800"/>
        <xdr:cNvCxnSpPr/>
      </xdr:nvCxnSpPr>
      <xdr:spPr>
        <a:xfrm>
          <a:off x="19545300" y="9130881"/>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44031</xdr:rowOff>
    </xdr:from>
    <xdr:to>
      <xdr:col>102</xdr:col>
      <xdr:colOff>114300</xdr:colOff>
      <xdr:row>54</xdr:row>
      <xdr:rowOff>36144</xdr:rowOff>
    </xdr:to>
    <xdr:cxnSp macro="">
      <xdr:nvCxnSpPr>
        <xdr:cNvPr id="804" name="直線コネクタ 803"/>
        <xdr:cNvCxnSpPr/>
      </xdr:nvCxnSpPr>
      <xdr:spPr>
        <a:xfrm flipV="1">
          <a:off x="18656300" y="9130881"/>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2832</xdr:rowOff>
    </xdr:from>
    <xdr:to>
      <xdr:col>116</xdr:col>
      <xdr:colOff>114300</xdr:colOff>
      <xdr:row>54</xdr:row>
      <xdr:rowOff>104432</xdr:rowOff>
    </xdr:to>
    <xdr:sp macro="" textlink="">
      <xdr:nvSpPr>
        <xdr:cNvPr id="814" name="楕円 813"/>
        <xdr:cNvSpPr/>
      </xdr:nvSpPr>
      <xdr:spPr>
        <a:xfrm>
          <a:off x="22110700" y="92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25709</xdr:rowOff>
    </xdr:from>
    <xdr:ext cx="534377" cy="259045"/>
    <xdr:sp macro="" textlink="">
      <xdr:nvSpPr>
        <xdr:cNvPr id="815" name="貸付金該当値テキスト"/>
        <xdr:cNvSpPr txBox="1"/>
      </xdr:nvSpPr>
      <xdr:spPr>
        <a:xfrm>
          <a:off x="22212300" y="91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16015</xdr:rowOff>
    </xdr:from>
    <xdr:to>
      <xdr:col>112</xdr:col>
      <xdr:colOff>38100</xdr:colOff>
      <xdr:row>54</xdr:row>
      <xdr:rowOff>117615</xdr:rowOff>
    </xdr:to>
    <xdr:sp macro="" textlink="">
      <xdr:nvSpPr>
        <xdr:cNvPr id="816" name="楕円 815"/>
        <xdr:cNvSpPr/>
      </xdr:nvSpPr>
      <xdr:spPr>
        <a:xfrm>
          <a:off x="21272500" y="9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134142</xdr:rowOff>
    </xdr:from>
    <xdr:ext cx="534377" cy="259045"/>
    <xdr:sp macro="" textlink="">
      <xdr:nvSpPr>
        <xdr:cNvPr id="817" name="テキスト ボックス 816"/>
        <xdr:cNvSpPr txBox="1"/>
      </xdr:nvSpPr>
      <xdr:spPr>
        <a:xfrm>
          <a:off x="21056111" y="904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10376</xdr:rowOff>
    </xdr:from>
    <xdr:to>
      <xdr:col>107</xdr:col>
      <xdr:colOff>101600</xdr:colOff>
      <xdr:row>54</xdr:row>
      <xdr:rowOff>111976</xdr:rowOff>
    </xdr:to>
    <xdr:sp macro="" textlink="">
      <xdr:nvSpPr>
        <xdr:cNvPr id="818" name="楕円 817"/>
        <xdr:cNvSpPr/>
      </xdr:nvSpPr>
      <xdr:spPr>
        <a:xfrm>
          <a:off x="20383500" y="92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128503</xdr:rowOff>
    </xdr:from>
    <xdr:ext cx="534377" cy="259045"/>
    <xdr:sp macro="" textlink="">
      <xdr:nvSpPr>
        <xdr:cNvPr id="819" name="テキスト ボックス 818"/>
        <xdr:cNvSpPr txBox="1"/>
      </xdr:nvSpPr>
      <xdr:spPr>
        <a:xfrm>
          <a:off x="20167111" y="90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164681</xdr:rowOff>
    </xdr:from>
    <xdr:to>
      <xdr:col>102</xdr:col>
      <xdr:colOff>165100</xdr:colOff>
      <xdr:row>53</xdr:row>
      <xdr:rowOff>94831</xdr:rowOff>
    </xdr:to>
    <xdr:sp macro="" textlink="">
      <xdr:nvSpPr>
        <xdr:cNvPr id="820" name="楕円 819"/>
        <xdr:cNvSpPr/>
      </xdr:nvSpPr>
      <xdr:spPr>
        <a:xfrm>
          <a:off x="19494500" y="90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111358</xdr:rowOff>
    </xdr:from>
    <xdr:ext cx="534377" cy="259045"/>
    <xdr:sp macro="" textlink="">
      <xdr:nvSpPr>
        <xdr:cNvPr id="821" name="テキスト ボックス 820"/>
        <xdr:cNvSpPr txBox="1"/>
      </xdr:nvSpPr>
      <xdr:spPr>
        <a:xfrm>
          <a:off x="19278111" y="8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156794</xdr:rowOff>
    </xdr:from>
    <xdr:to>
      <xdr:col>98</xdr:col>
      <xdr:colOff>38100</xdr:colOff>
      <xdr:row>54</xdr:row>
      <xdr:rowOff>86944</xdr:rowOff>
    </xdr:to>
    <xdr:sp macro="" textlink="">
      <xdr:nvSpPr>
        <xdr:cNvPr id="822" name="楕円 821"/>
        <xdr:cNvSpPr/>
      </xdr:nvSpPr>
      <xdr:spPr>
        <a:xfrm>
          <a:off x="18605500" y="92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103471</xdr:rowOff>
    </xdr:from>
    <xdr:ext cx="534377" cy="259045"/>
    <xdr:sp macro="" textlink="">
      <xdr:nvSpPr>
        <xdr:cNvPr id="823" name="テキスト ボックス 822"/>
        <xdr:cNvSpPr txBox="1"/>
      </xdr:nvSpPr>
      <xdr:spPr>
        <a:xfrm>
          <a:off x="18389111" y="90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112288</xdr:rowOff>
    </xdr:from>
    <xdr:to>
      <xdr:col>116</xdr:col>
      <xdr:colOff>63500</xdr:colOff>
      <xdr:row>77</xdr:row>
      <xdr:rowOff>120783</xdr:rowOff>
    </xdr:to>
    <xdr:cxnSp macro="">
      <xdr:nvCxnSpPr>
        <xdr:cNvPr id="853" name="直線コネクタ 852"/>
        <xdr:cNvCxnSpPr/>
      </xdr:nvCxnSpPr>
      <xdr:spPr>
        <a:xfrm flipV="1">
          <a:off x="21323300" y="13313938"/>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113925</xdr:rowOff>
    </xdr:from>
    <xdr:to>
      <xdr:col>111</xdr:col>
      <xdr:colOff>177800</xdr:colOff>
      <xdr:row>77</xdr:row>
      <xdr:rowOff>120783</xdr:rowOff>
    </xdr:to>
    <xdr:cxnSp macro="">
      <xdr:nvCxnSpPr>
        <xdr:cNvPr id="856" name="直線コネクタ 855"/>
        <xdr:cNvCxnSpPr/>
      </xdr:nvCxnSpPr>
      <xdr:spPr>
        <a:xfrm>
          <a:off x="20434300" y="133155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113925</xdr:rowOff>
    </xdr:from>
    <xdr:to>
      <xdr:col>107</xdr:col>
      <xdr:colOff>50800</xdr:colOff>
      <xdr:row>78</xdr:row>
      <xdr:rowOff>56375</xdr:rowOff>
    </xdr:to>
    <xdr:cxnSp macro="">
      <xdr:nvCxnSpPr>
        <xdr:cNvPr id="859" name="直線コネクタ 858"/>
        <xdr:cNvCxnSpPr/>
      </xdr:nvCxnSpPr>
      <xdr:spPr>
        <a:xfrm flipV="1">
          <a:off x="19545300" y="13315575"/>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56375</xdr:rowOff>
    </xdr:from>
    <xdr:to>
      <xdr:col>102</xdr:col>
      <xdr:colOff>114300</xdr:colOff>
      <xdr:row>78</xdr:row>
      <xdr:rowOff>100419</xdr:rowOff>
    </xdr:to>
    <xdr:cxnSp macro="">
      <xdr:nvCxnSpPr>
        <xdr:cNvPr id="862" name="直線コネクタ 861"/>
        <xdr:cNvCxnSpPr/>
      </xdr:nvCxnSpPr>
      <xdr:spPr>
        <a:xfrm flipV="1">
          <a:off x="18656300" y="1342947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61488</xdr:rowOff>
    </xdr:from>
    <xdr:to>
      <xdr:col>116</xdr:col>
      <xdr:colOff>114300</xdr:colOff>
      <xdr:row>77</xdr:row>
      <xdr:rowOff>163088</xdr:rowOff>
    </xdr:to>
    <xdr:sp macro="" textlink="">
      <xdr:nvSpPr>
        <xdr:cNvPr id="872" name="楕円 871"/>
        <xdr:cNvSpPr/>
      </xdr:nvSpPr>
      <xdr:spPr>
        <a:xfrm>
          <a:off x="22110700" y="13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39915</xdr:rowOff>
    </xdr:from>
    <xdr:ext cx="534377" cy="259045"/>
    <xdr:sp macro="" textlink="">
      <xdr:nvSpPr>
        <xdr:cNvPr id="873" name="繰出金該当値テキスト"/>
        <xdr:cNvSpPr txBox="1"/>
      </xdr:nvSpPr>
      <xdr:spPr>
        <a:xfrm>
          <a:off x="22212300" y="13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69983</xdr:rowOff>
    </xdr:from>
    <xdr:to>
      <xdr:col>112</xdr:col>
      <xdr:colOff>38100</xdr:colOff>
      <xdr:row>78</xdr:row>
      <xdr:rowOff>133</xdr:rowOff>
    </xdr:to>
    <xdr:sp macro="" textlink="">
      <xdr:nvSpPr>
        <xdr:cNvPr id="874" name="楕円 873"/>
        <xdr:cNvSpPr/>
      </xdr:nvSpPr>
      <xdr:spPr>
        <a:xfrm>
          <a:off x="21272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162710</xdr:rowOff>
    </xdr:from>
    <xdr:ext cx="534377" cy="259045"/>
    <xdr:sp macro="" textlink="">
      <xdr:nvSpPr>
        <xdr:cNvPr id="875" name="テキスト ボックス 874"/>
        <xdr:cNvSpPr txBox="1"/>
      </xdr:nvSpPr>
      <xdr:spPr>
        <a:xfrm>
          <a:off x="21056111" y="133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63125</xdr:rowOff>
    </xdr:from>
    <xdr:to>
      <xdr:col>107</xdr:col>
      <xdr:colOff>101600</xdr:colOff>
      <xdr:row>77</xdr:row>
      <xdr:rowOff>164725</xdr:rowOff>
    </xdr:to>
    <xdr:sp macro="" textlink="">
      <xdr:nvSpPr>
        <xdr:cNvPr id="876" name="楕円 875"/>
        <xdr:cNvSpPr/>
      </xdr:nvSpPr>
      <xdr:spPr>
        <a:xfrm>
          <a:off x="203835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155852</xdr:rowOff>
    </xdr:from>
    <xdr:ext cx="534377" cy="259045"/>
    <xdr:sp macro="" textlink="">
      <xdr:nvSpPr>
        <xdr:cNvPr id="877" name="テキスト ボックス 876"/>
        <xdr:cNvSpPr txBox="1"/>
      </xdr:nvSpPr>
      <xdr:spPr>
        <a:xfrm>
          <a:off x="20167111" y="133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5575</xdr:rowOff>
    </xdr:from>
    <xdr:to>
      <xdr:col>102</xdr:col>
      <xdr:colOff>165100</xdr:colOff>
      <xdr:row>78</xdr:row>
      <xdr:rowOff>107175</xdr:rowOff>
    </xdr:to>
    <xdr:sp macro="" textlink="">
      <xdr:nvSpPr>
        <xdr:cNvPr id="878" name="楕円 877"/>
        <xdr:cNvSpPr/>
      </xdr:nvSpPr>
      <xdr:spPr>
        <a:xfrm>
          <a:off x="19494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98302</xdr:rowOff>
    </xdr:from>
    <xdr:ext cx="534377" cy="259045"/>
    <xdr:sp macro="" textlink="">
      <xdr:nvSpPr>
        <xdr:cNvPr id="879" name="テキスト ボックス 878"/>
        <xdr:cNvSpPr txBox="1"/>
      </xdr:nvSpPr>
      <xdr:spPr>
        <a:xfrm>
          <a:off x="19278111" y="13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49619</xdr:rowOff>
    </xdr:from>
    <xdr:to>
      <xdr:col>98</xdr:col>
      <xdr:colOff>38100</xdr:colOff>
      <xdr:row>78</xdr:row>
      <xdr:rowOff>151219</xdr:rowOff>
    </xdr:to>
    <xdr:sp macro="" textlink="">
      <xdr:nvSpPr>
        <xdr:cNvPr id="880" name="楕円 879"/>
        <xdr:cNvSpPr/>
      </xdr:nvSpPr>
      <xdr:spPr>
        <a:xfrm>
          <a:off x="18605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142346</xdr:rowOff>
    </xdr:from>
    <xdr:ext cx="534377" cy="259045"/>
    <xdr:sp macro="" textlink="">
      <xdr:nvSpPr>
        <xdr:cNvPr id="881" name="テキスト ボックス 880"/>
        <xdr:cNvSpPr txBox="1"/>
      </xdr:nvSpPr>
      <xdr:spPr>
        <a:xfrm>
          <a:off x="18389111" y="135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単独で消防本部を設置しており（長野県内でも長野市と須坂市のみ）、広域消防であれば負担金（補助費等）として計上される経費も、人件費・物件費として計上しているため、人件費は全国・県平均を、物件費は全国・類似団体平均を上回っている一つの要因となっているが、行政サービスの提供方法の差異によるものと言える。維持補修費が全国・県・類似団体平均を下回ったの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が大雪の影響で経費が増加したものの反動と考えられる。普通建設事業費については、既存施設の整備改修は計画的に実施しているものの、道路改良の新規路線については事業を先送りするなど抑制に努めているため、普通建設事業費のうち新規整備分は全国・県・類似団体平均を大きく下回っている。公債費については、全国・県・類似団体平均を大きく下回っているが、今後、大型事業を実施し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借り入れを行った起債の据置期間が終了し、本格的な元金償還が始まることや臨時財政対策債などの増加が見込まれることから、起債借入においては有利な起債を選択することはもちろん、必要最低限に抑制していく必要はある。積立金については、全国・県・類似団体平均を下回っており、コストがかかっていないが、その分基金への積立てができていないとも言える。他団体と比較して突出して一人当たりのコストが多いのは貸付金である。これは市制度資金預託金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年度の一人当たりのコストは</a:t>
          </a:r>
          <a:r>
            <a:rPr kumimoji="1" lang="en-US" altLang="ja-JP" sz="1300">
              <a:latin typeface="ＭＳ Ｐゴシック" panose="020B0600070205080204" pitchFamily="50" charset="-128"/>
              <a:ea typeface="ＭＳ Ｐゴシック" panose="020B0600070205080204" pitchFamily="50" charset="-128"/>
            </a:rPr>
            <a:t>2,495</a:t>
          </a:r>
          <a:r>
            <a:rPr kumimoji="1" lang="ja-JP" altLang="en-US" sz="1300">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億円であり、一般財源には影響を与えていない。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51,132
50,598
149.67
21,631,006
20,949,163
674,196
11,937,632
16,841,915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75235</xdr:rowOff>
    </xdr:from>
    <xdr:to>
      <xdr:col>24</xdr:col>
      <xdr:colOff>63500</xdr:colOff>
      <xdr:row>32</xdr:row>
      <xdr:rowOff>152502</xdr:rowOff>
    </xdr:to>
    <xdr:cxnSp macro="">
      <xdr:nvCxnSpPr>
        <xdr:cNvPr id="59" name="直線コネクタ 58"/>
        <xdr:cNvCxnSpPr/>
      </xdr:nvCxnSpPr>
      <xdr:spPr>
        <a:xfrm flipV="1">
          <a:off x="3797300" y="556163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52832</xdr:rowOff>
    </xdr:from>
    <xdr:to>
      <xdr:col>19</xdr:col>
      <xdr:colOff>177800</xdr:colOff>
      <xdr:row>32</xdr:row>
      <xdr:rowOff>152502</xdr:rowOff>
    </xdr:to>
    <xdr:cxnSp macro="">
      <xdr:nvCxnSpPr>
        <xdr:cNvPr id="62" name="直線コネクタ 61"/>
        <xdr:cNvCxnSpPr/>
      </xdr:nvCxnSpPr>
      <xdr:spPr>
        <a:xfrm>
          <a:off x="2908300" y="5539232"/>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52832</xdr:rowOff>
    </xdr:from>
    <xdr:to>
      <xdr:col>15</xdr:col>
      <xdr:colOff>50800</xdr:colOff>
      <xdr:row>32</xdr:row>
      <xdr:rowOff>121412</xdr:rowOff>
    </xdr:to>
    <xdr:cxnSp macro="">
      <xdr:nvCxnSpPr>
        <xdr:cNvPr id="65" name="直線コネクタ 64"/>
        <xdr:cNvCxnSpPr/>
      </xdr:nvCxnSpPr>
      <xdr:spPr>
        <a:xfrm flipV="1">
          <a:off x="2019300" y="5539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121412</xdr:rowOff>
    </xdr:from>
    <xdr:to>
      <xdr:col>10</xdr:col>
      <xdr:colOff>114300</xdr:colOff>
      <xdr:row>33</xdr:row>
      <xdr:rowOff>19457</xdr:rowOff>
    </xdr:to>
    <xdr:cxnSp macro="">
      <xdr:nvCxnSpPr>
        <xdr:cNvPr id="68" name="直線コネクタ 67"/>
        <xdr:cNvCxnSpPr/>
      </xdr:nvCxnSpPr>
      <xdr:spPr>
        <a:xfrm flipV="1">
          <a:off x="1130300" y="560781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24435</xdr:rowOff>
    </xdr:from>
    <xdr:to>
      <xdr:col>24</xdr:col>
      <xdr:colOff>114300</xdr:colOff>
      <xdr:row>32</xdr:row>
      <xdr:rowOff>126035</xdr:rowOff>
    </xdr:to>
    <xdr:sp macro="" textlink="">
      <xdr:nvSpPr>
        <xdr:cNvPr id="78" name="楕円 77"/>
        <xdr:cNvSpPr/>
      </xdr:nvSpPr>
      <xdr:spPr>
        <a:xfrm>
          <a:off x="45847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47312</xdr:rowOff>
    </xdr:from>
    <xdr:ext cx="469744" cy="259045"/>
    <xdr:sp macro="" textlink="">
      <xdr:nvSpPr>
        <xdr:cNvPr id="79" name="議会費該当値テキスト"/>
        <xdr:cNvSpPr txBox="1"/>
      </xdr:nvSpPr>
      <xdr:spPr>
        <a:xfrm>
          <a:off x="4686300" y="53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101702</xdr:rowOff>
    </xdr:from>
    <xdr:to>
      <xdr:col>20</xdr:col>
      <xdr:colOff>38100</xdr:colOff>
      <xdr:row>33</xdr:row>
      <xdr:rowOff>31852</xdr:rowOff>
    </xdr:to>
    <xdr:sp macro="" textlink="">
      <xdr:nvSpPr>
        <xdr:cNvPr id="80" name="楕円 79"/>
        <xdr:cNvSpPr/>
      </xdr:nvSpPr>
      <xdr:spPr>
        <a:xfrm>
          <a:off x="37465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48379</xdr:rowOff>
    </xdr:from>
    <xdr:ext cx="469744" cy="259045"/>
    <xdr:sp macro="" textlink="">
      <xdr:nvSpPr>
        <xdr:cNvPr id="81" name="テキスト ボックス 80"/>
        <xdr:cNvSpPr txBox="1"/>
      </xdr:nvSpPr>
      <xdr:spPr>
        <a:xfrm>
          <a:off x="3562428" y="53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xdr:rowOff>
    </xdr:from>
    <xdr:to>
      <xdr:col>15</xdr:col>
      <xdr:colOff>101600</xdr:colOff>
      <xdr:row>32</xdr:row>
      <xdr:rowOff>103632</xdr:rowOff>
    </xdr:to>
    <xdr:sp macro="" textlink="">
      <xdr:nvSpPr>
        <xdr:cNvPr id="82" name="楕円 81"/>
        <xdr:cNvSpPr/>
      </xdr:nvSpPr>
      <xdr:spPr>
        <a:xfrm>
          <a:off x="2857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120159</xdr:rowOff>
    </xdr:from>
    <xdr:ext cx="469744" cy="259045"/>
    <xdr:sp macro="" textlink="">
      <xdr:nvSpPr>
        <xdr:cNvPr id="83" name="テキスト ボックス 82"/>
        <xdr:cNvSpPr txBox="1"/>
      </xdr:nvSpPr>
      <xdr:spPr>
        <a:xfrm>
          <a:off x="2673428"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70612</xdr:rowOff>
    </xdr:from>
    <xdr:to>
      <xdr:col>10</xdr:col>
      <xdr:colOff>165100</xdr:colOff>
      <xdr:row>33</xdr:row>
      <xdr:rowOff>762</xdr:rowOff>
    </xdr:to>
    <xdr:sp macro="" textlink="">
      <xdr:nvSpPr>
        <xdr:cNvPr id="84" name="楕円 83"/>
        <xdr:cNvSpPr/>
      </xdr:nvSpPr>
      <xdr:spPr>
        <a:xfrm>
          <a:off x="1968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17289</xdr:rowOff>
    </xdr:from>
    <xdr:ext cx="469744" cy="259045"/>
    <xdr:sp macro="" textlink="">
      <xdr:nvSpPr>
        <xdr:cNvPr id="85" name="テキスト ボックス 84"/>
        <xdr:cNvSpPr txBox="1"/>
      </xdr:nvSpPr>
      <xdr:spPr>
        <a:xfrm>
          <a:off x="1784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140107</xdr:rowOff>
    </xdr:from>
    <xdr:to>
      <xdr:col>6</xdr:col>
      <xdr:colOff>38100</xdr:colOff>
      <xdr:row>33</xdr:row>
      <xdr:rowOff>70257</xdr:rowOff>
    </xdr:to>
    <xdr:sp macro="" textlink="">
      <xdr:nvSpPr>
        <xdr:cNvPr id="86" name="楕円 85"/>
        <xdr:cNvSpPr/>
      </xdr:nvSpPr>
      <xdr:spPr>
        <a:xfrm>
          <a:off x="1079500" y="56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86784</xdr:rowOff>
    </xdr:from>
    <xdr:ext cx="469744" cy="259045"/>
    <xdr:sp macro="" textlink="">
      <xdr:nvSpPr>
        <xdr:cNvPr id="87" name="テキスト ボックス 86"/>
        <xdr:cNvSpPr txBox="1"/>
      </xdr:nvSpPr>
      <xdr:spPr>
        <a:xfrm>
          <a:off x="895428" y="540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145580</xdr:rowOff>
    </xdr:from>
    <xdr:to>
      <xdr:col>24</xdr:col>
      <xdr:colOff>63500</xdr:colOff>
      <xdr:row>57</xdr:row>
      <xdr:rowOff>166180</xdr:rowOff>
    </xdr:to>
    <xdr:cxnSp macro="">
      <xdr:nvCxnSpPr>
        <xdr:cNvPr id="117" name="直線コネクタ 116"/>
        <xdr:cNvCxnSpPr/>
      </xdr:nvCxnSpPr>
      <xdr:spPr>
        <a:xfrm flipV="1">
          <a:off x="3797300" y="9918230"/>
          <a:ext cx="8382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101359</xdr:rowOff>
    </xdr:from>
    <xdr:to>
      <xdr:col>19</xdr:col>
      <xdr:colOff>177800</xdr:colOff>
      <xdr:row>57</xdr:row>
      <xdr:rowOff>166180</xdr:rowOff>
    </xdr:to>
    <xdr:cxnSp macro="">
      <xdr:nvCxnSpPr>
        <xdr:cNvPr id="120" name="直線コネクタ 119"/>
        <xdr:cNvCxnSpPr/>
      </xdr:nvCxnSpPr>
      <xdr:spPr>
        <a:xfrm>
          <a:off x="2908300" y="9874009"/>
          <a:ext cx="889000" cy="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101359</xdr:rowOff>
    </xdr:from>
    <xdr:to>
      <xdr:col>15</xdr:col>
      <xdr:colOff>50800</xdr:colOff>
      <xdr:row>58</xdr:row>
      <xdr:rowOff>21349</xdr:rowOff>
    </xdr:to>
    <xdr:cxnSp macro="">
      <xdr:nvCxnSpPr>
        <xdr:cNvPr id="123" name="直線コネクタ 122"/>
        <xdr:cNvCxnSpPr/>
      </xdr:nvCxnSpPr>
      <xdr:spPr>
        <a:xfrm flipV="1">
          <a:off x="2019300" y="98740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11430</xdr:rowOff>
    </xdr:from>
    <xdr:to>
      <xdr:col>10</xdr:col>
      <xdr:colOff>114300</xdr:colOff>
      <xdr:row>58</xdr:row>
      <xdr:rowOff>21349</xdr:rowOff>
    </xdr:to>
    <xdr:cxnSp macro="">
      <xdr:nvCxnSpPr>
        <xdr:cNvPr id="126" name="直線コネクタ 125"/>
        <xdr:cNvCxnSpPr/>
      </xdr:nvCxnSpPr>
      <xdr:spPr>
        <a:xfrm>
          <a:off x="1130300" y="9955530"/>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94780</xdr:rowOff>
    </xdr:from>
    <xdr:to>
      <xdr:col>24</xdr:col>
      <xdr:colOff>114300</xdr:colOff>
      <xdr:row>58</xdr:row>
      <xdr:rowOff>24930</xdr:rowOff>
    </xdr:to>
    <xdr:sp macro="" textlink="">
      <xdr:nvSpPr>
        <xdr:cNvPr id="136" name="楕円 135"/>
        <xdr:cNvSpPr/>
      </xdr:nvSpPr>
      <xdr:spPr>
        <a:xfrm>
          <a:off x="4584700" y="98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73207</xdr:rowOff>
    </xdr:from>
    <xdr:ext cx="534377" cy="259045"/>
    <xdr:sp macro="" textlink="">
      <xdr:nvSpPr>
        <xdr:cNvPr id="137" name="総務費該当値テキスト"/>
        <xdr:cNvSpPr txBox="1"/>
      </xdr:nvSpPr>
      <xdr:spPr>
        <a:xfrm>
          <a:off x="4686300" y="984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115380</xdr:rowOff>
    </xdr:from>
    <xdr:to>
      <xdr:col>20</xdr:col>
      <xdr:colOff>38100</xdr:colOff>
      <xdr:row>58</xdr:row>
      <xdr:rowOff>45530</xdr:rowOff>
    </xdr:to>
    <xdr:sp macro="" textlink="">
      <xdr:nvSpPr>
        <xdr:cNvPr id="138" name="楕円 137"/>
        <xdr:cNvSpPr/>
      </xdr:nvSpPr>
      <xdr:spPr>
        <a:xfrm>
          <a:off x="3746500" y="98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36657</xdr:rowOff>
    </xdr:from>
    <xdr:ext cx="534377" cy="259045"/>
    <xdr:sp macro="" textlink="">
      <xdr:nvSpPr>
        <xdr:cNvPr id="139" name="テキスト ボックス 138"/>
        <xdr:cNvSpPr txBox="1"/>
      </xdr:nvSpPr>
      <xdr:spPr>
        <a:xfrm>
          <a:off x="3530111" y="99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50559</xdr:rowOff>
    </xdr:from>
    <xdr:to>
      <xdr:col>15</xdr:col>
      <xdr:colOff>101600</xdr:colOff>
      <xdr:row>57</xdr:row>
      <xdr:rowOff>152159</xdr:rowOff>
    </xdr:to>
    <xdr:sp macro="" textlink="">
      <xdr:nvSpPr>
        <xdr:cNvPr id="140" name="楕円 139"/>
        <xdr:cNvSpPr/>
      </xdr:nvSpPr>
      <xdr:spPr>
        <a:xfrm>
          <a:off x="2857500" y="98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143286</xdr:rowOff>
    </xdr:from>
    <xdr:ext cx="534377" cy="259045"/>
    <xdr:sp macro="" textlink="">
      <xdr:nvSpPr>
        <xdr:cNvPr id="141" name="テキスト ボックス 140"/>
        <xdr:cNvSpPr txBox="1"/>
      </xdr:nvSpPr>
      <xdr:spPr>
        <a:xfrm>
          <a:off x="2641111" y="99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141999</xdr:rowOff>
    </xdr:from>
    <xdr:to>
      <xdr:col>10</xdr:col>
      <xdr:colOff>165100</xdr:colOff>
      <xdr:row>58</xdr:row>
      <xdr:rowOff>72149</xdr:rowOff>
    </xdr:to>
    <xdr:sp macro="" textlink="">
      <xdr:nvSpPr>
        <xdr:cNvPr id="142" name="楕円 141"/>
        <xdr:cNvSpPr/>
      </xdr:nvSpPr>
      <xdr:spPr>
        <a:xfrm>
          <a:off x="1968500" y="99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63276</xdr:rowOff>
    </xdr:from>
    <xdr:ext cx="534377" cy="259045"/>
    <xdr:sp macro="" textlink="">
      <xdr:nvSpPr>
        <xdr:cNvPr id="143" name="テキスト ボックス 142"/>
        <xdr:cNvSpPr txBox="1"/>
      </xdr:nvSpPr>
      <xdr:spPr>
        <a:xfrm>
          <a:off x="1752111" y="100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132080</xdr:rowOff>
    </xdr:from>
    <xdr:to>
      <xdr:col>6</xdr:col>
      <xdr:colOff>38100</xdr:colOff>
      <xdr:row>58</xdr:row>
      <xdr:rowOff>62230</xdr:rowOff>
    </xdr:to>
    <xdr:sp macro="" textlink="">
      <xdr:nvSpPr>
        <xdr:cNvPr id="144" name="楕円 143"/>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53357</xdr:rowOff>
    </xdr:from>
    <xdr:ext cx="534377" cy="259045"/>
    <xdr:sp macro="" textlink="">
      <xdr:nvSpPr>
        <xdr:cNvPr id="145" name="テキスト ボックス 144"/>
        <xdr:cNvSpPr txBox="1"/>
      </xdr:nvSpPr>
      <xdr:spPr>
        <a:xfrm>
          <a:off x="863111" y="99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158789</xdr:rowOff>
    </xdr:from>
    <xdr:to>
      <xdr:col>24</xdr:col>
      <xdr:colOff>63500</xdr:colOff>
      <xdr:row>78</xdr:row>
      <xdr:rowOff>660</xdr:rowOff>
    </xdr:to>
    <xdr:cxnSp macro="">
      <xdr:nvCxnSpPr>
        <xdr:cNvPr id="175" name="直線コネクタ 174"/>
        <xdr:cNvCxnSpPr/>
      </xdr:nvCxnSpPr>
      <xdr:spPr>
        <a:xfrm flipV="1">
          <a:off x="3797300" y="13360439"/>
          <a:ext cx="8382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660</xdr:rowOff>
    </xdr:from>
    <xdr:to>
      <xdr:col>19</xdr:col>
      <xdr:colOff>177800</xdr:colOff>
      <xdr:row>78</xdr:row>
      <xdr:rowOff>45783</xdr:rowOff>
    </xdr:to>
    <xdr:cxnSp macro="">
      <xdr:nvCxnSpPr>
        <xdr:cNvPr id="178" name="直線コネクタ 177"/>
        <xdr:cNvCxnSpPr/>
      </xdr:nvCxnSpPr>
      <xdr:spPr>
        <a:xfrm flipV="1">
          <a:off x="2908300" y="13373760"/>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78206</xdr:rowOff>
    </xdr:from>
    <xdr:to>
      <xdr:col>15</xdr:col>
      <xdr:colOff>50800</xdr:colOff>
      <xdr:row>78</xdr:row>
      <xdr:rowOff>45783</xdr:rowOff>
    </xdr:to>
    <xdr:cxnSp macro="">
      <xdr:nvCxnSpPr>
        <xdr:cNvPr id="181" name="直線コネクタ 180"/>
        <xdr:cNvCxnSpPr/>
      </xdr:nvCxnSpPr>
      <xdr:spPr>
        <a:xfrm>
          <a:off x="2019300" y="13279856"/>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78206</xdr:rowOff>
    </xdr:from>
    <xdr:to>
      <xdr:col>10</xdr:col>
      <xdr:colOff>114300</xdr:colOff>
      <xdr:row>78</xdr:row>
      <xdr:rowOff>138900</xdr:rowOff>
    </xdr:to>
    <xdr:cxnSp macro="">
      <xdr:nvCxnSpPr>
        <xdr:cNvPr id="184" name="直線コネクタ 183"/>
        <xdr:cNvCxnSpPr/>
      </xdr:nvCxnSpPr>
      <xdr:spPr>
        <a:xfrm flipV="1">
          <a:off x="1130300" y="13279856"/>
          <a:ext cx="889000" cy="2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107989</xdr:rowOff>
    </xdr:from>
    <xdr:to>
      <xdr:col>24</xdr:col>
      <xdr:colOff>114300</xdr:colOff>
      <xdr:row>78</xdr:row>
      <xdr:rowOff>38139</xdr:rowOff>
    </xdr:to>
    <xdr:sp macro="" textlink="">
      <xdr:nvSpPr>
        <xdr:cNvPr id="194" name="楕円 193"/>
        <xdr:cNvSpPr/>
      </xdr:nvSpPr>
      <xdr:spPr>
        <a:xfrm>
          <a:off x="45847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86416</xdr:rowOff>
    </xdr:from>
    <xdr:ext cx="599010" cy="259045"/>
    <xdr:sp macro="" textlink="">
      <xdr:nvSpPr>
        <xdr:cNvPr id="195" name="民生費該当値テキスト"/>
        <xdr:cNvSpPr txBox="1"/>
      </xdr:nvSpPr>
      <xdr:spPr>
        <a:xfrm>
          <a:off x="4686300" y="1328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121310</xdr:rowOff>
    </xdr:from>
    <xdr:to>
      <xdr:col>20</xdr:col>
      <xdr:colOff>38100</xdr:colOff>
      <xdr:row>78</xdr:row>
      <xdr:rowOff>51460</xdr:rowOff>
    </xdr:to>
    <xdr:sp macro="" textlink="">
      <xdr:nvSpPr>
        <xdr:cNvPr id="196" name="楕円 195"/>
        <xdr:cNvSpPr/>
      </xdr:nvSpPr>
      <xdr:spPr>
        <a:xfrm>
          <a:off x="37465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42587</xdr:rowOff>
    </xdr:from>
    <xdr:ext cx="599010" cy="259045"/>
    <xdr:sp macro="" textlink="">
      <xdr:nvSpPr>
        <xdr:cNvPr id="197" name="テキスト ボックス 196"/>
        <xdr:cNvSpPr txBox="1"/>
      </xdr:nvSpPr>
      <xdr:spPr>
        <a:xfrm>
          <a:off x="3497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166433</xdr:rowOff>
    </xdr:from>
    <xdr:to>
      <xdr:col>15</xdr:col>
      <xdr:colOff>101600</xdr:colOff>
      <xdr:row>78</xdr:row>
      <xdr:rowOff>96583</xdr:rowOff>
    </xdr:to>
    <xdr:sp macro="" textlink="">
      <xdr:nvSpPr>
        <xdr:cNvPr id="198" name="楕円 197"/>
        <xdr:cNvSpPr/>
      </xdr:nvSpPr>
      <xdr:spPr>
        <a:xfrm>
          <a:off x="2857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87710</xdr:rowOff>
    </xdr:from>
    <xdr:ext cx="599010" cy="259045"/>
    <xdr:sp macro="" textlink="">
      <xdr:nvSpPr>
        <xdr:cNvPr id="199" name="テキスト ボックス 198"/>
        <xdr:cNvSpPr txBox="1"/>
      </xdr:nvSpPr>
      <xdr:spPr>
        <a:xfrm>
          <a:off x="2608795" y="1346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27406</xdr:rowOff>
    </xdr:from>
    <xdr:to>
      <xdr:col>10</xdr:col>
      <xdr:colOff>165100</xdr:colOff>
      <xdr:row>77</xdr:row>
      <xdr:rowOff>129006</xdr:rowOff>
    </xdr:to>
    <xdr:sp macro="" textlink="">
      <xdr:nvSpPr>
        <xdr:cNvPr id="200" name="楕円 199"/>
        <xdr:cNvSpPr/>
      </xdr:nvSpPr>
      <xdr:spPr>
        <a:xfrm>
          <a:off x="1968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145533</xdr:rowOff>
    </xdr:from>
    <xdr:ext cx="599010" cy="259045"/>
    <xdr:sp macro="" textlink="">
      <xdr:nvSpPr>
        <xdr:cNvPr id="201" name="テキスト ボックス 200"/>
        <xdr:cNvSpPr txBox="1"/>
      </xdr:nvSpPr>
      <xdr:spPr>
        <a:xfrm>
          <a:off x="1719795" y="130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88100</xdr:rowOff>
    </xdr:from>
    <xdr:to>
      <xdr:col>6</xdr:col>
      <xdr:colOff>38100</xdr:colOff>
      <xdr:row>79</xdr:row>
      <xdr:rowOff>18250</xdr:rowOff>
    </xdr:to>
    <xdr:sp macro="" textlink="">
      <xdr:nvSpPr>
        <xdr:cNvPr id="202" name="楕円 201"/>
        <xdr:cNvSpPr/>
      </xdr:nvSpPr>
      <xdr:spPr>
        <a:xfrm>
          <a:off x="1079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9377</xdr:rowOff>
    </xdr:from>
    <xdr:ext cx="599010" cy="259045"/>
    <xdr:sp macro="" textlink="">
      <xdr:nvSpPr>
        <xdr:cNvPr id="203" name="テキスト ボックス 202"/>
        <xdr:cNvSpPr txBox="1"/>
      </xdr:nvSpPr>
      <xdr:spPr>
        <a:xfrm>
          <a:off x="830795" y="135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45746</xdr:rowOff>
    </xdr:from>
    <xdr:to>
      <xdr:col>24</xdr:col>
      <xdr:colOff>63500</xdr:colOff>
      <xdr:row>97</xdr:row>
      <xdr:rowOff>84913</xdr:rowOff>
    </xdr:to>
    <xdr:cxnSp macro="">
      <xdr:nvCxnSpPr>
        <xdr:cNvPr id="232" name="直線コネクタ 231"/>
        <xdr:cNvCxnSpPr/>
      </xdr:nvCxnSpPr>
      <xdr:spPr>
        <a:xfrm flipV="1">
          <a:off x="3797300" y="16676396"/>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80124</xdr:rowOff>
    </xdr:from>
    <xdr:to>
      <xdr:col>19</xdr:col>
      <xdr:colOff>177800</xdr:colOff>
      <xdr:row>97</xdr:row>
      <xdr:rowOff>84913</xdr:rowOff>
    </xdr:to>
    <xdr:cxnSp macro="">
      <xdr:nvCxnSpPr>
        <xdr:cNvPr id="235" name="直線コネクタ 234"/>
        <xdr:cNvCxnSpPr/>
      </xdr:nvCxnSpPr>
      <xdr:spPr>
        <a:xfrm>
          <a:off x="2908300" y="16710774"/>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130975</xdr:rowOff>
    </xdr:from>
    <xdr:to>
      <xdr:col>15</xdr:col>
      <xdr:colOff>50800</xdr:colOff>
      <xdr:row>97</xdr:row>
      <xdr:rowOff>80124</xdr:rowOff>
    </xdr:to>
    <xdr:cxnSp macro="">
      <xdr:nvCxnSpPr>
        <xdr:cNvPr id="238" name="直線コネクタ 237"/>
        <xdr:cNvCxnSpPr/>
      </xdr:nvCxnSpPr>
      <xdr:spPr>
        <a:xfrm>
          <a:off x="2019300" y="16590175"/>
          <a:ext cx="889000" cy="1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130975</xdr:rowOff>
    </xdr:from>
    <xdr:to>
      <xdr:col>10</xdr:col>
      <xdr:colOff>114300</xdr:colOff>
      <xdr:row>97</xdr:row>
      <xdr:rowOff>49467</xdr:rowOff>
    </xdr:to>
    <xdr:cxnSp macro="">
      <xdr:nvCxnSpPr>
        <xdr:cNvPr id="241" name="直線コネクタ 240"/>
        <xdr:cNvCxnSpPr/>
      </xdr:nvCxnSpPr>
      <xdr:spPr>
        <a:xfrm flipV="1">
          <a:off x="1130300" y="16590175"/>
          <a:ext cx="889000" cy="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166396</xdr:rowOff>
    </xdr:from>
    <xdr:to>
      <xdr:col>24</xdr:col>
      <xdr:colOff>114300</xdr:colOff>
      <xdr:row>97</xdr:row>
      <xdr:rowOff>96546</xdr:rowOff>
    </xdr:to>
    <xdr:sp macro="" textlink="">
      <xdr:nvSpPr>
        <xdr:cNvPr id="251" name="楕円 250"/>
        <xdr:cNvSpPr/>
      </xdr:nvSpPr>
      <xdr:spPr>
        <a:xfrm>
          <a:off x="45847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81323</xdr:rowOff>
    </xdr:from>
    <xdr:ext cx="534377" cy="259045"/>
    <xdr:sp macro="" textlink="">
      <xdr:nvSpPr>
        <xdr:cNvPr id="252" name="衛生費該当値テキスト"/>
        <xdr:cNvSpPr txBox="1"/>
      </xdr:nvSpPr>
      <xdr:spPr>
        <a:xfrm>
          <a:off x="4686300" y="165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34113</xdr:rowOff>
    </xdr:from>
    <xdr:to>
      <xdr:col>20</xdr:col>
      <xdr:colOff>38100</xdr:colOff>
      <xdr:row>97</xdr:row>
      <xdr:rowOff>135713</xdr:rowOff>
    </xdr:to>
    <xdr:sp macro="" textlink="">
      <xdr:nvSpPr>
        <xdr:cNvPr id="253" name="楕円 252"/>
        <xdr:cNvSpPr/>
      </xdr:nvSpPr>
      <xdr:spPr>
        <a:xfrm>
          <a:off x="3746500" y="166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126840</xdr:rowOff>
    </xdr:from>
    <xdr:ext cx="534377" cy="259045"/>
    <xdr:sp macro="" textlink="">
      <xdr:nvSpPr>
        <xdr:cNvPr id="254" name="テキスト ボックス 253"/>
        <xdr:cNvSpPr txBox="1"/>
      </xdr:nvSpPr>
      <xdr:spPr>
        <a:xfrm>
          <a:off x="3530111" y="167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29324</xdr:rowOff>
    </xdr:from>
    <xdr:to>
      <xdr:col>15</xdr:col>
      <xdr:colOff>101600</xdr:colOff>
      <xdr:row>97</xdr:row>
      <xdr:rowOff>130924</xdr:rowOff>
    </xdr:to>
    <xdr:sp macro="" textlink="">
      <xdr:nvSpPr>
        <xdr:cNvPr id="255" name="楕円 254"/>
        <xdr:cNvSpPr/>
      </xdr:nvSpPr>
      <xdr:spPr>
        <a:xfrm>
          <a:off x="2857500" y="16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122051</xdr:rowOff>
    </xdr:from>
    <xdr:ext cx="534377" cy="259045"/>
    <xdr:sp macro="" textlink="">
      <xdr:nvSpPr>
        <xdr:cNvPr id="256" name="テキスト ボックス 255"/>
        <xdr:cNvSpPr txBox="1"/>
      </xdr:nvSpPr>
      <xdr:spPr>
        <a:xfrm>
          <a:off x="2641111" y="167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80175</xdr:rowOff>
    </xdr:from>
    <xdr:to>
      <xdr:col>10</xdr:col>
      <xdr:colOff>165100</xdr:colOff>
      <xdr:row>97</xdr:row>
      <xdr:rowOff>10325</xdr:rowOff>
    </xdr:to>
    <xdr:sp macro="" textlink="">
      <xdr:nvSpPr>
        <xdr:cNvPr id="257" name="楕円 256"/>
        <xdr:cNvSpPr/>
      </xdr:nvSpPr>
      <xdr:spPr>
        <a:xfrm>
          <a:off x="1968500" y="165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1452</xdr:rowOff>
    </xdr:from>
    <xdr:ext cx="534377" cy="259045"/>
    <xdr:sp macro="" textlink="">
      <xdr:nvSpPr>
        <xdr:cNvPr id="258" name="テキスト ボックス 257"/>
        <xdr:cNvSpPr txBox="1"/>
      </xdr:nvSpPr>
      <xdr:spPr>
        <a:xfrm>
          <a:off x="1752111" y="166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170117</xdr:rowOff>
    </xdr:from>
    <xdr:to>
      <xdr:col>6</xdr:col>
      <xdr:colOff>38100</xdr:colOff>
      <xdr:row>97</xdr:row>
      <xdr:rowOff>100267</xdr:rowOff>
    </xdr:to>
    <xdr:sp macro="" textlink="">
      <xdr:nvSpPr>
        <xdr:cNvPr id="259" name="楕円 258"/>
        <xdr:cNvSpPr/>
      </xdr:nvSpPr>
      <xdr:spPr>
        <a:xfrm>
          <a:off x="1079500" y="166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91394</xdr:rowOff>
    </xdr:from>
    <xdr:ext cx="534377" cy="259045"/>
    <xdr:sp macro="" textlink="">
      <xdr:nvSpPr>
        <xdr:cNvPr id="260" name="テキスト ボックス 259"/>
        <xdr:cNvSpPr txBox="1"/>
      </xdr:nvSpPr>
      <xdr:spPr>
        <a:xfrm>
          <a:off x="863111" y="167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1887</xdr:rowOff>
    </xdr:from>
    <xdr:to>
      <xdr:col>55</xdr:col>
      <xdr:colOff>0</xdr:colOff>
      <xdr:row>33</xdr:row>
      <xdr:rowOff>55118</xdr:rowOff>
    </xdr:to>
    <xdr:cxnSp macro="">
      <xdr:nvCxnSpPr>
        <xdr:cNvPr id="291" name="直線コネクタ 290"/>
        <xdr:cNvCxnSpPr/>
      </xdr:nvCxnSpPr>
      <xdr:spPr>
        <a:xfrm flipV="1">
          <a:off x="9639300" y="5659737"/>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55118</xdr:rowOff>
    </xdr:from>
    <xdr:to>
      <xdr:col>50</xdr:col>
      <xdr:colOff>114300</xdr:colOff>
      <xdr:row>33</xdr:row>
      <xdr:rowOff>85489</xdr:rowOff>
    </xdr:to>
    <xdr:cxnSp macro="">
      <xdr:nvCxnSpPr>
        <xdr:cNvPr id="294" name="直線コネクタ 293"/>
        <xdr:cNvCxnSpPr/>
      </xdr:nvCxnSpPr>
      <xdr:spPr>
        <a:xfrm flipV="1">
          <a:off x="8750300" y="571296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93327</xdr:rowOff>
    </xdr:from>
    <xdr:to>
      <xdr:col>45</xdr:col>
      <xdr:colOff>177800</xdr:colOff>
      <xdr:row>33</xdr:row>
      <xdr:rowOff>85489</xdr:rowOff>
    </xdr:to>
    <xdr:cxnSp macro="">
      <xdr:nvCxnSpPr>
        <xdr:cNvPr id="297" name="直線コネクタ 296"/>
        <xdr:cNvCxnSpPr/>
      </xdr:nvCxnSpPr>
      <xdr:spPr>
        <a:xfrm>
          <a:off x="7861300" y="5579727"/>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153089</xdr:rowOff>
    </xdr:from>
    <xdr:to>
      <xdr:col>41</xdr:col>
      <xdr:colOff>50800</xdr:colOff>
      <xdr:row>32</xdr:row>
      <xdr:rowOff>93327</xdr:rowOff>
    </xdr:to>
    <xdr:cxnSp macro="">
      <xdr:nvCxnSpPr>
        <xdr:cNvPr id="300" name="直線コネクタ 299"/>
        <xdr:cNvCxnSpPr/>
      </xdr:nvCxnSpPr>
      <xdr:spPr>
        <a:xfrm>
          <a:off x="6972300" y="5296589"/>
          <a:ext cx="889000" cy="2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122537</xdr:rowOff>
    </xdr:from>
    <xdr:to>
      <xdr:col>55</xdr:col>
      <xdr:colOff>50800</xdr:colOff>
      <xdr:row>33</xdr:row>
      <xdr:rowOff>52687</xdr:rowOff>
    </xdr:to>
    <xdr:sp macro="" textlink="">
      <xdr:nvSpPr>
        <xdr:cNvPr id="310" name="楕円 309"/>
        <xdr:cNvSpPr/>
      </xdr:nvSpPr>
      <xdr:spPr>
        <a:xfrm>
          <a:off x="10426700" y="56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145414</xdr:rowOff>
    </xdr:from>
    <xdr:ext cx="469744" cy="259045"/>
    <xdr:sp macro="" textlink="">
      <xdr:nvSpPr>
        <xdr:cNvPr id="311" name="労働費該当値テキスト"/>
        <xdr:cNvSpPr txBox="1"/>
      </xdr:nvSpPr>
      <xdr:spPr>
        <a:xfrm>
          <a:off x="10528300" y="546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4318</xdr:rowOff>
    </xdr:from>
    <xdr:to>
      <xdr:col>50</xdr:col>
      <xdr:colOff>165100</xdr:colOff>
      <xdr:row>33</xdr:row>
      <xdr:rowOff>105918</xdr:rowOff>
    </xdr:to>
    <xdr:sp macro="" textlink="">
      <xdr:nvSpPr>
        <xdr:cNvPr id="312" name="楕円 311"/>
        <xdr:cNvSpPr/>
      </xdr:nvSpPr>
      <xdr:spPr>
        <a:xfrm>
          <a:off x="958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122445</xdr:rowOff>
    </xdr:from>
    <xdr:ext cx="469744" cy="259045"/>
    <xdr:sp macro="" textlink="">
      <xdr:nvSpPr>
        <xdr:cNvPr id="313" name="テキスト ボックス 312"/>
        <xdr:cNvSpPr txBox="1"/>
      </xdr:nvSpPr>
      <xdr:spPr>
        <a:xfrm>
          <a:off x="9404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34689</xdr:rowOff>
    </xdr:from>
    <xdr:to>
      <xdr:col>46</xdr:col>
      <xdr:colOff>38100</xdr:colOff>
      <xdr:row>33</xdr:row>
      <xdr:rowOff>136289</xdr:rowOff>
    </xdr:to>
    <xdr:sp macro="" textlink="">
      <xdr:nvSpPr>
        <xdr:cNvPr id="314" name="楕円 313"/>
        <xdr:cNvSpPr/>
      </xdr:nvSpPr>
      <xdr:spPr>
        <a:xfrm>
          <a:off x="8699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152816</xdr:rowOff>
    </xdr:from>
    <xdr:ext cx="469744" cy="259045"/>
    <xdr:sp macro="" textlink="">
      <xdr:nvSpPr>
        <xdr:cNvPr id="315" name="テキスト ボックス 314"/>
        <xdr:cNvSpPr txBox="1"/>
      </xdr:nvSpPr>
      <xdr:spPr>
        <a:xfrm>
          <a:off x="8515428" y="546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42527</xdr:rowOff>
    </xdr:from>
    <xdr:to>
      <xdr:col>41</xdr:col>
      <xdr:colOff>101600</xdr:colOff>
      <xdr:row>32</xdr:row>
      <xdr:rowOff>144127</xdr:rowOff>
    </xdr:to>
    <xdr:sp macro="" textlink="">
      <xdr:nvSpPr>
        <xdr:cNvPr id="316" name="楕円 315"/>
        <xdr:cNvSpPr/>
      </xdr:nvSpPr>
      <xdr:spPr>
        <a:xfrm>
          <a:off x="7810500" y="55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160654</xdr:rowOff>
    </xdr:from>
    <xdr:ext cx="469744" cy="259045"/>
    <xdr:sp macro="" textlink="">
      <xdr:nvSpPr>
        <xdr:cNvPr id="317" name="テキスト ボックス 316"/>
        <xdr:cNvSpPr txBox="1"/>
      </xdr:nvSpPr>
      <xdr:spPr>
        <a:xfrm>
          <a:off x="7626428" y="53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102289</xdr:rowOff>
    </xdr:from>
    <xdr:to>
      <xdr:col>36</xdr:col>
      <xdr:colOff>165100</xdr:colOff>
      <xdr:row>31</xdr:row>
      <xdr:rowOff>32439</xdr:rowOff>
    </xdr:to>
    <xdr:sp macro="" textlink="">
      <xdr:nvSpPr>
        <xdr:cNvPr id="318" name="楕円 317"/>
        <xdr:cNvSpPr/>
      </xdr:nvSpPr>
      <xdr:spPr>
        <a:xfrm>
          <a:off x="6921500" y="52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48966</xdr:rowOff>
    </xdr:from>
    <xdr:ext cx="469744" cy="259045"/>
    <xdr:sp macro="" textlink="">
      <xdr:nvSpPr>
        <xdr:cNvPr id="319" name="テキスト ボックス 318"/>
        <xdr:cNvSpPr txBox="1"/>
      </xdr:nvSpPr>
      <xdr:spPr>
        <a:xfrm>
          <a:off x="6737428" y="502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97675</xdr:rowOff>
    </xdr:from>
    <xdr:to>
      <xdr:col>55</xdr:col>
      <xdr:colOff>0</xdr:colOff>
      <xdr:row>58</xdr:row>
      <xdr:rowOff>22619</xdr:rowOff>
    </xdr:to>
    <xdr:cxnSp macro="">
      <xdr:nvCxnSpPr>
        <xdr:cNvPr id="348" name="直線コネクタ 347"/>
        <xdr:cNvCxnSpPr/>
      </xdr:nvCxnSpPr>
      <xdr:spPr>
        <a:xfrm>
          <a:off x="9639300" y="9870325"/>
          <a:ext cx="8382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97675</xdr:rowOff>
    </xdr:from>
    <xdr:to>
      <xdr:col>50</xdr:col>
      <xdr:colOff>114300</xdr:colOff>
      <xdr:row>58</xdr:row>
      <xdr:rowOff>18961</xdr:rowOff>
    </xdr:to>
    <xdr:cxnSp macro="">
      <xdr:nvCxnSpPr>
        <xdr:cNvPr id="351" name="直線コネクタ 350"/>
        <xdr:cNvCxnSpPr/>
      </xdr:nvCxnSpPr>
      <xdr:spPr>
        <a:xfrm flipV="1">
          <a:off x="8750300" y="9870325"/>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8693</xdr:rowOff>
    </xdr:from>
    <xdr:to>
      <xdr:col>45</xdr:col>
      <xdr:colOff>177800</xdr:colOff>
      <xdr:row>58</xdr:row>
      <xdr:rowOff>18961</xdr:rowOff>
    </xdr:to>
    <xdr:cxnSp macro="">
      <xdr:nvCxnSpPr>
        <xdr:cNvPr id="354" name="直線コネクタ 353"/>
        <xdr:cNvCxnSpPr/>
      </xdr:nvCxnSpPr>
      <xdr:spPr>
        <a:xfrm>
          <a:off x="7861300" y="9952793"/>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8693</xdr:rowOff>
    </xdr:from>
    <xdr:to>
      <xdr:col>41</xdr:col>
      <xdr:colOff>50800</xdr:colOff>
      <xdr:row>58</xdr:row>
      <xdr:rowOff>26715</xdr:rowOff>
    </xdr:to>
    <xdr:cxnSp macro="">
      <xdr:nvCxnSpPr>
        <xdr:cNvPr id="357" name="直線コネクタ 356"/>
        <xdr:cNvCxnSpPr/>
      </xdr:nvCxnSpPr>
      <xdr:spPr>
        <a:xfrm flipV="1">
          <a:off x="6972300" y="9952793"/>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143269</xdr:rowOff>
    </xdr:from>
    <xdr:to>
      <xdr:col>55</xdr:col>
      <xdr:colOff>50800</xdr:colOff>
      <xdr:row>58</xdr:row>
      <xdr:rowOff>73419</xdr:rowOff>
    </xdr:to>
    <xdr:sp macro="" textlink="">
      <xdr:nvSpPr>
        <xdr:cNvPr id="367" name="楕円 366"/>
        <xdr:cNvSpPr/>
      </xdr:nvSpPr>
      <xdr:spPr>
        <a:xfrm>
          <a:off x="10426700" y="99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121696</xdr:rowOff>
    </xdr:from>
    <xdr:ext cx="534377" cy="259045"/>
    <xdr:sp macro="" textlink="">
      <xdr:nvSpPr>
        <xdr:cNvPr id="368" name="農林水産業費該当値テキスト"/>
        <xdr:cNvSpPr txBox="1"/>
      </xdr:nvSpPr>
      <xdr:spPr>
        <a:xfrm>
          <a:off x="10528300" y="98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46875</xdr:rowOff>
    </xdr:from>
    <xdr:to>
      <xdr:col>50</xdr:col>
      <xdr:colOff>165100</xdr:colOff>
      <xdr:row>57</xdr:row>
      <xdr:rowOff>148475</xdr:rowOff>
    </xdr:to>
    <xdr:sp macro="" textlink="">
      <xdr:nvSpPr>
        <xdr:cNvPr id="369" name="楕円 368"/>
        <xdr:cNvSpPr/>
      </xdr:nvSpPr>
      <xdr:spPr>
        <a:xfrm>
          <a:off x="9588500" y="9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139602</xdr:rowOff>
    </xdr:from>
    <xdr:ext cx="534377" cy="259045"/>
    <xdr:sp macro="" textlink="">
      <xdr:nvSpPr>
        <xdr:cNvPr id="370" name="テキスト ボックス 369"/>
        <xdr:cNvSpPr txBox="1"/>
      </xdr:nvSpPr>
      <xdr:spPr>
        <a:xfrm>
          <a:off x="9372111" y="99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139611</xdr:rowOff>
    </xdr:from>
    <xdr:to>
      <xdr:col>46</xdr:col>
      <xdr:colOff>38100</xdr:colOff>
      <xdr:row>58</xdr:row>
      <xdr:rowOff>69761</xdr:rowOff>
    </xdr:to>
    <xdr:sp macro="" textlink="">
      <xdr:nvSpPr>
        <xdr:cNvPr id="371" name="楕円 370"/>
        <xdr:cNvSpPr/>
      </xdr:nvSpPr>
      <xdr:spPr>
        <a:xfrm>
          <a:off x="8699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60888</xdr:rowOff>
    </xdr:from>
    <xdr:ext cx="534377" cy="259045"/>
    <xdr:sp macro="" textlink="">
      <xdr:nvSpPr>
        <xdr:cNvPr id="372" name="テキスト ボックス 371"/>
        <xdr:cNvSpPr txBox="1"/>
      </xdr:nvSpPr>
      <xdr:spPr>
        <a:xfrm>
          <a:off x="8483111" y="10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129343</xdr:rowOff>
    </xdr:from>
    <xdr:to>
      <xdr:col>41</xdr:col>
      <xdr:colOff>101600</xdr:colOff>
      <xdr:row>58</xdr:row>
      <xdr:rowOff>59493</xdr:rowOff>
    </xdr:to>
    <xdr:sp macro="" textlink="">
      <xdr:nvSpPr>
        <xdr:cNvPr id="373" name="楕円 372"/>
        <xdr:cNvSpPr/>
      </xdr:nvSpPr>
      <xdr:spPr>
        <a:xfrm>
          <a:off x="7810500" y="99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50620</xdr:rowOff>
    </xdr:from>
    <xdr:ext cx="534377" cy="259045"/>
    <xdr:sp macro="" textlink="">
      <xdr:nvSpPr>
        <xdr:cNvPr id="374" name="テキスト ボックス 373"/>
        <xdr:cNvSpPr txBox="1"/>
      </xdr:nvSpPr>
      <xdr:spPr>
        <a:xfrm>
          <a:off x="7594111" y="99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147365</xdr:rowOff>
    </xdr:from>
    <xdr:to>
      <xdr:col>36</xdr:col>
      <xdr:colOff>165100</xdr:colOff>
      <xdr:row>58</xdr:row>
      <xdr:rowOff>77515</xdr:rowOff>
    </xdr:to>
    <xdr:sp macro="" textlink="">
      <xdr:nvSpPr>
        <xdr:cNvPr id="375" name="楕円 374"/>
        <xdr:cNvSpPr/>
      </xdr:nvSpPr>
      <xdr:spPr>
        <a:xfrm>
          <a:off x="69215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68642</xdr:rowOff>
    </xdr:from>
    <xdr:ext cx="469744" cy="259045"/>
    <xdr:sp macro="" textlink="">
      <xdr:nvSpPr>
        <xdr:cNvPr id="376" name="テキスト ボックス 375"/>
        <xdr:cNvSpPr txBox="1"/>
      </xdr:nvSpPr>
      <xdr:spPr>
        <a:xfrm>
          <a:off x="6737428" y="100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10770</xdr:rowOff>
    </xdr:from>
    <xdr:to>
      <xdr:col>55</xdr:col>
      <xdr:colOff>0</xdr:colOff>
      <xdr:row>75</xdr:row>
      <xdr:rowOff>46934</xdr:rowOff>
    </xdr:to>
    <xdr:cxnSp macro="">
      <xdr:nvCxnSpPr>
        <xdr:cNvPr id="403" name="直線コネクタ 402"/>
        <xdr:cNvCxnSpPr/>
      </xdr:nvCxnSpPr>
      <xdr:spPr>
        <a:xfrm flipV="1">
          <a:off x="9639300" y="12869520"/>
          <a:ext cx="8382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18268</xdr:rowOff>
    </xdr:from>
    <xdr:to>
      <xdr:col>50</xdr:col>
      <xdr:colOff>114300</xdr:colOff>
      <xdr:row>75</xdr:row>
      <xdr:rowOff>46934</xdr:rowOff>
    </xdr:to>
    <xdr:cxnSp macro="">
      <xdr:nvCxnSpPr>
        <xdr:cNvPr id="406" name="直線コネクタ 405"/>
        <xdr:cNvCxnSpPr/>
      </xdr:nvCxnSpPr>
      <xdr:spPr>
        <a:xfrm>
          <a:off x="8750300" y="12877018"/>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75074</xdr:rowOff>
    </xdr:from>
    <xdr:to>
      <xdr:col>45</xdr:col>
      <xdr:colOff>177800</xdr:colOff>
      <xdr:row>75</xdr:row>
      <xdr:rowOff>18268</xdr:rowOff>
    </xdr:to>
    <xdr:cxnSp macro="">
      <xdr:nvCxnSpPr>
        <xdr:cNvPr id="409" name="直線コネクタ 408"/>
        <xdr:cNvCxnSpPr/>
      </xdr:nvCxnSpPr>
      <xdr:spPr>
        <a:xfrm>
          <a:off x="7861300" y="12762374"/>
          <a:ext cx="889000" cy="1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75074</xdr:rowOff>
    </xdr:from>
    <xdr:to>
      <xdr:col>41</xdr:col>
      <xdr:colOff>50800</xdr:colOff>
      <xdr:row>75</xdr:row>
      <xdr:rowOff>52101</xdr:rowOff>
    </xdr:to>
    <xdr:cxnSp macro="">
      <xdr:nvCxnSpPr>
        <xdr:cNvPr id="412" name="直線コネクタ 411"/>
        <xdr:cNvCxnSpPr/>
      </xdr:nvCxnSpPr>
      <xdr:spPr>
        <a:xfrm flipV="1">
          <a:off x="6972300" y="12762374"/>
          <a:ext cx="889000" cy="1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131420</xdr:rowOff>
    </xdr:from>
    <xdr:to>
      <xdr:col>55</xdr:col>
      <xdr:colOff>50800</xdr:colOff>
      <xdr:row>75</xdr:row>
      <xdr:rowOff>61570</xdr:rowOff>
    </xdr:to>
    <xdr:sp macro="" textlink="">
      <xdr:nvSpPr>
        <xdr:cNvPr id="422" name="楕円 421"/>
        <xdr:cNvSpPr/>
      </xdr:nvSpPr>
      <xdr:spPr>
        <a:xfrm>
          <a:off x="104267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154297</xdr:rowOff>
    </xdr:from>
    <xdr:ext cx="534377" cy="259045"/>
    <xdr:sp macro="" textlink="">
      <xdr:nvSpPr>
        <xdr:cNvPr id="423" name="商工費該当値テキスト"/>
        <xdr:cNvSpPr txBox="1"/>
      </xdr:nvSpPr>
      <xdr:spPr>
        <a:xfrm>
          <a:off x="10528300" y="126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167584</xdr:rowOff>
    </xdr:from>
    <xdr:to>
      <xdr:col>50</xdr:col>
      <xdr:colOff>165100</xdr:colOff>
      <xdr:row>75</xdr:row>
      <xdr:rowOff>97734</xdr:rowOff>
    </xdr:to>
    <xdr:sp macro="" textlink="">
      <xdr:nvSpPr>
        <xdr:cNvPr id="424" name="楕円 423"/>
        <xdr:cNvSpPr/>
      </xdr:nvSpPr>
      <xdr:spPr>
        <a:xfrm>
          <a:off x="9588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114261</xdr:rowOff>
    </xdr:from>
    <xdr:ext cx="534377" cy="259045"/>
    <xdr:sp macro="" textlink="">
      <xdr:nvSpPr>
        <xdr:cNvPr id="425" name="テキスト ボックス 424"/>
        <xdr:cNvSpPr txBox="1"/>
      </xdr:nvSpPr>
      <xdr:spPr>
        <a:xfrm>
          <a:off x="9372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138918</xdr:rowOff>
    </xdr:from>
    <xdr:to>
      <xdr:col>46</xdr:col>
      <xdr:colOff>38100</xdr:colOff>
      <xdr:row>75</xdr:row>
      <xdr:rowOff>69068</xdr:rowOff>
    </xdr:to>
    <xdr:sp macro="" textlink="">
      <xdr:nvSpPr>
        <xdr:cNvPr id="426" name="楕円 425"/>
        <xdr:cNvSpPr/>
      </xdr:nvSpPr>
      <xdr:spPr>
        <a:xfrm>
          <a:off x="8699500" y="128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85595</xdr:rowOff>
    </xdr:from>
    <xdr:ext cx="534377" cy="259045"/>
    <xdr:sp macro="" textlink="">
      <xdr:nvSpPr>
        <xdr:cNvPr id="427" name="テキスト ボックス 426"/>
        <xdr:cNvSpPr txBox="1"/>
      </xdr:nvSpPr>
      <xdr:spPr>
        <a:xfrm>
          <a:off x="8483111" y="12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24274</xdr:rowOff>
    </xdr:from>
    <xdr:to>
      <xdr:col>41</xdr:col>
      <xdr:colOff>101600</xdr:colOff>
      <xdr:row>74</xdr:row>
      <xdr:rowOff>125874</xdr:rowOff>
    </xdr:to>
    <xdr:sp macro="" textlink="">
      <xdr:nvSpPr>
        <xdr:cNvPr id="428" name="楕円 427"/>
        <xdr:cNvSpPr/>
      </xdr:nvSpPr>
      <xdr:spPr>
        <a:xfrm>
          <a:off x="7810500" y="127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142401</xdr:rowOff>
    </xdr:from>
    <xdr:ext cx="534377" cy="259045"/>
    <xdr:sp macro="" textlink="">
      <xdr:nvSpPr>
        <xdr:cNvPr id="429" name="テキスト ボックス 428"/>
        <xdr:cNvSpPr txBox="1"/>
      </xdr:nvSpPr>
      <xdr:spPr>
        <a:xfrm>
          <a:off x="7594111" y="124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1301</xdr:rowOff>
    </xdr:from>
    <xdr:to>
      <xdr:col>36</xdr:col>
      <xdr:colOff>165100</xdr:colOff>
      <xdr:row>75</xdr:row>
      <xdr:rowOff>102901</xdr:rowOff>
    </xdr:to>
    <xdr:sp macro="" textlink="">
      <xdr:nvSpPr>
        <xdr:cNvPr id="430" name="楕円 429"/>
        <xdr:cNvSpPr/>
      </xdr:nvSpPr>
      <xdr:spPr>
        <a:xfrm>
          <a:off x="6921500" y="128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119428</xdr:rowOff>
    </xdr:from>
    <xdr:ext cx="534377" cy="259045"/>
    <xdr:sp macro="" textlink="">
      <xdr:nvSpPr>
        <xdr:cNvPr id="431" name="テキスト ボックス 430"/>
        <xdr:cNvSpPr txBox="1"/>
      </xdr:nvSpPr>
      <xdr:spPr>
        <a:xfrm>
          <a:off x="6705111" y="126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39922</xdr:rowOff>
    </xdr:from>
    <xdr:to>
      <xdr:col>55</xdr:col>
      <xdr:colOff>0</xdr:colOff>
      <xdr:row>96</xdr:row>
      <xdr:rowOff>93588</xdr:rowOff>
    </xdr:to>
    <xdr:cxnSp macro="">
      <xdr:nvCxnSpPr>
        <xdr:cNvPr id="462" name="直線コネクタ 461"/>
        <xdr:cNvCxnSpPr/>
      </xdr:nvCxnSpPr>
      <xdr:spPr>
        <a:xfrm>
          <a:off x="9639300" y="16499122"/>
          <a:ext cx="8382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39922</xdr:rowOff>
    </xdr:from>
    <xdr:to>
      <xdr:col>50</xdr:col>
      <xdr:colOff>114300</xdr:colOff>
      <xdr:row>96</xdr:row>
      <xdr:rowOff>44472</xdr:rowOff>
    </xdr:to>
    <xdr:cxnSp macro="">
      <xdr:nvCxnSpPr>
        <xdr:cNvPr id="465" name="直線コネクタ 464"/>
        <xdr:cNvCxnSpPr/>
      </xdr:nvCxnSpPr>
      <xdr:spPr>
        <a:xfrm flipV="1">
          <a:off x="8750300" y="1649912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116122</xdr:rowOff>
    </xdr:from>
    <xdr:to>
      <xdr:col>45</xdr:col>
      <xdr:colOff>177800</xdr:colOff>
      <xdr:row>96</xdr:row>
      <xdr:rowOff>44472</xdr:rowOff>
    </xdr:to>
    <xdr:cxnSp macro="">
      <xdr:nvCxnSpPr>
        <xdr:cNvPr id="468" name="直線コネクタ 467"/>
        <xdr:cNvCxnSpPr/>
      </xdr:nvCxnSpPr>
      <xdr:spPr>
        <a:xfrm>
          <a:off x="7861300" y="16403872"/>
          <a:ext cx="889000" cy="9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109057</xdr:rowOff>
    </xdr:from>
    <xdr:to>
      <xdr:col>41</xdr:col>
      <xdr:colOff>50800</xdr:colOff>
      <xdr:row>95</xdr:row>
      <xdr:rowOff>116122</xdr:rowOff>
    </xdr:to>
    <xdr:cxnSp macro="">
      <xdr:nvCxnSpPr>
        <xdr:cNvPr id="471" name="直線コネクタ 470"/>
        <xdr:cNvCxnSpPr/>
      </xdr:nvCxnSpPr>
      <xdr:spPr>
        <a:xfrm>
          <a:off x="6972300" y="16396807"/>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42788</xdr:rowOff>
    </xdr:from>
    <xdr:to>
      <xdr:col>55</xdr:col>
      <xdr:colOff>50800</xdr:colOff>
      <xdr:row>96</xdr:row>
      <xdr:rowOff>144388</xdr:rowOff>
    </xdr:to>
    <xdr:sp macro="" textlink="">
      <xdr:nvSpPr>
        <xdr:cNvPr id="481" name="楕円 480"/>
        <xdr:cNvSpPr/>
      </xdr:nvSpPr>
      <xdr:spPr>
        <a:xfrm>
          <a:off x="10426700" y="165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21215</xdr:rowOff>
    </xdr:from>
    <xdr:ext cx="534377" cy="259045"/>
    <xdr:sp macro="" textlink="">
      <xdr:nvSpPr>
        <xdr:cNvPr id="482" name="土木費該当値テキスト"/>
        <xdr:cNvSpPr txBox="1"/>
      </xdr:nvSpPr>
      <xdr:spPr>
        <a:xfrm>
          <a:off x="10528300" y="1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160572</xdr:rowOff>
    </xdr:from>
    <xdr:to>
      <xdr:col>50</xdr:col>
      <xdr:colOff>165100</xdr:colOff>
      <xdr:row>96</xdr:row>
      <xdr:rowOff>90722</xdr:rowOff>
    </xdr:to>
    <xdr:sp macro="" textlink="">
      <xdr:nvSpPr>
        <xdr:cNvPr id="483" name="楕円 482"/>
        <xdr:cNvSpPr/>
      </xdr:nvSpPr>
      <xdr:spPr>
        <a:xfrm>
          <a:off x="9588500" y="164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107249</xdr:rowOff>
    </xdr:from>
    <xdr:ext cx="534377" cy="259045"/>
    <xdr:sp macro="" textlink="">
      <xdr:nvSpPr>
        <xdr:cNvPr id="484" name="テキスト ボックス 483"/>
        <xdr:cNvSpPr txBox="1"/>
      </xdr:nvSpPr>
      <xdr:spPr>
        <a:xfrm>
          <a:off x="9372111" y="162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165122</xdr:rowOff>
    </xdr:from>
    <xdr:to>
      <xdr:col>46</xdr:col>
      <xdr:colOff>38100</xdr:colOff>
      <xdr:row>96</xdr:row>
      <xdr:rowOff>95272</xdr:rowOff>
    </xdr:to>
    <xdr:sp macro="" textlink="">
      <xdr:nvSpPr>
        <xdr:cNvPr id="485" name="楕円 484"/>
        <xdr:cNvSpPr/>
      </xdr:nvSpPr>
      <xdr:spPr>
        <a:xfrm>
          <a:off x="8699500" y="164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86399</xdr:rowOff>
    </xdr:from>
    <xdr:ext cx="534377" cy="259045"/>
    <xdr:sp macro="" textlink="">
      <xdr:nvSpPr>
        <xdr:cNvPr id="486" name="テキスト ボックス 485"/>
        <xdr:cNvSpPr txBox="1"/>
      </xdr:nvSpPr>
      <xdr:spPr>
        <a:xfrm>
          <a:off x="8483111" y="165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65322</xdr:rowOff>
    </xdr:from>
    <xdr:to>
      <xdr:col>41</xdr:col>
      <xdr:colOff>101600</xdr:colOff>
      <xdr:row>95</xdr:row>
      <xdr:rowOff>166922</xdr:rowOff>
    </xdr:to>
    <xdr:sp macro="" textlink="">
      <xdr:nvSpPr>
        <xdr:cNvPr id="487" name="楕円 486"/>
        <xdr:cNvSpPr/>
      </xdr:nvSpPr>
      <xdr:spPr>
        <a:xfrm>
          <a:off x="7810500" y="16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11999</xdr:rowOff>
    </xdr:from>
    <xdr:ext cx="534377" cy="259045"/>
    <xdr:sp macro="" textlink="">
      <xdr:nvSpPr>
        <xdr:cNvPr id="488" name="テキスト ボックス 487"/>
        <xdr:cNvSpPr txBox="1"/>
      </xdr:nvSpPr>
      <xdr:spPr>
        <a:xfrm>
          <a:off x="7594111" y="161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58257</xdr:rowOff>
    </xdr:from>
    <xdr:to>
      <xdr:col>36</xdr:col>
      <xdr:colOff>165100</xdr:colOff>
      <xdr:row>95</xdr:row>
      <xdr:rowOff>159857</xdr:rowOff>
    </xdr:to>
    <xdr:sp macro="" textlink="">
      <xdr:nvSpPr>
        <xdr:cNvPr id="489" name="楕円 488"/>
        <xdr:cNvSpPr/>
      </xdr:nvSpPr>
      <xdr:spPr>
        <a:xfrm>
          <a:off x="6921500" y="163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4934</xdr:rowOff>
    </xdr:from>
    <xdr:ext cx="534377" cy="259045"/>
    <xdr:sp macro="" textlink="">
      <xdr:nvSpPr>
        <xdr:cNvPr id="490" name="テキスト ボックス 489"/>
        <xdr:cNvSpPr txBox="1"/>
      </xdr:nvSpPr>
      <xdr:spPr>
        <a:xfrm>
          <a:off x="6705111" y="1612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29195</xdr:rowOff>
    </xdr:from>
    <xdr:to>
      <xdr:col>85</xdr:col>
      <xdr:colOff>127000</xdr:colOff>
      <xdr:row>36</xdr:row>
      <xdr:rowOff>147518</xdr:rowOff>
    </xdr:to>
    <xdr:cxnSp macro="">
      <xdr:nvCxnSpPr>
        <xdr:cNvPr id="518" name="直線コネクタ 517"/>
        <xdr:cNvCxnSpPr/>
      </xdr:nvCxnSpPr>
      <xdr:spPr>
        <a:xfrm>
          <a:off x="15481300" y="6201395"/>
          <a:ext cx="8382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29195</xdr:rowOff>
    </xdr:from>
    <xdr:to>
      <xdr:col>81</xdr:col>
      <xdr:colOff>50800</xdr:colOff>
      <xdr:row>37</xdr:row>
      <xdr:rowOff>12004</xdr:rowOff>
    </xdr:to>
    <xdr:cxnSp macro="">
      <xdr:nvCxnSpPr>
        <xdr:cNvPr id="521" name="直線コネクタ 520"/>
        <xdr:cNvCxnSpPr/>
      </xdr:nvCxnSpPr>
      <xdr:spPr>
        <a:xfrm flipV="1">
          <a:off x="14592300" y="6201395"/>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19411</xdr:rowOff>
    </xdr:from>
    <xdr:to>
      <xdr:col>76</xdr:col>
      <xdr:colOff>114300</xdr:colOff>
      <xdr:row>37</xdr:row>
      <xdr:rowOff>12004</xdr:rowOff>
    </xdr:to>
    <xdr:cxnSp macro="">
      <xdr:nvCxnSpPr>
        <xdr:cNvPr id="524" name="直線コネクタ 523"/>
        <xdr:cNvCxnSpPr/>
      </xdr:nvCxnSpPr>
      <xdr:spPr>
        <a:xfrm>
          <a:off x="13703300" y="6020161"/>
          <a:ext cx="889000" cy="33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19411</xdr:rowOff>
    </xdr:from>
    <xdr:to>
      <xdr:col>71</xdr:col>
      <xdr:colOff>177800</xdr:colOff>
      <xdr:row>37</xdr:row>
      <xdr:rowOff>74778</xdr:rowOff>
    </xdr:to>
    <xdr:cxnSp macro="">
      <xdr:nvCxnSpPr>
        <xdr:cNvPr id="527" name="直線コネクタ 526"/>
        <xdr:cNvCxnSpPr/>
      </xdr:nvCxnSpPr>
      <xdr:spPr>
        <a:xfrm flipV="1">
          <a:off x="12814300" y="6020161"/>
          <a:ext cx="889000" cy="3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96718</xdr:rowOff>
    </xdr:from>
    <xdr:to>
      <xdr:col>85</xdr:col>
      <xdr:colOff>177800</xdr:colOff>
      <xdr:row>37</xdr:row>
      <xdr:rowOff>26868</xdr:rowOff>
    </xdr:to>
    <xdr:sp macro="" textlink="">
      <xdr:nvSpPr>
        <xdr:cNvPr id="537" name="楕円 536"/>
        <xdr:cNvSpPr/>
      </xdr:nvSpPr>
      <xdr:spPr>
        <a:xfrm>
          <a:off x="162687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75145</xdr:rowOff>
    </xdr:from>
    <xdr:ext cx="534377" cy="259045"/>
    <xdr:sp macro="" textlink="">
      <xdr:nvSpPr>
        <xdr:cNvPr id="538" name="消防費該当値テキスト"/>
        <xdr:cNvSpPr txBox="1"/>
      </xdr:nvSpPr>
      <xdr:spPr>
        <a:xfrm>
          <a:off x="16370300" y="62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149845</xdr:rowOff>
    </xdr:from>
    <xdr:to>
      <xdr:col>81</xdr:col>
      <xdr:colOff>101600</xdr:colOff>
      <xdr:row>36</xdr:row>
      <xdr:rowOff>79995</xdr:rowOff>
    </xdr:to>
    <xdr:sp macro="" textlink="">
      <xdr:nvSpPr>
        <xdr:cNvPr id="539" name="楕円 538"/>
        <xdr:cNvSpPr/>
      </xdr:nvSpPr>
      <xdr:spPr>
        <a:xfrm>
          <a:off x="15430500" y="61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96522</xdr:rowOff>
    </xdr:from>
    <xdr:ext cx="534377" cy="259045"/>
    <xdr:sp macro="" textlink="">
      <xdr:nvSpPr>
        <xdr:cNvPr id="540" name="テキスト ボックス 539"/>
        <xdr:cNvSpPr txBox="1"/>
      </xdr:nvSpPr>
      <xdr:spPr>
        <a:xfrm>
          <a:off x="15214111" y="59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132654</xdr:rowOff>
    </xdr:from>
    <xdr:to>
      <xdr:col>76</xdr:col>
      <xdr:colOff>165100</xdr:colOff>
      <xdr:row>37</xdr:row>
      <xdr:rowOff>62804</xdr:rowOff>
    </xdr:to>
    <xdr:sp macro="" textlink="">
      <xdr:nvSpPr>
        <xdr:cNvPr id="541" name="楕円 540"/>
        <xdr:cNvSpPr/>
      </xdr:nvSpPr>
      <xdr:spPr>
        <a:xfrm>
          <a:off x="14541500" y="63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53931</xdr:rowOff>
    </xdr:from>
    <xdr:ext cx="534377" cy="259045"/>
    <xdr:sp macro="" textlink="">
      <xdr:nvSpPr>
        <xdr:cNvPr id="542" name="テキスト ボックス 541"/>
        <xdr:cNvSpPr txBox="1"/>
      </xdr:nvSpPr>
      <xdr:spPr>
        <a:xfrm>
          <a:off x="1432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140061</xdr:rowOff>
    </xdr:from>
    <xdr:to>
      <xdr:col>72</xdr:col>
      <xdr:colOff>38100</xdr:colOff>
      <xdr:row>35</xdr:row>
      <xdr:rowOff>70211</xdr:rowOff>
    </xdr:to>
    <xdr:sp macro="" textlink="">
      <xdr:nvSpPr>
        <xdr:cNvPr id="543" name="楕円 542"/>
        <xdr:cNvSpPr/>
      </xdr:nvSpPr>
      <xdr:spPr>
        <a:xfrm>
          <a:off x="13652500" y="59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86738</xdr:rowOff>
    </xdr:from>
    <xdr:ext cx="534377" cy="259045"/>
    <xdr:sp macro="" textlink="">
      <xdr:nvSpPr>
        <xdr:cNvPr id="544" name="テキスト ボックス 543"/>
        <xdr:cNvSpPr txBox="1"/>
      </xdr:nvSpPr>
      <xdr:spPr>
        <a:xfrm>
          <a:off x="13436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23978</xdr:rowOff>
    </xdr:from>
    <xdr:to>
      <xdr:col>67</xdr:col>
      <xdr:colOff>101600</xdr:colOff>
      <xdr:row>37</xdr:row>
      <xdr:rowOff>125578</xdr:rowOff>
    </xdr:to>
    <xdr:sp macro="" textlink="">
      <xdr:nvSpPr>
        <xdr:cNvPr id="545" name="楕円 544"/>
        <xdr:cNvSpPr/>
      </xdr:nvSpPr>
      <xdr:spPr>
        <a:xfrm>
          <a:off x="12763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116705</xdr:rowOff>
    </xdr:from>
    <xdr:ext cx="534377" cy="259045"/>
    <xdr:sp macro="" textlink="">
      <xdr:nvSpPr>
        <xdr:cNvPr id="546" name="テキスト ボックス 545"/>
        <xdr:cNvSpPr txBox="1"/>
      </xdr:nvSpPr>
      <xdr:spPr>
        <a:xfrm>
          <a:off x="12547111" y="64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45383</xdr:rowOff>
    </xdr:from>
    <xdr:to>
      <xdr:col>85</xdr:col>
      <xdr:colOff>127000</xdr:colOff>
      <xdr:row>56</xdr:row>
      <xdr:rowOff>49460</xdr:rowOff>
    </xdr:to>
    <xdr:cxnSp macro="">
      <xdr:nvCxnSpPr>
        <xdr:cNvPr id="576" name="直線コネクタ 575"/>
        <xdr:cNvCxnSpPr/>
      </xdr:nvCxnSpPr>
      <xdr:spPr>
        <a:xfrm flipV="1">
          <a:off x="15481300" y="9646583"/>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101143</xdr:rowOff>
    </xdr:from>
    <xdr:to>
      <xdr:col>81</xdr:col>
      <xdr:colOff>50800</xdr:colOff>
      <xdr:row>56</xdr:row>
      <xdr:rowOff>49460</xdr:rowOff>
    </xdr:to>
    <xdr:cxnSp macro="">
      <xdr:nvCxnSpPr>
        <xdr:cNvPr id="579" name="直線コネクタ 578"/>
        <xdr:cNvCxnSpPr/>
      </xdr:nvCxnSpPr>
      <xdr:spPr>
        <a:xfrm>
          <a:off x="14592300" y="9530893"/>
          <a:ext cx="889000" cy="1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101143</xdr:rowOff>
    </xdr:from>
    <xdr:to>
      <xdr:col>76</xdr:col>
      <xdr:colOff>114300</xdr:colOff>
      <xdr:row>56</xdr:row>
      <xdr:rowOff>105714</xdr:rowOff>
    </xdr:to>
    <xdr:cxnSp macro="">
      <xdr:nvCxnSpPr>
        <xdr:cNvPr id="582" name="直線コネクタ 581"/>
        <xdr:cNvCxnSpPr/>
      </xdr:nvCxnSpPr>
      <xdr:spPr>
        <a:xfrm flipV="1">
          <a:off x="13703300" y="9530893"/>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105714</xdr:rowOff>
    </xdr:from>
    <xdr:to>
      <xdr:col>71</xdr:col>
      <xdr:colOff>177800</xdr:colOff>
      <xdr:row>56</xdr:row>
      <xdr:rowOff>143605</xdr:rowOff>
    </xdr:to>
    <xdr:cxnSp macro="">
      <xdr:nvCxnSpPr>
        <xdr:cNvPr id="585" name="直線コネクタ 584"/>
        <xdr:cNvCxnSpPr/>
      </xdr:nvCxnSpPr>
      <xdr:spPr>
        <a:xfrm flipV="1">
          <a:off x="12814300" y="970691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166033</xdr:rowOff>
    </xdr:from>
    <xdr:to>
      <xdr:col>85</xdr:col>
      <xdr:colOff>177800</xdr:colOff>
      <xdr:row>56</xdr:row>
      <xdr:rowOff>96183</xdr:rowOff>
    </xdr:to>
    <xdr:sp macro="" textlink="">
      <xdr:nvSpPr>
        <xdr:cNvPr id="595" name="楕円 594"/>
        <xdr:cNvSpPr/>
      </xdr:nvSpPr>
      <xdr:spPr>
        <a:xfrm>
          <a:off x="16268700" y="95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144460</xdr:rowOff>
    </xdr:from>
    <xdr:ext cx="534377" cy="259045"/>
    <xdr:sp macro="" textlink="">
      <xdr:nvSpPr>
        <xdr:cNvPr id="596" name="教育費該当値テキスト"/>
        <xdr:cNvSpPr txBox="1"/>
      </xdr:nvSpPr>
      <xdr:spPr>
        <a:xfrm>
          <a:off x="16370300" y="95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170110</xdr:rowOff>
    </xdr:from>
    <xdr:to>
      <xdr:col>81</xdr:col>
      <xdr:colOff>101600</xdr:colOff>
      <xdr:row>56</xdr:row>
      <xdr:rowOff>100260</xdr:rowOff>
    </xdr:to>
    <xdr:sp macro="" textlink="">
      <xdr:nvSpPr>
        <xdr:cNvPr id="597" name="楕円 596"/>
        <xdr:cNvSpPr/>
      </xdr:nvSpPr>
      <xdr:spPr>
        <a:xfrm>
          <a:off x="154305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91387</xdr:rowOff>
    </xdr:from>
    <xdr:ext cx="534377" cy="259045"/>
    <xdr:sp macro="" textlink="">
      <xdr:nvSpPr>
        <xdr:cNvPr id="598" name="テキスト ボックス 597"/>
        <xdr:cNvSpPr txBox="1"/>
      </xdr:nvSpPr>
      <xdr:spPr>
        <a:xfrm>
          <a:off x="15214111" y="96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50343</xdr:rowOff>
    </xdr:from>
    <xdr:to>
      <xdr:col>76</xdr:col>
      <xdr:colOff>165100</xdr:colOff>
      <xdr:row>55</xdr:row>
      <xdr:rowOff>151943</xdr:rowOff>
    </xdr:to>
    <xdr:sp macro="" textlink="">
      <xdr:nvSpPr>
        <xdr:cNvPr id="599" name="楕円 598"/>
        <xdr:cNvSpPr/>
      </xdr:nvSpPr>
      <xdr:spPr>
        <a:xfrm>
          <a:off x="14541500" y="94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168470</xdr:rowOff>
    </xdr:from>
    <xdr:ext cx="534377" cy="259045"/>
    <xdr:sp macro="" textlink="">
      <xdr:nvSpPr>
        <xdr:cNvPr id="600" name="テキスト ボックス 599"/>
        <xdr:cNvSpPr txBox="1"/>
      </xdr:nvSpPr>
      <xdr:spPr>
        <a:xfrm>
          <a:off x="14325111" y="92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54914</xdr:rowOff>
    </xdr:from>
    <xdr:to>
      <xdr:col>72</xdr:col>
      <xdr:colOff>38100</xdr:colOff>
      <xdr:row>56</xdr:row>
      <xdr:rowOff>156514</xdr:rowOff>
    </xdr:to>
    <xdr:sp macro="" textlink="">
      <xdr:nvSpPr>
        <xdr:cNvPr id="601" name="楕円 600"/>
        <xdr:cNvSpPr/>
      </xdr:nvSpPr>
      <xdr:spPr>
        <a:xfrm>
          <a:off x="13652500" y="9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147641</xdr:rowOff>
    </xdr:from>
    <xdr:ext cx="534377" cy="259045"/>
    <xdr:sp macro="" textlink="">
      <xdr:nvSpPr>
        <xdr:cNvPr id="602" name="テキスト ボックス 601"/>
        <xdr:cNvSpPr txBox="1"/>
      </xdr:nvSpPr>
      <xdr:spPr>
        <a:xfrm>
          <a:off x="13436111" y="9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92805</xdr:rowOff>
    </xdr:from>
    <xdr:to>
      <xdr:col>67</xdr:col>
      <xdr:colOff>101600</xdr:colOff>
      <xdr:row>57</xdr:row>
      <xdr:rowOff>22955</xdr:rowOff>
    </xdr:to>
    <xdr:sp macro="" textlink="">
      <xdr:nvSpPr>
        <xdr:cNvPr id="603" name="楕円 602"/>
        <xdr:cNvSpPr/>
      </xdr:nvSpPr>
      <xdr:spPr>
        <a:xfrm>
          <a:off x="12763500" y="96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14082</xdr:rowOff>
    </xdr:from>
    <xdr:ext cx="534377" cy="259045"/>
    <xdr:sp macro="" textlink="">
      <xdr:nvSpPr>
        <xdr:cNvPr id="604" name="テキスト ボックス 603"/>
        <xdr:cNvSpPr txBox="1"/>
      </xdr:nvSpPr>
      <xdr:spPr>
        <a:xfrm>
          <a:off x="12547111" y="97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93098</xdr:rowOff>
    </xdr:from>
    <xdr:to>
      <xdr:col>85</xdr:col>
      <xdr:colOff>127000</xdr:colOff>
      <xdr:row>79</xdr:row>
      <xdr:rowOff>98879</xdr:rowOff>
    </xdr:to>
    <xdr:cxnSp macro="">
      <xdr:nvCxnSpPr>
        <xdr:cNvPr id="635" name="直線コネクタ 634"/>
        <xdr:cNvCxnSpPr/>
      </xdr:nvCxnSpPr>
      <xdr:spPr>
        <a:xfrm flipV="1">
          <a:off x="15481300" y="13637648"/>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95450</xdr:rowOff>
    </xdr:from>
    <xdr:to>
      <xdr:col>71</xdr:col>
      <xdr:colOff>177800</xdr:colOff>
      <xdr:row>79</xdr:row>
      <xdr:rowOff>98879</xdr:rowOff>
    </xdr:to>
    <xdr:cxnSp macro="">
      <xdr:nvCxnSpPr>
        <xdr:cNvPr id="644" name="直線コネクタ 643"/>
        <xdr:cNvCxnSpPr/>
      </xdr:nvCxnSpPr>
      <xdr:spPr>
        <a:xfrm>
          <a:off x="12814300" y="1364000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42298</xdr:rowOff>
    </xdr:from>
    <xdr:to>
      <xdr:col>85</xdr:col>
      <xdr:colOff>177800</xdr:colOff>
      <xdr:row>79</xdr:row>
      <xdr:rowOff>143898</xdr:rowOff>
    </xdr:to>
    <xdr:sp macro="" textlink="">
      <xdr:nvSpPr>
        <xdr:cNvPr id="654" name="楕円 653"/>
        <xdr:cNvSpPr/>
      </xdr:nvSpPr>
      <xdr:spPr>
        <a:xfrm>
          <a:off x="162687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5"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44650</xdr:rowOff>
    </xdr:from>
    <xdr:to>
      <xdr:col>67</xdr:col>
      <xdr:colOff>101600</xdr:colOff>
      <xdr:row>79</xdr:row>
      <xdr:rowOff>146250</xdr:rowOff>
    </xdr:to>
    <xdr:sp macro="" textlink="">
      <xdr:nvSpPr>
        <xdr:cNvPr id="662" name="楕円 661"/>
        <xdr:cNvSpPr/>
      </xdr:nvSpPr>
      <xdr:spPr>
        <a:xfrm>
          <a:off x="12763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137377</xdr:rowOff>
    </xdr:from>
    <xdr:ext cx="378565" cy="259045"/>
    <xdr:sp macro="" textlink="">
      <xdr:nvSpPr>
        <xdr:cNvPr id="663" name="テキスト ボックス 662"/>
        <xdr:cNvSpPr txBox="1"/>
      </xdr:nvSpPr>
      <xdr:spPr>
        <a:xfrm>
          <a:off x="12625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85356</xdr:rowOff>
    </xdr:from>
    <xdr:to>
      <xdr:col>85</xdr:col>
      <xdr:colOff>127000</xdr:colOff>
      <xdr:row>96</xdr:row>
      <xdr:rowOff>121323</xdr:rowOff>
    </xdr:to>
    <xdr:cxnSp macro="">
      <xdr:nvCxnSpPr>
        <xdr:cNvPr id="692" name="直線コネクタ 691"/>
        <xdr:cNvCxnSpPr/>
      </xdr:nvCxnSpPr>
      <xdr:spPr>
        <a:xfrm flipV="1">
          <a:off x="15481300" y="16544556"/>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118008</xdr:rowOff>
    </xdr:from>
    <xdr:to>
      <xdr:col>81</xdr:col>
      <xdr:colOff>50800</xdr:colOff>
      <xdr:row>96</xdr:row>
      <xdr:rowOff>121323</xdr:rowOff>
    </xdr:to>
    <xdr:cxnSp macro="">
      <xdr:nvCxnSpPr>
        <xdr:cNvPr id="695" name="直線コネクタ 694"/>
        <xdr:cNvCxnSpPr/>
      </xdr:nvCxnSpPr>
      <xdr:spPr>
        <a:xfrm>
          <a:off x="14592300" y="16577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114224</xdr:rowOff>
    </xdr:from>
    <xdr:to>
      <xdr:col>76</xdr:col>
      <xdr:colOff>114300</xdr:colOff>
      <xdr:row>96</xdr:row>
      <xdr:rowOff>118008</xdr:rowOff>
    </xdr:to>
    <xdr:cxnSp macro="">
      <xdr:nvCxnSpPr>
        <xdr:cNvPr id="698" name="直線コネクタ 697"/>
        <xdr:cNvCxnSpPr/>
      </xdr:nvCxnSpPr>
      <xdr:spPr>
        <a:xfrm>
          <a:off x="13703300" y="16573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108217</xdr:rowOff>
    </xdr:from>
    <xdr:to>
      <xdr:col>71</xdr:col>
      <xdr:colOff>177800</xdr:colOff>
      <xdr:row>96</xdr:row>
      <xdr:rowOff>114224</xdr:rowOff>
    </xdr:to>
    <xdr:cxnSp macro="">
      <xdr:nvCxnSpPr>
        <xdr:cNvPr id="701" name="直線コネクタ 700"/>
        <xdr:cNvCxnSpPr/>
      </xdr:nvCxnSpPr>
      <xdr:spPr>
        <a:xfrm>
          <a:off x="12814300" y="16567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34556</xdr:rowOff>
    </xdr:from>
    <xdr:to>
      <xdr:col>85</xdr:col>
      <xdr:colOff>177800</xdr:colOff>
      <xdr:row>96</xdr:row>
      <xdr:rowOff>136156</xdr:rowOff>
    </xdr:to>
    <xdr:sp macro="" textlink="">
      <xdr:nvSpPr>
        <xdr:cNvPr id="711" name="楕円 710"/>
        <xdr:cNvSpPr/>
      </xdr:nvSpPr>
      <xdr:spPr>
        <a:xfrm>
          <a:off x="16268700" y="16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12983</xdr:rowOff>
    </xdr:from>
    <xdr:ext cx="534377" cy="259045"/>
    <xdr:sp macro="" textlink="">
      <xdr:nvSpPr>
        <xdr:cNvPr id="712" name="公債費該当値テキスト"/>
        <xdr:cNvSpPr txBox="1"/>
      </xdr:nvSpPr>
      <xdr:spPr>
        <a:xfrm>
          <a:off x="16370300" y="164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70523</xdr:rowOff>
    </xdr:from>
    <xdr:to>
      <xdr:col>81</xdr:col>
      <xdr:colOff>101600</xdr:colOff>
      <xdr:row>97</xdr:row>
      <xdr:rowOff>673</xdr:rowOff>
    </xdr:to>
    <xdr:sp macro="" textlink="">
      <xdr:nvSpPr>
        <xdr:cNvPr id="713" name="楕円 712"/>
        <xdr:cNvSpPr/>
      </xdr:nvSpPr>
      <xdr:spPr>
        <a:xfrm>
          <a:off x="15430500" y="16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163250</xdr:rowOff>
    </xdr:from>
    <xdr:ext cx="534377" cy="259045"/>
    <xdr:sp macro="" textlink="">
      <xdr:nvSpPr>
        <xdr:cNvPr id="714" name="テキスト ボックス 713"/>
        <xdr:cNvSpPr txBox="1"/>
      </xdr:nvSpPr>
      <xdr:spPr>
        <a:xfrm>
          <a:off x="15214111" y="166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67208</xdr:rowOff>
    </xdr:from>
    <xdr:to>
      <xdr:col>76</xdr:col>
      <xdr:colOff>165100</xdr:colOff>
      <xdr:row>96</xdr:row>
      <xdr:rowOff>168808</xdr:rowOff>
    </xdr:to>
    <xdr:sp macro="" textlink="">
      <xdr:nvSpPr>
        <xdr:cNvPr id="715" name="楕円 714"/>
        <xdr:cNvSpPr/>
      </xdr:nvSpPr>
      <xdr:spPr>
        <a:xfrm>
          <a:off x="145415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159935</xdr:rowOff>
    </xdr:from>
    <xdr:ext cx="534377" cy="259045"/>
    <xdr:sp macro="" textlink="">
      <xdr:nvSpPr>
        <xdr:cNvPr id="716" name="テキスト ボックス 715"/>
        <xdr:cNvSpPr txBox="1"/>
      </xdr:nvSpPr>
      <xdr:spPr>
        <a:xfrm>
          <a:off x="14325111" y="166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63424</xdr:rowOff>
    </xdr:from>
    <xdr:to>
      <xdr:col>72</xdr:col>
      <xdr:colOff>38100</xdr:colOff>
      <xdr:row>96</xdr:row>
      <xdr:rowOff>165024</xdr:rowOff>
    </xdr:to>
    <xdr:sp macro="" textlink="">
      <xdr:nvSpPr>
        <xdr:cNvPr id="717" name="楕円 716"/>
        <xdr:cNvSpPr/>
      </xdr:nvSpPr>
      <xdr:spPr>
        <a:xfrm>
          <a:off x="13652500" y="1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156151</xdr:rowOff>
    </xdr:from>
    <xdr:ext cx="534377" cy="259045"/>
    <xdr:sp macro="" textlink="">
      <xdr:nvSpPr>
        <xdr:cNvPr id="718" name="テキスト ボックス 717"/>
        <xdr:cNvSpPr txBox="1"/>
      </xdr:nvSpPr>
      <xdr:spPr>
        <a:xfrm>
          <a:off x="13436111" y="16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57417</xdr:rowOff>
    </xdr:from>
    <xdr:to>
      <xdr:col>67</xdr:col>
      <xdr:colOff>101600</xdr:colOff>
      <xdr:row>96</xdr:row>
      <xdr:rowOff>159017</xdr:rowOff>
    </xdr:to>
    <xdr:sp macro="" textlink="">
      <xdr:nvSpPr>
        <xdr:cNvPr id="719" name="楕円 718"/>
        <xdr:cNvSpPr/>
      </xdr:nvSpPr>
      <xdr:spPr>
        <a:xfrm>
          <a:off x="12763500" y="16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150144</xdr:rowOff>
    </xdr:from>
    <xdr:ext cx="534377" cy="259045"/>
    <xdr:sp macro="" textlink="">
      <xdr:nvSpPr>
        <xdr:cNvPr id="720" name="テキスト ボックス 719"/>
        <xdr:cNvSpPr txBox="1"/>
      </xdr:nvSpPr>
      <xdr:spPr>
        <a:xfrm>
          <a:off x="12547111" y="166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議会費が全国・県・類似団体平均を上回っている。議会費については類似団体においては議員数に大きな差がないが、当市は類似団体中人口数は最下位であるため、人口規模によるスケールメリットが考えられる。労働費においても全国・県・類似団体平均を上回っている。これはカーローンや教育ローンなどの勤労者生活資金融資預託金が１億２千万円あるためであり、勤労者生活資金融資預託金を除い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年度の一人当たりのコストは</a:t>
          </a:r>
          <a:r>
            <a:rPr kumimoji="1" lang="en-US" altLang="ja-JP" sz="1300">
              <a:latin typeface="ＭＳ Ｐゴシック" panose="020B0600070205080204" pitchFamily="50" charset="-128"/>
              <a:ea typeface="ＭＳ Ｐゴシック" panose="020B0600070205080204" pitchFamily="50" charset="-128"/>
            </a:rPr>
            <a:t>1,075</a:t>
          </a:r>
          <a:r>
            <a:rPr kumimoji="1" lang="ja-JP" altLang="en-US" sz="1300">
              <a:latin typeface="ＭＳ Ｐゴシック" panose="020B0600070205080204" pitchFamily="50" charset="-128"/>
              <a:ea typeface="ＭＳ Ｐゴシック" panose="020B0600070205080204" pitchFamily="50" charset="-128"/>
            </a:rPr>
            <a:t>円となり、県平均を下回っている。勤労者生活資金融資預託金は歳入でも同額の１億２千万円であり、一般財源には影響を与えていない。商工費についても同様に市制度資金預託金が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年度の一人当たりのコストは</a:t>
          </a:r>
          <a:r>
            <a:rPr kumimoji="1" lang="en-US" altLang="ja-JP" sz="1300">
              <a:latin typeface="ＭＳ Ｐゴシック" panose="020B0600070205080204" pitchFamily="50" charset="-128"/>
              <a:ea typeface="ＭＳ Ｐゴシック" panose="020B0600070205080204" pitchFamily="50" charset="-128"/>
            </a:rPr>
            <a:t>8,376</a:t>
          </a:r>
          <a:r>
            <a:rPr kumimoji="1" lang="ja-JP" altLang="en-US" sz="1300">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億円であり、一般財源には影響を与えていない。農林水産業費は、前年度に国の強い農業づくり交付金を活用した</a:t>
          </a:r>
          <a:r>
            <a:rPr kumimoji="1" lang="en-US" altLang="ja-JP" sz="1300">
              <a:latin typeface="ＭＳ Ｐゴシック" panose="020B0600070205080204" pitchFamily="50" charset="-128"/>
              <a:ea typeface="ＭＳ Ｐゴシック" panose="020B0600070205080204" pitchFamily="50" charset="-128"/>
            </a:rPr>
            <a:t>JA</a:t>
          </a:r>
          <a:r>
            <a:rPr kumimoji="1" lang="ja-JP" altLang="en-US" sz="1300">
              <a:latin typeface="ＭＳ Ｐゴシック" panose="020B0600070205080204" pitchFamily="50" charset="-128"/>
              <a:ea typeface="ＭＳ Ｐゴシック" panose="020B0600070205080204" pitchFamily="50" charset="-128"/>
            </a:rPr>
            <a:t>須高への支援などにより事業費が増加した反動で減少している。消防費の年度ごとの増減については、施設整備や車両の整備などがある年度は一人当たりのコストも高くなっている。教育費では、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年度以降、新給食センター建設を予定しているため、事業費の増加が見込まれる。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実質収支比率は、一般的に標準財政規模の３～５％程度が望ましいと考えられており、現在のところその範囲内で推移している。</a:t>
          </a:r>
        </a:p>
        <a:p>
          <a:r>
            <a:rPr kumimoji="1" lang="ja-JP" altLang="en-US" sz="1200">
              <a:latin typeface="ＭＳ ゴシック" pitchFamily="49" charset="-128"/>
              <a:ea typeface="ＭＳ ゴシック" pitchFamily="49" charset="-128"/>
            </a:rPr>
            <a:t>　財政調整基金残高については、標準財政規模の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を保っているが、今後は公債費の増や施設の維持修繕経費の増、また歳入の不足に備えることにより基金の減少が想定されることから、経常経費を削減せざるを得ない状況である。今後は、今まで以上に行財政改革を推進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すべての会計において黒字となっているが、今後も健全財政を堅持していく。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21631006</v>
      </c>
      <c r="BO4" s="410"/>
      <c r="BP4" s="410"/>
      <c r="BQ4" s="410"/>
      <c r="BR4" s="410"/>
      <c r="BS4" s="410"/>
      <c r="BT4" s="410"/>
      <c r="BU4" s="411"/>
      <c r="BV4" s="409">
        <v>21783368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20949163</v>
      </c>
      <c r="BO5" s="447"/>
      <c r="BP5" s="447"/>
      <c r="BQ5" s="447"/>
      <c r="BR5" s="447"/>
      <c r="BS5" s="447"/>
      <c r="BT5" s="447"/>
      <c r="BU5" s="448"/>
      <c r="BV5" s="446">
        <v>21123226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93.4</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681843</v>
      </c>
      <c r="BO6" s="447"/>
      <c r="BP6" s="447"/>
      <c r="BQ6" s="447"/>
      <c r="BR6" s="447"/>
      <c r="BS6" s="447"/>
      <c r="BT6" s="447"/>
      <c r="BU6" s="448"/>
      <c r="BV6" s="446">
        <v>660142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99.1</v>
      </c>
      <c r="CU6" s="484"/>
      <c r="CV6" s="484"/>
      <c r="CW6" s="484"/>
      <c r="CX6" s="484"/>
      <c r="CY6" s="484"/>
      <c r="CZ6" s="484"/>
      <c r="DA6" s="485"/>
      <c r="DB6" s="483">
        <v>97.9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7647</v>
      </c>
      <c r="BO7" s="447"/>
      <c r="BP7" s="447"/>
      <c r="BQ7" s="447"/>
      <c r="BR7" s="447"/>
      <c r="BS7" s="447"/>
      <c r="BT7" s="447"/>
      <c r="BU7" s="448"/>
      <c r="BV7" s="446">
        <v>101942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11937632</v>
      </c>
      <c r="CU7" s="447"/>
      <c r="CV7" s="447"/>
      <c r="CW7" s="447"/>
      <c r="CX7" s="447"/>
      <c r="CY7" s="447"/>
      <c r="CZ7" s="447"/>
      <c r="DA7" s="448"/>
      <c r="DB7" s="446">
        <v>11840359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674196</v>
      </c>
      <c r="BO8" s="447"/>
      <c r="BP8" s="447"/>
      <c r="BQ8" s="447"/>
      <c r="BR8" s="447"/>
      <c r="BS8" s="447"/>
      <c r="BT8" s="447"/>
      <c r="BU8" s="448"/>
      <c r="BV8" s="446">
        <v>558200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0.56000000000000005</v>
      </c>
      <c r="CU8" s="487"/>
      <c r="CV8" s="487"/>
      <c r="CW8" s="487"/>
      <c r="CX8" s="487"/>
      <c r="CY8" s="487"/>
      <c r="CZ8" s="487"/>
      <c r="DA8" s="488"/>
      <c r="DB8" s="486">
        <v>0.55000000000000004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50725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115996</v>
      </c>
      <c r="BO9" s="447"/>
      <c r="BP9" s="447"/>
      <c r="BQ9" s="447"/>
      <c r="BR9" s="447"/>
      <c r="BS9" s="447"/>
      <c r="BT9" s="447"/>
      <c r="BU9" s="448"/>
      <c r="BV9" s="446">
        <v>9827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52168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179967</v>
      </c>
      <c r="BO10" s="447"/>
      <c r="BP10" s="447"/>
      <c r="BQ10" s="447"/>
      <c r="BR10" s="447"/>
      <c r="BS10" s="447"/>
      <c r="BT10" s="447"/>
      <c r="BU10" s="448"/>
      <c r="BV10" s="446">
        <v>274700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51132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254157</v>
      </c>
      <c r="BO12" s="447"/>
      <c r="BP12" s="447"/>
      <c r="BQ12" s="447"/>
      <c r="BR12" s="447"/>
      <c r="BS12" s="447"/>
      <c r="BT12" s="447"/>
      <c r="BU12" s="448"/>
      <c r="BV12" s="446">
        <v>286090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50598</v>
      </c>
      <c r="S13" s="528"/>
      <c r="T13" s="528"/>
      <c r="U13" s="528"/>
      <c r="V13" s="529"/>
      <c r="W13" s="462" t="s">
        <v>134</v>
      </c>
      <c r="X13" s="463"/>
      <c r="Y13" s="463"/>
      <c r="Z13" s="463"/>
      <c r="AA13" s="463"/>
      <c r="AB13" s="453"/>
      <c r="AC13" s="497">
        <v>2991</v>
      </c>
      <c r="AD13" s="498"/>
      <c r="AE13" s="498"/>
      <c r="AF13" s="498"/>
      <c r="AG13" s="537"/>
      <c r="AH13" s="497">
        <v>3072</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41806</v>
      </c>
      <c r="BO13" s="447"/>
      <c r="BP13" s="447"/>
      <c r="BQ13" s="447"/>
      <c r="BR13" s="447"/>
      <c r="BS13" s="447"/>
      <c r="BT13" s="447"/>
      <c r="BU13" s="448"/>
      <c r="BV13" s="446">
        <v>-1563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51368</v>
      </c>
      <c r="S14" s="528"/>
      <c r="T14" s="528"/>
      <c r="U14" s="528"/>
      <c r="V14" s="529"/>
      <c r="W14" s="436"/>
      <c r="X14" s="437"/>
      <c r="Y14" s="437"/>
      <c r="Z14" s="437"/>
      <c r="AA14" s="437"/>
      <c r="AB14" s="426"/>
      <c r="AC14" s="530">
        <v>11.9</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33.1</v>
      </c>
      <c r="CU14" s="542"/>
      <c r="CV14" s="542"/>
      <c r="CW14" s="542"/>
      <c r="CX14" s="542"/>
      <c r="CY14" s="542"/>
      <c r="CZ14" s="542"/>
      <c r="DA14" s="543"/>
      <c r="DB14" s="541">
        <v>33.4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50878</v>
      </c>
      <c r="S15" s="528"/>
      <c r="T15" s="528"/>
      <c r="U15" s="528"/>
      <c r="V15" s="529"/>
      <c r="W15" s="462" t="s">
        <v>142</v>
      </c>
      <c r="X15" s="463"/>
      <c r="Y15" s="463"/>
      <c r="Z15" s="463"/>
      <c r="AA15" s="463"/>
      <c r="AB15" s="453"/>
      <c r="AC15" s="497">
        <v>7351</v>
      </c>
      <c r="AD15" s="498"/>
      <c r="AE15" s="498"/>
      <c r="AF15" s="498"/>
      <c r="AG15" s="537"/>
      <c r="AH15" s="497">
        <v>7727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5623129</v>
      </c>
      <c r="BO15" s="410"/>
      <c r="BP15" s="410"/>
      <c r="BQ15" s="410"/>
      <c r="BR15" s="410"/>
      <c r="BS15" s="410"/>
      <c r="BT15" s="410"/>
      <c r="BU15" s="411"/>
      <c r="BV15" s="409">
        <v>5438031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29.3</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9743393</v>
      </c>
      <c r="BO16" s="447"/>
      <c r="BP16" s="447"/>
      <c r="BQ16" s="447"/>
      <c r="BR16" s="447"/>
      <c r="BS16" s="447"/>
      <c r="BT16" s="447"/>
      <c r="BU16" s="448"/>
      <c r="BV16" s="446">
        <v>9735164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14753</v>
      </c>
      <c r="AD17" s="498"/>
      <c r="AE17" s="498"/>
      <c r="AF17" s="498"/>
      <c r="AG17" s="537"/>
      <c r="AH17" s="497">
        <v>14679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7139139</v>
      </c>
      <c r="BO17" s="447"/>
      <c r="BP17" s="447"/>
      <c r="BQ17" s="447"/>
      <c r="BR17" s="447"/>
      <c r="BS17" s="447"/>
      <c r="BT17" s="447"/>
      <c r="BU17" s="448"/>
      <c r="BV17" s="446">
        <v>6886646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149.66999999999999</v>
      </c>
      <c r="M18" s="559"/>
      <c r="N18" s="559"/>
      <c r="O18" s="559"/>
      <c r="P18" s="559"/>
      <c r="Q18" s="559"/>
      <c r="R18" s="560"/>
      <c r="S18" s="560"/>
      <c r="T18" s="560"/>
      <c r="U18" s="560"/>
      <c r="V18" s="561"/>
      <c r="W18" s="464"/>
      <c r="X18" s="465"/>
      <c r="Y18" s="465"/>
      <c r="Z18" s="465"/>
      <c r="AA18" s="465"/>
      <c r="AB18" s="456"/>
      <c r="AC18" s="562">
        <v>58.8</v>
      </c>
      <c r="AD18" s="563"/>
      <c r="AE18" s="563"/>
      <c r="AF18" s="563"/>
      <c r="AG18" s="564"/>
      <c r="AH18" s="562">
        <v>57.6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11278689</v>
      </c>
      <c r="BO18" s="447"/>
      <c r="BP18" s="447"/>
      <c r="BQ18" s="447"/>
      <c r="BR18" s="447"/>
      <c r="BS18" s="447"/>
      <c r="BT18" s="447"/>
      <c r="BU18" s="448"/>
      <c r="BV18" s="446">
        <v>11227648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339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13755447</v>
      </c>
      <c r="BO19" s="447"/>
      <c r="BP19" s="447"/>
      <c r="BQ19" s="447"/>
      <c r="BR19" s="447"/>
      <c r="BS19" s="447"/>
      <c r="BT19" s="447"/>
      <c r="BU19" s="448"/>
      <c r="BV19" s="446">
        <v>13967757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18447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16841915</v>
      </c>
      <c r="BO23" s="447"/>
      <c r="BP23" s="447"/>
      <c r="BQ23" s="447"/>
      <c r="BR23" s="447"/>
      <c r="BS23" s="447"/>
      <c r="BT23" s="447"/>
      <c r="BU23" s="448"/>
      <c r="BV23" s="446">
        <v>16994782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8530</v>
      </c>
      <c r="R24" s="498"/>
      <c r="S24" s="498"/>
      <c r="T24" s="498"/>
      <c r="U24" s="498"/>
      <c r="V24" s="537"/>
      <c r="W24" s="596"/>
      <c r="X24" s="584"/>
      <c r="Y24" s="585"/>
      <c r="Z24" s="496" t="s">
        <v>166</v>
      </c>
      <c r="AA24" s="476"/>
      <c r="AB24" s="476"/>
      <c r="AC24" s="476"/>
      <c r="AD24" s="476"/>
      <c r="AE24" s="476"/>
      <c r="AF24" s="476"/>
      <c r="AG24" s="477"/>
      <c r="AH24" s="497">
        <v>428</v>
      </c>
      <c r="AI24" s="498"/>
      <c r="AJ24" s="498"/>
      <c r="AK24" s="498"/>
      <c r="AL24" s="537"/>
      <c r="AM24" s="497">
        <v>1373452</v>
      </c>
      <c r="AN24" s="498"/>
      <c r="AO24" s="498"/>
      <c r="AP24" s="498"/>
      <c r="AQ24" s="498"/>
      <c r="AR24" s="537"/>
      <c r="AS24" s="497">
        <v>3209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12449953</v>
      </c>
      <c r="BO24" s="447"/>
      <c r="BP24" s="447"/>
      <c r="BQ24" s="447"/>
      <c r="BR24" s="447"/>
      <c r="BS24" s="447"/>
      <c r="BT24" s="447"/>
      <c r="BU24" s="448"/>
      <c r="BV24" s="446">
        <v>12409322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7060</v>
      </c>
      <c r="R25" s="498"/>
      <c r="S25" s="498"/>
      <c r="T25" s="498"/>
      <c r="U25" s="498"/>
      <c r="V25" s="537"/>
      <c r="W25" s="596"/>
      <c r="X25" s="584"/>
      <c r="Y25" s="585"/>
      <c r="Z25" s="496" t="s">
        <v>169</v>
      </c>
      <c r="AA25" s="476"/>
      <c r="AB25" s="476"/>
      <c r="AC25" s="476"/>
      <c r="AD25" s="476"/>
      <c r="AE25" s="476"/>
      <c r="AF25" s="476"/>
      <c r="AG25" s="477"/>
      <c r="AH25" s="497">
        <v>89</v>
      </c>
      <c r="AI25" s="498"/>
      <c r="AJ25" s="498"/>
      <c r="AK25" s="498"/>
      <c r="AL25" s="537"/>
      <c r="AM25" s="497">
        <v>286224</v>
      </c>
      <c r="AN25" s="498"/>
      <c r="AO25" s="498"/>
      <c r="AP25" s="498"/>
      <c r="AQ25" s="498"/>
      <c r="AR25" s="537"/>
      <c r="AS25" s="497">
        <v>3216</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274788</v>
      </c>
      <c r="BO25" s="410"/>
      <c r="BP25" s="410"/>
      <c r="BQ25" s="410"/>
      <c r="BR25" s="410"/>
      <c r="BS25" s="410"/>
      <c r="BT25" s="410"/>
      <c r="BU25" s="411"/>
      <c r="BV25" s="409">
        <v>315653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6130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10770</v>
      </c>
      <c r="AN26" s="498"/>
      <c r="AO26" s="498"/>
      <c r="AP26" s="498"/>
      <c r="AQ26" s="498"/>
      <c r="AR26" s="537"/>
      <c r="AS26" s="497">
        <v>3590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4560</v>
      </c>
      <c r="R27" s="498"/>
      <c r="S27" s="498"/>
      <c r="T27" s="498"/>
      <c r="U27" s="498"/>
      <c r="V27" s="537"/>
      <c r="W27" s="596"/>
      <c r="X27" s="584"/>
      <c r="Y27" s="585"/>
      <c r="Z27" s="496" t="s">
        <v>175</v>
      </c>
      <c r="AA27" s="476"/>
      <c r="AB27" s="476"/>
      <c r="AC27" s="476"/>
      <c r="AD27" s="476"/>
      <c r="AE27" s="476"/>
      <c r="AF27" s="476"/>
      <c r="AG27" s="477"/>
      <c r="AH27" s="497" t="s">
        <v>121</v>
      </c>
      <c r="AI27" s="498"/>
      <c r="AJ27" s="498"/>
      <c r="AK27" s="498"/>
      <c r="AL27" s="537"/>
      <c r="AM27" s="497" t="s">
        <v>176</v>
      </c>
      <c r="AN27" s="498"/>
      <c r="AO27" s="498"/>
      <c r="AP27" s="498"/>
      <c r="AQ27" s="498"/>
      <c r="AR27" s="537"/>
      <c r="AS27" s="497" t="s">
        <v>122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3870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122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2507090</v>
      </c>
      <c r="BO28" s="410"/>
      <c r="BP28" s="410"/>
      <c r="BQ28" s="410"/>
      <c r="BR28" s="410"/>
      <c r="BS28" s="410"/>
      <c r="BT28" s="410"/>
      <c r="BU28" s="411"/>
      <c r="BV28" s="409">
        <v>2581280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18</v>
      </c>
      <c r="M29" s="498"/>
      <c r="N29" s="498"/>
      <c r="O29" s="498"/>
      <c r="P29" s="537"/>
      <c r="Q29" s="497">
        <v>3550</v>
      </c>
      <c r="R29" s="498"/>
      <c r="S29" s="498"/>
      <c r="T29" s="498"/>
      <c r="U29" s="498"/>
      <c r="V29" s="537"/>
      <c r="W29" s="597"/>
      <c r="X29" s="598"/>
      <c r="Y29" s="599"/>
      <c r="Z29" s="496" t="s">
        <v>182</v>
      </c>
      <c r="AA29" s="476"/>
      <c r="AB29" s="476"/>
      <c r="AC29" s="476"/>
      <c r="AD29" s="476"/>
      <c r="AE29" s="476"/>
      <c r="AF29" s="476"/>
      <c r="AG29" s="477"/>
      <c r="AH29" s="497">
        <v>428</v>
      </c>
      <c r="AI29" s="498"/>
      <c r="AJ29" s="498"/>
      <c r="AK29" s="498"/>
      <c r="AL29" s="537"/>
      <c r="AM29" s="497">
        <v>1373452</v>
      </c>
      <c r="AN29" s="498"/>
      <c r="AO29" s="498"/>
      <c r="AP29" s="498"/>
      <c r="AQ29" s="498"/>
      <c r="AR29" s="537"/>
      <c r="AS29" s="497">
        <v>3209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116619</v>
      </c>
      <c r="BO29" s="447"/>
      <c r="BP29" s="447"/>
      <c r="BQ29" s="447"/>
      <c r="BR29" s="447"/>
      <c r="BS29" s="447"/>
      <c r="BT29" s="447"/>
      <c r="BU29" s="448"/>
      <c r="BV29" s="446">
        <v>166562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2833324</v>
      </c>
      <c r="BO30" s="620"/>
      <c r="BP30" s="620"/>
      <c r="BQ30" s="620"/>
      <c r="BR30" s="620"/>
      <c r="BS30" s="620"/>
      <c r="BT30" s="620"/>
      <c r="BU30" s="621"/>
      <c r="BV30" s="619">
        <v>3058560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長野広域連合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須坂市文化振興事業団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須坂市土地開発公社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　（公共下水道）</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　（老人福祉施設等運営事業特別会計）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須坂温泉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　（長野地域ふるさと事業特別会計）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　（ごみ処理施設事業特別会計）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高山村外一市一町財産組合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須高行政事務組合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　（後期高齢者医療特別会計）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NaobeD4W015PSUosSTWT2MnevBYvOkQ10+o8BaHkEGXnRL1/H1lRAARXJCsdQLbnqQ5uRYmRwO9YEWSz/EMjg==" saltValue="JD4Z5XBXGpD9GkJT76S8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6.47</v>
      </c>
      <c r="G34" s="33">
        <v>8.25</v>
      </c>
      <c r="H34" s="33">
        <v>9.7100000000000009</v>
      </c>
      <c r="I34" s="33">
        <v>11.49</v>
      </c>
      <c r="J34" s="34">
        <v>12.88</v>
      </c>
      <c r="K34" s="22"/>
      <c r="L34" s="22"/>
      <c r="M34" s="22"/>
      <c r="N34" s="22"/>
      <c r="O34" s="22"/>
      <c r="P34" s="22"/>
    </row>
    <row r="35" spans="1:16" ht="39" customHeight="1" x14ac:dyDescent="0.15">
      <c r="A35" s="22"/>
      <c r="B35" s="35"/>
      <c r="C35" s="1218" t="s">
        <v>561</v>
      </c>
      <c r="D35" s="1219"/>
      <c r="E35" s="1220"/>
      <c r="F35" s="36">
        <v>12.02</v>
      </c>
      <c r="G35" s="37">
        <v>12.85</v>
      </c>
      <c r="H35" s="37">
        <v>12.2</v>
      </c>
      <c r="I35" s="37">
        <v>12.86</v>
      </c>
      <c r="J35" s="38">
        <v>12.85</v>
      </c>
      <c r="K35" s="22"/>
      <c r="L35" s="22"/>
      <c r="M35" s="22"/>
      <c r="N35" s="22"/>
      <c r="O35" s="22"/>
      <c r="P35" s="22"/>
    </row>
    <row r="36" spans="1:16" ht="39" customHeight="1" x14ac:dyDescent="0.15">
      <c r="A36" s="22"/>
      <c r="B36" s="35"/>
      <c r="C36" s="1218" t="s">
        <v>562</v>
      </c>
      <c r="D36" s="1219"/>
      <c r="E36" s="1220"/>
      <c r="F36" s="36">
        <v>4.28</v>
      </c>
      <c r="G36" s="37">
        <v>4.1399999999999997</v>
      </c>
      <c r="H36" s="37">
        <v>4.58</v>
      </c>
      <c r="I36" s="37">
        <v>4.71</v>
      </c>
      <c r="J36" s="38">
        <v>5.64</v>
      </c>
      <c r="K36" s="22"/>
      <c r="L36" s="22"/>
      <c r="M36" s="22"/>
      <c r="N36" s="22"/>
      <c r="O36" s="22"/>
      <c r="P36" s="22"/>
    </row>
    <row r="37" spans="1:16" ht="39" customHeight="1" x14ac:dyDescent="0.15">
      <c r="A37" s="22"/>
      <c r="B37" s="35"/>
      <c r="C37" s="1218" t="s">
        <v>563</v>
      </c>
      <c r="D37" s="1219"/>
      <c r="E37" s="1220"/>
      <c r="F37" s="36">
        <v>4.5</v>
      </c>
      <c r="G37" s="37">
        <v>4.47</v>
      </c>
      <c r="H37" s="37">
        <v>4.46</v>
      </c>
      <c r="I37" s="37">
        <v>4.53</v>
      </c>
      <c r="J37" s="38">
        <v>4.5</v>
      </c>
      <c r="K37" s="22"/>
      <c r="L37" s="22"/>
      <c r="M37" s="22"/>
      <c r="N37" s="22"/>
      <c r="O37" s="22"/>
      <c r="P37" s="22"/>
    </row>
    <row r="38" spans="1:16" ht="39" customHeight="1" x14ac:dyDescent="0.15">
      <c r="A38" s="22"/>
      <c r="B38" s="35"/>
      <c r="C38" s="1218" t="s">
        <v>564</v>
      </c>
      <c r="D38" s="1219"/>
      <c r="E38" s="1220"/>
      <c r="F38" s="36">
        <v>0.67</v>
      </c>
      <c r="G38" s="37">
        <v>1.1100000000000001</v>
      </c>
      <c r="H38" s="37">
        <v>1.19</v>
      </c>
      <c r="I38" s="37">
        <v>1.7</v>
      </c>
      <c r="J38" s="38">
        <v>2.12</v>
      </c>
      <c r="K38" s="22"/>
      <c r="L38" s="22"/>
      <c r="M38" s="22"/>
      <c r="N38" s="22"/>
      <c r="O38" s="22"/>
      <c r="P38" s="22"/>
    </row>
    <row r="39" spans="1:16" ht="39" customHeight="1" x14ac:dyDescent="0.15">
      <c r="A39" s="22"/>
      <c r="B39" s="35"/>
      <c r="C39" s="1218" t="s">
        <v>565</v>
      </c>
      <c r="D39" s="1219"/>
      <c r="E39" s="1220"/>
      <c r="F39" s="36">
        <v>1.04</v>
      </c>
      <c r="G39" s="37">
        <v>1.17</v>
      </c>
      <c r="H39" s="37">
        <v>1.1100000000000001</v>
      </c>
      <c r="I39" s="37">
        <v>1.32</v>
      </c>
      <c r="J39" s="38">
        <v>1</v>
      </c>
      <c r="K39" s="22"/>
      <c r="L39" s="22"/>
      <c r="M39" s="22"/>
      <c r="N39" s="22"/>
      <c r="O39" s="22"/>
      <c r="P39" s="22"/>
    </row>
    <row r="40" spans="1:16" ht="39" customHeight="1" x14ac:dyDescent="0.15">
      <c r="A40" s="22"/>
      <c r="B40" s="35"/>
      <c r="C40" s="1218" t="s">
        <v>566</v>
      </c>
      <c r="D40" s="1219"/>
      <c r="E40" s="1220"/>
      <c r="F40" s="36">
        <v>0</v>
      </c>
      <c r="G40" s="37">
        <v>0</v>
      </c>
      <c r="H40" s="37">
        <v>0.02</v>
      </c>
      <c r="I40" s="37">
        <v>0</v>
      </c>
      <c r="J40" s="38">
        <v>0.04</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IxxviK1WpI1eP9Q+O2ZSi0euyXKR3bCUocA9OEKxCBVF76uW43XQtXABnR7XifQwMY3mpCM9zkhDaTAGj2CFQ==" saltValue="m4S27vfDWIhN7kXO/1rb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1865</v>
      </c>
      <c r="L45" s="60">
        <v>1832</v>
      </c>
      <c r="M45" s="60">
        <v>1804</v>
      </c>
      <c r="N45" s="60">
        <v>1781</v>
      </c>
      <c r="O45" s="61">
        <v>1915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v>17</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1173</v>
      </c>
      <c r="L48" s="64">
        <v>1185</v>
      </c>
      <c r="M48" s="64">
        <v>1185</v>
      </c>
      <c r="N48" s="64">
        <v>1173</v>
      </c>
      <c r="O48" s="65">
        <v>1171</v>
      </c>
      <c r="P48" s="48"/>
      <c r="Q48" s="48"/>
      <c r="R48" s="48"/>
      <c r="S48" s="48"/>
      <c r="T48" s="48"/>
      <c r="U48" s="48"/>
    </row>
    <row r="49" spans="1:21" ht="30.75" customHeight="1" x14ac:dyDescent="0.15">
      <c r="A49" s="48"/>
      <c r="B49" s="1236"/>
      <c r="C49" s="1237"/>
      <c r="D49" s="62"/>
      <c r="E49" s="1228" t="s">
        <v>16</v>
      </c>
      <c r="F49" s="1228"/>
      <c r="G49" s="1228"/>
      <c r="H49" s="1228"/>
      <c r="I49" s="1228"/>
      <c r="J49" s="1229"/>
      <c r="K49" s="63">
        <v>44</v>
      </c>
      <c r="L49" s="64">
        <v>48</v>
      </c>
      <c r="M49" s="64">
        <v>42</v>
      </c>
      <c r="N49" s="64">
        <v>22</v>
      </c>
      <c r="O49" s="65">
        <v>15</v>
      </c>
      <c r="P49" s="48"/>
      <c r="Q49" s="48"/>
      <c r="R49" s="48"/>
      <c r="S49" s="48"/>
      <c r="T49" s="48"/>
      <c r="U49" s="48"/>
    </row>
    <row r="50" spans="1:21" ht="30.75" customHeight="1" x14ac:dyDescent="0.15">
      <c r="A50" s="48"/>
      <c r="B50" s="1236"/>
      <c r="C50" s="1237"/>
      <c r="D50" s="62"/>
      <c r="E50" s="1228" t="s">
        <v>17</v>
      </c>
      <c r="F50" s="1228"/>
      <c r="G50" s="1228"/>
      <c r="H50" s="1228"/>
      <c r="I50" s="1228"/>
      <c r="J50" s="1229"/>
      <c r="K50" s="63">
        <v>94</v>
      </c>
      <c r="L50" s="64">
        <v>93</v>
      </c>
      <c r="M50" s="64">
        <v>79</v>
      </c>
      <c r="N50" s="64">
        <v>106</v>
      </c>
      <c r="O50" s="65">
        <v>84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2372</v>
      </c>
      <c r="L52" s="64">
        <v>2398</v>
      </c>
      <c r="M52" s="64">
        <v>2274</v>
      </c>
      <c r="N52" s="64">
        <v>2258</v>
      </c>
      <c r="O52" s="65">
        <v>2259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821</v>
      </c>
      <c r="L53" s="69">
        <v>760</v>
      </c>
      <c r="M53" s="69">
        <v>836</v>
      </c>
      <c r="N53" s="69">
        <v>824</v>
      </c>
      <c r="O53" s="70">
        <v>926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VjrDPKxnOJyLDlGxltaIkHk/uNJpInkVM0BjlDKcQ6pEKpFxiGpOO1pb1BlsyQRH9EERGRHdXAo5IdCKsHgxQ==" saltValue="33gbL+i6t0cHk1hEA/8k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16071</v>
      </c>
      <c r="J41" s="83">
        <v>17026</v>
      </c>
      <c r="K41" s="83">
        <v>17279</v>
      </c>
      <c r="L41" s="83">
        <v>17003</v>
      </c>
      <c r="M41" s="84">
        <v>16842</v>
      </c>
    </row>
    <row r="42" spans="2:13" ht="27.75" customHeight="1" x14ac:dyDescent="0.15">
      <c r="B42" s="1244"/>
      <c r="C42" s="1245"/>
      <c r="D42" s="85"/>
      <c r="E42" s="1250" t="s">
        <v>26</v>
      </c>
      <c r="F42" s="1250"/>
      <c r="G42" s="1250"/>
      <c r="H42" s="1251"/>
      <c r="I42" s="86">
        <v>462</v>
      </c>
      <c r="J42" s="87">
        <v>378</v>
      </c>
      <c r="K42" s="87">
        <v>306</v>
      </c>
      <c r="L42" s="87">
        <v>277</v>
      </c>
      <c r="M42" s="88">
        <v>194</v>
      </c>
    </row>
    <row r="43" spans="2:13" ht="27.75" customHeight="1" x14ac:dyDescent="0.15">
      <c r="B43" s="1244"/>
      <c r="C43" s="1245"/>
      <c r="D43" s="85"/>
      <c r="E43" s="1250" t="s">
        <v>27</v>
      </c>
      <c r="F43" s="1250"/>
      <c r="G43" s="1250"/>
      <c r="H43" s="1251"/>
      <c r="I43" s="86">
        <v>17216</v>
      </c>
      <c r="J43" s="87">
        <v>16908</v>
      </c>
      <c r="K43" s="87">
        <v>16444</v>
      </c>
      <c r="L43" s="87">
        <v>16021</v>
      </c>
      <c r="M43" s="88">
        <v>15438</v>
      </c>
    </row>
    <row r="44" spans="2:13" ht="27.75" customHeight="1" x14ac:dyDescent="0.15">
      <c r="B44" s="1244"/>
      <c r="C44" s="1245"/>
      <c r="D44" s="85"/>
      <c r="E44" s="1250" t="s">
        <v>28</v>
      </c>
      <c r="F44" s="1250"/>
      <c r="G44" s="1250"/>
      <c r="H44" s="1251"/>
      <c r="I44" s="86">
        <v>164</v>
      </c>
      <c r="J44" s="87">
        <v>118</v>
      </c>
      <c r="K44" s="87">
        <v>77</v>
      </c>
      <c r="L44" s="87">
        <v>55</v>
      </c>
      <c r="M44" s="88">
        <v>581</v>
      </c>
    </row>
    <row r="45" spans="2:13" ht="27.75" customHeight="1" x14ac:dyDescent="0.15">
      <c r="B45" s="1244"/>
      <c r="C45" s="1245"/>
      <c r="D45" s="85"/>
      <c r="E45" s="1250" t="s">
        <v>29</v>
      </c>
      <c r="F45" s="1250"/>
      <c r="G45" s="1250"/>
      <c r="H45" s="1251"/>
      <c r="I45" s="86">
        <v>4122</v>
      </c>
      <c r="J45" s="87">
        <v>3765</v>
      </c>
      <c r="K45" s="87">
        <v>3571</v>
      </c>
      <c r="L45" s="87">
        <v>3718</v>
      </c>
      <c r="M45" s="88">
        <v>3660</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5953</v>
      </c>
      <c r="J50" s="87">
        <v>5776</v>
      </c>
      <c r="K50" s="87">
        <v>6386</v>
      </c>
      <c r="L50" s="87">
        <v>6467</v>
      </c>
      <c r="M50" s="88">
        <v>6362</v>
      </c>
    </row>
    <row r="51" spans="2:13" ht="27.75" customHeight="1" x14ac:dyDescent="0.15">
      <c r="B51" s="1244"/>
      <c r="C51" s="1245"/>
      <c r="D51" s="85"/>
      <c r="E51" s="1250" t="s">
        <v>36</v>
      </c>
      <c r="F51" s="1250"/>
      <c r="G51" s="1250"/>
      <c r="H51" s="1251"/>
      <c r="I51" s="86">
        <v>3876</v>
      </c>
      <c r="J51" s="87">
        <v>3712</v>
      </c>
      <c r="K51" s="87">
        <v>2848</v>
      </c>
      <c r="L51" s="87">
        <v>3115</v>
      </c>
      <c r="M51" s="88">
        <v>3049</v>
      </c>
    </row>
    <row r="52" spans="2:13" ht="27.75" customHeight="1" x14ac:dyDescent="0.15">
      <c r="B52" s="1246"/>
      <c r="C52" s="1247"/>
      <c r="D52" s="85"/>
      <c r="E52" s="1250" t="s">
        <v>37</v>
      </c>
      <c r="F52" s="1250"/>
      <c r="G52" s="1250"/>
      <c r="H52" s="1251"/>
      <c r="I52" s="86">
        <v>25390</v>
      </c>
      <c r="J52" s="87">
        <v>24820</v>
      </c>
      <c r="K52" s="87">
        <v>24577</v>
      </c>
      <c r="L52" s="87">
        <v>24185</v>
      </c>
      <c r="M52" s="88">
        <v>23989</v>
      </c>
    </row>
    <row r="53" spans="2:13" ht="27.75" customHeight="1" thickBot="1" x14ac:dyDescent="0.2">
      <c r="B53" s="1257" t="s">
        <v>38</v>
      </c>
      <c r="C53" s="1258"/>
      <c r="D53" s="92"/>
      <c r="E53" s="1259" t="s">
        <v>39</v>
      </c>
      <c r="F53" s="1259"/>
      <c r="G53" s="1259"/>
      <c r="H53" s="1260"/>
      <c r="I53" s="93">
        <v>2816</v>
      </c>
      <c r="J53" s="94">
        <v>3887</v>
      </c>
      <c r="K53" s="94">
        <v>3867</v>
      </c>
      <c r="L53" s="94">
        <v>3308</v>
      </c>
      <c r="M53" s="95">
        <v>3315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0yNjM86/b3XPjct3uFYJ0ysJMo/vv7yVGM8T74QEKdjarSkpP2uCVvzKW0/2fS7+JPsDXQdh9yRkQ0f9ADrA==" saltValue="Z5okkfxsiqe2DkOCg1fj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2593</v>
      </c>
      <c r="G55" s="107">
        <v>2581</v>
      </c>
      <c r="H55" s="108">
        <v>2507</v>
      </c>
    </row>
    <row r="56" spans="2:8" ht="52.5" customHeight="1" x14ac:dyDescent="0.15">
      <c r="B56" s="109"/>
      <c r="C56" s="1271" t="s">
        <v>43</v>
      </c>
      <c r="D56" s="1271"/>
      <c r="E56" s="1272"/>
      <c r="F56" s="110">
        <v>236</v>
      </c>
      <c r="G56" s="110">
        <v>167</v>
      </c>
      <c r="H56" s="111">
        <v>117</v>
      </c>
    </row>
    <row r="57" spans="2:8" ht="53.25" customHeight="1" x14ac:dyDescent="0.15">
      <c r="B57" s="109"/>
      <c r="C57" s="1273" t="s">
        <v>44</v>
      </c>
      <c r="D57" s="1273"/>
      <c r="E57" s="1274"/>
      <c r="F57" s="112">
        <v>3072</v>
      </c>
      <c r="G57" s="112">
        <v>3059</v>
      </c>
      <c r="H57" s="113">
        <v>2833</v>
      </c>
    </row>
    <row r="58" spans="2:8" ht="45.75" customHeight="1" x14ac:dyDescent="0.15">
      <c r="B58" s="114"/>
      <c r="C58" s="1261" t="s">
        <v>590</v>
      </c>
      <c r="D58" s="1262"/>
      <c r="E58" s="1263"/>
      <c r="F58" s="115">
        <v>1951</v>
      </c>
      <c r="G58" s="115">
        <v>1998</v>
      </c>
      <c r="H58" s="116">
        <v>1774</v>
      </c>
    </row>
    <row r="59" spans="2:8" ht="45.75" customHeight="1" x14ac:dyDescent="0.15">
      <c r="B59" s="114"/>
      <c r="C59" s="1261" t="s">
        <v>592</v>
      </c>
      <c r="D59" s="1262"/>
      <c r="E59" s="1263"/>
      <c r="F59" s="115">
        <v>460</v>
      </c>
      <c r="G59" s="115">
        <v>460</v>
      </c>
      <c r="H59" s="116">
        <v>460</v>
      </c>
    </row>
    <row r="60" spans="2:8" ht="45.75" customHeight="1" x14ac:dyDescent="0.15">
      <c r="B60" s="114"/>
      <c r="C60" s="1261" t="s">
        <v>591</v>
      </c>
      <c r="D60" s="1262"/>
      <c r="E60" s="1263"/>
      <c r="F60" s="115">
        <v>341</v>
      </c>
      <c r="G60" s="115">
        <v>341</v>
      </c>
      <c r="H60" s="116">
        <v>341</v>
      </c>
    </row>
    <row r="61" spans="2:8" ht="45.75" customHeight="1" x14ac:dyDescent="0.15">
      <c r="B61" s="114"/>
      <c r="C61" s="1261" t="s">
        <v>593</v>
      </c>
      <c r="D61" s="1262"/>
      <c r="E61" s="1263"/>
      <c r="F61" s="115">
        <v>105</v>
      </c>
      <c r="G61" s="115">
        <v>106</v>
      </c>
      <c r="H61" s="116">
        <v>106</v>
      </c>
    </row>
    <row r="62" spans="2:8" ht="45.75" customHeight="1" thickBot="1" x14ac:dyDescent="0.2">
      <c r="B62" s="117"/>
      <c r="C62" s="1264" t="s">
        <v>594</v>
      </c>
      <c r="D62" s="1265"/>
      <c r="E62" s="1266"/>
      <c r="F62" s="118">
        <v>144</v>
      </c>
      <c r="G62" s="118">
        <v>81</v>
      </c>
      <c r="H62" s="119">
        <v>74</v>
      </c>
    </row>
    <row r="63" spans="2:8" ht="52.5" customHeight="1" thickBot="1" x14ac:dyDescent="0.2">
      <c r="B63" s="120"/>
      <c r="C63" s="1267" t="s">
        <v>45</v>
      </c>
      <c r="D63" s="1267"/>
      <c r="E63" s="1268"/>
      <c r="F63" s="121">
        <v>5901</v>
      </c>
      <c r="G63" s="121">
        <v>5806</v>
      </c>
      <c r="H63" s="122">
        <v>5457</v>
      </c>
    </row>
    <row r="64" spans="2:8" ht="15" customHeight="1" x14ac:dyDescent="0.15"/>
    <row r="65" ht="0" hidden="1" customHeight="1" x14ac:dyDescent="0.15"/>
    <row r="66" ht="0" hidden="1" customHeight="1" x14ac:dyDescent="0.15"/>
  </sheetData>
  <sheetProtection algorithmName="SHA-512" hashValue="/qq73nOixv+8ncaV8olH6UZdDOQ+5J56u9mZZMT9PeMaS2AyLLEN9CCvg5ffrnY2SOkPRVw5QPjCH6ks9k5ipQ==" saltValue="e0s+0RKuKHIURrXy6eYw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612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604</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603</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97"/>
      <c r="CG51" s="1275"/>
      <c r="CH51" s="1275"/>
      <c r="CI51" s="1275"/>
      <c r="CJ51" s="1275"/>
      <c r="CK51" s="1275"/>
      <c r="CL51" s="1275"/>
      <c r="CM51" s="1275"/>
      <c r="CN51" s="1275">
        <v>33.4</v>
      </c>
      <c r="CO51" s="1275"/>
      <c r="CP51" s="1275"/>
      <c r="CQ51" s="1275"/>
      <c r="CR51" s="1275"/>
      <c r="CS51" s="1275"/>
      <c r="CT51" s="1275"/>
      <c r="CU51" s="1275"/>
      <c r="CV51" s="1275">
        <v>33.1</v>
      </c>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97"/>
      <c r="CG53" s="1275"/>
      <c r="CH53" s="1275"/>
      <c r="CI53" s="1275"/>
      <c r="CJ53" s="1275"/>
      <c r="CK53" s="1275"/>
      <c r="CL53" s="1275"/>
      <c r="CM53" s="1275"/>
      <c r="CN53" s="1275">
        <v>64.3</v>
      </c>
      <c r="CO53" s="1275"/>
      <c r="CP53" s="1275"/>
      <c r="CQ53" s="1275"/>
      <c r="CR53" s="1275"/>
      <c r="CS53" s="1275"/>
      <c r="CT53" s="1275"/>
      <c r="CU53" s="1275"/>
      <c r="CV53" s="1275">
        <v>65.8</v>
      </c>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602</v>
      </c>
      <c r="AO55" s="1277"/>
      <c r="AP55" s="1277"/>
      <c r="AQ55" s="1277"/>
      <c r="AR55" s="1277"/>
      <c r="AS55" s="1277"/>
      <c r="AT55" s="1277"/>
      <c r="AU55" s="1277"/>
      <c r="AV55" s="1277"/>
      <c r="AW55" s="1277"/>
      <c r="AX55" s="1277"/>
      <c r="AY55" s="1277"/>
      <c r="AZ55" s="1277"/>
      <c r="BA55" s="1277"/>
      <c r="BB55" s="1278" t="s">
        <v>601</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97"/>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607</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97"/>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606</v>
      </c>
    </row>
    <row r="64" spans="1:109" ht="13.5" x14ac:dyDescent="0.15">
      <c r="B64" s="366"/>
      <c r="G64" s="382"/>
      <c r="I64" s="384"/>
      <c r="J64" s="384"/>
      <c r="K64" s="384"/>
      <c r="L64" s="384"/>
      <c r="M64" s="384"/>
      <c r="N64" s="383"/>
      <c r="AM64" s="382"/>
      <c r="AN64" s="382" t="s">
        <v>605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604</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603</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v>27.5</v>
      </c>
      <c r="BQ73" s="1275"/>
      <c r="BR73" s="1275"/>
      <c r="BS73" s="1275"/>
      <c r="BT73" s="1275"/>
      <c r="BU73" s="1275"/>
      <c r="BV73" s="1275"/>
      <c r="BW73" s="1275"/>
      <c r="BX73" s="1275">
        <v>38.700000000000003</v>
      </c>
      <c r="BY73" s="1275"/>
      <c r="BZ73" s="1275"/>
      <c r="CA73" s="1275"/>
      <c r="CB73" s="1275"/>
      <c r="CC73" s="1275"/>
      <c r="CD73" s="1275"/>
      <c r="CE73" s="1275"/>
      <c r="CF73" s="1275">
        <v>38.5</v>
      </c>
      <c r="CG73" s="1275"/>
      <c r="CH73" s="1275"/>
      <c r="CI73" s="1275"/>
      <c r="CJ73" s="1275"/>
      <c r="CK73" s="1275"/>
      <c r="CL73" s="1275"/>
      <c r="CM73" s="1275"/>
      <c r="CN73" s="1275">
        <v>33.4</v>
      </c>
      <c r="CO73" s="1275"/>
      <c r="CP73" s="1275"/>
      <c r="CQ73" s="1275"/>
      <c r="CR73" s="1275"/>
      <c r="CS73" s="1275"/>
      <c r="CT73" s="1275"/>
      <c r="CU73" s="1275"/>
      <c r="CV73" s="1275">
        <v>33.1</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8.1999999999999993</v>
      </c>
      <c r="BQ75" s="1275"/>
      <c r="BR75" s="1275"/>
      <c r="BS75" s="1275"/>
      <c r="BT75" s="1275"/>
      <c r="BU75" s="1275"/>
      <c r="BV75" s="1275"/>
      <c r="BW75" s="1275"/>
      <c r="BX75" s="1275">
        <v>7.9</v>
      </c>
      <c r="BY75" s="1275"/>
      <c r="BZ75" s="1275"/>
      <c r="CA75" s="1275"/>
      <c r="CB75" s="1275"/>
      <c r="CC75" s="1275"/>
      <c r="CD75" s="1275"/>
      <c r="CE75" s="1275"/>
      <c r="CF75" s="1275">
        <v>7.9</v>
      </c>
      <c r="CG75" s="1275"/>
      <c r="CH75" s="1275"/>
      <c r="CI75" s="1275"/>
      <c r="CJ75" s="1275"/>
      <c r="CK75" s="1275"/>
      <c r="CL75" s="1275"/>
      <c r="CM75" s="1275"/>
      <c r="CN75" s="1275">
        <v>8</v>
      </c>
      <c r="CO75" s="1275"/>
      <c r="CP75" s="1275"/>
      <c r="CQ75" s="1275"/>
      <c r="CR75" s="1275"/>
      <c r="CS75" s="1275"/>
      <c r="CT75" s="1275"/>
      <c r="CU75" s="1275"/>
      <c r="CV75" s="1275">
        <v>8.6</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602</v>
      </c>
      <c r="AO77" s="1277"/>
      <c r="AP77" s="1277"/>
      <c r="AQ77" s="1277"/>
      <c r="AR77" s="1277"/>
      <c r="AS77" s="1277"/>
      <c r="AT77" s="1277"/>
      <c r="AU77" s="1277"/>
      <c r="AV77" s="1277"/>
      <c r="AW77" s="1277"/>
      <c r="AX77" s="1277"/>
      <c r="AY77" s="1277"/>
      <c r="AZ77" s="1277"/>
      <c r="BA77" s="1277"/>
      <c r="BB77" s="1278" t="s">
        <v>601</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600</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TXA8jI1a+HFcU8SljQuse5VbO8OAi+B7liDK0KpkKrOyDPnBjJ57e2F+xlAkEt6AraV1GPXwzUflbe8kS9qw==" saltValue="EjtEHk+8ZuE3ZSw1ve8M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NEkcWMgY6fHdhClg6SjvAOCdGiAh6v9L+AznPaz5KVTf1cxRA7heRusof4zC0UK4VMsdnanDYdMgPqHiDK81Q==" saltValue="gav1tv+ONdM3W4ssar1O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as6Cn2I5gaBwWiSnXwuztNO9R/MmLuF+75aXKeMUNVGJv9Bl0wLga4XBtlDbca/qWYqwtxUW4TlyGQfNJNGEg==" saltValue="Xwd6K5Re1eJpzlt5SY7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56776</v>
      </c>
      <c r="E3" s="141"/>
      <c r="F3" s="142">
        <v>63956</v>
      </c>
      <c r="G3" s="143"/>
      <c r="H3" s="144"/>
    </row>
    <row r="4" spans="1:8" x14ac:dyDescent="0.15">
      <c r="A4" s="145"/>
      <c r="B4" s="146"/>
      <c r="C4" s="147"/>
      <c r="D4" s="148">
        <v>20315</v>
      </c>
      <c r="E4" s="149"/>
      <c r="F4" s="150">
        <v>29239</v>
      </c>
      <c r="G4" s="151"/>
      <c r="H4" s="152"/>
    </row>
    <row r="5" spans="1:8" x14ac:dyDescent="0.15">
      <c r="A5" s="133" t="s">
        <v>545</v>
      </c>
      <c r="B5" s="138"/>
      <c r="C5" s="139"/>
      <c r="D5" s="140">
        <v>77263</v>
      </c>
      <c r="E5" s="141"/>
      <c r="F5" s="142">
        <v>66255</v>
      </c>
      <c r="G5" s="143"/>
      <c r="H5" s="144"/>
    </row>
    <row r="6" spans="1:8" x14ac:dyDescent="0.15">
      <c r="A6" s="145"/>
      <c r="B6" s="146"/>
      <c r="C6" s="147"/>
      <c r="D6" s="148">
        <v>30944</v>
      </c>
      <c r="E6" s="149"/>
      <c r="F6" s="150">
        <v>31822</v>
      </c>
      <c r="G6" s="151"/>
      <c r="H6" s="152"/>
    </row>
    <row r="7" spans="1:8" x14ac:dyDescent="0.15">
      <c r="A7" s="133" t="s">
        <v>546</v>
      </c>
      <c r="B7" s="138"/>
      <c r="C7" s="139"/>
      <c r="D7" s="140">
        <v>48316</v>
      </c>
      <c r="E7" s="141"/>
      <c r="F7" s="142">
        <v>92247</v>
      </c>
      <c r="G7" s="143"/>
      <c r="H7" s="144"/>
    </row>
    <row r="8" spans="1:8" x14ac:dyDescent="0.15">
      <c r="A8" s="145"/>
      <c r="B8" s="146"/>
      <c r="C8" s="147"/>
      <c r="D8" s="148">
        <v>20295</v>
      </c>
      <c r="E8" s="149"/>
      <c r="F8" s="150">
        <v>37204</v>
      </c>
      <c r="G8" s="151"/>
      <c r="H8" s="152"/>
    </row>
    <row r="9" spans="1:8" x14ac:dyDescent="0.15">
      <c r="A9" s="133" t="s">
        <v>547</v>
      </c>
      <c r="B9" s="138"/>
      <c r="C9" s="139"/>
      <c r="D9" s="140">
        <v>49435</v>
      </c>
      <c r="E9" s="141"/>
      <c r="F9" s="142">
        <v>67319</v>
      </c>
      <c r="G9" s="143"/>
      <c r="H9" s="144"/>
    </row>
    <row r="10" spans="1:8" x14ac:dyDescent="0.15">
      <c r="A10" s="145"/>
      <c r="B10" s="146"/>
      <c r="C10" s="147"/>
      <c r="D10" s="148">
        <v>20829</v>
      </c>
      <c r="E10" s="149"/>
      <c r="F10" s="150">
        <v>38101</v>
      </c>
      <c r="G10" s="151"/>
      <c r="H10" s="152"/>
    </row>
    <row r="11" spans="1:8" x14ac:dyDescent="0.15">
      <c r="A11" s="133" t="s">
        <v>548</v>
      </c>
      <c r="B11" s="138"/>
      <c r="C11" s="139"/>
      <c r="D11" s="140">
        <v>46218</v>
      </c>
      <c r="E11" s="141"/>
      <c r="F11" s="142">
        <v>70615</v>
      </c>
      <c r="G11" s="143"/>
      <c r="H11" s="144"/>
    </row>
    <row r="12" spans="1:8" x14ac:dyDescent="0.15">
      <c r="A12" s="145"/>
      <c r="B12" s="146"/>
      <c r="C12" s="153"/>
      <c r="D12" s="148">
        <v>23466</v>
      </c>
      <c r="E12" s="149"/>
      <c r="F12" s="150">
        <v>37382</v>
      </c>
      <c r="G12" s="151"/>
      <c r="H12" s="152"/>
    </row>
    <row r="13" spans="1:8" x14ac:dyDescent="0.15">
      <c r="A13" s="133"/>
      <c r="B13" s="138"/>
      <c r="C13" s="154"/>
      <c r="D13" s="155">
        <v>55602</v>
      </c>
      <c r="E13" s="156"/>
      <c r="F13" s="157">
        <v>72078</v>
      </c>
      <c r="G13" s="158"/>
      <c r="H13" s="144"/>
    </row>
    <row r="14" spans="1:8" x14ac:dyDescent="0.15">
      <c r="A14" s="145"/>
      <c r="B14" s="146"/>
      <c r="C14" s="147"/>
      <c r="D14" s="148">
        <v>23170</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4.28</v>
      </c>
      <c r="C19" s="159">
        <f>ROUND(VALUE(SUBSTITUTE(実質収支比率等に係る経年分析!G$48,"▲","-")),2)</f>
        <v>4.1399999999999997</v>
      </c>
      <c r="D19" s="159">
        <f>ROUND(VALUE(SUBSTITUTE(実質収支比率等に係る経年分析!H$48,"▲","-")),2)</f>
        <v>4.59</v>
      </c>
      <c r="E19" s="159">
        <f>ROUND(VALUE(SUBSTITUTE(実質収支比率等に係る経年分析!I$48,"▲","-")),2)</f>
        <v>4.71</v>
      </c>
      <c r="F19" s="159">
        <f>ROUND(VALUE(SUBSTITUTE(実質収支比率等に係る経年分析!J$48,"▲","-")),2)</f>
        <v>5.65</v>
      </c>
    </row>
    <row r="20" spans="1:11" x14ac:dyDescent="0.15">
      <c r="A20" s="159" t="s">
        <v>49</v>
      </c>
      <c r="B20" s="159">
        <f>ROUND(VALUE(SUBSTITUTE(実質収支比率等に係る経年分析!F$47,"▲","-")),2)</f>
        <v>22.41</v>
      </c>
      <c r="C20" s="159">
        <f>ROUND(VALUE(SUBSTITUTE(実質収支比率等に係る経年分析!G$47,"▲","-")),2)</f>
        <v>21.7</v>
      </c>
      <c r="D20" s="159">
        <f>ROUND(VALUE(SUBSTITUTE(実質収支比率等に係る経年分析!H$47,"▲","-")),2)</f>
        <v>21.7</v>
      </c>
      <c r="E20" s="159">
        <f>ROUND(VALUE(SUBSTITUTE(実質収支比率等に係る経年分析!I$47,"▲","-")),2)</f>
        <v>21.8</v>
      </c>
      <c r="F20" s="159">
        <f>ROUND(VALUE(SUBSTITUTE(実質収支比率等に係る経年分析!J$47,"▲","-")),2)</f>
        <v>21</v>
      </c>
    </row>
    <row r="21" spans="1:11" x14ac:dyDescent="0.15">
      <c r="A21" s="159" t="s">
        <v>50</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-1.21</v>
      </c>
      <c r="D21" s="159">
        <f>IF(ISNUMBER(VALUE(SUBSTITUTE(実質収支比率等に係る経年分析!H$49,"▲","-"))),ROUND(VALUE(SUBSTITUTE(実質収支比率等に係る経年分析!H$49,"▲","-")),2),NA())</f>
        <v>0.19</v>
      </c>
      <c r="E21" s="159">
        <f>IF(ISNUMBER(VALUE(SUBSTITUTE(実質収支比率等に係る経年分析!I$49,"▲","-"))),ROUND(VALUE(SUBSTITUTE(実質収支比率等に係る経年分析!I$49,"▲","-")),2),NA())</f>
        <v>-0.01</v>
      </c>
      <c r="F21" s="159">
        <f>IF(ISNUMBER(VALUE(SUBSTITUTE(実質収支比率等に係る経年分析!J$49,"▲","-"))),ROUND(VALUE(SUBSTITUTE(実質収支比率等に係る経年分析!J$49,"▲","-")),2),NA())</f>
        <v>0.35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1.1100000000000001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1.1100000000000001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2.12</v>
      </c>
    </row>
    <row r="33" spans="1:16" x14ac:dyDescent="0.15">
      <c r="A33" s="160" t="str">
        <f>IF(連結実質赤字比率に係る赤字・黒字の構成分析!C$37="",NA(),連結実質赤字比率に係る赤字・黒字の構成分析!C$37)</f>
        <v>宅地造成事業会計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4.1399999999999997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12.85</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9.7100000000000009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2372</v>
      </c>
      <c r="E42" s="161"/>
      <c r="F42" s="161"/>
      <c r="G42" s="161">
        <f>'実質公債費比率（分子）の構造'!L$52</f>
        <v>2398</v>
      </c>
      <c r="H42" s="161"/>
      <c r="I42" s="161"/>
      <c r="J42" s="161">
        <f>'実質公債費比率（分子）の構造'!M$52</f>
        <v>2274</v>
      </c>
      <c r="K42" s="161"/>
      <c r="L42" s="161"/>
      <c r="M42" s="161">
        <f>'実質公債費比率（分子）の構造'!N$52</f>
        <v>2258</v>
      </c>
      <c r="N42" s="161"/>
      <c r="O42" s="161"/>
      <c r="P42" s="161">
        <f>'実質公債費比率（分子）の構造'!O$52</f>
        <v>2259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94</v>
      </c>
      <c r="C44" s="161"/>
      <c r="D44" s="161"/>
      <c r="E44" s="161">
        <f>'実質公債費比率（分子）の構造'!L$50</f>
        <v>93</v>
      </c>
      <c r="F44" s="161"/>
      <c r="G44" s="161"/>
      <c r="H44" s="161">
        <f>'実質公債費比率（分子）の構造'!M$50</f>
        <v>79</v>
      </c>
      <c r="I44" s="161"/>
      <c r="J44" s="161"/>
      <c r="K44" s="161">
        <f>'実質公債費比率（分子）の構造'!N$50</f>
        <v>106</v>
      </c>
      <c r="L44" s="161"/>
      <c r="M44" s="161"/>
      <c r="N44" s="161">
        <f>'実質公債費比率（分子）の構造'!O$50</f>
        <v>84</v>
      </c>
      <c r="O44" s="161"/>
      <c r="P44" s="161"/>
    </row>
    <row r="45" spans="1:16" x14ac:dyDescent="0.15">
      <c r="A45" s="161" t="s">
        <v>60</v>
      </c>
      <c r="B45" s="161">
        <f>'実質公債費比率（分子）の構造'!K$49</f>
        <v>44</v>
      </c>
      <c r="C45" s="161"/>
      <c r="D45" s="161"/>
      <c r="E45" s="161">
        <f>'実質公債費比率（分子）の構造'!L$49</f>
        <v>48</v>
      </c>
      <c r="F45" s="161"/>
      <c r="G45" s="161"/>
      <c r="H45" s="161">
        <f>'実質公債費比率（分子）の構造'!M$49</f>
        <v>42</v>
      </c>
      <c r="I45" s="161"/>
      <c r="J45" s="161"/>
      <c r="K45" s="161">
        <f>'実質公債費比率（分子）の構造'!N$49</f>
        <v>22</v>
      </c>
      <c r="L45" s="161"/>
      <c r="M45" s="161"/>
      <c r="N45" s="161">
        <f>'実質公債費比率（分子）の構造'!O$49</f>
        <v>15</v>
      </c>
      <c r="O45" s="161"/>
      <c r="P45" s="161"/>
    </row>
    <row r="46" spans="1:16" x14ac:dyDescent="0.15">
      <c r="A46" s="161" t="s">
        <v>61</v>
      </c>
      <c r="B46" s="161">
        <f>'実質公債費比率（分子）の構造'!K$48</f>
        <v>1173</v>
      </c>
      <c r="C46" s="161"/>
      <c r="D46" s="161"/>
      <c r="E46" s="161">
        <f>'実質公債費比率（分子）の構造'!L$48</f>
        <v>1185</v>
      </c>
      <c r="F46" s="161"/>
      <c r="G46" s="161"/>
      <c r="H46" s="161">
        <f>'実質公債費比率（分子）の構造'!M$48</f>
        <v>1185</v>
      </c>
      <c r="I46" s="161"/>
      <c r="J46" s="161"/>
      <c r="K46" s="161">
        <f>'実質公債費比率（分子）の構造'!N$48</f>
        <v>1173</v>
      </c>
      <c r="L46" s="161"/>
      <c r="M46" s="161"/>
      <c r="N46" s="161">
        <f>'実質公債費比率（分子）の構造'!O$48</f>
        <v>1171</v>
      </c>
      <c r="O46" s="161"/>
      <c r="P46" s="161"/>
    </row>
    <row r="47" spans="1:16" x14ac:dyDescent="0.15">
      <c r="A47" s="161" t="s">
        <v>62</v>
      </c>
      <c r="B47" s="161">
        <f>'実質公債費比率（分子）の構造'!K$47</f>
        <v>17</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1865</v>
      </c>
      <c r="C49" s="161"/>
      <c r="D49" s="161"/>
      <c r="E49" s="161">
        <f>'実質公債費比率（分子）の構造'!L$45</f>
        <v>1832</v>
      </c>
      <c r="F49" s="161"/>
      <c r="G49" s="161"/>
      <c r="H49" s="161">
        <f>'実質公債費比率（分子）の構造'!M$45</f>
        <v>1804</v>
      </c>
      <c r="I49" s="161"/>
      <c r="J49" s="161"/>
      <c r="K49" s="161">
        <f>'実質公債費比率（分子）の構造'!N$45</f>
        <v>1781</v>
      </c>
      <c r="L49" s="161"/>
      <c r="M49" s="161"/>
      <c r="N49" s="161">
        <f>'実質公債費比率（分子）の構造'!O$45</f>
        <v>1915</v>
      </c>
      <c r="O49" s="161"/>
      <c r="P49" s="161"/>
    </row>
    <row r="50" spans="1:16" x14ac:dyDescent="0.15">
      <c r="A50" s="161" t="s">
        <v>65</v>
      </c>
      <c r="B50" s="161" t="e">
        <f>NA()</f>
        <v>#N/A</v>
      </c>
      <c r="C50" s="161">
        <f>IF(ISNUMBER('実質公債費比率（分子）の構造'!K$53),'実質公債費比率（分子）の構造'!K$53,NA())</f>
        <v>821</v>
      </c>
      <c r="D50" s="161" t="e">
        <f>NA()</f>
        <v>#N/A</v>
      </c>
      <c r="E50" s="161" t="e">
        <f>NA()</f>
        <v>#N/A</v>
      </c>
      <c r="F50" s="161">
        <f>IF(ISNUMBER('実質公債費比率（分子）の構造'!L$53),'実質公債費比率（分子）の構造'!L$53,NA())</f>
        <v>760</v>
      </c>
      <c r="G50" s="161" t="e">
        <f>NA()</f>
        <v>#N/A</v>
      </c>
      <c r="H50" s="161" t="e">
        <f>NA()</f>
        <v>#N/A</v>
      </c>
      <c r="I50" s="161">
        <f>IF(ISNUMBER('実質公債費比率（分子）の構造'!M$53),'実質公債費比率（分子）の構造'!M$53,NA())</f>
        <v>836</v>
      </c>
      <c r="J50" s="161" t="e">
        <f>NA()</f>
        <v>#N/A</v>
      </c>
      <c r="K50" s="161" t="e">
        <f>NA()</f>
        <v>#N/A</v>
      </c>
      <c r="L50" s="161">
        <f>IF(ISNUMBER('実質公債費比率（分子）の構造'!N$53),'実質公債費比率（分子）の構造'!N$53,NA())</f>
        <v>824</v>
      </c>
      <c r="M50" s="161" t="e">
        <f>NA()</f>
        <v>#N/A</v>
      </c>
      <c r="N50" s="161" t="e">
        <f>NA()</f>
        <v>#N/A</v>
      </c>
      <c r="O50" s="161">
        <f>IF(ISNUMBER('実質公債費比率（分子）の構造'!O$53),'実質公債費比率（分子）の構造'!O$53,NA())</f>
        <v>926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25390</v>
      </c>
      <c r="E56" s="160"/>
      <c r="F56" s="160"/>
      <c r="G56" s="160">
        <f>'将来負担比率（分子）の構造'!J$52</f>
        <v>24820</v>
      </c>
      <c r="H56" s="160"/>
      <c r="I56" s="160"/>
      <c r="J56" s="160">
        <f>'将来負担比率（分子）の構造'!K$52</f>
        <v>24577</v>
      </c>
      <c r="K56" s="160"/>
      <c r="L56" s="160"/>
      <c r="M56" s="160">
        <f>'将来負担比率（分子）の構造'!L$52</f>
        <v>24185</v>
      </c>
      <c r="N56" s="160"/>
      <c r="O56" s="160"/>
      <c r="P56" s="160">
        <f>'将来負担比率（分子）の構造'!M$52</f>
        <v>23989</v>
      </c>
    </row>
    <row r="57" spans="1:16" x14ac:dyDescent="0.15">
      <c r="A57" s="160" t="s">
        <v>36</v>
      </c>
      <c r="B57" s="160"/>
      <c r="C57" s="160"/>
      <c r="D57" s="160">
        <f>'将来負担比率（分子）の構造'!I$51</f>
        <v>3876</v>
      </c>
      <c r="E57" s="160"/>
      <c r="F57" s="160"/>
      <c r="G57" s="160">
        <f>'将来負担比率（分子）の構造'!J$51</f>
        <v>3712</v>
      </c>
      <c r="H57" s="160"/>
      <c r="I57" s="160"/>
      <c r="J57" s="160">
        <f>'将来負担比率（分子）の構造'!K$51</f>
        <v>2848</v>
      </c>
      <c r="K57" s="160"/>
      <c r="L57" s="160"/>
      <c r="M57" s="160">
        <f>'将来負担比率（分子）の構造'!L$51</f>
        <v>3115</v>
      </c>
      <c r="N57" s="160"/>
      <c r="O57" s="160"/>
      <c r="P57" s="160">
        <f>'将来負担比率（分子）の構造'!M$51</f>
        <v>3049</v>
      </c>
    </row>
    <row r="58" spans="1:16" x14ac:dyDescent="0.15">
      <c r="A58" s="160" t="s">
        <v>35</v>
      </c>
      <c r="B58" s="160"/>
      <c r="C58" s="160"/>
      <c r="D58" s="160">
        <f>'将来負担比率（分子）の構造'!I$50</f>
        <v>5953</v>
      </c>
      <c r="E58" s="160"/>
      <c r="F58" s="160"/>
      <c r="G58" s="160">
        <f>'将来負担比率（分子）の構造'!J$50</f>
        <v>5776</v>
      </c>
      <c r="H58" s="160"/>
      <c r="I58" s="160"/>
      <c r="J58" s="160">
        <f>'将来負担比率（分子）の構造'!K$50</f>
        <v>6386</v>
      </c>
      <c r="K58" s="160"/>
      <c r="L58" s="160"/>
      <c r="M58" s="160">
        <f>'将来負担比率（分子）の構造'!L$50</f>
        <v>6467</v>
      </c>
      <c r="N58" s="160"/>
      <c r="O58" s="160"/>
      <c r="P58" s="160">
        <f>'将来負担比率（分子）の構造'!M$50</f>
        <v>6362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4122</v>
      </c>
      <c r="C62" s="160"/>
      <c r="D62" s="160"/>
      <c r="E62" s="160">
        <f>'将来負担比率（分子）の構造'!J$45</f>
        <v>3765</v>
      </c>
      <c r="F62" s="160"/>
      <c r="G62" s="160"/>
      <c r="H62" s="160">
        <f>'将来負担比率（分子）の構造'!K$45</f>
        <v>3571</v>
      </c>
      <c r="I62" s="160"/>
      <c r="J62" s="160"/>
      <c r="K62" s="160">
        <f>'将来負担比率（分子）の構造'!L$45</f>
        <v>3718</v>
      </c>
      <c r="L62" s="160"/>
      <c r="M62" s="160"/>
      <c r="N62" s="160">
        <f>'将来負担比率（分子）の構造'!M$45</f>
        <v>3660</v>
      </c>
      <c r="O62" s="160"/>
      <c r="P62" s="160"/>
    </row>
    <row r="63" spans="1:16" x14ac:dyDescent="0.15">
      <c r="A63" s="160" t="s">
        <v>28</v>
      </c>
      <c r="B63" s="160">
        <f>'将来負担比率（分子）の構造'!I$44</f>
        <v>164</v>
      </c>
      <c r="C63" s="160"/>
      <c r="D63" s="160"/>
      <c r="E63" s="160">
        <f>'将来負担比率（分子）の構造'!J$44</f>
        <v>118</v>
      </c>
      <c r="F63" s="160"/>
      <c r="G63" s="160"/>
      <c r="H63" s="160">
        <f>'将来負担比率（分子）の構造'!K$44</f>
        <v>77</v>
      </c>
      <c r="I63" s="160"/>
      <c r="J63" s="160"/>
      <c r="K63" s="160">
        <f>'将来負担比率（分子）の構造'!L$44</f>
        <v>55</v>
      </c>
      <c r="L63" s="160"/>
      <c r="M63" s="160"/>
      <c r="N63" s="160">
        <f>'将来負担比率（分子）の構造'!M$44</f>
        <v>581</v>
      </c>
      <c r="O63" s="160"/>
      <c r="P63" s="160"/>
    </row>
    <row r="64" spans="1:16" x14ac:dyDescent="0.15">
      <c r="A64" s="160" t="s">
        <v>27</v>
      </c>
      <c r="B64" s="160">
        <f>'将来負担比率（分子）の構造'!I$43</f>
        <v>17216</v>
      </c>
      <c r="C64" s="160"/>
      <c r="D64" s="160"/>
      <c r="E64" s="160">
        <f>'将来負担比率（分子）の構造'!J$43</f>
        <v>16908</v>
      </c>
      <c r="F64" s="160"/>
      <c r="G64" s="160"/>
      <c r="H64" s="160">
        <f>'将来負担比率（分子）の構造'!K$43</f>
        <v>16444</v>
      </c>
      <c r="I64" s="160"/>
      <c r="J64" s="160"/>
      <c r="K64" s="160">
        <f>'将来負担比率（分子）の構造'!L$43</f>
        <v>16021</v>
      </c>
      <c r="L64" s="160"/>
      <c r="M64" s="160"/>
      <c r="N64" s="160">
        <f>'将来負担比率（分子）の構造'!M$43</f>
        <v>15438</v>
      </c>
      <c r="O64" s="160"/>
      <c r="P64" s="160"/>
    </row>
    <row r="65" spans="1:16" x14ac:dyDescent="0.15">
      <c r="A65" s="160" t="s">
        <v>26</v>
      </c>
      <c r="B65" s="160">
        <f>'将来負担比率（分子）の構造'!I$42</f>
        <v>462</v>
      </c>
      <c r="C65" s="160"/>
      <c r="D65" s="160"/>
      <c r="E65" s="160">
        <f>'将来負担比率（分子）の構造'!J$42</f>
        <v>378</v>
      </c>
      <c r="F65" s="160"/>
      <c r="G65" s="160"/>
      <c r="H65" s="160">
        <f>'将来負担比率（分子）の構造'!K$42</f>
        <v>306</v>
      </c>
      <c r="I65" s="160"/>
      <c r="J65" s="160"/>
      <c r="K65" s="160">
        <f>'将来負担比率（分子）の構造'!L$42</f>
        <v>277</v>
      </c>
      <c r="L65" s="160"/>
      <c r="M65" s="160"/>
      <c r="N65" s="160">
        <f>'将来負担比率（分子）の構造'!M$42</f>
        <v>194</v>
      </c>
      <c r="O65" s="160"/>
      <c r="P65" s="160"/>
    </row>
    <row r="66" spans="1:16" x14ac:dyDescent="0.15">
      <c r="A66" s="160" t="s">
        <v>25</v>
      </c>
      <c r="B66" s="160">
        <f>'将来負担比率（分子）の構造'!I$41</f>
        <v>16071</v>
      </c>
      <c r="C66" s="160"/>
      <c r="D66" s="160"/>
      <c r="E66" s="160">
        <f>'将来負担比率（分子）の構造'!J$41</f>
        <v>17026</v>
      </c>
      <c r="F66" s="160"/>
      <c r="G66" s="160"/>
      <c r="H66" s="160">
        <f>'将来負担比率（分子）の構造'!K$41</f>
        <v>17279</v>
      </c>
      <c r="I66" s="160"/>
      <c r="J66" s="160"/>
      <c r="K66" s="160">
        <f>'将来負担比率（分子）の構造'!L$41</f>
        <v>17003</v>
      </c>
      <c r="L66" s="160"/>
      <c r="M66" s="160"/>
      <c r="N66" s="160">
        <f>'将来負担比率（分子）の構造'!M$41</f>
        <v>16842</v>
      </c>
      <c r="O66" s="160"/>
      <c r="P66" s="160"/>
    </row>
    <row r="67" spans="1:16" x14ac:dyDescent="0.15">
      <c r="A67" s="160" t="s">
        <v>69</v>
      </c>
      <c r="B67" s="160" t="e">
        <f>NA()</f>
        <v>#N/A</v>
      </c>
      <c r="C67" s="160">
        <f>IF(ISNUMBER('将来負担比率（分子）の構造'!I$53), IF('将来負担比率（分子）の構造'!I$53 &lt; 0, 0, '将来負担比率（分子）の構造'!I$53), NA())</f>
        <v>2816</v>
      </c>
      <c r="D67" s="160" t="e">
        <f>NA()</f>
        <v>#N/A</v>
      </c>
      <c r="E67" s="160" t="e">
        <f>NA()</f>
        <v>#N/A</v>
      </c>
      <c r="F67" s="160">
        <f>IF(ISNUMBER('将来負担比率（分子）の構造'!J$53), IF('将来負担比率（分子）の構造'!J$53 &lt; 0, 0, '将来負担比率（分子）の構造'!J$53), NA())</f>
        <v>3887</v>
      </c>
      <c r="G67" s="160" t="e">
        <f>NA()</f>
        <v>#N/A</v>
      </c>
      <c r="H67" s="160" t="e">
        <f>NA()</f>
        <v>#N/A</v>
      </c>
      <c r="I67" s="160">
        <f>IF(ISNUMBER('将来負担比率（分子）の構造'!K$53), IF('将来負担比率（分子）の構造'!K$53 &lt; 0, 0, '将来負担比率（分子）の構造'!K$53), NA())</f>
        <v>3867</v>
      </c>
      <c r="J67" s="160" t="e">
        <f>NA()</f>
        <v>#N/A</v>
      </c>
      <c r="K67" s="160" t="e">
        <f>NA()</f>
        <v>#N/A</v>
      </c>
      <c r="L67" s="160">
        <f>IF(ISNUMBER('将来負担比率（分子）の構造'!L$53), IF('将来負担比率（分子）の構造'!L$53 &lt; 0, 0, '将来負担比率（分子）の構造'!L$53), NA())</f>
        <v>3308</v>
      </c>
      <c r="M67" s="160" t="e">
        <f>NA()</f>
        <v>#N/A</v>
      </c>
      <c r="N67" s="160" t="e">
        <f>NA()</f>
        <v>#N/A</v>
      </c>
      <c r="O67" s="160">
        <f>IF(ISNUMBER('将来負担比率（分子）の構造'!M$53), IF('将来負担比率（分子）の構造'!M$53 &lt; 0, 0, '将来負担比率（分子）の構造'!M$53), NA())</f>
        <v>3315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2593</v>
      </c>
      <c r="C72" s="164">
        <f>基金残高に係る経年分析!G55</f>
        <v>2581</v>
      </c>
      <c r="D72" s="164">
        <f>基金残高に係る経年分析!H55</f>
        <v>2507</v>
      </c>
    </row>
    <row r="73" spans="1:16" x14ac:dyDescent="0.15">
      <c r="A73" s="163" t="s">
        <v>72</v>
      </c>
      <c r="B73" s="164">
        <f>基金残高に係る経年分析!F56</f>
        <v>236</v>
      </c>
      <c r="C73" s="164">
        <f>基金残高に係る経年分析!G56</f>
        <v>167</v>
      </c>
      <c r="D73" s="164">
        <f>基金残高に係る経年分析!H56</f>
        <v>117</v>
      </c>
    </row>
    <row r="74" spans="1:16" x14ac:dyDescent="0.15">
      <c r="A74" s="163" t="s">
        <v>73</v>
      </c>
      <c r="B74" s="164">
        <f>基金残高に係る経年分析!F57</f>
        <v>3072</v>
      </c>
      <c r="C74" s="164">
        <f>基金残高に係る経年分析!G57</f>
        <v>3059</v>
      </c>
      <c r="D74" s="164">
        <f>基金残高に係る経年分析!H57</f>
        <v>2833</v>
      </c>
    </row>
  </sheetData>
  <sheetProtection algorithmName="SHA-512" hashValue="gn/d2usoAJwX9ny6VhhEFg434f23ITIAGgVcLK09jvey9JLo4H8pSpbUMUuG/smAP1rK5CDZRN7PUe1geFUrJQ==" saltValue="X6+HltAYH8i1KBUifoWv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6208467</v>
      </c>
      <c r="S5" s="649"/>
      <c r="T5" s="649"/>
      <c r="U5" s="649"/>
      <c r="V5" s="649"/>
      <c r="W5" s="649"/>
      <c r="X5" s="649"/>
      <c r="Y5" s="650"/>
      <c r="Z5" s="651">
        <v>28.7</v>
      </c>
      <c r="AA5" s="651"/>
      <c r="AB5" s="651"/>
      <c r="AC5" s="651"/>
      <c r="AD5" s="652">
        <v>5963469</v>
      </c>
      <c r="AE5" s="652"/>
      <c r="AF5" s="652"/>
      <c r="AG5" s="652"/>
      <c r="AH5" s="652"/>
      <c r="AI5" s="652"/>
      <c r="AJ5" s="652"/>
      <c r="AK5" s="652"/>
      <c r="AL5" s="653">
        <v>52.4</v>
      </c>
      <c r="AM5" s="654"/>
      <c r="AN5" s="654"/>
      <c r="AO5" s="655"/>
      <c r="AP5" s="645" t="s">
        <v>223</v>
      </c>
      <c r="AQ5" s="646"/>
      <c r="AR5" s="646"/>
      <c r="AS5" s="646"/>
      <c r="AT5" s="646"/>
      <c r="AU5" s="646"/>
      <c r="AV5" s="646"/>
      <c r="AW5" s="646"/>
      <c r="AX5" s="646"/>
      <c r="AY5" s="646"/>
      <c r="AZ5" s="646"/>
      <c r="BA5" s="646"/>
      <c r="BB5" s="646"/>
      <c r="BC5" s="646"/>
      <c r="BD5" s="646"/>
      <c r="BE5" s="646"/>
      <c r="BF5" s="647"/>
      <c r="BG5" s="659">
        <v>5954940</v>
      </c>
      <c r="BH5" s="660"/>
      <c r="BI5" s="660"/>
      <c r="BJ5" s="660"/>
      <c r="BK5" s="660"/>
      <c r="BL5" s="660"/>
      <c r="BM5" s="660"/>
      <c r="BN5" s="661"/>
      <c r="BO5" s="662">
        <v>95.9</v>
      </c>
      <c r="BP5" s="662"/>
      <c r="BQ5" s="662"/>
      <c r="BR5" s="662"/>
      <c r="BS5" s="663">
        <v>91822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192261</v>
      </c>
      <c r="S6" s="660"/>
      <c r="T6" s="660"/>
      <c r="U6" s="660"/>
      <c r="V6" s="660"/>
      <c r="W6" s="660"/>
      <c r="X6" s="660"/>
      <c r="Y6" s="661"/>
      <c r="Z6" s="662">
        <v>0.9</v>
      </c>
      <c r="AA6" s="662"/>
      <c r="AB6" s="662"/>
      <c r="AC6" s="662"/>
      <c r="AD6" s="663">
        <v>192261</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5954940</v>
      </c>
      <c r="BH6" s="660"/>
      <c r="BI6" s="660"/>
      <c r="BJ6" s="660"/>
      <c r="BK6" s="660"/>
      <c r="BL6" s="660"/>
      <c r="BM6" s="660"/>
      <c r="BN6" s="661"/>
      <c r="BO6" s="662">
        <v>95.9</v>
      </c>
      <c r="BP6" s="662"/>
      <c r="BQ6" s="662"/>
      <c r="BR6" s="662"/>
      <c r="BS6" s="663">
        <v>91822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224517</v>
      </c>
      <c r="CS6" s="660"/>
      <c r="CT6" s="660"/>
      <c r="CU6" s="660"/>
      <c r="CV6" s="660"/>
      <c r="CW6" s="660"/>
      <c r="CX6" s="660"/>
      <c r="CY6" s="661"/>
      <c r="CZ6" s="653">
        <v>1.1000000000000001</v>
      </c>
      <c r="DA6" s="654"/>
      <c r="DB6" s="654"/>
      <c r="DC6" s="673"/>
      <c r="DD6" s="668">
        <v>2776</v>
      </c>
      <c r="DE6" s="660"/>
      <c r="DF6" s="660"/>
      <c r="DG6" s="660"/>
      <c r="DH6" s="660"/>
      <c r="DI6" s="660"/>
      <c r="DJ6" s="660"/>
      <c r="DK6" s="660"/>
      <c r="DL6" s="660"/>
      <c r="DM6" s="660"/>
      <c r="DN6" s="660"/>
      <c r="DO6" s="660"/>
      <c r="DP6" s="661"/>
      <c r="DQ6" s="668">
        <v>224517</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10510</v>
      </c>
      <c r="S7" s="660"/>
      <c r="T7" s="660"/>
      <c r="U7" s="660"/>
      <c r="V7" s="660"/>
      <c r="W7" s="660"/>
      <c r="X7" s="660"/>
      <c r="Y7" s="661"/>
      <c r="Z7" s="662">
        <v>0</v>
      </c>
      <c r="AA7" s="662"/>
      <c r="AB7" s="662"/>
      <c r="AC7" s="662"/>
      <c r="AD7" s="663">
        <v>10510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2913610</v>
      </c>
      <c r="BH7" s="660"/>
      <c r="BI7" s="660"/>
      <c r="BJ7" s="660"/>
      <c r="BK7" s="660"/>
      <c r="BL7" s="660"/>
      <c r="BM7" s="660"/>
      <c r="BN7" s="661"/>
      <c r="BO7" s="662">
        <v>46.9</v>
      </c>
      <c r="BP7" s="662"/>
      <c r="BQ7" s="662"/>
      <c r="BR7" s="662"/>
      <c r="BS7" s="663">
        <v>91822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2507381</v>
      </c>
      <c r="CS7" s="660"/>
      <c r="CT7" s="660"/>
      <c r="CU7" s="660"/>
      <c r="CV7" s="660"/>
      <c r="CW7" s="660"/>
      <c r="CX7" s="660"/>
      <c r="CY7" s="661"/>
      <c r="CZ7" s="662">
        <v>12</v>
      </c>
      <c r="DA7" s="662"/>
      <c r="DB7" s="662"/>
      <c r="DC7" s="662"/>
      <c r="DD7" s="668">
        <v>501880</v>
      </c>
      <c r="DE7" s="660"/>
      <c r="DF7" s="660"/>
      <c r="DG7" s="660"/>
      <c r="DH7" s="660"/>
      <c r="DI7" s="660"/>
      <c r="DJ7" s="660"/>
      <c r="DK7" s="660"/>
      <c r="DL7" s="660"/>
      <c r="DM7" s="660"/>
      <c r="DN7" s="660"/>
      <c r="DO7" s="660"/>
      <c r="DP7" s="661"/>
      <c r="DQ7" s="668">
        <v>1692461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25076</v>
      </c>
      <c r="S8" s="660"/>
      <c r="T8" s="660"/>
      <c r="U8" s="660"/>
      <c r="V8" s="660"/>
      <c r="W8" s="660"/>
      <c r="X8" s="660"/>
      <c r="Y8" s="661"/>
      <c r="Z8" s="662">
        <v>0.1</v>
      </c>
      <c r="AA8" s="662"/>
      <c r="AB8" s="662"/>
      <c r="AC8" s="662"/>
      <c r="AD8" s="663">
        <v>25076</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90793</v>
      </c>
      <c r="BH8" s="660"/>
      <c r="BI8" s="660"/>
      <c r="BJ8" s="660"/>
      <c r="BK8" s="660"/>
      <c r="BL8" s="660"/>
      <c r="BM8" s="660"/>
      <c r="BN8" s="661"/>
      <c r="BO8" s="662">
        <v>1.5</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7056076</v>
      </c>
      <c r="CS8" s="660"/>
      <c r="CT8" s="660"/>
      <c r="CU8" s="660"/>
      <c r="CV8" s="660"/>
      <c r="CW8" s="660"/>
      <c r="CX8" s="660"/>
      <c r="CY8" s="661"/>
      <c r="CZ8" s="662">
        <v>33.700000000000003</v>
      </c>
      <c r="DA8" s="662"/>
      <c r="DB8" s="662"/>
      <c r="DC8" s="662"/>
      <c r="DD8" s="668">
        <v>258708</v>
      </c>
      <c r="DE8" s="660"/>
      <c r="DF8" s="660"/>
      <c r="DG8" s="660"/>
      <c r="DH8" s="660"/>
      <c r="DI8" s="660"/>
      <c r="DJ8" s="660"/>
      <c r="DK8" s="660"/>
      <c r="DL8" s="660"/>
      <c r="DM8" s="660"/>
      <c r="DN8" s="660"/>
      <c r="DO8" s="660"/>
      <c r="DP8" s="661"/>
      <c r="DQ8" s="668">
        <v>3702230</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27181</v>
      </c>
      <c r="S9" s="660"/>
      <c r="T9" s="660"/>
      <c r="U9" s="660"/>
      <c r="V9" s="660"/>
      <c r="W9" s="660"/>
      <c r="X9" s="660"/>
      <c r="Y9" s="661"/>
      <c r="Z9" s="662">
        <v>0.1</v>
      </c>
      <c r="AA9" s="662"/>
      <c r="AB9" s="662"/>
      <c r="AC9" s="662"/>
      <c r="AD9" s="663">
        <v>27181</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2259572</v>
      </c>
      <c r="BH9" s="660"/>
      <c r="BI9" s="660"/>
      <c r="BJ9" s="660"/>
      <c r="BK9" s="660"/>
      <c r="BL9" s="660"/>
      <c r="BM9" s="660"/>
      <c r="BN9" s="661"/>
      <c r="BO9" s="662">
        <v>36.4</v>
      </c>
      <c r="BP9" s="662"/>
      <c r="BQ9" s="662"/>
      <c r="BR9" s="662"/>
      <c r="BS9" s="668" t="s">
        <v>121</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1375374</v>
      </c>
      <c r="CS9" s="660"/>
      <c r="CT9" s="660"/>
      <c r="CU9" s="660"/>
      <c r="CV9" s="660"/>
      <c r="CW9" s="660"/>
      <c r="CX9" s="660"/>
      <c r="CY9" s="661"/>
      <c r="CZ9" s="662">
        <v>6.6</v>
      </c>
      <c r="DA9" s="662"/>
      <c r="DB9" s="662"/>
      <c r="DC9" s="662"/>
      <c r="DD9" s="668">
        <v>38228</v>
      </c>
      <c r="DE9" s="660"/>
      <c r="DF9" s="660"/>
      <c r="DG9" s="660"/>
      <c r="DH9" s="660"/>
      <c r="DI9" s="660"/>
      <c r="DJ9" s="660"/>
      <c r="DK9" s="660"/>
      <c r="DL9" s="660"/>
      <c r="DM9" s="660"/>
      <c r="DN9" s="660"/>
      <c r="DO9" s="660"/>
      <c r="DP9" s="661"/>
      <c r="DQ9" s="668">
        <v>916343</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132</v>
      </c>
      <c r="AE10" s="663"/>
      <c r="AF10" s="663"/>
      <c r="AG10" s="663"/>
      <c r="AH10" s="663"/>
      <c r="AI10" s="663"/>
      <c r="AJ10" s="663"/>
      <c r="AK10" s="663"/>
      <c r="AL10" s="664" t="s">
        <v>121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147329</v>
      </c>
      <c r="BH10" s="660"/>
      <c r="BI10" s="660"/>
      <c r="BJ10" s="660"/>
      <c r="BK10" s="660"/>
      <c r="BL10" s="660"/>
      <c r="BM10" s="660"/>
      <c r="BN10" s="661"/>
      <c r="BO10" s="662">
        <v>2.4</v>
      </c>
      <c r="BP10" s="662"/>
      <c r="BQ10" s="662"/>
      <c r="BR10" s="662"/>
      <c r="BS10" s="668">
        <v>13368</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176252</v>
      </c>
      <c r="CS10" s="660"/>
      <c r="CT10" s="660"/>
      <c r="CU10" s="660"/>
      <c r="CV10" s="660"/>
      <c r="CW10" s="660"/>
      <c r="CX10" s="660"/>
      <c r="CY10" s="661"/>
      <c r="CZ10" s="662">
        <v>0.8</v>
      </c>
      <c r="DA10" s="662"/>
      <c r="DB10" s="662"/>
      <c r="DC10" s="662"/>
      <c r="DD10" s="668" t="s">
        <v>132</v>
      </c>
      <c r="DE10" s="660"/>
      <c r="DF10" s="660"/>
      <c r="DG10" s="660"/>
      <c r="DH10" s="660"/>
      <c r="DI10" s="660"/>
      <c r="DJ10" s="660"/>
      <c r="DK10" s="660"/>
      <c r="DL10" s="660"/>
      <c r="DM10" s="660"/>
      <c r="DN10" s="660"/>
      <c r="DO10" s="660"/>
      <c r="DP10" s="661"/>
      <c r="DQ10" s="668">
        <v>55878</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121</v>
      </c>
      <c r="AE11" s="663"/>
      <c r="AF11" s="663"/>
      <c r="AG11" s="663"/>
      <c r="AH11" s="663"/>
      <c r="AI11" s="663"/>
      <c r="AJ11" s="663"/>
      <c r="AK11" s="663"/>
      <c r="AL11" s="664" t="s">
        <v>121</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415916</v>
      </c>
      <c r="BH11" s="660"/>
      <c r="BI11" s="660"/>
      <c r="BJ11" s="660"/>
      <c r="BK11" s="660"/>
      <c r="BL11" s="660"/>
      <c r="BM11" s="660"/>
      <c r="BN11" s="661"/>
      <c r="BO11" s="662">
        <v>6.7</v>
      </c>
      <c r="BP11" s="662"/>
      <c r="BQ11" s="662"/>
      <c r="BR11" s="662"/>
      <c r="BS11" s="668">
        <v>78454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518793</v>
      </c>
      <c r="CS11" s="660"/>
      <c r="CT11" s="660"/>
      <c r="CU11" s="660"/>
      <c r="CV11" s="660"/>
      <c r="CW11" s="660"/>
      <c r="CX11" s="660"/>
      <c r="CY11" s="661"/>
      <c r="CZ11" s="662">
        <v>2.5</v>
      </c>
      <c r="DA11" s="662"/>
      <c r="DB11" s="662"/>
      <c r="DC11" s="662"/>
      <c r="DD11" s="668">
        <v>87106</v>
      </c>
      <c r="DE11" s="660"/>
      <c r="DF11" s="660"/>
      <c r="DG11" s="660"/>
      <c r="DH11" s="660"/>
      <c r="DI11" s="660"/>
      <c r="DJ11" s="660"/>
      <c r="DK11" s="660"/>
      <c r="DL11" s="660"/>
      <c r="DM11" s="660"/>
      <c r="DN11" s="660"/>
      <c r="DO11" s="660"/>
      <c r="DP11" s="661"/>
      <c r="DQ11" s="668">
        <v>368719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949775</v>
      </c>
      <c r="S12" s="660"/>
      <c r="T12" s="660"/>
      <c r="U12" s="660"/>
      <c r="V12" s="660"/>
      <c r="W12" s="660"/>
      <c r="X12" s="660"/>
      <c r="Y12" s="661"/>
      <c r="Z12" s="662">
        <v>4.4000000000000004</v>
      </c>
      <c r="AA12" s="662"/>
      <c r="AB12" s="662"/>
      <c r="AC12" s="662"/>
      <c r="AD12" s="663">
        <v>949775</v>
      </c>
      <c r="AE12" s="663"/>
      <c r="AF12" s="663"/>
      <c r="AG12" s="663"/>
      <c r="AH12" s="663"/>
      <c r="AI12" s="663"/>
      <c r="AJ12" s="663"/>
      <c r="AK12" s="663"/>
      <c r="AL12" s="664">
        <v>8.3000000000000007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2582127</v>
      </c>
      <c r="BH12" s="660"/>
      <c r="BI12" s="660"/>
      <c r="BJ12" s="660"/>
      <c r="BK12" s="660"/>
      <c r="BL12" s="660"/>
      <c r="BM12" s="660"/>
      <c r="BN12" s="661"/>
      <c r="BO12" s="662">
        <v>41.6</v>
      </c>
      <c r="BP12" s="662"/>
      <c r="BQ12" s="662"/>
      <c r="BR12" s="662"/>
      <c r="BS12" s="668" t="s">
        <v>235</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1438851</v>
      </c>
      <c r="CS12" s="660"/>
      <c r="CT12" s="660"/>
      <c r="CU12" s="660"/>
      <c r="CV12" s="660"/>
      <c r="CW12" s="660"/>
      <c r="CX12" s="660"/>
      <c r="CY12" s="661"/>
      <c r="CZ12" s="662">
        <v>6.9</v>
      </c>
      <c r="DA12" s="662"/>
      <c r="DB12" s="662"/>
      <c r="DC12" s="662"/>
      <c r="DD12" s="668">
        <v>127513</v>
      </c>
      <c r="DE12" s="660"/>
      <c r="DF12" s="660"/>
      <c r="DG12" s="660"/>
      <c r="DH12" s="660"/>
      <c r="DI12" s="660"/>
      <c r="DJ12" s="660"/>
      <c r="DK12" s="660"/>
      <c r="DL12" s="660"/>
      <c r="DM12" s="660"/>
      <c r="DN12" s="660"/>
      <c r="DO12" s="660"/>
      <c r="DP12" s="661"/>
      <c r="DQ12" s="668">
        <v>320964</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4061</v>
      </c>
      <c r="S13" s="660"/>
      <c r="T13" s="660"/>
      <c r="U13" s="660"/>
      <c r="V13" s="660"/>
      <c r="W13" s="660"/>
      <c r="X13" s="660"/>
      <c r="Y13" s="661"/>
      <c r="Z13" s="662">
        <v>0</v>
      </c>
      <c r="AA13" s="662"/>
      <c r="AB13" s="662"/>
      <c r="AC13" s="662"/>
      <c r="AD13" s="663">
        <v>4061</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2564699</v>
      </c>
      <c r="BH13" s="660"/>
      <c r="BI13" s="660"/>
      <c r="BJ13" s="660"/>
      <c r="BK13" s="660"/>
      <c r="BL13" s="660"/>
      <c r="BM13" s="660"/>
      <c r="BN13" s="661"/>
      <c r="BO13" s="662">
        <v>41.3</v>
      </c>
      <c r="BP13" s="662"/>
      <c r="BQ13" s="662"/>
      <c r="BR13" s="662"/>
      <c r="BS13" s="668" t="s">
        <v>132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2440847</v>
      </c>
      <c r="CS13" s="660"/>
      <c r="CT13" s="660"/>
      <c r="CU13" s="660"/>
      <c r="CV13" s="660"/>
      <c r="CW13" s="660"/>
      <c r="CX13" s="660"/>
      <c r="CY13" s="661"/>
      <c r="CZ13" s="662">
        <v>11.7</v>
      </c>
      <c r="DA13" s="662"/>
      <c r="DB13" s="662"/>
      <c r="DC13" s="662"/>
      <c r="DD13" s="668">
        <v>883101</v>
      </c>
      <c r="DE13" s="660"/>
      <c r="DF13" s="660"/>
      <c r="DG13" s="660"/>
      <c r="DH13" s="660"/>
      <c r="DI13" s="660"/>
      <c r="DJ13" s="660"/>
      <c r="DK13" s="660"/>
      <c r="DL13" s="660"/>
      <c r="DM13" s="660"/>
      <c r="DN13" s="660"/>
      <c r="DO13" s="660"/>
      <c r="DP13" s="661"/>
      <c r="DQ13" s="668">
        <v>1693339</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132</v>
      </c>
      <c r="AA14" s="662"/>
      <c r="AB14" s="662"/>
      <c r="AC14" s="662"/>
      <c r="AD14" s="663" t="s">
        <v>121</v>
      </c>
      <c r="AE14" s="663"/>
      <c r="AF14" s="663"/>
      <c r="AG14" s="663"/>
      <c r="AH14" s="663"/>
      <c r="AI14" s="663"/>
      <c r="AJ14" s="663"/>
      <c r="AK14" s="663"/>
      <c r="AL14" s="664" t="s">
        <v>235</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171178</v>
      </c>
      <c r="BH14" s="660"/>
      <c r="BI14" s="660"/>
      <c r="BJ14" s="660"/>
      <c r="BK14" s="660"/>
      <c r="BL14" s="660"/>
      <c r="BM14" s="660"/>
      <c r="BN14" s="661"/>
      <c r="BO14" s="662">
        <v>2.8</v>
      </c>
      <c r="BP14" s="662"/>
      <c r="BQ14" s="662"/>
      <c r="BR14" s="662"/>
      <c r="BS14" s="668" t="s">
        <v>235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886085</v>
      </c>
      <c r="CS14" s="660"/>
      <c r="CT14" s="660"/>
      <c r="CU14" s="660"/>
      <c r="CV14" s="660"/>
      <c r="CW14" s="660"/>
      <c r="CX14" s="660"/>
      <c r="CY14" s="661"/>
      <c r="CZ14" s="662">
        <v>4.2</v>
      </c>
      <c r="DA14" s="662"/>
      <c r="DB14" s="662"/>
      <c r="DC14" s="662"/>
      <c r="DD14" s="668">
        <v>65123</v>
      </c>
      <c r="DE14" s="660"/>
      <c r="DF14" s="660"/>
      <c r="DG14" s="660"/>
      <c r="DH14" s="660"/>
      <c r="DI14" s="660"/>
      <c r="DJ14" s="660"/>
      <c r="DK14" s="660"/>
      <c r="DL14" s="660"/>
      <c r="DM14" s="660"/>
      <c r="DN14" s="660"/>
      <c r="DO14" s="660"/>
      <c r="DP14" s="661"/>
      <c r="DQ14" s="668">
        <v>529997</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49398</v>
      </c>
      <c r="S15" s="660"/>
      <c r="T15" s="660"/>
      <c r="U15" s="660"/>
      <c r="V15" s="660"/>
      <c r="W15" s="660"/>
      <c r="X15" s="660"/>
      <c r="Y15" s="661"/>
      <c r="Z15" s="662">
        <v>0.2</v>
      </c>
      <c r="AA15" s="662"/>
      <c r="AB15" s="662"/>
      <c r="AC15" s="662"/>
      <c r="AD15" s="663">
        <v>49398</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288025</v>
      </c>
      <c r="BH15" s="660"/>
      <c r="BI15" s="660"/>
      <c r="BJ15" s="660"/>
      <c r="BK15" s="660"/>
      <c r="BL15" s="660"/>
      <c r="BM15" s="660"/>
      <c r="BN15" s="661"/>
      <c r="BO15" s="662">
        <v>4.5999999999999996</v>
      </c>
      <c r="BP15" s="662"/>
      <c r="BQ15" s="662"/>
      <c r="BR15" s="662"/>
      <c r="BS15" s="668" t="s">
        <v>132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2400692</v>
      </c>
      <c r="CS15" s="660"/>
      <c r="CT15" s="660"/>
      <c r="CU15" s="660"/>
      <c r="CV15" s="660"/>
      <c r="CW15" s="660"/>
      <c r="CX15" s="660"/>
      <c r="CY15" s="661"/>
      <c r="CZ15" s="662">
        <v>11.5</v>
      </c>
      <c r="DA15" s="662"/>
      <c r="DB15" s="662"/>
      <c r="DC15" s="662"/>
      <c r="DD15" s="668">
        <v>398790</v>
      </c>
      <c r="DE15" s="660"/>
      <c r="DF15" s="660"/>
      <c r="DG15" s="660"/>
      <c r="DH15" s="660"/>
      <c r="DI15" s="660"/>
      <c r="DJ15" s="660"/>
      <c r="DK15" s="660"/>
      <c r="DL15" s="660"/>
      <c r="DM15" s="660"/>
      <c r="DN15" s="660"/>
      <c r="DO15" s="660"/>
      <c r="DP15" s="661"/>
      <c r="DQ15" s="668">
        <v>1732680</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235</v>
      </c>
      <c r="AA16" s="662"/>
      <c r="AB16" s="662"/>
      <c r="AC16" s="662"/>
      <c r="AD16" s="663" t="s">
        <v>121</v>
      </c>
      <c r="AE16" s="663"/>
      <c r="AF16" s="663"/>
      <c r="AG16" s="663"/>
      <c r="AH16" s="663"/>
      <c r="AI16" s="663"/>
      <c r="AJ16" s="663"/>
      <c r="AK16" s="663"/>
      <c r="AL16" s="664" t="s">
        <v>235</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235</v>
      </c>
      <c r="BP16" s="662"/>
      <c r="BQ16" s="662"/>
      <c r="BR16" s="662"/>
      <c r="BS16" s="668" t="s">
        <v>235</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18123</v>
      </c>
      <c r="CS16" s="660"/>
      <c r="CT16" s="660"/>
      <c r="CU16" s="660"/>
      <c r="CV16" s="660"/>
      <c r="CW16" s="660"/>
      <c r="CX16" s="660"/>
      <c r="CY16" s="661"/>
      <c r="CZ16" s="662">
        <v>0.1</v>
      </c>
      <c r="DA16" s="662"/>
      <c r="DB16" s="662"/>
      <c r="DC16" s="662"/>
      <c r="DD16" s="668" t="s">
        <v>132</v>
      </c>
      <c r="DE16" s="660"/>
      <c r="DF16" s="660"/>
      <c r="DG16" s="660"/>
      <c r="DH16" s="660"/>
      <c r="DI16" s="660"/>
      <c r="DJ16" s="660"/>
      <c r="DK16" s="660"/>
      <c r="DL16" s="660"/>
      <c r="DM16" s="660"/>
      <c r="DN16" s="660"/>
      <c r="DO16" s="660"/>
      <c r="DP16" s="661"/>
      <c r="DQ16" s="668">
        <v>15320</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30883</v>
      </c>
      <c r="S17" s="660"/>
      <c r="T17" s="660"/>
      <c r="U17" s="660"/>
      <c r="V17" s="660"/>
      <c r="W17" s="660"/>
      <c r="X17" s="660"/>
      <c r="Y17" s="661"/>
      <c r="Z17" s="662">
        <v>0.1</v>
      </c>
      <c r="AA17" s="662"/>
      <c r="AB17" s="662"/>
      <c r="AC17" s="662"/>
      <c r="AD17" s="663">
        <v>30883</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1906172</v>
      </c>
      <c r="CS17" s="660"/>
      <c r="CT17" s="660"/>
      <c r="CU17" s="660"/>
      <c r="CV17" s="660"/>
      <c r="CW17" s="660"/>
      <c r="CX17" s="660"/>
      <c r="CY17" s="661"/>
      <c r="CZ17" s="662">
        <v>9.1</v>
      </c>
      <c r="DA17" s="662"/>
      <c r="DB17" s="662"/>
      <c r="DC17" s="662"/>
      <c r="DD17" s="668" t="s">
        <v>235</v>
      </c>
      <c r="DE17" s="660"/>
      <c r="DF17" s="660"/>
      <c r="DG17" s="660"/>
      <c r="DH17" s="660"/>
      <c r="DI17" s="660"/>
      <c r="DJ17" s="660"/>
      <c r="DK17" s="660"/>
      <c r="DL17" s="660"/>
      <c r="DM17" s="660"/>
      <c r="DN17" s="660"/>
      <c r="DO17" s="660"/>
      <c r="DP17" s="661"/>
      <c r="DQ17" s="668">
        <v>1821156</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4541442</v>
      </c>
      <c r="S18" s="660"/>
      <c r="T18" s="660"/>
      <c r="U18" s="660"/>
      <c r="V18" s="660"/>
      <c r="W18" s="660"/>
      <c r="X18" s="660"/>
      <c r="Y18" s="661"/>
      <c r="Z18" s="662">
        <v>21</v>
      </c>
      <c r="AA18" s="662"/>
      <c r="AB18" s="662"/>
      <c r="AC18" s="662"/>
      <c r="AD18" s="663">
        <v>4112578</v>
      </c>
      <c r="AE18" s="663"/>
      <c r="AF18" s="663"/>
      <c r="AG18" s="663"/>
      <c r="AH18" s="663"/>
      <c r="AI18" s="663"/>
      <c r="AJ18" s="663"/>
      <c r="AK18" s="663"/>
      <c r="AL18" s="664">
        <v>36.1</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235</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4112578</v>
      </c>
      <c r="S19" s="660"/>
      <c r="T19" s="660"/>
      <c r="U19" s="660"/>
      <c r="V19" s="660"/>
      <c r="W19" s="660"/>
      <c r="X19" s="660"/>
      <c r="Y19" s="661"/>
      <c r="Z19" s="662">
        <v>19</v>
      </c>
      <c r="AA19" s="662"/>
      <c r="AB19" s="662"/>
      <c r="AC19" s="662"/>
      <c r="AD19" s="663">
        <v>4112578</v>
      </c>
      <c r="AE19" s="663"/>
      <c r="AF19" s="663"/>
      <c r="AG19" s="663"/>
      <c r="AH19" s="663"/>
      <c r="AI19" s="663"/>
      <c r="AJ19" s="663"/>
      <c r="AK19" s="663"/>
      <c r="AL19" s="664">
        <v>36.1</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253527</v>
      </c>
      <c r="BH19" s="660"/>
      <c r="BI19" s="660"/>
      <c r="BJ19" s="660"/>
      <c r="BK19" s="660"/>
      <c r="BL19" s="660"/>
      <c r="BM19" s="660"/>
      <c r="BN19" s="661"/>
      <c r="BO19" s="662">
        <v>4.0999999999999996</v>
      </c>
      <c r="BP19" s="662"/>
      <c r="BQ19" s="662"/>
      <c r="BR19" s="662"/>
      <c r="BS19" s="668" t="s">
        <v>132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235</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428844</v>
      </c>
      <c r="S20" s="660"/>
      <c r="T20" s="660"/>
      <c r="U20" s="660"/>
      <c r="V20" s="660"/>
      <c r="W20" s="660"/>
      <c r="X20" s="660"/>
      <c r="Y20" s="661"/>
      <c r="Z20" s="662">
        <v>2</v>
      </c>
      <c r="AA20" s="662"/>
      <c r="AB20" s="662"/>
      <c r="AC20" s="662"/>
      <c r="AD20" s="663" t="s">
        <v>132</v>
      </c>
      <c r="AE20" s="663"/>
      <c r="AF20" s="663"/>
      <c r="AG20" s="663"/>
      <c r="AH20" s="663"/>
      <c r="AI20" s="663"/>
      <c r="AJ20" s="663"/>
      <c r="AK20" s="663"/>
      <c r="AL20" s="664" t="s">
        <v>132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253527</v>
      </c>
      <c r="BH20" s="660"/>
      <c r="BI20" s="660"/>
      <c r="BJ20" s="660"/>
      <c r="BK20" s="660"/>
      <c r="BL20" s="660"/>
      <c r="BM20" s="660"/>
      <c r="BN20" s="661"/>
      <c r="BO20" s="662">
        <v>4.0999999999999996</v>
      </c>
      <c r="BP20" s="662"/>
      <c r="BQ20" s="662"/>
      <c r="BR20" s="662"/>
      <c r="BS20" s="668" t="s">
        <v>235</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20949163</v>
      </c>
      <c r="CS20" s="660"/>
      <c r="CT20" s="660"/>
      <c r="CU20" s="660"/>
      <c r="CV20" s="660"/>
      <c r="CW20" s="660"/>
      <c r="CX20" s="660"/>
      <c r="CY20" s="661"/>
      <c r="CZ20" s="662">
        <v>100</v>
      </c>
      <c r="DA20" s="662"/>
      <c r="DB20" s="662"/>
      <c r="DC20" s="662"/>
      <c r="DD20" s="668">
        <v>2363225</v>
      </c>
      <c r="DE20" s="660"/>
      <c r="DF20" s="660"/>
      <c r="DG20" s="660"/>
      <c r="DH20" s="660"/>
      <c r="DI20" s="660"/>
      <c r="DJ20" s="660"/>
      <c r="DK20" s="660"/>
      <c r="DL20" s="660"/>
      <c r="DM20" s="660"/>
      <c r="DN20" s="660"/>
      <c r="DO20" s="660"/>
      <c r="DP20" s="661"/>
      <c r="DQ20" s="668">
        <v>13073604</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20</v>
      </c>
      <c r="S21" s="660"/>
      <c r="T21" s="660"/>
      <c r="U21" s="660"/>
      <c r="V21" s="660"/>
      <c r="W21" s="660"/>
      <c r="X21" s="660"/>
      <c r="Y21" s="661"/>
      <c r="Z21" s="662">
        <v>0</v>
      </c>
      <c r="AA21" s="662"/>
      <c r="AB21" s="662"/>
      <c r="AC21" s="662"/>
      <c r="AD21" s="663" t="s">
        <v>132</v>
      </c>
      <c r="AE21" s="663"/>
      <c r="AF21" s="663"/>
      <c r="AG21" s="663"/>
      <c r="AH21" s="663"/>
      <c r="AI21" s="663"/>
      <c r="AJ21" s="663"/>
      <c r="AK21" s="663"/>
      <c r="AL21" s="664" t="s">
        <v>235</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8529</v>
      </c>
      <c r="BH21" s="660"/>
      <c r="BI21" s="660"/>
      <c r="BJ21" s="660"/>
      <c r="BK21" s="660"/>
      <c r="BL21" s="660"/>
      <c r="BM21" s="660"/>
      <c r="BN21" s="661"/>
      <c r="BO21" s="662">
        <v>0.1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12039054</v>
      </c>
      <c r="S22" s="660"/>
      <c r="T22" s="660"/>
      <c r="U22" s="660"/>
      <c r="V22" s="660"/>
      <c r="W22" s="660"/>
      <c r="X22" s="660"/>
      <c r="Y22" s="661"/>
      <c r="Z22" s="662">
        <v>55.7</v>
      </c>
      <c r="AA22" s="662"/>
      <c r="AB22" s="662"/>
      <c r="AC22" s="662"/>
      <c r="AD22" s="663">
        <v>11365192</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121</v>
      </c>
      <c r="BP22" s="662"/>
      <c r="BQ22" s="662"/>
      <c r="BR22" s="662"/>
      <c r="BS22" s="668" t="s">
        <v>235</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7931</v>
      </c>
      <c r="S23" s="660"/>
      <c r="T23" s="660"/>
      <c r="U23" s="660"/>
      <c r="V23" s="660"/>
      <c r="W23" s="660"/>
      <c r="X23" s="660"/>
      <c r="Y23" s="661"/>
      <c r="Z23" s="662">
        <v>0</v>
      </c>
      <c r="AA23" s="662"/>
      <c r="AB23" s="662"/>
      <c r="AC23" s="662"/>
      <c r="AD23" s="663">
        <v>7931</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244998</v>
      </c>
      <c r="BH23" s="660"/>
      <c r="BI23" s="660"/>
      <c r="BJ23" s="660"/>
      <c r="BK23" s="660"/>
      <c r="BL23" s="660"/>
      <c r="BM23" s="660"/>
      <c r="BN23" s="661"/>
      <c r="BO23" s="662">
        <v>3.9</v>
      </c>
      <c r="BP23" s="662"/>
      <c r="BQ23" s="662"/>
      <c r="BR23" s="662"/>
      <c r="BS23" s="668" t="s">
        <v>235</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491610</v>
      </c>
      <c r="S24" s="660"/>
      <c r="T24" s="660"/>
      <c r="U24" s="660"/>
      <c r="V24" s="660"/>
      <c r="W24" s="660"/>
      <c r="X24" s="660"/>
      <c r="Y24" s="661"/>
      <c r="Z24" s="662">
        <v>2.2999999999999998</v>
      </c>
      <c r="AA24" s="662"/>
      <c r="AB24" s="662"/>
      <c r="AC24" s="662"/>
      <c r="AD24" s="663" t="s">
        <v>235</v>
      </c>
      <c r="AE24" s="663"/>
      <c r="AF24" s="663"/>
      <c r="AG24" s="663"/>
      <c r="AH24" s="663"/>
      <c r="AI24" s="663"/>
      <c r="AJ24" s="663"/>
      <c r="AK24" s="663"/>
      <c r="AL24" s="664" t="s">
        <v>132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9326836</v>
      </c>
      <c r="CS24" s="649"/>
      <c r="CT24" s="649"/>
      <c r="CU24" s="649"/>
      <c r="CV24" s="649"/>
      <c r="CW24" s="649"/>
      <c r="CX24" s="649"/>
      <c r="CY24" s="650"/>
      <c r="CZ24" s="653">
        <v>44.5</v>
      </c>
      <c r="DA24" s="654"/>
      <c r="DB24" s="654"/>
      <c r="DC24" s="673"/>
      <c r="DD24" s="692">
        <v>6173627</v>
      </c>
      <c r="DE24" s="649"/>
      <c r="DF24" s="649"/>
      <c r="DG24" s="649"/>
      <c r="DH24" s="649"/>
      <c r="DI24" s="649"/>
      <c r="DJ24" s="649"/>
      <c r="DK24" s="650"/>
      <c r="DL24" s="692">
        <v>6019633</v>
      </c>
      <c r="DM24" s="649"/>
      <c r="DN24" s="649"/>
      <c r="DO24" s="649"/>
      <c r="DP24" s="649"/>
      <c r="DQ24" s="649"/>
      <c r="DR24" s="649"/>
      <c r="DS24" s="649"/>
      <c r="DT24" s="649"/>
      <c r="DU24" s="649"/>
      <c r="DV24" s="650"/>
      <c r="DW24" s="653">
        <v>49.9</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454573</v>
      </c>
      <c r="S25" s="660"/>
      <c r="T25" s="660"/>
      <c r="U25" s="660"/>
      <c r="V25" s="660"/>
      <c r="W25" s="660"/>
      <c r="X25" s="660"/>
      <c r="Y25" s="661"/>
      <c r="Z25" s="662">
        <v>2.1</v>
      </c>
      <c r="AA25" s="662"/>
      <c r="AB25" s="662"/>
      <c r="AC25" s="662"/>
      <c r="AD25" s="663">
        <v>1637</v>
      </c>
      <c r="AE25" s="663"/>
      <c r="AF25" s="663"/>
      <c r="AG25" s="663"/>
      <c r="AH25" s="663"/>
      <c r="AI25" s="663"/>
      <c r="AJ25" s="663"/>
      <c r="AK25" s="663"/>
      <c r="AL25" s="664">
        <v>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3640013</v>
      </c>
      <c r="CS25" s="695"/>
      <c r="CT25" s="695"/>
      <c r="CU25" s="695"/>
      <c r="CV25" s="695"/>
      <c r="CW25" s="695"/>
      <c r="CX25" s="695"/>
      <c r="CY25" s="696"/>
      <c r="CZ25" s="664">
        <v>17.399999999999999</v>
      </c>
      <c r="DA25" s="693"/>
      <c r="DB25" s="693"/>
      <c r="DC25" s="697"/>
      <c r="DD25" s="668">
        <v>2946580</v>
      </c>
      <c r="DE25" s="695"/>
      <c r="DF25" s="695"/>
      <c r="DG25" s="695"/>
      <c r="DH25" s="695"/>
      <c r="DI25" s="695"/>
      <c r="DJ25" s="695"/>
      <c r="DK25" s="696"/>
      <c r="DL25" s="668">
        <v>2799931</v>
      </c>
      <c r="DM25" s="695"/>
      <c r="DN25" s="695"/>
      <c r="DO25" s="695"/>
      <c r="DP25" s="695"/>
      <c r="DQ25" s="695"/>
      <c r="DR25" s="695"/>
      <c r="DS25" s="695"/>
      <c r="DT25" s="695"/>
      <c r="DU25" s="695"/>
      <c r="DV25" s="696"/>
      <c r="DW25" s="664">
        <v>23.2</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159060</v>
      </c>
      <c r="S26" s="660"/>
      <c r="T26" s="660"/>
      <c r="U26" s="660"/>
      <c r="V26" s="660"/>
      <c r="W26" s="660"/>
      <c r="X26" s="660"/>
      <c r="Y26" s="661"/>
      <c r="Z26" s="662">
        <v>0.7</v>
      </c>
      <c r="AA26" s="662"/>
      <c r="AB26" s="662"/>
      <c r="AC26" s="662"/>
      <c r="AD26" s="663" t="s">
        <v>132</v>
      </c>
      <c r="AE26" s="663"/>
      <c r="AF26" s="663"/>
      <c r="AG26" s="663"/>
      <c r="AH26" s="663"/>
      <c r="AI26" s="663"/>
      <c r="AJ26" s="663"/>
      <c r="AK26" s="663"/>
      <c r="AL26" s="664" t="s">
        <v>132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2461437</v>
      </c>
      <c r="CS26" s="660"/>
      <c r="CT26" s="660"/>
      <c r="CU26" s="660"/>
      <c r="CV26" s="660"/>
      <c r="CW26" s="660"/>
      <c r="CX26" s="660"/>
      <c r="CY26" s="661"/>
      <c r="CZ26" s="664">
        <v>11.7</v>
      </c>
      <c r="DA26" s="693"/>
      <c r="DB26" s="693"/>
      <c r="DC26" s="697"/>
      <c r="DD26" s="668">
        <v>1873146</v>
      </c>
      <c r="DE26" s="660"/>
      <c r="DF26" s="660"/>
      <c r="DG26" s="660"/>
      <c r="DH26" s="660"/>
      <c r="DI26" s="660"/>
      <c r="DJ26" s="660"/>
      <c r="DK26" s="661"/>
      <c r="DL26" s="668" t="s">
        <v>235</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2329491</v>
      </c>
      <c r="S27" s="660"/>
      <c r="T27" s="660"/>
      <c r="U27" s="660"/>
      <c r="V27" s="660"/>
      <c r="W27" s="660"/>
      <c r="X27" s="660"/>
      <c r="Y27" s="661"/>
      <c r="Z27" s="662">
        <v>10.8</v>
      </c>
      <c r="AA27" s="662"/>
      <c r="AB27" s="662"/>
      <c r="AC27" s="662"/>
      <c r="AD27" s="663" t="s">
        <v>235</v>
      </c>
      <c r="AE27" s="663"/>
      <c r="AF27" s="663"/>
      <c r="AG27" s="663"/>
      <c r="AH27" s="663"/>
      <c r="AI27" s="663"/>
      <c r="AJ27" s="663"/>
      <c r="AK27" s="663"/>
      <c r="AL27" s="664" t="s">
        <v>132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6208467</v>
      </c>
      <c r="BH27" s="660"/>
      <c r="BI27" s="660"/>
      <c r="BJ27" s="660"/>
      <c r="BK27" s="660"/>
      <c r="BL27" s="660"/>
      <c r="BM27" s="660"/>
      <c r="BN27" s="661"/>
      <c r="BO27" s="662">
        <v>100</v>
      </c>
      <c r="BP27" s="662"/>
      <c r="BQ27" s="662"/>
      <c r="BR27" s="662"/>
      <c r="BS27" s="668">
        <v>91822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3780651</v>
      </c>
      <c r="CS27" s="695"/>
      <c r="CT27" s="695"/>
      <c r="CU27" s="695"/>
      <c r="CV27" s="695"/>
      <c r="CW27" s="695"/>
      <c r="CX27" s="695"/>
      <c r="CY27" s="696"/>
      <c r="CZ27" s="664">
        <v>18</v>
      </c>
      <c r="DA27" s="693"/>
      <c r="DB27" s="693"/>
      <c r="DC27" s="697"/>
      <c r="DD27" s="668">
        <v>1405891</v>
      </c>
      <c r="DE27" s="695"/>
      <c r="DF27" s="695"/>
      <c r="DG27" s="695"/>
      <c r="DH27" s="695"/>
      <c r="DI27" s="695"/>
      <c r="DJ27" s="695"/>
      <c r="DK27" s="696"/>
      <c r="DL27" s="668">
        <v>1398546</v>
      </c>
      <c r="DM27" s="695"/>
      <c r="DN27" s="695"/>
      <c r="DO27" s="695"/>
      <c r="DP27" s="695"/>
      <c r="DQ27" s="695"/>
      <c r="DR27" s="695"/>
      <c r="DS27" s="695"/>
      <c r="DT27" s="695"/>
      <c r="DU27" s="695"/>
      <c r="DV27" s="696"/>
      <c r="DW27" s="664">
        <v>11.6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235</v>
      </c>
      <c r="AA28" s="662"/>
      <c r="AB28" s="662"/>
      <c r="AC28" s="662"/>
      <c r="AD28" s="663" t="s">
        <v>121</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1906172</v>
      </c>
      <c r="CS28" s="660"/>
      <c r="CT28" s="660"/>
      <c r="CU28" s="660"/>
      <c r="CV28" s="660"/>
      <c r="CW28" s="660"/>
      <c r="CX28" s="660"/>
      <c r="CY28" s="661"/>
      <c r="CZ28" s="664">
        <v>9.1</v>
      </c>
      <c r="DA28" s="693"/>
      <c r="DB28" s="693"/>
      <c r="DC28" s="697"/>
      <c r="DD28" s="668">
        <v>1821156</v>
      </c>
      <c r="DE28" s="660"/>
      <c r="DF28" s="660"/>
      <c r="DG28" s="660"/>
      <c r="DH28" s="660"/>
      <c r="DI28" s="660"/>
      <c r="DJ28" s="660"/>
      <c r="DK28" s="661"/>
      <c r="DL28" s="668">
        <v>1821156</v>
      </c>
      <c r="DM28" s="660"/>
      <c r="DN28" s="660"/>
      <c r="DO28" s="660"/>
      <c r="DP28" s="660"/>
      <c r="DQ28" s="660"/>
      <c r="DR28" s="660"/>
      <c r="DS28" s="660"/>
      <c r="DT28" s="660"/>
      <c r="DU28" s="660"/>
      <c r="DV28" s="661"/>
      <c r="DW28" s="664">
        <v>15.1</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1394367</v>
      </c>
      <c r="S29" s="660"/>
      <c r="T29" s="660"/>
      <c r="U29" s="660"/>
      <c r="V29" s="660"/>
      <c r="W29" s="660"/>
      <c r="X29" s="660"/>
      <c r="Y29" s="661"/>
      <c r="Z29" s="662">
        <v>6.4</v>
      </c>
      <c r="AA29" s="662"/>
      <c r="AB29" s="662"/>
      <c r="AC29" s="662"/>
      <c r="AD29" s="663" t="s">
        <v>132</v>
      </c>
      <c r="AE29" s="663"/>
      <c r="AF29" s="663"/>
      <c r="AG29" s="663"/>
      <c r="AH29" s="663"/>
      <c r="AI29" s="663"/>
      <c r="AJ29" s="663"/>
      <c r="AK29" s="663"/>
      <c r="AL29" s="664" t="s">
        <v>235</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1906172</v>
      </c>
      <c r="CS29" s="695"/>
      <c r="CT29" s="695"/>
      <c r="CU29" s="695"/>
      <c r="CV29" s="695"/>
      <c r="CW29" s="695"/>
      <c r="CX29" s="695"/>
      <c r="CY29" s="696"/>
      <c r="CZ29" s="664">
        <v>9.1</v>
      </c>
      <c r="DA29" s="693"/>
      <c r="DB29" s="693"/>
      <c r="DC29" s="697"/>
      <c r="DD29" s="668">
        <v>1821156</v>
      </c>
      <c r="DE29" s="695"/>
      <c r="DF29" s="695"/>
      <c r="DG29" s="695"/>
      <c r="DH29" s="695"/>
      <c r="DI29" s="695"/>
      <c r="DJ29" s="695"/>
      <c r="DK29" s="696"/>
      <c r="DL29" s="668">
        <v>1821156</v>
      </c>
      <c r="DM29" s="695"/>
      <c r="DN29" s="695"/>
      <c r="DO29" s="695"/>
      <c r="DP29" s="695"/>
      <c r="DQ29" s="695"/>
      <c r="DR29" s="695"/>
      <c r="DS29" s="695"/>
      <c r="DT29" s="695"/>
      <c r="DU29" s="695"/>
      <c r="DV29" s="696"/>
      <c r="DW29" s="664">
        <v>15.1</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29467</v>
      </c>
      <c r="S30" s="660"/>
      <c r="T30" s="660"/>
      <c r="U30" s="660"/>
      <c r="V30" s="660"/>
      <c r="W30" s="660"/>
      <c r="X30" s="660"/>
      <c r="Y30" s="661"/>
      <c r="Z30" s="662">
        <v>0.1</v>
      </c>
      <c r="AA30" s="662"/>
      <c r="AB30" s="662"/>
      <c r="AC30" s="662"/>
      <c r="AD30" s="663">
        <v>10293</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99.1</v>
      </c>
      <c r="BH30" s="720"/>
      <c r="BI30" s="720"/>
      <c r="BJ30" s="720"/>
      <c r="BK30" s="720"/>
      <c r="BL30" s="720"/>
      <c r="BM30" s="654">
        <v>93.1</v>
      </c>
      <c r="BN30" s="720"/>
      <c r="BO30" s="720"/>
      <c r="BP30" s="720"/>
      <c r="BQ30" s="721"/>
      <c r="BR30" s="719">
        <v>99.2</v>
      </c>
      <c r="BS30" s="720"/>
      <c r="BT30" s="720"/>
      <c r="BU30" s="720"/>
      <c r="BV30" s="720"/>
      <c r="BW30" s="720"/>
      <c r="BX30" s="654">
        <v>92.4</v>
      </c>
      <c r="BY30" s="720"/>
      <c r="BZ30" s="720"/>
      <c r="CA30" s="720"/>
      <c r="CB30" s="721"/>
      <c r="CD30" s="724"/>
      <c r="CE30" s="725"/>
      <c r="CF30" s="674" t="s">
        <v>307</v>
      </c>
      <c r="CG30" s="675"/>
      <c r="CH30" s="675"/>
      <c r="CI30" s="675"/>
      <c r="CJ30" s="675"/>
      <c r="CK30" s="675"/>
      <c r="CL30" s="675"/>
      <c r="CM30" s="675"/>
      <c r="CN30" s="675"/>
      <c r="CO30" s="675"/>
      <c r="CP30" s="675"/>
      <c r="CQ30" s="676"/>
      <c r="CR30" s="659">
        <v>1788167</v>
      </c>
      <c r="CS30" s="660"/>
      <c r="CT30" s="660"/>
      <c r="CU30" s="660"/>
      <c r="CV30" s="660"/>
      <c r="CW30" s="660"/>
      <c r="CX30" s="660"/>
      <c r="CY30" s="661"/>
      <c r="CZ30" s="664">
        <v>8.5</v>
      </c>
      <c r="DA30" s="693"/>
      <c r="DB30" s="693"/>
      <c r="DC30" s="697"/>
      <c r="DD30" s="668">
        <v>1711126</v>
      </c>
      <c r="DE30" s="660"/>
      <c r="DF30" s="660"/>
      <c r="DG30" s="660"/>
      <c r="DH30" s="660"/>
      <c r="DI30" s="660"/>
      <c r="DJ30" s="660"/>
      <c r="DK30" s="661"/>
      <c r="DL30" s="668">
        <v>1711126</v>
      </c>
      <c r="DM30" s="660"/>
      <c r="DN30" s="660"/>
      <c r="DO30" s="660"/>
      <c r="DP30" s="660"/>
      <c r="DQ30" s="660"/>
      <c r="DR30" s="660"/>
      <c r="DS30" s="660"/>
      <c r="DT30" s="660"/>
      <c r="DU30" s="660"/>
      <c r="DV30" s="661"/>
      <c r="DW30" s="664">
        <v>14.2</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117492</v>
      </c>
      <c r="S31" s="660"/>
      <c r="T31" s="660"/>
      <c r="U31" s="660"/>
      <c r="V31" s="660"/>
      <c r="W31" s="660"/>
      <c r="X31" s="660"/>
      <c r="Y31" s="661"/>
      <c r="Z31" s="662">
        <v>0.5</v>
      </c>
      <c r="AA31" s="662"/>
      <c r="AB31" s="662"/>
      <c r="AC31" s="662"/>
      <c r="AD31" s="663" t="s">
        <v>121</v>
      </c>
      <c r="AE31" s="663"/>
      <c r="AF31" s="663"/>
      <c r="AG31" s="663"/>
      <c r="AH31" s="663"/>
      <c r="AI31" s="663"/>
      <c r="AJ31" s="663"/>
      <c r="AK31" s="663"/>
      <c r="AL31" s="664" t="s">
        <v>235</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v>
      </c>
      <c r="BH31" s="695"/>
      <c r="BI31" s="695"/>
      <c r="BJ31" s="695"/>
      <c r="BK31" s="695"/>
      <c r="BL31" s="695"/>
      <c r="BM31" s="665">
        <v>96.7</v>
      </c>
      <c r="BN31" s="717"/>
      <c r="BO31" s="717"/>
      <c r="BP31" s="717"/>
      <c r="BQ31" s="718"/>
      <c r="BR31" s="716">
        <v>99.2</v>
      </c>
      <c r="BS31" s="695"/>
      <c r="BT31" s="695"/>
      <c r="BU31" s="695"/>
      <c r="BV31" s="695"/>
      <c r="BW31" s="695"/>
      <c r="BX31" s="665">
        <v>96.4</v>
      </c>
      <c r="BY31" s="717"/>
      <c r="BZ31" s="717"/>
      <c r="CA31" s="717"/>
      <c r="CB31" s="718"/>
      <c r="CD31" s="724"/>
      <c r="CE31" s="725"/>
      <c r="CF31" s="674" t="s">
        <v>311</v>
      </c>
      <c r="CG31" s="675"/>
      <c r="CH31" s="675"/>
      <c r="CI31" s="675"/>
      <c r="CJ31" s="675"/>
      <c r="CK31" s="675"/>
      <c r="CL31" s="675"/>
      <c r="CM31" s="675"/>
      <c r="CN31" s="675"/>
      <c r="CO31" s="675"/>
      <c r="CP31" s="675"/>
      <c r="CQ31" s="676"/>
      <c r="CR31" s="659">
        <v>118005</v>
      </c>
      <c r="CS31" s="695"/>
      <c r="CT31" s="695"/>
      <c r="CU31" s="695"/>
      <c r="CV31" s="695"/>
      <c r="CW31" s="695"/>
      <c r="CX31" s="695"/>
      <c r="CY31" s="696"/>
      <c r="CZ31" s="664">
        <v>0.6</v>
      </c>
      <c r="DA31" s="693"/>
      <c r="DB31" s="693"/>
      <c r="DC31" s="697"/>
      <c r="DD31" s="668">
        <v>110030</v>
      </c>
      <c r="DE31" s="695"/>
      <c r="DF31" s="695"/>
      <c r="DG31" s="695"/>
      <c r="DH31" s="695"/>
      <c r="DI31" s="695"/>
      <c r="DJ31" s="695"/>
      <c r="DK31" s="696"/>
      <c r="DL31" s="668">
        <v>110030</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688110</v>
      </c>
      <c r="S32" s="660"/>
      <c r="T32" s="660"/>
      <c r="U32" s="660"/>
      <c r="V32" s="660"/>
      <c r="W32" s="660"/>
      <c r="X32" s="660"/>
      <c r="Y32" s="661"/>
      <c r="Z32" s="662">
        <v>3.2</v>
      </c>
      <c r="AA32" s="662"/>
      <c r="AB32" s="662"/>
      <c r="AC32" s="662"/>
      <c r="AD32" s="663" t="s">
        <v>121</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99.1</v>
      </c>
      <c r="BH32" s="729"/>
      <c r="BI32" s="729"/>
      <c r="BJ32" s="729"/>
      <c r="BK32" s="729"/>
      <c r="BL32" s="729"/>
      <c r="BM32" s="730">
        <v>88.9</v>
      </c>
      <c r="BN32" s="729"/>
      <c r="BO32" s="729"/>
      <c r="BP32" s="729"/>
      <c r="BQ32" s="731"/>
      <c r="BR32" s="728">
        <v>99.2</v>
      </c>
      <c r="BS32" s="729"/>
      <c r="BT32" s="729"/>
      <c r="BU32" s="729"/>
      <c r="BV32" s="729"/>
      <c r="BW32" s="729"/>
      <c r="BX32" s="730">
        <v>87.6</v>
      </c>
      <c r="BY32" s="729"/>
      <c r="BZ32" s="729"/>
      <c r="CA32" s="729"/>
      <c r="CB32" s="731"/>
      <c r="CD32" s="726"/>
      <c r="CE32" s="727"/>
      <c r="CF32" s="674" t="s">
        <v>314</v>
      </c>
      <c r="CG32" s="675"/>
      <c r="CH32" s="675"/>
      <c r="CI32" s="675"/>
      <c r="CJ32" s="675"/>
      <c r="CK32" s="675"/>
      <c r="CL32" s="675"/>
      <c r="CM32" s="675"/>
      <c r="CN32" s="675"/>
      <c r="CO32" s="675"/>
      <c r="CP32" s="675"/>
      <c r="CQ32" s="676"/>
      <c r="CR32" s="659" t="s">
        <v>235</v>
      </c>
      <c r="CS32" s="660"/>
      <c r="CT32" s="660"/>
      <c r="CU32" s="660"/>
      <c r="CV32" s="660"/>
      <c r="CW32" s="660"/>
      <c r="CX32" s="660"/>
      <c r="CY32" s="661"/>
      <c r="CZ32" s="664" t="s">
        <v>235</v>
      </c>
      <c r="DA32" s="693"/>
      <c r="DB32" s="693"/>
      <c r="DC32" s="697"/>
      <c r="DD32" s="668" t="s">
        <v>235</v>
      </c>
      <c r="DE32" s="660"/>
      <c r="DF32" s="660"/>
      <c r="DG32" s="660"/>
      <c r="DH32" s="660"/>
      <c r="DI32" s="660"/>
      <c r="DJ32" s="660"/>
      <c r="DK32" s="661"/>
      <c r="DL32" s="668" t="s">
        <v>235</v>
      </c>
      <c r="DM32" s="660"/>
      <c r="DN32" s="660"/>
      <c r="DO32" s="660"/>
      <c r="DP32" s="660"/>
      <c r="DQ32" s="660"/>
      <c r="DR32" s="660"/>
      <c r="DS32" s="660"/>
      <c r="DT32" s="660"/>
      <c r="DU32" s="660"/>
      <c r="DV32" s="661"/>
      <c r="DW32" s="664" t="s">
        <v>235</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660143</v>
      </c>
      <c r="S33" s="660"/>
      <c r="T33" s="660"/>
      <c r="U33" s="660"/>
      <c r="V33" s="660"/>
      <c r="W33" s="660"/>
      <c r="X33" s="660"/>
      <c r="Y33" s="661"/>
      <c r="Z33" s="662">
        <v>3.1</v>
      </c>
      <c r="AA33" s="662"/>
      <c r="AB33" s="662"/>
      <c r="AC33" s="662"/>
      <c r="AD33" s="663" t="s">
        <v>235</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9240979</v>
      </c>
      <c r="CS33" s="695"/>
      <c r="CT33" s="695"/>
      <c r="CU33" s="695"/>
      <c r="CV33" s="695"/>
      <c r="CW33" s="695"/>
      <c r="CX33" s="695"/>
      <c r="CY33" s="696"/>
      <c r="CZ33" s="664">
        <v>44.1</v>
      </c>
      <c r="DA33" s="693"/>
      <c r="DB33" s="693"/>
      <c r="DC33" s="697"/>
      <c r="DD33" s="668">
        <v>6287908</v>
      </c>
      <c r="DE33" s="695"/>
      <c r="DF33" s="695"/>
      <c r="DG33" s="695"/>
      <c r="DH33" s="695"/>
      <c r="DI33" s="695"/>
      <c r="DJ33" s="695"/>
      <c r="DK33" s="696"/>
      <c r="DL33" s="668">
        <v>5259056</v>
      </c>
      <c r="DM33" s="695"/>
      <c r="DN33" s="695"/>
      <c r="DO33" s="695"/>
      <c r="DP33" s="695"/>
      <c r="DQ33" s="695"/>
      <c r="DR33" s="695"/>
      <c r="DS33" s="695"/>
      <c r="DT33" s="695"/>
      <c r="DU33" s="695"/>
      <c r="DV33" s="696"/>
      <c r="DW33" s="664">
        <v>43.6</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1624408</v>
      </c>
      <c r="S34" s="660"/>
      <c r="T34" s="660"/>
      <c r="U34" s="660"/>
      <c r="V34" s="660"/>
      <c r="W34" s="660"/>
      <c r="X34" s="660"/>
      <c r="Y34" s="661"/>
      <c r="Z34" s="662">
        <v>7.5</v>
      </c>
      <c r="AA34" s="662"/>
      <c r="AB34" s="662"/>
      <c r="AC34" s="662"/>
      <c r="AD34" s="663">
        <v>55</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3340270</v>
      </c>
      <c r="CS34" s="660"/>
      <c r="CT34" s="660"/>
      <c r="CU34" s="660"/>
      <c r="CV34" s="660"/>
      <c r="CW34" s="660"/>
      <c r="CX34" s="660"/>
      <c r="CY34" s="661"/>
      <c r="CZ34" s="664">
        <v>15.9</v>
      </c>
      <c r="DA34" s="693"/>
      <c r="DB34" s="693"/>
      <c r="DC34" s="697"/>
      <c r="DD34" s="668">
        <v>2553060</v>
      </c>
      <c r="DE34" s="660"/>
      <c r="DF34" s="660"/>
      <c r="DG34" s="660"/>
      <c r="DH34" s="660"/>
      <c r="DI34" s="660"/>
      <c r="DJ34" s="660"/>
      <c r="DK34" s="661"/>
      <c r="DL34" s="668">
        <v>2013358</v>
      </c>
      <c r="DM34" s="660"/>
      <c r="DN34" s="660"/>
      <c r="DO34" s="660"/>
      <c r="DP34" s="660"/>
      <c r="DQ34" s="660"/>
      <c r="DR34" s="660"/>
      <c r="DS34" s="660"/>
      <c r="DT34" s="660"/>
      <c r="DU34" s="660"/>
      <c r="DV34" s="661"/>
      <c r="DW34" s="664">
        <v>16.7</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1635300</v>
      </c>
      <c r="S35" s="660"/>
      <c r="T35" s="660"/>
      <c r="U35" s="660"/>
      <c r="V35" s="660"/>
      <c r="W35" s="660"/>
      <c r="X35" s="660"/>
      <c r="Y35" s="661"/>
      <c r="Z35" s="662">
        <v>7.6</v>
      </c>
      <c r="AA35" s="662"/>
      <c r="AB35" s="662"/>
      <c r="AC35" s="662"/>
      <c r="AD35" s="663" t="s">
        <v>235</v>
      </c>
      <c r="AE35" s="663"/>
      <c r="AF35" s="663"/>
      <c r="AG35" s="663"/>
      <c r="AH35" s="663"/>
      <c r="AI35" s="663"/>
      <c r="AJ35" s="663"/>
      <c r="AK35" s="663"/>
      <c r="AL35" s="664" t="s">
        <v>235</v>
      </c>
      <c r="AM35" s="665"/>
      <c r="AN35" s="665"/>
      <c r="AO35" s="666"/>
      <c r="AP35" s="214"/>
      <c r="AQ35" s="732" t="s">
        <v>322</v>
      </c>
      <c r="AR35" s="733"/>
      <c r="AS35" s="733"/>
      <c r="AT35" s="733"/>
      <c r="AU35" s="733"/>
      <c r="AV35" s="733"/>
      <c r="AW35" s="733"/>
      <c r="AX35" s="733"/>
      <c r="AY35" s="734"/>
      <c r="AZ35" s="648">
        <v>2954659</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254130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256228</v>
      </c>
      <c r="CS35" s="695"/>
      <c r="CT35" s="695"/>
      <c r="CU35" s="695"/>
      <c r="CV35" s="695"/>
      <c r="CW35" s="695"/>
      <c r="CX35" s="695"/>
      <c r="CY35" s="696"/>
      <c r="CZ35" s="664">
        <v>1.2</v>
      </c>
      <c r="DA35" s="693"/>
      <c r="DB35" s="693"/>
      <c r="DC35" s="697"/>
      <c r="DD35" s="668">
        <v>157894</v>
      </c>
      <c r="DE35" s="695"/>
      <c r="DF35" s="695"/>
      <c r="DG35" s="695"/>
      <c r="DH35" s="695"/>
      <c r="DI35" s="695"/>
      <c r="DJ35" s="695"/>
      <c r="DK35" s="696"/>
      <c r="DL35" s="668">
        <v>157894</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235</v>
      </c>
      <c r="AM36" s="665"/>
      <c r="AN36" s="665"/>
      <c r="AO36" s="666"/>
      <c r="AQ36" s="736" t="s">
        <v>326</v>
      </c>
      <c r="AR36" s="737"/>
      <c r="AS36" s="737"/>
      <c r="AT36" s="737"/>
      <c r="AU36" s="737"/>
      <c r="AV36" s="737"/>
      <c r="AW36" s="737"/>
      <c r="AX36" s="737"/>
      <c r="AY36" s="738"/>
      <c r="AZ36" s="659">
        <v>1135576</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237109</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2415500</v>
      </c>
      <c r="CS36" s="660"/>
      <c r="CT36" s="660"/>
      <c r="CU36" s="660"/>
      <c r="CV36" s="660"/>
      <c r="CW36" s="660"/>
      <c r="CX36" s="660"/>
      <c r="CY36" s="661"/>
      <c r="CZ36" s="664">
        <v>11.5</v>
      </c>
      <c r="DA36" s="693"/>
      <c r="DB36" s="693"/>
      <c r="DC36" s="697"/>
      <c r="DD36" s="668">
        <v>1932526</v>
      </c>
      <c r="DE36" s="660"/>
      <c r="DF36" s="660"/>
      <c r="DG36" s="660"/>
      <c r="DH36" s="660"/>
      <c r="DI36" s="660"/>
      <c r="DJ36" s="660"/>
      <c r="DK36" s="661"/>
      <c r="DL36" s="668">
        <v>1683355</v>
      </c>
      <c r="DM36" s="660"/>
      <c r="DN36" s="660"/>
      <c r="DO36" s="660"/>
      <c r="DP36" s="660"/>
      <c r="DQ36" s="660"/>
      <c r="DR36" s="660"/>
      <c r="DS36" s="660"/>
      <c r="DT36" s="660"/>
      <c r="DU36" s="660"/>
      <c r="DV36" s="661"/>
      <c r="DW36" s="664">
        <v>13.9</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685000</v>
      </c>
      <c r="S37" s="660"/>
      <c r="T37" s="660"/>
      <c r="U37" s="660"/>
      <c r="V37" s="660"/>
      <c r="W37" s="660"/>
      <c r="X37" s="660"/>
      <c r="Y37" s="661"/>
      <c r="Z37" s="662">
        <v>3.2</v>
      </c>
      <c r="AA37" s="662"/>
      <c r="AB37" s="662"/>
      <c r="AC37" s="662"/>
      <c r="AD37" s="663" t="s">
        <v>121</v>
      </c>
      <c r="AE37" s="663"/>
      <c r="AF37" s="663"/>
      <c r="AG37" s="663"/>
      <c r="AH37" s="663"/>
      <c r="AI37" s="663"/>
      <c r="AJ37" s="663"/>
      <c r="AK37" s="663"/>
      <c r="AL37" s="664" t="s">
        <v>132</v>
      </c>
      <c r="AM37" s="665"/>
      <c r="AN37" s="665"/>
      <c r="AO37" s="666"/>
      <c r="AQ37" s="736" t="s">
        <v>330</v>
      </c>
      <c r="AR37" s="737"/>
      <c r="AS37" s="737"/>
      <c r="AT37" s="737"/>
      <c r="AU37" s="737"/>
      <c r="AV37" s="737"/>
      <c r="AW37" s="737"/>
      <c r="AX37" s="737"/>
      <c r="AY37" s="738"/>
      <c r="AZ37" s="659">
        <v>58162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7053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337278</v>
      </c>
      <c r="CS37" s="695"/>
      <c r="CT37" s="695"/>
      <c r="CU37" s="695"/>
      <c r="CV37" s="695"/>
      <c r="CW37" s="695"/>
      <c r="CX37" s="695"/>
      <c r="CY37" s="696"/>
      <c r="CZ37" s="664">
        <v>1.6</v>
      </c>
      <c r="DA37" s="693"/>
      <c r="DB37" s="693"/>
      <c r="DC37" s="697"/>
      <c r="DD37" s="668">
        <v>151278</v>
      </c>
      <c r="DE37" s="695"/>
      <c r="DF37" s="695"/>
      <c r="DG37" s="695"/>
      <c r="DH37" s="695"/>
      <c r="DI37" s="695"/>
      <c r="DJ37" s="695"/>
      <c r="DK37" s="696"/>
      <c r="DL37" s="668">
        <v>147260</v>
      </c>
      <c r="DM37" s="695"/>
      <c r="DN37" s="695"/>
      <c r="DO37" s="695"/>
      <c r="DP37" s="695"/>
      <c r="DQ37" s="695"/>
      <c r="DR37" s="695"/>
      <c r="DS37" s="695"/>
      <c r="DT37" s="695"/>
      <c r="DU37" s="695"/>
      <c r="DV37" s="696"/>
      <c r="DW37" s="664">
        <v>1.2</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21631006</v>
      </c>
      <c r="S38" s="740"/>
      <c r="T38" s="740"/>
      <c r="U38" s="740"/>
      <c r="V38" s="740"/>
      <c r="W38" s="740"/>
      <c r="X38" s="740"/>
      <c r="Y38" s="741"/>
      <c r="Z38" s="742">
        <v>100</v>
      </c>
      <c r="AA38" s="742"/>
      <c r="AB38" s="742"/>
      <c r="AC38" s="742"/>
      <c r="AD38" s="743">
        <v>11385108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8351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11738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1760921</v>
      </c>
      <c r="CS38" s="660"/>
      <c r="CT38" s="660"/>
      <c r="CU38" s="660"/>
      <c r="CV38" s="660"/>
      <c r="CW38" s="660"/>
      <c r="CX38" s="660"/>
      <c r="CY38" s="661"/>
      <c r="CZ38" s="664">
        <v>8.4</v>
      </c>
      <c r="DA38" s="693"/>
      <c r="DB38" s="693"/>
      <c r="DC38" s="697"/>
      <c r="DD38" s="668">
        <v>1421688</v>
      </c>
      <c r="DE38" s="660"/>
      <c r="DF38" s="660"/>
      <c r="DG38" s="660"/>
      <c r="DH38" s="660"/>
      <c r="DI38" s="660"/>
      <c r="DJ38" s="660"/>
      <c r="DK38" s="661"/>
      <c r="DL38" s="668">
        <v>1392454</v>
      </c>
      <c r="DM38" s="660"/>
      <c r="DN38" s="660"/>
      <c r="DO38" s="660"/>
      <c r="DP38" s="660"/>
      <c r="DQ38" s="660"/>
      <c r="DR38" s="660"/>
      <c r="DS38" s="660"/>
      <c r="DT38" s="660"/>
      <c r="DU38" s="660"/>
      <c r="DV38" s="661"/>
      <c r="DW38" s="664">
        <v>11.5</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121</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293676</v>
      </c>
      <c r="CS39" s="695"/>
      <c r="CT39" s="695"/>
      <c r="CU39" s="695"/>
      <c r="CV39" s="695"/>
      <c r="CW39" s="695"/>
      <c r="CX39" s="695"/>
      <c r="CY39" s="696"/>
      <c r="CZ39" s="664">
        <v>1.4</v>
      </c>
      <c r="DA39" s="693"/>
      <c r="DB39" s="693"/>
      <c r="DC39" s="697"/>
      <c r="DD39" s="668">
        <v>176518</v>
      </c>
      <c r="DE39" s="695"/>
      <c r="DF39" s="695"/>
      <c r="DG39" s="695"/>
      <c r="DH39" s="695"/>
      <c r="DI39" s="695"/>
      <c r="DJ39" s="695"/>
      <c r="DK39" s="696"/>
      <c r="DL39" s="668" t="s">
        <v>235</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408966</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1174384</v>
      </c>
      <c r="CS40" s="660"/>
      <c r="CT40" s="660"/>
      <c r="CU40" s="660"/>
      <c r="CV40" s="660"/>
      <c r="CW40" s="660"/>
      <c r="CX40" s="660"/>
      <c r="CY40" s="661"/>
      <c r="CZ40" s="664">
        <v>5.6</v>
      </c>
      <c r="DA40" s="693"/>
      <c r="DB40" s="693"/>
      <c r="DC40" s="697"/>
      <c r="DD40" s="668">
        <v>46222</v>
      </c>
      <c r="DE40" s="660"/>
      <c r="DF40" s="660"/>
      <c r="DG40" s="660"/>
      <c r="DH40" s="660"/>
      <c r="DI40" s="660"/>
      <c r="DJ40" s="660"/>
      <c r="DK40" s="661"/>
      <c r="DL40" s="668">
        <v>11995</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1343604</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316</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235</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2381348</v>
      </c>
      <c r="CS42" s="660"/>
      <c r="CT42" s="660"/>
      <c r="CU42" s="660"/>
      <c r="CV42" s="660"/>
      <c r="CW42" s="660"/>
      <c r="CX42" s="660"/>
      <c r="CY42" s="661"/>
      <c r="CZ42" s="664">
        <v>11.4</v>
      </c>
      <c r="DA42" s="665"/>
      <c r="DB42" s="665"/>
      <c r="DC42" s="760"/>
      <c r="DD42" s="668">
        <v>612069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73200</v>
      </c>
      <c r="CS43" s="695"/>
      <c r="CT43" s="695"/>
      <c r="CU43" s="695"/>
      <c r="CV43" s="695"/>
      <c r="CW43" s="695"/>
      <c r="CX43" s="695"/>
      <c r="CY43" s="696"/>
      <c r="CZ43" s="664">
        <v>0.3</v>
      </c>
      <c r="DA43" s="693"/>
      <c r="DB43" s="693"/>
      <c r="DC43" s="697"/>
      <c r="DD43" s="668">
        <v>73200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2363225</v>
      </c>
      <c r="CS44" s="660"/>
      <c r="CT44" s="660"/>
      <c r="CU44" s="660"/>
      <c r="CV44" s="660"/>
      <c r="CW44" s="660"/>
      <c r="CX44" s="660"/>
      <c r="CY44" s="661"/>
      <c r="CZ44" s="664">
        <v>11.3</v>
      </c>
      <c r="DA44" s="665"/>
      <c r="DB44" s="665"/>
      <c r="DC44" s="760"/>
      <c r="DD44" s="668">
        <v>596749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1154482</v>
      </c>
      <c r="CS45" s="695"/>
      <c r="CT45" s="695"/>
      <c r="CU45" s="695"/>
      <c r="CV45" s="695"/>
      <c r="CW45" s="695"/>
      <c r="CX45" s="695"/>
      <c r="CY45" s="696"/>
      <c r="CZ45" s="664">
        <v>5.5</v>
      </c>
      <c r="DA45" s="693"/>
      <c r="DB45" s="693"/>
      <c r="DC45" s="697"/>
      <c r="DD45" s="668">
        <v>156961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1199859</v>
      </c>
      <c r="CS46" s="660"/>
      <c r="CT46" s="660"/>
      <c r="CU46" s="660"/>
      <c r="CV46" s="660"/>
      <c r="CW46" s="660"/>
      <c r="CX46" s="660"/>
      <c r="CY46" s="661"/>
      <c r="CZ46" s="664">
        <v>5.7</v>
      </c>
      <c r="DA46" s="665"/>
      <c r="DB46" s="665"/>
      <c r="DC46" s="760"/>
      <c r="DD46" s="668">
        <v>431704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18123</v>
      </c>
      <c r="CS47" s="695"/>
      <c r="CT47" s="695"/>
      <c r="CU47" s="695"/>
      <c r="CV47" s="695"/>
      <c r="CW47" s="695"/>
      <c r="CX47" s="695"/>
      <c r="CY47" s="696"/>
      <c r="CZ47" s="664">
        <v>0.1</v>
      </c>
      <c r="DA47" s="693"/>
      <c r="DB47" s="693"/>
      <c r="DC47" s="697"/>
      <c r="DD47" s="668">
        <v>15320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20949163</v>
      </c>
      <c r="CS49" s="729"/>
      <c r="CT49" s="729"/>
      <c r="CU49" s="729"/>
      <c r="CV49" s="729"/>
      <c r="CW49" s="729"/>
      <c r="CX49" s="729"/>
      <c r="CY49" s="761"/>
      <c r="CZ49" s="744">
        <v>100</v>
      </c>
      <c r="DA49" s="762"/>
      <c r="DB49" s="762"/>
      <c r="DC49" s="763"/>
      <c r="DD49" s="764">
        <v>13073604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LUSx4QsixXUrRf3ccsledWNB4nXW+5J8d6COtGoOxVDNW+ro25fnq2XS3wgJWhGEwTpqx7x8HoYU+ZtIV22rA==" saltValue="1CIzT9LHeRLCqCcVlT22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21661</v>
      </c>
      <c r="R7" s="795"/>
      <c r="S7" s="795"/>
      <c r="T7" s="795"/>
      <c r="U7" s="795"/>
      <c r="V7" s="795">
        <v>20979</v>
      </c>
      <c r="W7" s="795"/>
      <c r="X7" s="795"/>
      <c r="Y7" s="795"/>
      <c r="Z7" s="795"/>
      <c r="AA7" s="795">
        <v>682</v>
      </c>
      <c r="AB7" s="795"/>
      <c r="AC7" s="795"/>
      <c r="AD7" s="795"/>
      <c r="AE7" s="796"/>
      <c r="AF7" s="797">
        <v>674</v>
      </c>
      <c r="AG7" s="798"/>
      <c r="AH7" s="798"/>
      <c r="AI7" s="798"/>
      <c r="AJ7" s="799"/>
      <c r="AK7" s="834">
        <v>688</v>
      </c>
      <c r="AL7" s="835"/>
      <c r="AM7" s="835"/>
      <c r="AN7" s="835"/>
      <c r="AO7" s="835"/>
      <c r="AP7" s="835">
        <v>16842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7</v>
      </c>
      <c r="CI7" s="832"/>
      <c r="CJ7" s="832"/>
      <c r="CK7" s="832"/>
      <c r="CL7" s="833"/>
      <c r="CM7" s="831">
        <v>85</v>
      </c>
      <c r="CN7" s="832"/>
      <c r="CO7" s="832"/>
      <c r="CP7" s="832"/>
      <c r="CQ7" s="833"/>
      <c r="CR7" s="831">
        <v>30</v>
      </c>
      <c r="CS7" s="832"/>
      <c r="CT7" s="832"/>
      <c r="CU7" s="832"/>
      <c r="CV7" s="833"/>
      <c r="CW7" s="831">
        <v>20</v>
      </c>
      <c r="CX7" s="832"/>
      <c r="CY7" s="832"/>
      <c r="CZ7" s="832"/>
      <c r="DA7" s="833"/>
      <c r="DB7" s="831" t="s">
        <v>510</v>
      </c>
      <c r="DC7" s="832"/>
      <c r="DD7" s="832"/>
      <c r="DE7" s="832"/>
      <c r="DF7" s="833"/>
      <c r="DG7" s="831" t="s">
        <v>510</v>
      </c>
      <c r="DH7" s="832"/>
      <c r="DI7" s="832"/>
      <c r="DJ7" s="832"/>
      <c r="DK7" s="833"/>
      <c r="DL7" s="831" t="s">
        <v>510</v>
      </c>
      <c r="DM7" s="832"/>
      <c r="DN7" s="832"/>
      <c r="DO7" s="832"/>
      <c r="DP7" s="833"/>
      <c r="DQ7" s="831" t="s">
        <v>510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0</v>
      </c>
      <c r="CI8" s="842"/>
      <c r="CJ8" s="842"/>
      <c r="CK8" s="842"/>
      <c r="CL8" s="843"/>
      <c r="CM8" s="841">
        <v>129</v>
      </c>
      <c r="CN8" s="842"/>
      <c r="CO8" s="842"/>
      <c r="CP8" s="842"/>
      <c r="CQ8" s="843"/>
      <c r="CR8" s="841">
        <v>3</v>
      </c>
      <c r="CS8" s="842"/>
      <c r="CT8" s="842"/>
      <c r="CU8" s="842"/>
      <c r="CV8" s="843"/>
      <c r="CW8" s="841" t="s">
        <v>510</v>
      </c>
      <c r="CX8" s="842"/>
      <c r="CY8" s="842"/>
      <c r="CZ8" s="842"/>
      <c r="DA8" s="843"/>
      <c r="DB8" s="841" t="s">
        <v>510</v>
      </c>
      <c r="DC8" s="842"/>
      <c r="DD8" s="842"/>
      <c r="DE8" s="842"/>
      <c r="DF8" s="843"/>
      <c r="DG8" s="841" t="s">
        <v>510</v>
      </c>
      <c r="DH8" s="842"/>
      <c r="DI8" s="842"/>
      <c r="DJ8" s="842"/>
      <c r="DK8" s="843"/>
      <c r="DL8" s="841" t="s">
        <v>510</v>
      </c>
      <c r="DM8" s="842"/>
      <c r="DN8" s="842"/>
      <c r="DO8" s="842"/>
      <c r="DP8" s="843"/>
      <c r="DQ8" s="841" t="s">
        <v>510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-20</v>
      </c>
      <c r="CI9" s="842"/>
      <c r="CJ9" s="842"/>
      <c r="CK9" s="842"/>
      <c r="CL9" s="843"/>
      <c r="CM9" s="841">
        <v>147</v>
      </c>
      <c r="CN9" s="842"/>
      <c r="CO9" s="842"/>
      <c r="CP9" s="842"/>
      <c r="CQ9" s="843"/>
      <c r="CR9" s="841">
        <v>69</v>
      </c>
      <c r="CS9" s="842"/>
      <c r="CT9" s="842"/>
      <c r="CU9" s="842"/>
      <c r="CV9" s="843"/>
      <c r="CW9" s="841" t="s">
        <v>510</v>
      </c>
      <c r="CX9" s="842"/>
      <c r="CY9" s="842"/>
      <c r="CZ9" s="842"/>
      <c r="DA9" s="843"/>
      <c r="DB9" s="841">
        <v>194</v>
      </c>
      <c r="DC9" s="842"/>
      <c r="DD9" s="842"/>
      <c r="DE9" s="842"/>
      <c r="DF9" s="843"/>
      <c r="DG9" s="841" t="s">
        <v>510</v>
      </c>
      <c r="DH9" s="842"/>
      <c r="DI9" s="842"/>
      <c r="DJ9" s="842"/>
      <c r="DK9" s="843"/>
      <c r="DL9" s="841" t="s">
        <v>510</v>
      </c>
      <c r="DM9" s="842"/>
      <c r="DN9" s="842"/>
      <c r="DO9" s="842"/>
      <c r="DP9" s="843"/>
      <c r="DQ9" s="841" t="s">
        <v>510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21661</v>
      </c>
      <c r="R23" s="854"/>
      <c r="S23" s="854"/>
      <c r="T23" s="854"/>
      <c r="U23" s="854"/>
      <c r="V23" s="854">
        <v>20979</v>
      </c>
      <c r="W23" s="854"/>
      <c r="X23" s="854"/>
      <c r="Y23" s="854"/>
      <c r="Z23" s="854"/>
      <c r="AA23" s="854">
        <v>682</v>
      </c>
      <c r="AB23" s="854"/>
      <c r="AC23" s="854"/>
      <c r="AD23" s="854"/>
      <c r="AE23" s="855"/>
      <c r="AF23" s="856">
        <v>674</v>
      </c>
      <c r="AG23" s="854"/>
      <c r="AH23" s="854"/>
      <c r="AI23" s="854"/>
      <c r="AJ23" s="857"/>
      <c r="AK23" s="858"/>
      <c r="AL23" s="859"/>
      <c r="AM23" s="859"/>
      <c r="AN23" s="859"/>
      <c r="AO23" s="859"/>
      <c r="AP23" s="854">
        <v>16842</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6488</v>
      </c>
      <c r="R28" s="883"/>
      <c r="S28" s="883"/>
      <c r="T28" s="883"/>
      <c r="U28" s="883"/>
      <c r="V28" s="883">
        <v>6234</v>
      </c>
      <c r="W28" s="883"/>
      <c r="X28" s="883"/>
      <c r="Y28" s="883"/>
      <c r="Z28" s="883"/>
      <c r="AA28" s="883">
        <v>254</v>
      </c>
      <c r="AB28" s="883"/>
      <c r="AC28" s="883"/>
      <c r="AD28" s="883"/>
      <c r="AE28" s="884"/>
      <c r="AF28" s="885">
        <v>254</v>
      </c>
      <c r="AG28" s="883"/>
      <c r="AH28" s="883"/>
      <c r="AI28" s="883"/>
      <c r="AJ28" s="886"/>
      <c r="AK28" s="887">
        <v>409</v>
      </c>
      <c r="AL28" s="878"/>
      <c r="AM28" s="878"/>
      <c r="AN28" s="878"/>
      <c r="AO28" s="878"/>
      <c r="AP28" s="878" t="s">
        <v>596</v>
      </c>
      <c r="AQ28" s="878"/>
      <c r="AR28" s="878"/>
      <c r="AS28" s="878"/>
      <c r="AT28" s="878"/>
      <c r="AU28" s="878" t="s">
        <v>595</v>
      </c>
      <c r="AV28" s="878"/>
      <c r="AW28" s="878"/>
      <c r="AX28" s="878"/>
      <c r="AY28" s="878"/>
      <c r="AZ28" s="879" t="s">
        <v>595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4316</v>
      </c>
      <c r="R29" s="819"/>
      <c r="S29" s="819"/>
      <c r="T29" s="819"/>
      <c r="U29" s="819"/>
      <c r="V29" s="819">
        <v>4196</v>
      </c>
      <c r="W29" s="819"/>
      <c r="X29" s="819"/>
      <c r="Y29" s="819"/>
      <c r="Z29" s="819"/>
      <c r="AA29" s="819">
        <v>119</v>
      </c>
      <c r="AB29" s="819"/>
      <c r="AC29" s="819"/>
      <c r="AD29" s="819"/>
      <c r="AE29" s="820"/>
      <c r="AF29" s="821">
        <v>119</v>
      </c>
      <c r="AG29" s="822"/>
      <c r="AH29" s="822"/>
      <c r="AI29" s="822"/>
      <c r="AJ29" s="823"/>
      <c r="AK29" s="890">
        <v>677</v>
      </c>
      <c r="AL29" s="891"/>
      <c r="AM29" s="891"/>
      <c r="AN29" s="891"/>
      <c r="AO29" s="891"/>
      <c r="AP29" s="891" t="s">
        <v>510</v>
      </c>
      <c r="AQ29" s="891"/>
      <c r="AR29" s="891"/>
      <c r="AS29" s="891"/>
      <c r="AT29" s="891"/>
      <c r="AU29" s="891" t="s">
        <v>510</v>
      </c>
      <c r="AV29" s="891"/>
      <c r="AW29" s="891"/>
      <c r="AX29" s="891"/>
      <c r="AY29" s="891"/>
      <c r="AZ29" s="892" t="s">
        <v>510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612</v>
      </c>
      <c r="R30" s="819"/>
      <c r="S30" s="819"/>
      <c r="T30" s="819"/>
      <c r="U30" s="819"/>
      <c r="V30" s="819">
        <v>607</v>
      </c>
      <c r="W30" s="819"/>
      <c r="X30" s="819"/>
      <c r="Y30" s="819"/>
      <c r="Z30" s="819"/>
      <c r="AA30" s="819">
        <v>5</v>
      </c>
      <c r="AB30" s="819"/>
      <c r="AC30" s="819"/>
      <c r="AD30" s="819"/>
      <c r="AE30" s="820"/>
      <c r="AF30" s="821">
        <v>5</v>
      </c>
      <c r="AG30" s="822"/>
      <c r="AH30" s="822"/>
      <c r="AI30" s="822"/>
      <c r="AJ30" s="823"/>
      <c r="AK30" s="890">
        <v>134</v>
      </c>
      <c r="AL30" s="891"/>
      <c r="AM30" s="891"/>
      <c r="AN30" s="891"/>
      <c r="AO30" s="891"/>
      <c r="AP30" s="891" t="s">
        <v>510</v>
      </c>
      <c r="AQ30" s="891"/>
      <c r="AR30" s="891"/>
      <c r="AS30" s="891"/>
      <c r="AT30" s="891"/>
      <c r="AU30" s="891" t="s">
        <v>510</v>
      </c>
      <c r="AV30" s="891"/>
      <c r="AW30" s="891"/>
      <c r="AX30" s="891"/>
      <c r="AY30" s="891"/>
      <c r="AZ30" s="892" t="s">
        <v>510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1214</v>
      </c>
      <c r="R31" s="819"/>
      <c r="S31" s="819"/>
      <c r="T31" s="819"/>
      <c r="U31" s="819"/>
      <c r="V31" s="819">
        <v>1005</v>
      </c>
      <c r="W31" s="819"/>
      <c r="X31" s="819"/>
      <c r="Y31" s="819"/>
      <c r="Z31" s="819"/>
      <c r="AA31" s="819">
        <v>210</v>
      </c>
      <c r="AB31" s="819"/>
      <c r="AC31" s="819"/>
      <c r="AD31" s="819"/>
      <c r="AE31" s="820"/>
      <c r="AF31" s="821">
        <v>1534</v>
      </c>
      <c r="AG31" s="822"/>
      <c r="AH31" s="822"/>
      <c r="AI31" s="822"/>
      <c r="AJ31" s="823"/>
      <c r="AK31" s="890">
        <v>74</v>
      </c>
      <c r="AL31" s="891"/>
      <c r="AM31" s="891"/>
      <c r="AN31" s="891"/>
      <c r="AO31" s="891"/>
      <c r="AP31" s="891">
        <v>2579</v>
      </c>
      <c r="AQ31" s="891"/>
      <c r="AR31" s="891"/>
      <c r="AS31" s="891"/>
      <c r="AT31" s="891"/>
      <c r="AU31" s="891">
        <v>209</v>
      </c>
      <c r="AV31" s="891"/>
      <c r="AW31" s="891"/>
      <c r="AX31" s="891"/>
      <c r="AY31" s="891"/>
      <c r="AZ31" s="892" t="s">
        <v>597</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573</v>
      </c>
      <c r="C33" s="816"/>
      <c r="D33" s="816"/>
      <c r="E33" s="816"/>
      <c r="F33" s="816"/>
      <c r="G33" s="816"/>
      <c r="H33" s="816"/>
      <c r="I33" s="816"/>
      <c r="J33" s="816"/>
      <c r="K33" s="816"/>
      <c r="L33" s="816"/>
      <c r="M33" s="816"/>
      <c r="N33" s="816"/>
      <c r="O33" s="816"/>
      <c r="P33" s="817"/>
      <c r="Q33" s="818">
        <v>1672</v>
      </c>
      <c r="R33" s="819"/>
      <c r="S33" s="819"/>
      <c r="T33" s="819"/>
      <c r="U33" s="819"/>
      <c r="V33" s="819">
        <v>1364</v>
      </c>
      <c r="W33" s="819"/>
      <c r="X33" s="819"/>
      <c r="Y33" s="819"/>
      <c r="Z33" s="819"/>
      <c r="AA33" s="819">
        <v>308</v>
      </c>
      <c r="AB33" s="819"/>
      <c r="AC33" s="819"/>
      <c r="AD33" s="819"/>
      <c r="AE33" s="820"/>
      <c r="AF33" s="821">
        <v>1348</v>
      </c>
      <c r="AG33" s="822"/>
      <c r="AH33" s="822"/>
      <c r="AI33" s="822"/>
      <c r="AJ33" s="823"/>
      <c r="AK33" s="890">
        <v>921</v>
      </c>
      <c r="AL33" s="891"/>
      <c r="AM33" s="891"/>
      <c r="AN33" s="891"/>
      <c r="AO33" s="891"/>
      <c r="AP33" s="891">
        <v>15338</v>
      </c>
      <c r="AQ33" s="891"/>
      <c r="AR33" s="891"/>
      <c r="AS33" s="891"/>
      <c r="AT33" s="891"/>
      <c r="AU33" s="891">
        <v>12286</v>
      </c>
      <c r="AV33" s="891"/>
      <c r="AW33" s="891"/>
      <c r="AX33" s="891"/>
      <c r="AY33" s="891"/>
      <c r="AZ33" s="892" t="s">
        <v>597</v>
      </c>
      <c r="BA33" s="892"/>
      <c r="BB33" s="892"/>
      <c r="BC33" s="892"/>
      <c r="BD33" s="892"/>
      <c r="BE33" s="888" t="s">
        <v>572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574</v>
      </c>
      <c r="C34" s="816"/>
      <c r="D34" s="816"/>
      <c r="E34" s="816"/>
      <c r="F34" s="816"/>
      <c r="G34" s="816"/>
      <c r="H34" s="816"/>
      <c r="I34" s="816"/>
      <c r="J34" s="816"/>
      <c r="K34" s="816"/>
      <c r="L34" s="816"/>
      <c r="M34" s="816"/>
      <c r="N34" s="816"/>
      <c r="O34" s="816"/>
      <c r="P34" s="817"/>
      <c r="Q34" s="818">
        <v>241</v>
      </c>
      <c r="R34" s="819"/>
      <c r="S34" s="819"/>
      <c r="T34" s="819"/>
      <c r="U34" s="819"/>
      <c r="V34" s="819">
        <v>209</v>
      </c>
      <c r="W34" s="819"/>
      <c r="X34" s="819"/>
      <c r="Y34" s="819"/>
      <c r="Z34" s="819"/>
      <c r="AA34" s="819">
        <v>31</v>
      </c>
      <c r="AB34" s="819"/>
      <c r="AC34" s="819"/>
      <c r="AD34" s="819"/>
      <c r="AE34" s="820"/>
      <c r="AF34" s="821">
        <v>114</v>
      </c>
      <c r="AG34" s="822"/>
      <c r="AH34" s="822"/>
      <c r="AI34" s="822"/>
      <c r="AJ34" s="823"/>
      <c r="AK34" s="890">
        <v>107</v>
      </c>
      <c r="AL34" s="891"/>
      <c r="AM34" s="891"/>
      <c r="AN34" s="891"/>
      <c r="AO34" s="891"/>
      <c r="AP34" s="891">
        <v>2864</v>
      </c>
      <c r="AQ34" s="891"/>
      <c r="AR34" s="891"/>
      <c r="AS34" s="891"/>
      <c r="AT34" s="891"/>
      <c r="AU34" s="891">
        <v>2294</v>
      </c>
      <c r="AV34" s="891"/>
      <c r="AW34" s="891"/>
      <c r="AX34" s="891"/>
      <c r="AY34" s="891"/>
      <c r="AZ34" s="892" t="s">
        <v>597</v>
      </c>
      <c r="BA34" s="892"/>
      <c r="BB34" s="892"/>
      <c r="BC34" s="892"/>
      <c r="BD34" s="892"/>
      <c r="BE34" s="888" t="s">
        <v>572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575</v>
      </c>
      <c r="C35" s="816"/>
      <c r="D35" s="816"/>
      <c r="E35" s="816"/>
      <c r="F35" s="816"/>
      <c r="G35" s="816"/>
      <c r="H35" s="816"/>
      <c r="I35" s="816"/>
      <c r="J35" s="816"/>
      <c r="K35" s="816"/>
      <c r="L35" s="816"/>
      <c r="M35" s="816"/>
      <c r="N35" s="816"/>
      <c r="O35" s="816"/>
      <c r="P35" s="817"/>
      <c r="Q35" s="818">
        <v>165</v>
      </c>
      <c r="R35" s="819"/>
      <c r="S35" s="819"/>
      <c r="T35" s="819"/>
      <c r="U35" s="819"/>
      <c r="V35" s="819">
        <v>135</v>
      </c>
      <c r="W35" s="819"/>
      <c r="X35" s="819"/>
      <c r="Y35" s="819"/>
      <c r="Z35" s="819"/>
      <c r="AA35" s="819">
        <v>31</v>
      </c>
      <c r="AB35" s="819"/>
      <c r="AC35" s="819"/>
      <c r="AD35" s="819"/>
      <c r="AE35" s="820"/>
      <c r="AF35" s="821">
        <v>77</v>
      </c>
      <c r="AG35" s="822"/>
      <c r="AH35" s="822"/>
      <c r="AI35" s="822"/>
      <c r="AJ35" s="823"/>
      <c r="AK35" s="890">
        <v>107</v>
      </c>
      <c r="AL35" s="891"/>
      <c r="AM35" s="891"/>
      <c r="AN35" s="891"/>
      <c r="AO35" s="891"/>
      <c r="AP35" s="891">
        <v>810</v>
      </c>
      <c r="AQ35" s="891"/>
      <c r="AR35" s="891"/>
      <c r="AS35" s="891"/>
      <c r="AT35" s="891"/>
      <c r="AU35" s="891">
        <v>649</v>
      </c>
      <c r="AV35" s="891"/>
      <c r="AW35" s="891"/>
      <c r="AX35" s="891"/>
      <c r="AY35" s="891"/>
      <c r="AZ35" s="892" t="s">
        <v>598</v>
      </c>
      <c r="BA35" s="892"/>
      <c r="BB35" s="892"/>
      <c r="BC35" s="892"/>
      <c r="BD35" s="892"/>
      <c r="BE35" s="888" t="s">
        <v>572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563</v>
      </c>
      <c r="C36" s="816"/>
      <c r="D36" s="816"/>
      <c r="E36" s="816"/>
      <c r="F36" s="816"/>
      <c r="G36" s="816"/>
      <c r="H36" s="816"/>
      <c r="I36" s="816"/>
      <c r="J36" s="816"/>
      <c r="K36" s="816"/>
      <c r="L36" s="816"/>
      <c r="M36" s="816"/>
      <c r="N36" s="816"/>
      <c r="O36" s="816"/>
      <c r="P36" s="817"/>
      <c r="Q36" s="818">
        <v>2</v>
      </c>
      <c r="R36" s="819"/>
      <c r="S36" s="819"/>
      <c r="T36" s="819"/>
      <c r="U36" s="819"/>
      <c r="V36" s="819">
        <v>2</v>
      </c>
      <c r="W36" s="819"/>
      <c r="X36" s="819"/>
      <c r="Y36" s="819"/>
      <c r="Z36" s="819"/>
      <c r="AA36" s="819">
        <v>0</v>
      </c>
      <c r="AB36" s="819"/>
      <c r="AC36" s="819"/>
      <c r="AD36" s="819"/>
      <c r="AE36" s="820"/>
      <c r="AF36" s="821">
        <v>538</v>
      </c>
      <c r="AG36" s="822"/>
      <c r="AH36" s="822"/>
      <c r="AI36" s="822"/>
      <c r="AJ36" s="823"/>
      <c r="AK36" s="890" t="s">
        <v>597</v>
      </c>
      <c r="AL36" s="891"/>
      <c r="AM36" s="891"/>
      <c r="AN36" s="891"/>
      <c r="AO36" s="891"/>
      <c r="AP36" s="891" t="s">
        <v>597</v>
      </c>
      <c r="AQ36" s="891"/>
      <c r="AR36" s="891"/>
      <c r="AS36" s="891"/>
      <c r="AT36" s="891"/>
      <c r="AU36" s="891" t="s">
        <v>597</v>
      </c>
      <c r="AV36" s="891"/>
      <c r="AW36" s="891"/>
      <c r="AX36" s="891"/>
      <c r="AY36" s="891"/>
      <c r="AZ36" s="892" t="s">
        <v>597</v>
      </c>
      <c r="BA36" s="892"/>
      <c r="BB36" s="892"/>
      <c r="BC36" s="892"/>
      <c r="BD36" s="892"/>
      <c r="BE36" s="888" t="s">
        <v>572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576</v>
      </c>
      <c r="C37" s="816"/>
      <c r="D37" s="816"/>
      <c r="E37" s="816"/>
      <c r="F37" s="816"/>
      <c r="G37" s="816"/>
      <c r="H37" s="816"/>
      <c r="I37" s="816"/>
      <c r="J37" s="816"/>
      <c r="K37" s="816"/>
      <c r="L37" s="816"/>
      <c r="M37" s="816"/>
      <c r="N37" s="816"/>
      <c r="O37" s="816"/>
      <c r="P37" s="817"/>
      <c r="Q37" s="818">
        <v>8</v>
      </c>
      <c r="R37" s="819"/>
      <c r="S37" s="819"/>
      <c r="T37" s="819"/>
      <c r="U37" s="819"/>
      <c r="V37" s="819">
        <v>8</v>
      </c>
      <c r="W37" s="819"/>
      <c r="X37" s="819"/>
      <c r="Y37" s="819"/>
      <c r="Z37" s="819"/>
      <c r="AA37" s="819">
        <v>0</v>
      </c>
      <c r="AB37" s="819"/>
      <c r="AC37" s="819"/>
      <c r="AD37" s="819"/>
      <c r="AE37" s="820"/>
      <c r="AF37" s="821">
        <v>0</v>
      </c>
      <c r="AG37" s="822"/>
      <c r="AH37" s="822"/>
      <c r="AI37" s="822"/>
      <c r="AJ37" s="823"/>
      <c r="AK37" s="890">
        <v>8</v>
      </c>
      <c r="AL37" s="891"/>
      <c r="AM37" s="891"/>
      <c r="AN37" s="891"/>
      <c r="AO37" s="891"/>
      <c r="AP37" s="891" t="s">
        <v>597</v>
      </c>
      <c r="AQ37" s="891"/>
      <c r="AR37" s="891"/>
      <c r="AS37" s="891"/>
      <c r="AT37" s="891"/>
      <c r="AU37" s="891" t="s">
        <v>597</v>
      </c>
      <c r="AV37" s="891"/>
      <c r="AW37" s="891"/>
      <c r="AX37" s="891"/>
      <c r="AY37" s="891"/>
      <c r="AZ37" s="892" t="s">
        <v>599</v>
      </c>
      <c r="BA37" s="892"/>
      <c r="BB37" s="892"/>
      <c r="BC37" s="892"/>
      <c r="BD37" s="892"/>
      <c r="BE37" s="888" t="s">
        <v>577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3989</v>
      </c>
      <c r="AG63" s="902"/>
      <c r="AH63" s="902"/>
      <c r="AI63" s="902"/>
      <c r="AJ63" s="903"/>
      <c r="AK63" s="904"/>
      <c r="AL63" s="899"/>
      <c r="AM63" s="899"/>
      <c r="AN63" s="899"/>
      <c r="AO63" s="899"/>
      <c r="AP63" s="902">
        <v>21591</v>
      </c>
      <c r="AQ63" s="902"/>
      <c r="AR63" s="902"/>
      <c r="AS63" s="902"/>
      <c r="AT63" s="902"/>
      <c r="AU63" s="902">
        <v>15438</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387</v>
      </c>
      <c r="R66" s="778"/>
      <c r="S66" s="778"/>
      <c r="T66" s="778"/>
      <c r="U66" s="779"/>
      <c r="V66" s="777" t="s">
        <v>405</v>
      </c>
      <c r="W66" s="778"/>
      <c r="X66" s="778"/>
      <c r="Y66" s="778"/>
      <c r="Z66" s="779"/>
      <c r="AA66" s="777" t="s">
        <v>406</v>
      </c>
      <c r="AB66" s="778"/>
      <c r="AC66" s="778"/>
      <c r="AD66" s="778"/>
      <c r="AE66" s="779"/>
      <c r="AF66" s="912" t="s">
        <v>390</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598</v>
      </c>
      <c r="R69" s="891"/>
      <c r="S69" s="891"/>
      <c r="T69" s="891"/>
      <c r="U69" s="891"/>
      <c r="V69" s="891">
        <v>492</v>
      </c>
      <c r="W69" s="891"/>
      <c r="X69" s="891"/>
      <c r="Y69" s="891"/>
      <c r="Z69" s="891"/>
      <c r="AA69" s="891">
        <v>106</v>
      </c>
      <c r="AB69" s="891"/>
      <c r="AC69" s="891"/>
      <c r="AD69" s="891"/>
      <c r="AE69" s="891"/>
      <c r="AF69" s="891">
        <v>106</v>
      </c>
      <c r="AG69" s="891"/>
      <c r="AH69" s="891"/>
      <c r="AI69" s="891"/>
      <c r="AJ69" s="891"/>
      <c r="AK69" s="891">
        <v>2</v>
      </c>
      <c r="AL69" s="891"/>
      <c r="AM69" s="891"/>
      <c r="AN69" s="891"/>
      <c r="AO69" s="891"/>
      <c r="AP69" s="891" t="s">
        <v>510</v>
      </c>
      <c r="AQ69" s="891"/>
      <c r="AR69" s="891"/>
      <c r="AS69" s="891"/>
      <c r="AT69" s="891"/>
      <c r="AU69" s="891" t="s">
        <v>510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2826</v>
      </c>
      <c r="R70" s="891"/>
      <c r="S70" s="891"/>
      <c r="T70" s="891"/>
      <c r="U70" s="891"/>
      <c r="V70" s="891">
        <v>2780</v>
      </c>
      <c r="W70" s="891"/>
      <c r="X70" s="891"/>
      <c r="Y70" s="891"/>
      <c r="Z70" s="891"/>
      <c r="AA70" s="891">
        <v>46</v>
      </c>
      <c r="AB70" s="891"/>
      <c r="AC70" s="891"/>
      <c r="AD70" s="891"/>
      <c r="AE70" s="891"/>
      <c r="AF70" s="891">
        <v>46</v>
      </c>
      <c r="AG70" s="891"/>
      <c r="AH70" s="891"/>
      <c r="AI70" s="891"/>
      <c r="AJ70" s="891"/>
      <c r="AK70" s="891">
        <v>256</v>
      </c>
      <c r="AL70" s="891"/>
      <c r="AM70" s="891"/>
      <c r="AN70" s="891"/>
      <c r="AO70" s="891"/>
      <c r="AP70" s="891" t="s">
        <v>510</v>
      </c>
      <c r="AQ70" s="891"/>
      <c r="AR70" s="891"/>
      <c r="AS70" s="891"/>
      <c r="AT70" s="891"/>
      <c r="AU70" s="891" t="s">
        <v>510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11</v>
      </c>
      <c r="R71" s="891"/>
      <c r="S71" s="891"/>
      <c r="T71" s="891"/>
      <c r="U71" s="891"/>
      <c r="V71" s="891">
        <v>4</v>
      </c>
      <c r="W71" s="891"/>
      <c r="X71" s="891"/>
      <c r="Y71" s="891"/>
      <c r="Z71" s="891"/>
      <c r="AA71" s="891">
        <v>7</v>
      </c>
      <c r="AB71" s="891"/>
      <c r="AC71" s="891"/>
      <c r="AD71" s="891"/>
      <c r="AE71" s="891"/>
      <c r="AF71" s="891">
        <v>7</v>
      </c>
      <c r="AG71" s="891"/>
      <c r="AH71" s="891"/>
      <c r="AI71" s="891"/>
      <c r="AJ71" s="891"/>
      <c r="AK71" s="891">
        <v>0</v>
      </c>
      <c r="AL71" s="891"/>
      <c r="AM71" s="891"/>
      <c r="AN71" s="891"/>
      <c r="AO71" s="891"/>
      <c r="AP71" s="891" t="s">
        <v>510</v>
      </c>
      <c r="AQ71" s="891"/>
      <c r="AR71" s="891"/>
      <c r="AS71" s="891"/>
      <c r="AT71" s="891"/>
      <c r="AU71" s="891" t="s">
        <v>510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15437</v>
      </c>
      <c r="R72" s="891"/>
      <c r="S72" s="891"/>
      <c r="T72" s="891"/>
      <c r="U72" s="891"/>
      <c r="V72" s="891">
        <v>14391</v>
      </c>
      <c r="W72" s="891"/>
      <c r="X72" s="891"/>
      <c r="Y72" s="891"/>
      <c r="Z72" s="891"/>
      <c r="AA72" s="891">
        <v>1046</v>
      </c>
      <c r="AB72" s="891"/>
      <c r="AC72" s="891"/>
      <c r="AD72" s="891"/>
      <c r="AE72" s="891"/>
      <c r="AF72" s="891">
        <v>327</v>
      </c>
      <c r="AG72" s="891"/>
      <c r="AH72" s="891"/>
      <c r="AI72" s="891"/>
      <c r="AJ72" s="891"/>
      <c r="AK72" s="891">
        <v>0</v>
      </c>
      <c r="AL72" s="891"/>
      <c r="AM72" s="891"/>
      <c r="AN72" s="891"/>
      <c r="AO72" s="891"/>
      <c r="AP72" s="891">
        <v>6657</v>
      </c>
      <c r="AQ72" s="891"/>
      <c r="AR72" s="891"/>
      <c r="AS72" s="891"/>
      <c r="AT72" s="891"/>
      <c r="AU72" s="891">
        <v>539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2</v>
      </c>
      <c r="R73" s="891"/>
      <c r="S73" s="891"/>
      <c r="T73" s="891"/>
      <c r="U73" s="891"/>
      <c r="V73" s="891">
        <v>2</v>
      </c>
      <c r="W73" s="891"/>
      <c r="X73" s="891"/>
      <c r="Y73" s="891"/>
      <c r="Z73" s="891"/>
      <c r="AA73" s="891">
        <v>0</v>
      </c>
      <c r="AB73" s="891"/>
      <c r="AC73" s="891"/>
      <c r="AD73" s="891"/>
      <c r="AE73" s="891"/>
      <c r="AF73" s="891">
        <v>0</v>
      </c>
      <c r="AG73" s="891"/>
      <c r="AH73" s="891"/>
      <c r="AI73" s="891"/>
      <c r="AJ73" s="891"/>
      <c r="AK73" s="891">
        <v>0</v>
      </c>
      <c r="AL73" s="891"/>
      <c r="AM73" s="891"/>
      <c r="AN73" s="891"/>
      <c r="AO73" s="891"/>
      <c r="AP73" s="891" t="s">
        <v>510</v>
      </c>
      <c r="AQ73" s="891"/>
      <c r="AR73" s="891"/>
      <c r="AS73" s="891"/>
      <c r="AT73" s="891"/>
      <c r="AU73" s="891" t="s">
        <v>510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239</v>
      </c>
      <c r="R74" s="891"/>
      <c r="S74" s="891"/>
      <c r="T74" s="891"/>
      <c r="U74" s="891"/>
      <c r="V74" s="891">
        <v>230</v>
      </c>
      <c r="W74" s="891"/>
      <c r="X74" s="891"/>
      <c r="Y74" s="891"/>
      <c r="Z74" s="891"/>
      <c r="AA74" s="891">
        <v>9</v>
      </c>
      <c r="AB74" s="891"/>
      <c r="AC74" s="891"/>
      <c r="AD74" s="891"/>
      <c r="AE74" s="891"/>
      <c r="AF74" s="891">
        <v>9</v>
      </c>
      <c r="AG74" s="891"/>
      <c r="AH74" s="891"/>
      <c r="AI74" s="891"/>
      <c r="AJ74" s="891"/>
      <c r="AK74" s="891">
        <v>0</v>
      </c>
      <c r="AL74" s="891"/>
      <c r="AM74" s="891"/>
      <c r="AN74" s="891"/>
      <c r="AO74" s="891"/>
      <c r="AP74" s="891">
        <v>67</v>
      </c>
      <c r="AQ74" s="891"/>
      <c r="AR74" s="891"/>
      <c r="AS74" s="891"/>
      <c r="AT74" s="891"/>
      <c r="AU74" s="891">
        <v>42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585</v>
      </c>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579</v>
      </c>
      <c r="C76" s="934"/>
      <c r="D76" s="934"/>
      <c r="E76" s="934"/>
      <c r="F76" s="934"/>
      <c r="G76" s="934"/>
      <c r="H76" s="934"/>
      <c r="I76" s="934"/>
      <c r="J76" s="934"/>
      <c r="K76" s="934"/>
      <c r="L76" s="934"/>
      <c r="M76" s="934"/>
      <c r="N76" s="934"/>
      <c r="O76" s="934"/>
      <c r="P76" s="935"/>
      <c r="Q76" s="939">
        <v>1698</v>
      </c>
      <c r="R76" s="940"/>
      <c r="S76" s="940"/>
      <c r="T76" s="940"/>
      <c r="U76" s="890"/>
      <c r="V76" s="941">
        <v>1630</v>
      </c>
      <c r="W76" s="940"/>
      <c r="X76" s="940"/>
      <c r="Y76" s="940"/>
      <c r="Z76" s="890"/>
      <c r="AA76" s="941">
        <v>68</v>
      </c>
      <c r="AB76" s="940"/>
      <c r="AC76" s="940"/>
      <c r="AD76" s="940"/>
      <c r="AE76" s="890"/>
      <c r="AF76" s="941">
        <v>68</v>
      </c>
      <c r="AG76" s="940"/>
      <c r="AH76" s="940"/>
      <c r="AI76" s="940"/>
      <c r="AJ76" s="890"/>
      <c r="AK76" s="941">
        <v>124</v>
      </c>
      <c r="AL76" s="940"/>
      <c r="AM76" s="940"/>
      <c r="AN76" s="940"/>
      <c r="AO76" s="890"/>
      <c r="AP76" s="941" t="s">
        <v>510</v>
      </c>
      <c r="AQ76" s="940"/>
      <c r="AR76" s="940"/>
      <c r="AS76" s="940"/>
      <c r="AT76" s="890"/>
      <c r="AU76" s="941" t="s">
        <v>510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586</v>
      </c>
      <c r="C77" s="934"/>
      <c r="D77" s="934"/>
      <c r="E77" s="934"/>
      <c r="F77" s="934"/>
      <c r="G77" s="934"/>
      <c r="H77" s="934"/>
      <c r="I77" s="934"/>
      <c r="J77" s="934"/>
      <c r="K77" s="934"/>
      <c r="L77" s="934"/>
      <c r="M77" s="934"/>
      <c r="N77" s="934"/>
      <c r="O77" s="934"/>
      <c r="P77" s="935"/>
      <c r="Q77" s="939">
        <v>281118</v>
      </c>
      <c r="R77" s="940"/>
      <c r="S77" s="940"/>
      <c r="T77" s="940"/>
      <c r="U77" s="890"/>
      <c r="V77" s="941">
        <v>268079</v>
      </c>
      <c r="W77" s="940"/>
      <c r="X77" s="940"/>
      <c r="Y77" s="940"/>
      <c r="Z77" s="890"/>
      <c r="AA77" s="941">
        <v>13039</v>
      </c>
      <c r="AB77" s="940"/>
      <c r="AC77" s="940"/>
      <c r="AD77" s="940"/>
      <c r="AE77" s="890"/>
      <c r="AF77" s="941">
        <v>13039</v>
      </c>
      <c r="AG77" s="940"/>
      <c r="AH77" s="940"/>
      <c r="AI77" s="940"/>
      <c r="AJ77" s="890"/>
      <c r="AK77" s="941">
        <v>1356</v>
      </c>
      <c r="AL77" s="940"/>
      <c r="AM77" s="940"/>
      <c r="AN77" s="940"/>
      <c r="AO77" s="890"/>
      <c r="AP77" s="941" t="s">
        <v>510</v>
      </c>
      <c r="AQ77" s="940"/>
      <c r="AR77" s="940"/>
      <c r="AS77" s="940"/>
      <c r="AT77" s="890"/>
      <c r="AU77" s="941" t="s">
        <v>510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587</v>
      </c>
      <c r="C78" s="934"/>
      <c r="D78" s="934"/>
      <c r="E78" s="934"/>
      <c r="F78" s="934"/>
      <c r="G78" s="934"/>
      <c r="H78" s="934"/>
      <c r="I78" s="934"/>
      <c r="J78" s="934"/>
      <c r="K78" s="934"/>
      <c r="L78" s="934"/>
      <c r="M78" s="934"/>
      <c r="N78" s="934"/>
      <c r="O78" s="934"/>
      <c r="P78" s="935"/>
      <c r="Q78" s="936">
        <v>1092</v>
      </c>
      <c r="R78" s="891"/>
      <c r="S78" s="891"/>
      <c r="T78" s="891"/>
      <c r="U78" s="891"/>
      <c r="V78" s="891">
        <v>1062</v>
      </c>
      <c r="W78" s="891"/>
      <c r="X78" s="891"/>
      <c r="Y78" s="891"/>
      <c r="Z78" s="891"/>
      <c r="AA78" s="891">
        <v>30</v>
      </c>
      <c r="AB78" s="891"/>
      <c r="AC78" s="891"/>
      <c r="AD78" s="891"/>
      <c r="AE78" s="891"/>
      <c r="AF78" s="891">
        <v>30</v>
      </c>
      <c r="AG78" s="891"/>
      <c r="AH78" s="891"/>
      <c r="AI78" s="891"/>
      <c r="AJ78" s="891"/>
      <c r="AK78" s="891">
        <v>175</v>
      </c>
      <c r="AL78" s="891"/>
      <c r="AM78" s="891"/>
      <c r="AN78" s="891"/>
      <c r="AO78" s="891"/>
      <c r="AP78" s="891" t="s">
        <v>510</v>
      </c>
      <c r="AQ78" s="891"/>
      <c r="AR78" s="891"/>
      <c r="AS78" s="891"/>
      <c r="AT78" s="891"/>
      <c r="AU78" s="891" t="s">
        <v>510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588</v>
      </c>
      <c r="C79" s="934"/>
      <c r="D79" s="934"/>
      <c r="E79" s="934"/>
      <c r="F79" s="934"/>
      <c r="G79" s="934"/>
      <c r="H79" s="934"/>
      <c r="I79" s="934"/>
      <c r="J79" s="934"/>
      <c r="K79" s="934"/>
      <c r="L79" s="934"/>
      <c r="M79" s="934"/>
      <c r="N79" s="934"/>
      <c r="O79" s="934"/>
      <c r="P79" s="935"/>
      <c r="Q79" s="936">
        <v>373</v>
      </c>
      <c r="R79" s="891"/>
      <c r="S79" s="891"/>
      <c r="T79" s="891"/>
      <c r="U79" s="891"/>
      <c r="V79" s="891">
        <v>209</v>
      </c>
      <c r="W79" s="891"/>
      <c r="X79" s="891"/>
      <c r="Y79" s="891"/>
      <c r="Z79" s="891"/>
      <c r="AA79" s="891">
        <v>164</v>
      </c>
      <c r="AB79" s="891"/>
      <c r="AC79" s="891"/>
      <c r="AD79" s="891"/>
      <c r="AE79" s="891"/>
      <c r="AF79" s="891">
        <v>164</v>
      </c>
      <c r="AG79" s="891"/>
      <c r="AH79" s="891"/>
      <c r="AI79" s="891"/>
      <c r="AJ79" s="891"/>
      <c r="AK79" s="891">
        <v>4</v>
      </c>
      <c r="AL79" s="891"/>
      <c r="AM79" s="891"/>
      <c r="AN79" s="891"/>
      <c r="AO79" s="891"/>
      <c r="AP79" s="891" t="s">
        <v>510</v>
      </c>
      <c r="AQ79" s="891"/>
      <c r="AR79" s="891"/>
      <c r="AS79" s="891"/>
      <c r="AT79" s="891"/>
      <c r="AU79" s="891" t="s">
        <v>510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589</v>
      </c>
      <c r="C80" s="934"/>
      <c r="D80" s="934"/>
      <c r="E80" s="934"/>
      <c r="F80" s="934"/>
      <c r="G80" s="934"/>
      <c r="H80" s="934"/>
      <c r="I80" s="934"/>
      <c r="J80" s="934"/>
      <c r="K80" s="934"/>
      <c r="L80" s="934"/>
      <c r="M80" s="934"/>
      <c r="N80" s="934"/>
      <c r="O80" s="934"/>
      <c r="P80" s="935"/>
      <c r="Q80" s="936">
        <v>194</v>
      </c>
      <c r="R80" s="891"/>
      <c r="S80" s="891"/>
      <c r="T80" s="891"/>
      <c r="U80" s="891"/>
      <c r="V80" s="891">
        <v>185</v>
      </c>
      <c r="W80" s="891"/>
      <c r="X80" s="891"/>
      <c r="Y80" s="891"/>
      <c r="Z80" s="891"/>
      <c r="AA80" s="891">
        <v>8</v>
      </c>
      <c r="AB80" s="891"/>
      <c r="AC80" s="891"/>
      <c r="AD80" s="891"/>
      <c r="AE80" s="891"/>
      <c r="AF80" s="891">
        <v>8</v>
      </c>
      <c r="AG80" s="891"/>
      <c r="AH80" s="891"/>
      <c r="AI80" s="891"/>
      <c r="AJ80" s="891"/>
      <c r="AK80" s="891">
        <v>0</v>
      </c>
      <c r="AL80" s="891"/>
      <c r="AM80" s="891"/>
      <c r="AN80" s="891"/>
      <c r="AO80" s="891"/>
      <c r="AP80" s="891" t="s">
        <v>510</v>
      </c>
      <c r="AQ80" s="891"/>
      <c r="AR80" s="891"/>
      <c r="AS80" s="891"/>
      <c r="AT80" s="891"/>
      <c r="AU80" s="891" t="s">
        <v>510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13804</v>
      </c>
      <c r="AG88" s="902"/>
      <c r="AH88" s="902"/>
      <c r="AI88" s="902"/>
      <c r="AJ88" s="902"/>
      <c r="AK88" s="899"/>
      <c r="AL88" s="899"/>
      <c r="AM88" s="899"/>
      <c r="AN88" s="899"/>
      <c r="AO88" s="899"/>
      <c r="AP88" s="902">
        <v>6724</v>
      </c>
      <c r="AQ88" s="902"/>
      <c r="AR88" s="902"/>
      <c r="AS88" s="902"/>
      <c r="AT88" s="902"/>
      <c r="AU88" s="902">
        <v>581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102</v>
      </c>
      <c r="CS102" s="910"/>
      <c r="CT102" s="910"/>
      <c r="CU102" s="910"/>
      <c r="CV102" s="953"/>
      <c r="CW102" s="952">
        <v>20</v>
      </c>
      <c r="CX102" s="910"/>
      <c r="CY102" s="910"/>
      <c r="CZ102" s="910"/>
      <c r="DA102" s="953"/>
      <c r="DB102" s="952">
        <v>194</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301</v>
      </c>
      <c r="AG109" s="955"/>
      <c r="AH109" s="955"/>
      <c r="AI109" s="955"/>
      <c r="AJ109" s="956"/>
      <c r="AK109" s="954" t="s">
        <v>300</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301</v>
      </c>
      <c r="BW109" s="955"/>
      <c r="BX109" s="955"/>
      <c r="BY109" s="955"/>
      <c r="BZ109" s="956"/>
      <c r="CA109" s="954" t="s">
        <v>300</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301</v>
      </c>
      <c r="DM109" s="955"/>
      <c r="DN109" s="955"/>
      <c r="DO109" s="955"/>
      <c r="DP109" s="956"/>
      <c r="DQ109" s="954" t="s">
        <v>300</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1803887</v>
      </c>
      <c r="AB110" s="962"/>
      <c r="AC110" s="962"/>
      <c r="AD110" s="962"/>
      <c r="AE110" s="963"/>
      <c r="AF110" s="964">
        <v>1781255</v>
      </c>
      <c r="AG110" s="962"/>
      <c r="AH110" s="962"/>
      <c r="AI110" s="962"/>
      <c r="AJ110" s="963"/>
      <c r="AK110" s="964">
        <v>1914523</v>
      </c>
      <c r="AL110" s="962"/>
      <c r="AM110" s="962"/>
      <c r="AN110" s="962"/>
      <c r="AO110" s="963"/>
      <c r="AP110" s="965">
        <v>19.100000000000001</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17279437</v>
      </c>
      <c r="BR110" s="997"/>
      <c r="BS110" s="997"/>
      <c r="BT110" s="997"/>
      <c r="BU110" s="997"/>
      <c r="BV110" s="997">
        <v>17003113</v>
      </c>
      <c r="BW110" s="997"/>
      <c r="BX110" s="997"/>
      <c r="BY110" s="997"/>
      <c r="BZ110" s="997"/>
      <c r="CA110" s="997">
        <v>16841915</v>
      </c>
      <c r="CB110" s="997"/>
      <c r="CC110" s="997"/>
      <c r="CD110" s="997"/>
      <c r="CE110" s="997"/>
      <c r="CF110" s="1011">
        <v>168.3</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384</v>
      </c>
      <c r="DH110" s="997"/>
      <c r="DI110" s="997"/>
      <c r="DJ110" s="997"/>
      <c r="DK110" s="997"/>
      <c r="DL110" s="997" t="s">
        <v>426</v>
      </c>
      <c r="DM110" s="997"/>
      <c r="DN110" s="997"/>
      <c r="DO110" s="997"/>
      <c r="DP110" s="997"/>
      <c r="DQ110" s="997" t="s">
        <v>384</v>
      </c>
      <c r="DR110" s="997"/>
      <c r="DS110" s="997"/>
      <c r="DT110" s="997"/>
      <c r="DU110" s="997"/>
      <c r="DV110" s="998" t="s">
        <v>384</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429</v>
      </c>
      <c r="AG111" s="1004"/>
      <c r="AH111" s="1004"/>
      <c r="AI111" s="1004"/>
      <c r="AJ111" s="1005"/>
      <c r="AK111" s="1006" t="s">
        <v>428</v>
      </c>
      <c r="AL111" s="1004"/>
      <c r="AM111" s="1004"/>
      <c r="AN111" s="1004"/>
      <c r="AO111" s="1005"/>
      <c r="AP111" s="1007" t="s">
        <v>429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305958</v>
      </c>
      <c r="BR111" s="990"/>
      <c r="BS111" s="990"/>
      <c r="BT111" s="990"/>
      <c r="BU111" s="990"/>
      <c r="BV111" s="990">
        <v>277478</v>
      </c>
      <c r="BW111" s="990"/>
      <c r="BX111" s="990"/>
      <c r="BY111" s="990"/>
      <c r="BZ111" s="990"/>
      <c r="CA111" s="990">
        <v>194349</v>
      </c>
      <c r="CB111" s="990"/>
      <c r="CC111" s="990"/>
      <c r="CD111" s="990"/>
      <c r="CE111" s="990"/>
      <c r="CF111" s="984">
        <v>1.9</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121</v>
      </c>
      <c r="DM111" s="990"/>
      <c r="DN111" s="990"/>
      <c r="DO111" s="990"/>
      <c r="DP111" s="990"/>
      <c r="DQ111" s="990" t="s">
        <v>384</v>
      </c>
      <c r="DR111" s="990"/>
      <c r="DS111" s="990"/>
      <c r="DT111" s="990"/>
      <c r="DU111" s="990"/>
      <c r="DV111" s="991" t="s">
        <v>384</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428</v>
      </c>
      <c r="AG112" s="1029"/>
      <c r="AH112" s="1029"/>
      <c r="AI112" s="1029"/>
      <c r="AJ112" s="1030"/>
      <c r="AK112" s="1031" t="s">
        <v>432</v>
      </c>
      <c r="AL112" s="1029"/>
      <c r="AM112" s="1029"/>
      <c r="AN112" s="1029"/>
      <c r="AO112" s="1030"/>
      <c r="AP112" s="1032" t="s">
        <v>121</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16444190</v>
      </c>
      <c r="BR112" s="990"/>
      <c r="BS112" s="990"/>
      <c r="BT112" s="990"/>
      <c r="BU112" s="990"/>
      <c r="BV112" s="990">
        <v>16021179</v>
      </c>
      <c r="BW112" s="990"/>
      <c r="BX112" s="990"/>
      <c r="BY112" s="990"/>
      <c r="BZ112" s="990"/>
      <c r="CA112" s="990">
        <v>15437626</v>
      </c>
      <c r="CB112" s="990"/>
      <c r="CC112" s="990"/>
      <c r="CD112" s="990"/>
      <c r="CE112" s="990"/>
      <c r="CF112" s="984">
        <v>154.30000000000001</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384</v>
      </c>
      <c r="DM112" s="990"/>
      <c r="DN112" s="990"/>
      <c r="DO112" s="990"/>
      <c r="DP112" s="990"/>
      <c r="DQ112" s="990" t="s">
        <v>384</v>
      </c>
      <c r="DR112" s="990"/>
      <c r="DS112" s="990"/>
      <c r="DT112" s="990"/>
      <c r="DU112" s="990"/>
      <c r="DV112" s="991" t="s">
        <v>121</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1185155</v>
      </c>
      <c r="AB113" s="1004"/>
      <c r="AC113" s="1004"/>
      <c r="AD113" s="1004"/>
      <c r="AE113" s="1005"/>
      <c r="AF113" s="1006">
        <v>1173106</v>
      </c>
      <c r="AG113" s="1004"/>
      <c r="AH113" s="1004"/>
      <c r="AI113" s="1004"/>
      <c r="AJ113" s="1005"/>
      <c r="AK113" s="1006">
        <v>1171066</v>
      </c>
      <c r="AL113" s="1004"/>
      <c r="AM113" s="1004"/>
      <c r="AN113" s="1004"/>
      <c r="AO113" s="1005"/>
      <c r="AP113" s="1007">
        <v>11.7</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77464</v>
      </c>
      <c r="BR113" s="990"/>
      <c r="BS113" s="990"/>
      <c r="BT113" s="990"/>
      <c r="BU113" s="990"/>
      <c r="BV113" s="990">
        <v>55000</v>
      </c>
      <c r="BW113" s="990"/>
      <c r="BX113" s="990"/>
      <c r="BY113" s="990"/>
      <c r="BZ113" s="990"/>
      <c r="CA113" s="990">
        <v>580949</v>
      </c>
      <c r="CB113" s="990"/>
      <c r="CC113" s="990"/>
      <c r="CD113" s="990"/>
      <c r="CE113" s="990"/>
      <c r="CF113" s="984">
        <v>5.8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121</v>
      </c>
      <c r="DM113" s="1029"/>
      <c r="DN113" s="1029"/>
      <c r="DO113" s="1029"/>
      <c r="DP113" s="1030"/>
      <c r="DQ113" s="1031" t="s">
        <v>121</v>
      </c>
      <c r="DR113" s="1029"/>
      <c r="DS113" s="1029"/>
      <c r="DT113" s="1029"/>
      <c r="DU113" s="1030"/>
      <c r="DV113" s="1032" t="s">
        <v>441</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41684</v>
      </c>
      <c r="AB114" s="1029"/>
      <c r="AC114" s="1029"/>
      <c r="AD114" s="1029"/>
      <c r="AE114" s="1030"/>
      <c r="AF114" s="1031">
        <v>22188</v>
      </c>
      <c r="AG114" s="1029"/>
      <c r="AH114" s="1029"/>
      <c r="AI114" s="1029"/>
      <c r="AJ114" s="1030"/>
      <c r="AK114" s="1031">
        <v>14858</v>
      </c>
      <c r="AL114" s="1029"/>
      <c r="AM114" s="1029"/>
      <c r="AN114" s="1029"/>
      <c r="AO114" s="1030"/>
      <c r="AP114" s="1032">
        <v>0.1</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3570669</v>
      </c>
      <c r="BR114" s="990"/>
      <c r="BS114" s="990"/>
      <c r="BT114" s="990"/>
      <c r="BU114" s="990"/>
      <c r="BV114" s="990">
        <v>3717977</v>
      </c>
      <c r="BW114" s="990"/>
      <c r="BX114" s="990"/>
      <c r="BY114" s="990"/>
      <c r="BZ114" s="990"/>
      <c r="CA114" s="990">
        <v>3660050</v>
      </c>
      <c r="CB114" s="990"/>
      <c r="CC114" s="990"/>
      <c r="CD114" s="990"/>
      <c r="CE114" s="990"/>
      <c r="CF114" s="984">
        <v>36.6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384</v>
      </c>
      <c r="DM114" s="1029"/>
      <c r="DN114" s="1029"/>
      <c r="DO114" s="1029"/>
      <c r="DP114" s="1030"/>
      <c r="DQ114" s="1031" t="s">
        <v>445</v>
      </c>
      <c r="DR114" s="1029"/>
      <c r="DS114" s="1029"/>
      <c r="DT114" s="1029"/>
      <c r="DU114" s="1030"/>
      <c r="DV114" s="1032" t="s">
        <v>428</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79386</v>
      </c>
      <c r="AB115" s="1004"/>
      <c r="AC115" s="1004"/>
      <c r="AD115" s="1004"/>
      <c r="AE115" s="1005"/>
      <c r="AF115" s="1006">
        <v>105636</v>
      </c>
      <c r="AG115" s="1004"/>
      <c r="AH115" s="1004"/>
      <c r="AI115" s="1004"/>
      <c r="AJ115" s="1005"/>
      <c r="AK115" s="1006">
        <v>83896</v>
      </c>
      <c r="AL115" s="1004"/>
      <c r="AM115" s="1004"/>
      <c r="AN115" s="1004"/>
      <c r="AO115" s="1005"/>
      <c r="AP115" s="1007">
        <v>0.8</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432</v>
      </c>
      <c r="BW115" s="990"/>
      <c r="BX115" s="990"/>
      <c r="BY115" s="990"/>
      <c r="BZ115" s="990"/>
      <c r="CA115" s="990" t="s">
        <v>121</v>
      </c>
      <c r="CB115" s="990"/>
      <c r="CC115" s="990"/>
      <c r="CD115" s="990"/>
      <c r="CE115" s="990"/>
      <c r="CF115" s="984" t="s">
        <v>432</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384</v>
      </c>
      <c r="DM115" s="1029"/>
      <c r="DN115" s="1029"/>
      <c r="DO115" s="1029"/>
      <c r="DP115" s="1030"/>
      <c r="DQ115" s="1031" t="s">
        <v>384</v>
      </c>
      <c r="DR115" s="1029"/>
      <c r="DS115" s="1029"/>
      <c r="DT115" s="1029"/>
      <c r="DU115" s="1030"/>
      <c r="DV115" s="1032" t="s">
        <v>384</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440</v>
      </c>
      <c r="AG116" s="1029"/>
      <c r="AH116" s="1029"/>
      <c r="AI116" s="1029"/>
      <c r="AJ116" s="1030"/>
      <c r="AK116" s="1031" t="s">
        <v>450</v>
      </c>
      <c r="AL116" s="1029"/>
      <c r="AM116" s="1029"/>
      <c r="AN116" s="1029"/>
      <c r="AO116" s="1030"/>
      <c r="AP116" s="1032" t="s">
        <v>440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121</v>
      </c>
      <c r="BW116" s="990"/>
      <c r="BX116" s="990"/>
      <c r="BY116" s="990"/>
      <c r="BZ116" s="990"/>
      <c r="CA116" s="990" t="s">
        <v>384</v>
      </c>
      <c r="CB116" s="990"/>
      <c r="CC116" s="990"/>
      <c r="CD116" s="990"/>
      <c r="CE116" s="990"/>
      <c r="CF116" s="984" t="s">
        <v>121</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428</v>
      </c>
      <c r="DM116" s="1029"/>
      <c r="DN116" s="1029"/>
      <c r="DO116" s="1029"/>
      <c r="DP116" s="1030"/>
      <c r="DQ116" s="1031" t="s">
        <v>384</v>
      </c>
      <c r="DR116" s="1029"/>
      <c r="DS116" s="1029"/>
      <c r="DT116" s="1029"/>
      <c r="DU116" s="1030"/>
      <c r="DV116" s="1032" t="s">
        <v>428</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3110112</v>
      </c>
      <c r="AB117" s="1047"/>
      <c r="AC117" s="1047"/>
      <c r="AD117" s="1047"/>
      <c r="AE117" s="1048"/>
      <c r="AF117" s="1049">
        <v>3082185</v>
      </c>
      <c r="AG117" s="1047"/>
      <c r="AH117" s="1047"/>
      <c r="AI117" s="1047"/>
      <c r="AJ117" s="1048"/>
      <c r="AK117" s="1049">
        <v>3184343</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428</v>
      </c>
      <c r="BW117" s="990"/>
      <c r="BX117" s="990"/>
      <c r="BY117" s="990"/>
      <c r="BZ117" s="990"/>
      <c r="CA117" s="990" t="s">
        <v>121</v>
      </c>
      <c r="CB117" s="990"/>
      <c r="CC117" s="990"/>
      <c r="CD117" s="990"/>
      <c r="CE117" s="990"/>
      <c r="CF117" s="984" t="s">
        <v>384</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384</v>
      </c>
      <c r="DR117" s="1029"/>
      <c r="DS117" s="1029"/>
      <c r="DT117" s="1029"/>
      <c r="DU117" s="1030"/>
      <c r="DV117" s="1032" t="s">
        <v>384</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301</v>
      </c>
      <c r="AG118" s="955"/>
      <c r="AH118" s="955"/>
      <c r="AI118" s="955"/>
      <c r="AJ118" s="956"/>
      <c r="AK118" s="954" t="s">
        <v>300</v>
      </c>
      <c r="AL118" s="955"/>
      <c r="AM118" s="955"/>
      <c r="AN118" s="955"/>
      <c r="AO118" s="956"/>
      <c r="AP118" s="1041" t="s">
        <v>420</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121</v>
      </c>
      <c r="BW118" s="1068"/>
      <c r="BX118" s="1068"/>
      <c r="BY118" s="1068"/>
      <c r="BZ118" s="1068"/>
      <c r="CA118" s="1068" t="s">
        <v>121</v>
      </c>
      <c r="CB118" s="1068"/>
      <c r="CC118" s="1068"/>
      <c r="CD118" s="1068"/>
      <c r="CE118" s="1068"/>
      <c r="CF118" s="984" t="s">
        <v>428</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428</v>
      </c>
      <c r="DM118" s="1029"/>
      <c r="DN118" s="1029"/>
      <c r="DO118" s="1029"/>
      <c r="DP118" s="1030"/>
      <c r="DQ118" s="1031" t="s">
        <v>121</v>
      </c>
      <c r="DR118" s="1029"/>
      <c r="DS118" s="1029"/>
      <c r="DT118" s="1029"/>
      <c r="DU118" s="1030"/>
      <c r="DV118" s="1032" t="s">
        <v>441</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428</v>
      </c>
      <c r="AL119" s="962"/>
      <c r="AM119" s="962"/>
      <c r="AN119" s="962"/>
      <c r="AO119" s="963"/>
      <c r="AP119" s="965" t="s">
        <v>121</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458</v>
      </c>
      <c r="BP119" s="1076"/>
      <c r="BQ119" s="1067">
        <v>37677718</v>
      </c>
      <c r="BR119" s="1068"/>
      <c r="BS119" s="1068"/>
      <c r="BT119" s="1068"/>
      <c r="BU119" s="1068"/>
      <c r="BV119" s="1068">
        <v>37074747</v>
      </c>
      <c r="BW119" s="1068"/>
      <c r="BX119" s="1068"/>
      <c r="BY119" s="1068"/>
      <c r="BZ119" s="1068"/>
      <c r="CA119" s="1068">
        <v>36714889</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305958</v>
      </c>
      <c r="DH119" s="1054"/>
      <c r="DI119" s="1054"/>
      <c r="DJ119" s="1054"/>
      <c r="DK119" s="1055"/>
      <c r="DL119" s="1053">
        <v>277478</v>
      </c>
      <c r="DM119" s="1054"/>
      <c r="DN119" s="1054"/>
      <c r="DO119" s="1054"/>
      <c r="DP119" s="1055"/>
      <c r="DQ119" s="1053">
        <v>194349</v>
      </c>
      <c r="DR119" s="1054"/>
      <c r="DS119" s="1054"/>
      <c r="DT119" s="1054"/>
      <c r="DU119" s="1055"/>
      <c r="DV119" s="1056">
        <v>1.9</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441</v>
      </c>
      <c r="AL120" s="1029"/>
      <c r="AM120" s="1029"/>
      <c r="AN120" s="1029"/>
      <c r="AO120" s="1030"/>
      <c r="AP120" s="1032" t="s">
        <v>121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6385575</v>
      </c>
      <c r="BR120" s="997"/>
      <c r="BS120" s="997"/>
      <c r="BT120" s="997"/>
      <c r="BU120" s="997"/>
      <c r="BV120" s="997">
        <v>6466694</v>
      </c>
      <c r="BW120" s="997"/>
      <c r="BX120" s="997"/>
      <c r="BY120" s="997"/>
      <c r="BZ120" s="997"/>
      <c r="CA120" s="997">
        <v>6361564</v>
      </c>
      <c r="CB120" s="997"/>
      <c r="CC120" s="997"/>
      <c r="CD120" s="997"/>
      <c r="CE120" s="997"/>
      <c r="CF120" s="1011">
        <v>63.6</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16184899</v>
      </c>
      <c r="DH120" s="997"/>
      <c r="DI120" s="997"/>
      <c r="DJ120" s="997"/>
      <c r="DK120" s="997"/>
      <c r="DL120" s="997">
        <v>15789164</v>
      </c>
      <c r="DM120" s="997"/>
      <c r="DN120" s="997"/>
      <c r="DO120" s="997"/>
      <c r="DP120" s="997"/>
      <c r="DQ120" s="997">
        <v>15228754</v>
      </c>
      <c r="DR120" s="997"/>
      <c r="DS120" s="997"/>
      <c r="DT120" s="997"/>
      <c r="DU120" s="997"/>
      <c r="DV120" s="998">
        <v>152.19999999999999</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428</v>
      </c>
      <c r="AG121" s="1029"/>
      <c r="AH121" s="1029"/>
      <c r="AI121" s="1029"/>
      <c r="AJ121" s="1030"/>
      <c r="AK121" s="1031" t="s">
        <v>441</v>
      </c>
      <c r="AL121" s="1029"/>
      <c r="AM121" s="1029"/>
      <c r="AN121" s="1029"/>
      <c r="AO121" s="1030"/>
      <c r="AP121" s="1032" t="s">
        <v>384</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2848146</v>
      </c>
      <c r="BR121" s="990"/>
      <c r="BS121" s="990"/>
      <c r="BT121" s="990"/>
      <c r="BU121" s="990"/>
      <c r="BV121" s="990">
        <v>3114883</v>
      </c>
      <c r="BW121" s="990"/>
      <c r="BX121" s="990"/>
      <c r="BY121" s="990"/>
      <c r="BZ121" s="990"/>
      <c r="CA121" s="990">
        <v>3049113</v>
      </c>
      <c r="CB121" s="990"/>
      <c r="CC121" s="990"/>
      <c r="CD121" s="990"/>
      <c r="CE121" s="990"/>
      <c r="CF121" s="984">
        <v>30.5</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249579</v>
      </c>
      <c r="DH121" s="990"/>
      <c r="DI121" s="990"/>
      <c r="DJ121" s="990"/>
      <c r="DK121" s="990"/>
      <c r="DL121" s="990">
        <v>232015</v>
      </c>
      <c r="DM121" s="990"/>
      <c r="DN121" s="990"/>
      <c r="DO121" s="990"/>
      <c r="DP121" s="990"/>
      <c r="DQ121" s="990">
        <v>208872</v>
      </c>
      <c r="DR121" s="990"/>
      <c r="DS121" s="990"/>
      <c r="DT121" s="990"/>
      <c r="DU121" s="990"/>
      <c r="DV121" s="991">
        <v>2.1</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440</v>
      </c>
      <c r="AG122" s="1029"/>
      <c r="AH122" s="1029"/>
      <c r="AI122" s="1029"/>
      <c r="AJ122" s="1030"/>
      <c r="AK122" s="1031" t="s">
        <v>428</v>
      </c>
      <c r="AL122" s="1029"/>
      <c r="AM122" s="1029"/>
      <c r="AN122" s="1029"/>
      <c r="AO122" s="1030"/>
      <c r="AP122" s="1032" t="s">
        <v>121</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24577183</v>
      </c>
      <c r="BR122" s="1068"/>
      <c r="BS122" s="1068"/>
      <c r="BT122" s="1068"/>
      <c r="BU122" s="1068"/>
      <c r="BV122" s="1068">
        <v>24184699</v>
      </c>
      <c r="BW122" s="1068"/>
      <c r="BX122" s="1068"/>
      <c r="BY122" s="1068"/>
      <c r="BZ122" s="1068"/>
      <c r="CA122" s="1068">
        <v>23989021</v>
      </c>
      <c r="CB122" s="1068"/>
      <c r="CC122" s="1068"/>
      <c r="CD122" s="1068"/>
      <c r="CE122" s="1068"/>
      <c r="CF122" s="1088">
        <v>239.8</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t="s">
        <v>428</v>
      </c>
      <c r="DH122" s="990"/>
      <c r="DI122" s="990"/>
      <c r="DJ122" s="990"/>
      <c r="DK122" s="990"/>
      <c r="DL122" s="990" t="s">
        <v>384</v>
      </c>
      <c r="DM122" s="990"/>
      <c r="DN122" s="990"/>
      <c r="DO122" s="990"/>
      <c r="DP122" s="990"/>
      <c r="DQ122" s="990" t="s">
        <v>121</v>
      </c>
      <c r="DR122" s="990"/>
      <c r="DS122" s="990"/>
      <c r="DT122" s="990"/>
      <c r="DU122" s="990"/>
      <c r="DV122" s="991" t="s">
        <v>428</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384</v>
      </c>
      <c r="AL123" s="1029"/>
      <c r="AM123" s="1029"/>
      <c r="AN123" s="1029"/>
      <c r="AO123" s="1030"/>
      <c r="AP123" s="1032" t="s">
        <v>121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469</v>
      </c>
      <c r="BP123" s="1076"/>
      <c r="BQ123" s="1135">
        <v>33810904</v>
      </c>
      <c r="BR123" s="1136"/>
      <c r="BS123" s="1136"/>
      <c r="BT123" s="1136"/>
      <c r="BU123" s="1136"/>
      <c r="BV123" s="1136">
        <v>33766276</v>
      </c>
      <c r="BW123" s="1136"/>
      <c r="BX123" s="1136"/>
      <c r="BY123" s="1136"/>
      <c r="BZ123" s="1136"/>
      <c r="CA123" s="1136">
        <v>33399698</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440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38.5</v>
      </c>
      <c r="BR124" s="1098"/>
      <c r="BS124" s="1098"/>
      <c r="BT124" s="1098"/>
      <c r="BU124" s="1098"/>
      <c r="BV124" s="1098">
        <v>33.4</v>
      </c>
      <c r="BW124" s="1098"/>
      <c r="BX124" s="1098"/>
      <c r="BY124" s="1098"/>
      <c r="BZ124" s="1098"/>
      <c r="CA124" s="1098">
        <v>33.1</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v>9712</v>
      </c>
      <c r="DH124" s="1054"/>
      <c r="DI124" s="1054"/>
      <c r="DJ124" s="1054"/>
      <c r="DK124" s="1055"/>
      <c r="DL124" s="1053" t="s">
        <v>428</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450</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79386</v>
      </c>
      <c r="AB126" s="1029"/>
      <c r="AC126" s="1029"/>
      <c r="AD126" s="1029"/>
      <c r="AE126" s="1030"/>
      <c r="AF126" s="1031">
        <v>105636</v>
      </c>
      <c r="AG126" s="1029"/>
      <c r="AH126" s="1029"/>
      <c r="AI126" s="1029"/>
      <c r="AJ126" s="1030"/>
      <c r="AK126" s="1031">
        <v>83896</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428</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450</v>
      </c>
      <c r="AG127" s="1029"/>
      <c r="AH127" s="1029"/>
      <c r="AI127" s="1029"/>
      <c r="AJ127" s="1030"/>
      <c r="AK127" s="1031" t="s">
        <v>121</v>
      </c>
      <c r="AL127" s="1029"/>
      <c r="AM127" s="1029"/>
      <c r="AN127" s="1029"/>
      <c r="AO127" s="1030"/>
      <c r="AP127" s="1032" t="s">
        <v>450</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450</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346040</v>
      </c>
      <c r="AB128" s="1118"/>
      <c r="AC128" s="1118"/>
      <c r="AD128" s="1118"/>
      <c r="AE128" s="1119"/>
      <c r="AF128" s="1120">
        <v>321684</v>
      </c>
      <c r="AG128" s="1118"/>
      <c r="AH128" s="1118"/>
      <c r="AI128" s="1118"/>
      <c r="AJ128" s="1119"/>
      <c r="AK128" s="1120">
        <v>326973</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121</v>
      </c>
      <c r="BG128" s="1125"/>
      <c r="BH128" s="1125"/>
      <c r="BI128" s="1125"/>
      <c r="BJ128" s="1125"/>
      <c r="BK128" s="1125"/>
      <c r="BL128" s="1126"/>
      <c r="BM128" s="1124">
        <v>13.06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450</v>
      </c>
      <c r="DR128" s="1110"/>
      <c r="DS128" s="1110"/>
      <c r="DT128" s="1110"/>
      <c r="DU128" s="1110"/>
      <c r="DV128" s="1111" t="s">
        <v>486</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11948528</v>
      </c>
      <c r="AB129" s="1029"/>
      <c r="AC129" s="1029"/>
      <c r="AD129" s="1029"/>
      <c r="AE129" s="1030"/>
      <c r="AF129" s="1031">
        <v>11840359</v>
      </c>
      <c r="AG129" s="1029"/>
      <c r="AH129" s="1029"/>
      <c r="AI129" s="1029"/>
      <c r="AJ129" s="1030"/>
      <c r="AK129" s="1031">
        <v>11937632</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489</v>
      </c>
      <c r="BG129" s="1139"/>
      <c r="BH129" s="1139"/>
      <c r="BI129" s="1139"/>
      <c r="BJ129" s="1139"/>
      <c r="BK129" s="1139"/>
      <c r="BL129" s="1140"/>
      <c r="BM129" s="1138">
        <v>18.059999999999999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1926717</v>
      </c>
      <c r="AB130" s="1029"/>
      <c r="AC130" s="1029"/>
      <c r="AD130" s="1029"/>
      <c r="AE130" s="1030"/>
      <c r="AF130" s="1031">
        <v>1936018</v>
      </c>
      <c r="AG130" s="1029"/>
      <c r="AH130" s="1029"/>
      <c r="AI130" s="1029"/>
      <c r="AJ130" s="1030"/>
      <c r="AK130" s="1031">
        <v>1932650</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8.6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10021811</v>
      </c>
      <c r="AB131" s="1054"/>
      <c r="AC131" s="1054"/>
      <c r="AD131" s="1054"/>
      <c r="AE131" s="1055"/>
      <c r="AF131" s="1053">
        <v>9904341</v>
      </c>
      <c r="AG131" s="1054"/>
      <c r="AH131" s="1054"/>
      <c r="AI131" s="1054"/>
      <c r="AJ131" s="1055"/>
      <c r="AK131" s="1053">
        <v>10004982</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33.1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8.3553261980000002</v>
      </c>
      <c r="AB132" s="1170"/>
      <c r="AC132" s="1170"/>
      <c r="AD132" s="1170"/>
      <c r="AE132" s="1171"/>
      <c r="AF132" s="1172">
        <v>8.3244609609999998</v>
      </c>
      <c r="AG132" s="1170"/>
      <c r="AH132" s="1170"/>
      <c r="AI132" s="1170"/>
      <c r="AJ132" s="1171"/>
      <c r="AK132" s="1172">
        <v>9.2425953389999993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7.9</v>
      </c>
      <c r="AB133" s="1153"/>
      <c r="AC133" s="1153"/>
      <c r="AD133" s="1153"/>
      <c r="AE133" s="1154"/>
      <c r="AF133" s="1152">
        <v>8</v>
      </c>
      <c r="AG133" s="1153"/>
      <c r="AH133" s="1153"/>
      <c r="AI133" s="1153"/>
      <c r="AJ133" s="1154"/>
      <c r="AK133" s="1152">
        <v>8.6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68M0KzE8bkFds3/7txZRJZpSimqSBx9XL1DJKeX56zoHaw6kAXxWmxTqD/pkuB+pRWOx+fjxdWO1FEbpdNjTQ==" saltValue="VLjBWxusXCp/BF6UVG7F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DnAmqPyljdwC7UBGTnuxG+lPMLU7tATSzMcNWi9gpFwS0gOJy+DazXmYR7ZKQblPdMZiWo8yvIzZn6u4GpMZw==" saltValue="awr8cXIgTDs7t0fR/UIL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jWdkvARRlc7U96jgtyC2iymsMD3r9Gy8j+Z04Y8iYsYXb/C0FpLC454oEIczoo9mgHpLv5FAbJ625p+RTffMg==" saltValue="ITUV92JZ2jzJ9sbU1kE/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3640013</v>
      </c>
      <c r="AP9" s="292">
        <v>71189</v>
      </c>
      <c r="AQ9" s="293">
        <v>72828</v>
      </c>
      <c r="AR9" s="294">
        <v>-2.2999999999999998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756368</v>
      </c>
      <c r="AP10" s="295">
        <v>14792</v>
      </c>
      <c r="AQ10" s="296">
        <v>5865</v>
      </c>
      <c r="AR10" s="297">
        <v>152.19999999999999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31177</v>
      </c>
      <c r="AP11" s="295">
        <v>610</v>
      </c>
      <c r="AQ11" s="296">
        <v>5145</v>
      </c>
      <c r="AR11" s="297">
        <v>-88.1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1255</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161845</v>
      </c>
      <c r="AP14" s="295">
        <v>3165</v>
      </c>
      <c r="AQ14" s="296">
        <v>3026</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73200</v>
      </c>
      <c r="AP15" s="295">
        <v>1432</v>
      </c>
      <c r="AQ15" s="296">
        <v>1617</v>
      </c>
      <c r="AR15" s="297">
        <v>-11.4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-348843</v>
      </c>
      <c r="AP16" s="295">
        <v>-6822</v>
      </c>
      <c r="AQ16" s="296">
        <v>-6841</v>
      </c>
      <c r="AR16" s="297">
        <v>-0.3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4313760</v>
      </c>
      <c r="AP17" s="295">
        <v>84365</v>
      </c>
      <c r="AQ17" s="296">
        <v>82896</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8.3699999999999992</v>
      </c>
      <c r="AP21" s="308">
        <v>8.3000000000000007</v>
      </c>
      <c r="AQ21" s="309">
        <v>7.0000000000000007E-2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98.5</v>
      </c>
      <c r="AP22" s="313">
        <v>98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1914523</v>
      </c>
      <c r="AP32" s="322">
        <v>37443</v>
      </c>
      <c r="AQ32" s="323">
        <v>54128</v>
      </c>
      <c r="AR32" s="324">
        <v>-30.8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36</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1171066</v>
      </c>
      <c r="AP35" s="322">
        <v>22903</v>
      </c>
      <c r="AQ35" s="323">
        <v>14780</v>
      </c>
      <c r="AR35" s="324">
        <v>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14858</v>
      </c>
      <c r="AP36" s="322">
        <v>291</v>
      </c>
      <c r="AQ36" s="323">
        <v>1208</v>
      </c>
      <c r="AR36" s="324">
        <v>-75.900000000000006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83896</v>
      </c>
      <c r="AP37" s="322">
        <v>1641</v>
      </c>
      <c r="AQ37" s="323">
        <v>884</v>
      </c>
      <c r="AR37" s="324">
        <v>85.6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2</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-326973</v>
      </c>
      <c r="AP39" s="322">
        <v>-6395</v>
      </c>
      <c r="AQ39" s="323">
        <v>-4266</v>
      </c>
      <c r="AR39" s="324">
        <v>49.9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-1932650</v>
      </c>
      <c r="AP40" s="322">
        <v>-37797</v>
      </c>
      <c r="AQ40" s="323">
        <v>-48487</v>
      </c>
      <c r="AR40" s="324">
        <v>-22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924720</v>
      </c>
      <c r="AP41" s="322">
        <v>18085</v>
      </c>
      <c r="AQ41" s="323">
        <v>18285</v>
      </c>
      <c r="AR41" s="324">
        <v>-1.1000000000000001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2964784</v>
      </c>
      <c r="AN51" s="344">
        <v>56776</v>
      </c>
      <c r="AO51" s="345">
        <v>-7.4</v>
      </c>
      <c r="AP51" s="346">
        <v>63956</v>
      </c>
      <c r="AQ51" s="347">
        <v>25.7</v>
      </c>
      <c r="AR51" s="348">
        <v>-33.1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1060830</v>
      </c>
      <c r="AN52" s="352">
        <v>20315</v>
      </c>
      <c r="AO52" s="353">
        <v>-36.200000000000003</v>
      </c>
      <c r="AP52" s="354">
        <v>29239</v>
      </c>
      <c r="AQ52" s="355">
        <v>8.8000000000000007</v>
      </c>
      <c r="AR52" s="356">
        <v>-45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4016916</v>
      </c>
      <c r="AN53" s="344">
        <v>77263</v>
      </c>
      <c r="AO53" s="345">
        <v>36.1</v>
      </c>
      <c r="AP53" s="346">
        <v>66255</v>
      </c>
      <c r="AQ53" s="347">
        <v>3.6</v>
      </c>
      <c r="AR53" s="348">
        <v>32.5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1608798</v>
      </c>
      <c r="AN54" s="352">
        <v>30944</v>
      </c>
      <c r="AO54" s="353">
        <v>52.3</v>
      </c>
      <c r="AP54" s="354">
        <v>31822</v>
      </c>
      <c r="AQ54" s="355">
        <v>8.8000000000000007</v>
      </c>
      <c r="AR54" s="356">
        <v>43.5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2494678</v>
      </c>
      <c r="AN55" s="344">
        <v>48316</v>
      </c>
      <c r="AO55" s="345">
        <v>-37.5</v>
      </c>
      <c r="AP55" s="346">
        <v>92247</v>
      </c>
      <c r="AQ55" s="347">
        <v>39.200000000000003</v>
      </c>
      <c r="AR55" s="348">
        <v>-76.7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1047888</v>
      </c>
      <c r="AN56" s="352">
        <v>20295</v>
      </c>
      <c r="AO56" s="353">
        <v>-34.4</v>
      </c>
      <c r="AP56" s="354">
        <v>37204</v>
      </c>
      <c r="AQ56" s="355">
        <v>16.899999999999999</v>
      </c>
      <c r="AR56" s="356">
        <v>-51.3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2539375</v>
      </c>
      <c r="AN57" s="344">
        <v>49435</v>
      </c>
      <c r="AO57" s="345">
        <v>2.2999999999999998</v>
      </c>
      <c r="AP57" s="346">
        <v>67319</v>
      </c>
      <c r="AQ57" s="347">
        <v>-27</v>
      </c>
      <c r="AR57" s="348">
        <v>29.3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1069923</v>
      </c>
      <c r="AN58" s="352">
        <v>20829</v>
      </c>
      <c r="AO58" s="353">
        <v>2.6</v>
      </c>
      <c r="AP58" s="354">
        <v>38101</v>
      </c>
      <c r="AQ58" s="355">
        <v>2.4</v>
      </c>
      <c r="AR58" s="356">
        <v>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2363225</v>
      </c>
      <c r="AN59" s="344">
        <v>46218</v>
      </c>
      <c r="AO59" s="345">
        <v>-6.5</v>
      </c>
      <c r="AP59" s="346">
        <v>70615</v>
      </c>
      <c r="AQ59" s="347">
        <v>4.9000000000000004</v>
      </c>
      <c r="AR59" s="348">
        <v>-11.4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1199859</v>
      </c>
      <c r="AN60" s="352">
        <v>23466</v>
      </c>
      <c r="AO60" s="353">
        <v>12.7</v>
      </c>
      <c r="AP60" s="354">
        <v>37382</v>
      </c>
      <c r="AQ60" s="355">
        <v>-1.9</v>
      </c>
      <c r="AR60" s="356">
        <v>14.6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2875796</v>
      </c>
      <c r="AN61" s="359">
        <v>55602</v>
      </c>
      <c r="AO61" s="360">
        <v>-2.6</v>
      </c>
      <c r="AP61" s="361">
        <v>72078</v>
      </c>
      <c r="AQ61" s="362">
        <v>9.3000000000000007</v>
      </c>
      <c r="AR61" s="348">
        <v>-11.9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1197460</v>
      </c>
      <c r="AN62" s="352">
        <v>23170</v>
      </c>
      <c r="AO62" s="353">
        <v>-0.6</v>
      </c>
      <c r="AP62" s="354">
        <v>34750</v>
      </c>
      <c r="AQ62" s="355">
        <v>7</v>
      </c>
      <c r="AR62" s="356">
        <v>-7.6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FJeC0lfGlOKhMgJxvE4O2nnwDHZdjTo6xUWjWhUrf4l7E8v6p8qAfymofJpoZ6BHcn6TsdqtWF7xOAIbb9Qtg==" saltValue="juIO5ixfLJ8YwDdfj3V9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pyh1u0GdZx7e1o00xU0ACZcfRFKLm3DsTeCf5cNrQAbouxiPyGz0azxOb/SdFyfalaBL3qhG4tmkjtdKaTs1Q==" saltValue="1OzeUnxJpGGfYWR1xpiZ0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9UOnIQwaMVUuUfm7n5ObeYovEufRv775spx8+qMx1cRI2PojKUplingHJp7ZPhHHh2inW/liW033ypxbfN96w==" saltValue="CYFOdYKhUEeD73o2bOL49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60"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22.41</v>
      </c>
      <c r="G47" s="12">
        <v>21.7</v>
      </c>
      <c r="H47" s="12">
        <v>21.7</v>
      </c>
      <c r="I47" s="12">
        <v>21.8</v>
      </c>
      <c r="J47" s="13">
        <v>21</v>
      </c>
    </row>
    <row r="48" spans="2:10" ht="57.75" customHeight="1" x14ac:dyDescent="0.15">
      <c r="B48" s="14"/>
      <c r="C48" s="1214" t="s">
        <v>4</v>
      </c>
      <c r="D48" s="1214"/>
      <c r="E48" s="1215"/>
      <c r="F48" s="15">
        <v>4.28</v>
      </c>
      <c r="G48" s="16">
        <v>4.1399999999999997</v>
      </c>
      <c r="H48" s="16">
        <v>4.59</v>
      </c>
      <c r="I48" s="16">
        <v>4.71</v>
      </c>
      <c r="J48" s="17">
        <v>5.65</v>
      </c>
    </row>
    <row r="49" spans="2:10" ht="57.75" customHeight="1" thickBot="1" x14ac:dyDescent="0.2">
      <c r="B49" s="18"/>
      <c r="C49" s="1216" t="s">
        <v>5</v>
      </c>
      <c r="D49" s="1216"/>
      <c r="E49" s="1217"/>
      <c r="F49" s="19">
        <v>1.02</v>
      </c>
      <c r="G49" s="20" t="s">
        <v>558</v>
      </c>
      <c r="H49" s="20">
        <v>0.19</v>
      </c>
      <c r="I49" s="20" t="s">
        <v>559</v>
      </c>
      <c r="J49" s="21">
        <v>0.35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6xkfGRybDust389ahhmc/h03aalQt5fn23US0TCDmDEhO0txCo30xuhqcQJCHeXRwMYu3ImMmwjvrOkMn86ng==" saltValue="novnylAQRIRnbSAtQAUz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2019-03-06T06:02:35Z</cp:lastPrinted>
  <dcterms:created xsi:type="dcterms:W3CDTF">2019-02-14T02:51:40Z</dcterms:created>
  <dcterms:modified xsi:type="dcterms:W3CDTF">2019-10-24T08:55:57Z</dcterms:modified>
  <cp:category/>
</cp:coreProperties>
</file>