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 r="BE34" i="10" l="1"/>
  <c r="BE35" i="10" s="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<sst xmlns="http://schemas.openxmlformats.org/spreadsheetml/2006/main" count="1103" uniqueCount="632">
  <si>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</si>
  <si>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</si>
  <si>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</si>
  <si>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</si>
  <si>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</si>
  <si>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</si>
  <si>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</si>
  <si>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</si>
  <si>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</si>
  <si>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</si>
  <si>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</si>
  <si>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</si>
  <si>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</si>
  <si>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</si>
  <si>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</si>
  <si>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</si>
  <si>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</si>
  <si>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</si>
  <si>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</si>
  <si>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</si>
  <si>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</si>
  <si>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</si>
  <si>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</si>
  <si>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</si>
  <si>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</si>
  <si>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</si>
  <si>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</si>
  <si>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</si>
  <si>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</si>
  <si>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</si>
  <si>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</si>
  <si>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</si>
  <si>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</si>
  <si>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</si>
  <si>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</si>
  <si>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</si>
  <si>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</si>
  <si>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</si>
  <si>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</si>
  <si>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</si>
  <si>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</si>
  <si>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</si>
  <si>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</si>
  <si>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</si>
  <si>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</si>
  <si>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</si>
  <si>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</si>
  <si>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</si>
  <si>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</si>
  <si>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</si>
  <si>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</si>
  <si>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</si>
  <si>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</si>
  <si>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</si>
  <si>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</si>
  <si>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</si>
  <si>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</si>
  <si>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</si>
  <si>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</si>
  <si>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</si>
  <si>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</si>
  <si>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</si>
  <si>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</si>
  <si>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</si>
  <si>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</si>
  <si>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</si>
  <si>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</si>
  <si>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</si>
  <si>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</si>
  <si>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</si>
  <si>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</si>
  <si>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</si>
  <si>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</si>
  <si>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</si>
  <si>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</si>
  <si>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</si>
  <si>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</si>
  <si>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</si>
  <si>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</si>
  <si>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</si>
  <si>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</si>
  <si>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</si>
  <si>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</si>
  <si>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</si>
  <si>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</si>
  <si>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</si>
  <si>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</si>
  <si>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</si>
  <si>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</si>
  <si>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</si>
  <si>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</si>
  <si>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諏訪市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</si>
  <si>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</si>
  <si>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</si>
  <si>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</si>
  <si>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</si>
  <si>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</si>
  <si>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</si>
  <si>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</si>
  <si>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</si>
  <si>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</si>
  <si>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</si>
  <si>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</si>
  <si>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</si>
  <si>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</si>
  <si>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</si>
  <si>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</si>
  <si>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</si>
  <si>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</si>
  <si>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</si>
  <si>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</si>
  <si>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</si>
  <si>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</si>
  <si>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</si>
  <si>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</si>
  <si>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</si>
  <si>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</si>
  <si>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</si>
  <si>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</si>
  <si>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</si>
  <si>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</si>
  <si>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</si>
  <si>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</si>
  <si>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</si>
  <si>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</si>
  <si>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</si>
  <si>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</si>
  <si>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</si>
  <si>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</si>
  <si>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</si>
  <si>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</si>
  <si>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</si>
  <si>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</si>
  <si>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</si>
  <si>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</si>
  <si>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</si>
  <si>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</si>
  <si>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</si>
  <si>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</si>
  <si>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</si>
  <si>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</si>
  <si>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</si>
  <si>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</si>
  <si>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</si>
  <si>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</si>
  <si>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</si>
  <si>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</si>
  <si>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</si>
  <si>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</si>
  <si>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</si>
  <si>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</si>
  <si>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</si>
  <si>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</si>
  <si>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</si>
  <si>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</si>
  <si>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</si>
  <si>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</si>
  <si>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</si>
  <si>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</si>
  <si>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</si>
  <si>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</si>
  <si>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</si>
  <si>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</si>
  <si>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</si>
  <si>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</si>
  <si>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</si>
  <si>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</si>
  <si>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</si>
  <si>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</si>
  <si>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</si>
  <si>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</si>
  <si>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</si>
  <si>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</si>
  <si>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</si>
  <si>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</si>
  <si>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</si>
  <si>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</si>
  <si>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</si>
  <si>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</si>
  <si>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</si>
  <si>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</si>
  <si>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</si>
  <si>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</si>
  <si>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</si>
  <si>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</si>
  <si>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</si>
  <si>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</si>
  <si>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</si>
  <si>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</si>
  <si>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</si>
  <si>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</si>
  <si>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</si>
  <si>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</si>
  <si>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</si>
  <si>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</si>
  <si>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</si>
  <si>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</si>
  <si>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</si>
  <si>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</si>
  <si>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</si>
  <si>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</si>
  <si>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</si>
  <si>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</si>
  <si>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</si>
  <si>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</si>
  <si>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</si>
  <si>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</si>
  <si>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</si>
  <si>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</si>
  <si>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</si>
  <si>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</si>
  <si>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</si>
  <si>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</si>
  <si>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長野県諏訪市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</si>
  <si>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</si>
  <si>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</si>
  <si>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</si>
  <si>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</si>
  <si>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</si>
  <si>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</si>
  <si>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</si>
  <si>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</si>
  <si>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</si>
  <si>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</si>
  <si>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</si>
  <si>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</si>
  <si>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</si>
  <si>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</si>
  <si>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</si>
  <si>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</si>
  <si>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</si>
  <si>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</si>
  <si>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</si>
  <si>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</si>
  <si>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</si>
  <si>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</si>
  <si>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</si>
  <si>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</si>
  <si>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</si>
  <si>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</si>
  <si>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</si>
  <si>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</si>
  <si>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</si>
  <si>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</si>
  <si>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</si>
  <si>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</si>
  <si>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</si>
  <si>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</si>
  <si>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</si>
  <si>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</si>
  <si>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</si>
  <si>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</si>
  <si>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</si>
  <si>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</si>
  <si>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</si>
  <si>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</si>
  <si>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</si>
  <si>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</si>
  <si>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</si>
  <si>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</si>
  <si>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</si>
  <si>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</si>
  <si>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</si>
  <si>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</si>
  <si>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</si>
  <si>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</si>
  <si>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</si>
  <si>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</si>
  <si>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</si>
  <si>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</si>
  <si>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</si>
  <si>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</si>
  <si>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</si>
  <si>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</si>
  <si>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</si>
  <si>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</si>
  <si>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</si>
  <si>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</si>
  <si>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</si>
  <si>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</si>
  <si>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</si>
  <si>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</si>
  <si>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</si>
  <si>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</si>
  <si>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</si>
  <si>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</si>
  <si>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</si>
  <si>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</si>
  <si>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</si>
  <si>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</si>
  <si>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</si>
  <si>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</si>
  <si>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</si>
  <si>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</si>
  <si>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</si>
  <si>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</si>
  <si>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</si>
  <si>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</si>
  <si>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</si>
  <si>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</si>
  <si>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</si>
  <si>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</si>
  <si>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</si>
  <si>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</si>
  <si>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</si>
  <si>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</si>
  <si>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</si>
  <si>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</si>
  <si>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</si>
  <si>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</si>
  <si>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</si>
  <si>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</si>
  <si>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</si>
  <si>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</si>
  <si>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</si>
  <si>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</si>
  <si>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</si>
  <si>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</si>
  <si>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</si>
  <si>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</si>
  <si>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</si>
  <si>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</si>
  <si>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</si>
  <si>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</si>
  <si>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</si>
  <si>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</si>
  <si>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</si>
  <si>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</si>
  <si>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</si>
  <si>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</si>
  <si>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</si>
  <si>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</si>
  <si>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</si>
  <si>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</si>
  <si>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</si>
  <si>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</si>
  <si>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介護サービス</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</si>
  <si>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</si>
  <si>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</si>
  <si>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</si>
  <si>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</si>
  <si>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</si>
  <si>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</si>
  <si>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</si>
  <si>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</si>
  <si>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</si>
  <si>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</si>
  <si>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</si>
  <si>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</si>
  <si>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</si>
  <si>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</si>
  <si>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</si>
  <si>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</si>
  <si>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</si>
  <si>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</si>
  <si>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</si>
  <si>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</si>
  <si>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</si>
  <si>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</si>
  <si>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</si>
  <si>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</si>
  <si>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</si>
  <si>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長野県諏訪市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</si>
  <si>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</si>
  <si>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</si>
  <si>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</si>
  <si>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</si>
  <si>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</si>
  <si>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</si>
  <si>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</si>
  <si>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</si>
  <si>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</si>
  <si>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</si>
  <si>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</si>
  <si>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</si>
  <si>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</si>
  <si>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</si>
  <si>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</si>
  <si>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</si>
  <si>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</si>
  <si>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</si>
  <si>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</si>
  <si>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</si>
  <si>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</si>
  <si>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</si>
  <si>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</si>
  <si>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</si>
  <si>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</si>
  <si>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</si>
  <si>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</si>
  <si>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</si>
  <si>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</si>
  <si>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</si>
  <si>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</si>
  <si>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</si>
  <si>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</si>
  <si>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</si>
  <si>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</si>
  <si>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</si>
  <si>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</si>
  <si>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</si>
  <si>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</si>
  <si>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</si>
  <si>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</si>
  <si>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法適用企業</t>
    <phoneticPr fontId="5"/>
  </si>
  <si>
    <t>温泉事業会計</t>
    <phoneticPr fontId="5"/>
  </si>
  <si>
    <t>法適用企業</t>
    <phoneticPr fontId="5"/>
  </si>
  <si>
    <t>公設地方卸売市場事業特別会計</t>
    <phoneticPr fontId="5"/>
  </si>
  <si>
    <t>法非適用企業</t>
    <phoneticPr fontId="5"/>
  </si>
  <si>
    <t>霧ケ峰リフト事業特別会計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</si>
  <si>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</si>
  <si>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</si>
  <si>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</si>
  <si>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</si>
  <si>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</si>
  <si>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</si>
  <si>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</si>
  <si>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</si>
  <si>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</si>
  <si>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</si>
  <si>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</si>
  <si>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</si>
  <si>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</si>
  <si>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</si>
  <si>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</si>
  <si>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</si>
  <si>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</si>
  <si>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</si>
  <si>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</si>
  <si>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</si>
  <si>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</si>
  <si>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</si>
  <si>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</si>
  <si>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</si>
  <si>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</si>
  <si>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</si>
  <si>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</si>
  <si>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</si>
  <si>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</si>
  <si>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</si>
  <si>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</si>
  <si>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</si>
  <si>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</si>
  <si>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</si>
  <si>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</si>
  <si>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</si>
  <si>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</si>
  <si>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</si>
  <si>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</si>
  <si>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</si>
  <si>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</si>
  <si>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</si>
  <si>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</si>
  <si>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</si>
  <si>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</si>
  <si>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</si>
  <si>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</si>
  <si>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</si>
  <si>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</si>
  <si>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</si>
  <si>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</si>
  <si>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</si>
  <si>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</si>
  <si>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</si>
  <si>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</si>
  <si>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</si>
  <si>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</si>
  <si>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</si>
  <si>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</si>
  <si>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</si>
  <si>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</si>
  <si>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</si>
  <si>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</si>
  <si>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</si>
  <si>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</si>
  <si>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</si>
  <si>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</si>
  <si>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</si>
  <si>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</si>
  <si>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</si>
  <si>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</si>
  <si>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</si>
  <si>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温泉事業会計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</si>
  <si>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</si>
  <si>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</si>
  <si>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</si>
  <si>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</si>
  <si>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</si>
  <si>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</si>
  <si>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</si>
  <si>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</si>
  <si>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</si>
  <si>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</si>
  <si>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</si>
  <si>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</si>
  <si>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</si>
  <si>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</si>
  <si>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</si>
  <si>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</si>
  <si>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</si>
  <si>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</si>
  <si>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</si>
  <si>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</si>
  <si>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</si>
  <si>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</si>
  <si>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</si>
  <si>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</si>
  <si>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</si>
  <si>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</si>
  <si>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</si>
  <si>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</si>
  <si>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</si>
  <si>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</si>
  <si>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</si>
  <si>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</si>
  <si>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</si>
  <si>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</si>
  <si>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</si>
  <si>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</si>
  <si>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</si>
  <si>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</si>
  <si>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</si>
  <si>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</si>
  <si>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</si>
  <si>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</si>
  <si>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</si>
  <si>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</si>
  <si>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</si>
  <si>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</si>
  <si>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</si>
  <si>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</si>
  <si>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</si>
  <si>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</si>
  <si>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</si>
  <si>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</si>
  <si>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</si>
  <si>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</si>
  <si>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</si>
  <si>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</si>
  <si>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</si>
  <si>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</si>
  <si>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</si>
  <si>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</si>
  <si>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</si>
  <si>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</si>
  <si>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</si>
  <si>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</si>
  <si>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</si>
  <si>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</si>
  <si>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</si>
  <si>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</si>
  <si>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</si>
  <si>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</si>
  <si>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</si>
  <si>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</si>
  <si>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</si>
  <si>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</si>
  <si>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</si>
  <si>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</si>
  <si>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</si>
  <si>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</si>
  <si>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</si>
  <si>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</si>
  <si>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</si>
  <si>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</si>
  <si>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</si>
  <si>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</si>
  <si>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</si>
  <si>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</si>
  <si>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</si>
  <si>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</si>
  <si>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0.39</t>
  </si>
  <si>
    <t>温泉事業会計</t>
  </si>
  <si>
    <t>水道事業会計</t>
  </si>
  <si>
    <t>下水道事業会計</t>
  </si>
  <si>
    <t>一般会計</t>
  </si>
  <si>
    <t>国民健康保険特別会計</t>
  </si>
  <si>
    <t>後期高齢者医療特別会計</t>
  </si>
  <si>
    <t>公設地方卸売市場事業特別会計</t>
  </si>
  <si>
    <t>駐車場事業特別会計</t>
  </si>
  <si>
    <t>その他会計（赤字）</t>
  </si>
  <si>
    <t>その他会計（黒字）</t>
  </si>
  <si>
    <t>-</t>
    <phoneticPr fontId="2"/>
  </si>
  <si>
    <t>-</t>
    <phoneticPr fontId="2"/>
  </si>
  <si>
    <t>-</t>
    <phoneticPr fontId="2"/>
  </si>
  <si>
    <t>-</t>
    <phoneticPr fontId="5"/>
  </si>
  <si>
    <t>諏訪広域連合</t>
    <rPh sb="0" eb="2">
      <t>スワ</t>
    </rPh>
    <rPh sb="2" eb="4">
      <t>コウイキ</t>
    </rPh>
    <rPh sb="4" eb="6">
      <t>レンゴウ</t>
    </rPh>
    <phoneticPr fontId="2"/>
  </si>
  <si>
    <t>（一般会計）</t>
    <rPh sb="1" eb="3">
      <t>イッパン</t>
    </rPh>
    <rPh sb="3" eb="5">
      <t>カイケイ</t>
    </rPh>
    <phoneticPr fontId="2"/>
  </si>
  <si>
    <t>-</t>
    <phoneticPr fontId="2"/>
  </si>
  <si>
    <t>（救護施設八ヶ岳寮特別会計）</t>
    <rPh sb="1" eb="3">
      <t>キュウゴ</t>
    </rPh>
    <rPh sb="3" eb="5">
      <t>シセツ</t>
    </rPh>
    <rPh sb="5" eb="8">
      <t>ヤツガタケ</t>
    </rPh>
    <rPh sb="8" eb="9">
      <t>リョウ</t>
    </rPh>
    <rPh sb="9" eb="11">
      <t>トクベツ</t>
    </rPh>
    <rPh sb="11" eb="13">
      <t>カイケイ</t>
    </rPh>
    <phoneticPr fontId="2"/>
  </si>
  <si>
    <t>（介護保険特別会計）</t>
    <rPh sb="1" eb="3">
      <t>カイゴ</t>
    </rPh>
    <rPh sb="3" eb="5">
      <t>ホケン</t>
    </rPh>
    <rPh sb="5" eb="7">
      <t>トクベツ</t>
    </rPh>
    <rPh sb="7" eb="9">
      <t>カイケイ</t>
    </rPh>
    <phoneticPr fontId="2"/>
  </si>
  <si>
    <t>（諏訪広域消防特別会計）</t>
    <rPh sb="1" eb="3">
      <t>スワ</t>
    </rPh>
    <rPh sb="3" eb="5">
      <t>コウイキ</t>
    </rPh>
    <rPh sb="5" eb="7">
      <t>ショウボウ</t>
    </rPh>
    <rPh sb="7" eb="9">
      <t>トクベツ</t>
    </rPh>
    <rPh sb="9" eb="11">
      <t>カイケイ</t>
    </rPh>
    <phoneticPr fontId="2"/>
  </si>
  <si>
    <t>（ふるさと振興基金事業特別会計）</t>
    <rPh sb="5" eb="7">
      <t>シンコウ</t>
    </rPh>
    <rPh sb="7" eb="9">
      <t>キキン</t>
    </rPh>
    <rPh sb="9" eb="11">
      <t>ジギョウ</t>
    </rPh>
    <rPh sb="11" eb="13">
      <t>トクベツ</t>
    </rPh>
    <rPh sb="13" eb="15">
      <t>カイケイ</t>
    </rPh>
    <phoneticPr fontId="2"/>
  </si>
  <si>
    <t>諏訪中央病院組合</t>
    <rPh sb="0" eb="2">
      <t>スワ</t>
    </rPh>
    <rPh sb="2" eb="4">
      <t>チュウオウ</t>
    </rPh>
    <rPh sb="4" eb="6">
      <t>ビョウイン</t>
    </rPh>
    <rPh sb="6" eb="8">
      <t>クミアイ</t>
    </rPh>
    <phoneticPr fontId="2"/>
  </si>
  <si>
    <t>（病院事業会計）</t>
    <rPh sb="1" eb="3">
      <t>ビョウイン</t>
    </rPh>
    <rPh sb="3" eb="5">
      <t>ジギョウ</t>
    </rPh>
    <rPh sb="5" eb="7">
      <t>カイケイ</t>
    </rPh>
    <phoneticPr fontId="2"/>
  </si>
  <si>
    <t>（介護老人保健施設特別会計）</t>
    <rPh sb="1" eb="3">
      <t>カイゴ</t>
    </rPh>
    <rPh sb="3" eb="5">
      <t>ロウジン</t>
    </rPh>
    <rPh sb="5" eb="7">
      <t>ホケン</t>
    </rPh>
    <rPh sb="7" eb="9">
      <t>シセツ</t>
    </rPh>
    <rPh sb="9" eb="11">
      <t>トクベツ</t>
    </rPh>
    <rPh sb="11" eb="13">
      <t>カイケイ</t>
    </rPh>
    <phoneticPr fontId="2"/>
  </si>
  <si>
    <t>（看護専門学校特別会計）</t>
    <rPh sb="1" eb="3">
      <t>カンゴ</t>
    </rPh>
    <rPh sb="3" eb="5">
      <t>センモン</t>
    </rPh>
    <rPh sb="5" eb="7">
      <t>ガッコウ</t>
    </rPh>
    <rPh sb="7" eb="9">
      <t>トクベツ</t>
    </rPh>
    <rPh sb="9" eb="11">
      <t>カイケイ</t>
    </rPh>
    <phoneticPr fontId="2"/>
  </si>
  <si>
    <t>（介護老人福祉施設特別会計）</t>
    <rPh sb="1" eb="3">
      <t>カイゴ</t>
    </rPh>
    <rPh sb="3" eb="5">
      <t>ロウジン</t>
    </rPh>
    <rPh sb="5" eb="7">
      <t>フクシ</t>
    </rPh>
    <rPh sb="7" eb="9">
      <t>シセツ</t>
    </rPh>
    <rPh sb="9" eb="11">
      <t>トクベツ</t>
    </rPh>
    <rPh sb="11" eb="13">
      <t>カイケイ</t>
    </rPh>
    <phoneticPr fontId="2"/>
  </si>
  <si>
    <t>諏訪市・茅野市衛生施設組合（一般会計）</t>
    <rPh sb="0" eb="3">
      <t>スワシ</t>
    </rPh>
    <rPh sb="4" eb="7">
      <t>チノシ</t>
    </rPh>
    <rPh sb="7" eb="9">
      <t>エイセイ</t>
    </rPh>
    <rPh sb="9" eb="11">
      <t>シセツ</t>
    </rPh>
    <rPh sb="11" eb="13">
      <t>クミアイ</t>
    </rPh>
    <rPh sb="14" eb="16">
      <t>イッパン</t>
    </rPh>
    <rPh sb="16" eb="18">
      <t>カイケイ</t>
    </rPh>
    <phoneticPr fontId="2"/>
  </si>
  <si>
    <t>諏訪南行政事務組合（一般会計）</t>
    <rPh sb="0" eb="2">
      <t>スワ</t>
    </rPh>
    <rPh sb="2" eb="3">
      <t>ミナミ</t>
    </rPh>
    <rPh sb="3" eb="5">
      <t>ギョウセイ</t>
    </rPh>
    <rPh sb="5" eb="7">
      <t>ジム</t>
    </rPh>
    <rPh sb="7" eb="9">
      <t>クミアイ</t>
    </rPh>
    <rPh sb="10" eb="12">
      <t>イッパン</t>
    </rPh>
    <rPh sb="12" eb="14">
      <t>カイケイ</t>
    </rPh>
    <phoneticPr fontId="2"/>
  </si>
  <si>
    <t>長野県市町村自治振興組合</t>
    <rPh sb="0" eb="3">
      <t>ナガノケン</t>
    </rPh>
    <rPh sb="3" eb="6">
      <t>シチョウソン</t>
    </rPh>
    <rPh sb="6" eb="8">
      <t>ジチ</t>
    </rPh>
    <rPh sb="8" eb="10">
      <t>シンコウ</t>
    </rPh>
    <rPh sb="10" eb="12">
      <t>クミアイ</t>
    </rPh>
    <phoneticPr fontId="2"/>
  </si>
  <si>
    <t>-</t>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</si>
  <si>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</si>
  <si>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t>
    <phoneticPr fontId="2"/>
  </si>
  <si>
    <t>（後期高齢者医療特別会計）</t>
    <rPh sb="1" eb="3">
      <t>コウキ</t>
    </rPh>
    <rPh sb="3" eb="6">
      <t>コウレイシャ</t>
    </rPh>
    <rPh sb="6" eb="8">
      <t>イリョウ</t>
    </rPh>
    <rPh sb="8" eb="10">
      <t>トクベツ</t>
    </rPh>
    <rPh sb="10" eb="12">
      <t>カイケイ</t>
    </rPh>
    <phoneticPr fontId="2"/>
  </si>
  <si>
    <t>長野県地方税滞納整理機構</t>
    <rPh sb="0" eb="3">
      <t>ナガノケン</t>
    </rPh>
    <rPh sb="3" eb="6">
      <t>チホウゼイ</t>
    </rPh>
    <rPh sb="6" eb="8">
      <t>タイノウ</t>
    </rPh>
    <rPh sb="8" eb="10">
      <t>セイリ</t>
    </rPh>
    <rPh sb="10" eb="12">
      <t>キコウ</t>
    </rPh>
    <phoneticPr fontId="2"/>
  </si>
  <si>
    <t>湖周行政事務組合</t>
    <rPh sb="0" eb="1">
      <t>ミズウミ</t>
    </rPh>
    <rPh sb="1" eb="2">
      <t>シュウ</t>
    </rPh>
    <rPh sb="2" eb="4">
      <t>ギョウセイ</t>
    </rPh>
    <rPh sb="4" eb="6">
      <t>ジム</t>
    </rPh>
    <rPh sb="6" eb="8">
      <t>クミアイ</t>
    </rPh>
    <phoneticPr fontId="2"/>
  </si>
  <si>
    <t>諏訪広域公立大学事務組合</t>
    <rPh sb="0" eb="2">
      <t>スワ</t>
    </rPh>
    <rPh sb="2" eb="4">
      <t>コウイキ</t>
    </rPh>
    <rPh sb="4" eb="6">
      <t>コウリツ</t>
    </rPh>
    <rPh sb="6" eb="8">
      <t>ダイガク</t>
    </rPh>
    <rPh sb="8" eb="10">
      <t>ジム</t>
    </rPh>
    <rPh sb="10" eb="12">
      <t>クミアイ</t>
    </rPh>
    <phoneticPr fontId="2"/>
  </si>
  <si>
    <t>○</t>
    <phoneticPr fontId="2"/>
  </si>
  <si>
    <t>諏訪市土地開発公社</t>
    <rPh sb="0" eb="3">
      <t>スワシ</t>
    </rPh>
    <rPh sb="3" eb="5">
      <t>トチ</t>
    </rPh>
    <rPh sb="5" eb="7">
      <t>カイハツ</t>
    </rPh>
    <rPh sb="7" eb="9">
      <t>コウシャ</t>
    </rPh>
    <phoneticPr fontId="2"/>
  </si>
  <si>
    <t>-</t>
    <phoneticPr fontId="2"/>
  </si>
  <si>
    <t>ふるさと振興基金</t>
    <rPh sb="4" eb="6">
      <t>シンコウ</t>
    </rPh>
    <rPh sb="6" eb="8">
      <t>キキン</t>
    </rPh>
    <phoneticPr fontId="11"/>
  </si>
  <si>
    <t>社会福祉基金</t>
    <rPh sb="0" eb="2">
      <t>シャカイ</t>
    </rPh>
    <rPh sb="2" eb="4">
      <t>フクシ</t>
    </rPh>
    <rPh sb="4" eb="6">
      <t>キキン</t>
    </rPh>
    <phoneticPr fontId="11"/>
  </si>
  <si>
    <t>庁舎整備基金</t>
    <rPh sb="0" eb="2">
      <t>チョウシャ</t>
    </rPh>
    <rPh sb="2" eb="4">
      <t>セイビ</t>
    </rPh>
    <rPh sb="4" eb="6">
      <t>キキン</t>
    </rPh>
    <phoneticPr fontId="11"/>
  </si>
  <si>
    <t>林青少年育成基金</t>
    <rPh sb="0" eb="1">
      <t>ハヤシ</t>
    </rPh>
    <rPh sb="1" eb="4">
      <t>セイショウネン</t>
    </rPh>
    <rPh sb="4" eb="6">
      <t>イクセイ</t>
    </rPh>
    <rPh sb="6" eb="8">
      <t>キキン</t>
    </rPh>
    <phoneticPr fontId="11"/>
  </si>
  <si>
    <t>奨学基金</t>
    <rPh sb="0" eb="2">
      <t>ショウガク</t>
    </rPh>
    <rPh sb="2" eb="4">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</si>
  <si>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</si>
  <si>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</si>
  <si>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</si>
  <si>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</si>
  <si>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</si>
  <si>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</si>
  <si>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</si>
  <si>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</si>
  <si>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</si>
  <si>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</si>
  <si>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</si>
  <si>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</si>
  <si>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</si>
  <si>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</si>
  <si>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実質公債比率に関しては、早期健全化判断基準（25％）を大幅に下回っており、健全な状態である。平成29年度は昨年度比△0.3％となり、良好な水準を確保している。
将来負担比率に関しては、早期健全化基準（350％）を下回っており、年々改善傾向にあるが、類似団体内平均値に比しては高い傾向にある。平成29年度数値については、防災行政無線デジタル化事業に係る起債借入の影響もあり、昨年度比1.8％の増となった。今後、新発債の発行に際して、交付税措置の状況や借入先利率等を比較検討することにより、継続して将来負担比率の抑制、改善に取り組んでいく。</t>
    <phoneticPr fontId="5"/>
  </si>
  <si>
    <t>　将来負担比率は、土地開発公社保有土地の計画的な買い戻しや地方債の新規借入の抑制により減少傾向にあり、有形固定資産減価償却率は類似団体より若干低いものの、体育館や公民館等の社会教育施設を中心に高くなっており、今後の維持修繕費に多額の費用がかかることが見込まれる。
　今後は、平成29年1月に策定した公共施設等総合管理計画に基づき既存施設の除却・集約化・長寿命化を計画的に行うことで、財政や人口規模に応じた施設総量の最適化を図るとともに、将来的な財政負担の抑制を図っていく。</t>
    <rPh sb="153" eb="15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</si>
</sst>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20B5-4B6E-AC5B-16F8C87CF1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61940</c:v>
                </c:pt>
                <c:pt idx="1">
                  <c:v>42310</c:v>
                </c:pt>
                <c:pt idx="2">
                  <c:v>55621</c:v>
                </c:pt>
                <c:pt idx="3">
                  <c:v>49708</c:v>
                </c:pt>
                <c:pt idx="4">
                  <c:v>63718</c:v>
                </c:pt>
              </c:numCache>
            </c:numRef>
          </c:val>
          <c:smooth val="0"/>
          <c:extLst>
            <c:ext xmlns:c16="http://schemas.microsoft.com/office/drawing/2014/chart" uri="{C3380CC4-5D6E-409C-BE32-E72D297353CC}">
              <c16:uniqueId val="{00000001-20B5-4B6E-AC5B-16F8C87CF16C}"/>
            </c:ext>
          </c:extLst>
        </c:ser>
        <c:dLbls>
          <c:showLegendKey val="0"/>
          <c:showVal val="0"/>
          <c:showCatName val="0"/>
          <c:showSerName val="0"/>
          <c:showPercent val="0"/>
          <c:showBubbleSize val="0"/>
        </c:dLbls>
        <c:marker val="1"/>
        <c:smooth val="0"/>
        <c:axId val="315808704"/>
        <c:axId val="444630512"/>
      </c:lineChart>
      <c:catAx>
        <c:axId val="315808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4630512"/>
        <c:crosses val="autoZero"/>
        <c:auto val="1"/>
        <c:lblAlgn val="ctr"/>
        <c:lblOffset val="100"/>
        <c:tickLblSkip val="1"/>
        <c:tickMarkSkip val="1"/>
        <c:noMultiLvlLbl val="0"/>
      </c:catAx>
      <c:valAx>
        <c:axId val="4446305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5808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7.62</c:v>
                </c:pt>
                <c:pt idx="1">
                  <c:v>4.74</c:v>
                </c:pt>
                <c:pt idx="2">
                  <c:v>6.82</c:v>
                </c:pt>
                <c:pt idx="3">
                  <c:v>6.44</c:v>
                </c:pt>
                <c:pt idx="4">
                  <c:v>6.94</c:v>
                </c:pt>
              </c:numCache>
            </c:numRef>
          </c:val>
          <c:extLst>
            <c:ext xmlns:c16="http://schemas.microsoft.com/office/drawing/2014/chart" uri="{C3380CC4-5D6E-409C-BE32-E72D297353CC}">
              <c16:uniqueId val="{00000000-313A-4085-9185-5D9B726A39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13.7</c:v>
                </c:pt>
                <c:pt idx="1">
                  <c:v>16.420000000000002</c:v>
                </c:pt>
                <c:pt idx="2">
                  <c:v>15.09</c:v>
                </c:pt>
                <c:pt idx="3">
                  <c:v>17.73</c:v>
                </c:pt>
                <c:pt idx="4">
                  <c:v>19.149999999999999</c:v>
                </c:pt>
              </c:numCache>
            </c:numRef>
          </c:val>
          <c:extLst>
            <c:ext xmlns:c16="http://schemas.microsoft.com/office/drawing/2014/chart" uri="{C3380CC4-5D6E-409C-BE32-E72D297353CC}">
              <c16:uniqueId val="{00000001-313A-4085-9185-5D9B726A398C}"/>
            </c:ext>
          </c:extLst>
        </c:ser>
        <c:dLbls>
          <c:showLegendKey val="0"/>
          <c:showVal val="0"/>
          <c:showCatName val="0"/>
          <c:showSerName val="0"/>
          <c:showPercent val="0"/>
          <c:showBubbleSize val="0"/>
        </c:dLbls>
        <c:gapWidth val="250"/>
        <c:overlap val="100"/>
        <c:axId val="444635216"/>
        <c:axId val="444636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1.68</c:v>
                </c:pt>
                <c:pt idx="1">
                  <c:v>-0.39</c:v>
                </c:pt>
                <c:pt idx="2">
                  <c:v>1.17</c:v>
                </c:pt>
                <c:pt idx="3">
                  <c:v>2.17</c:v>
                </c:pt>
                <c:pt idx="4">
                  <c:v>2.02</c:v>
                </c:pt>
              </c:numCache>
            </c:numRef>
          </c:val>
          <c:smooth val="0"/>
          <c:extLst>
            <c:ext xmlns:c16="http://schemas.microsoft.com/office/drawing/2014/chart" uri="{C3380CC4-5D6E-409C-BE32-E72D297353CC}">
              <c16:uniqueId val="{00000002-313A-4085-9185-5D9B726A398C}"/>
            </c:ext>
          </c:extLst>
        </c:ser>
        <c:dLbls>
          <c:showLegendKey val="0"/>
          <c:showVal val="0"/>
          <c:showCatName val="0"/>
          <c:showSerName val="0"/>
          <c:showPercent val="0"/>
          <c:showBubbleSize val="0"/>
        </c:dLbls>
        <c:marker val="1"/>
        <c:smooth val="0"/>
        <c:axId val="444635216"/>
        <c:axId val="444636392"/>
      </c:lineChart>
      <c:catAx>
        <c:axId val="44463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4636392"/>
        <c:crosses val="autoZero"/>
        <c:auto val="1"/>
        <c:lblAlgn val="ctr"/>
        <c:lblOffset val="100"/>
        <c:tickLblSkip val="1"/>
        <c:tickMarkSkip val="1"/>
        <c:noMultiLvlLbl val="0"/>
      </c:catAx>
      <c:valAx>
        <c:axId val="444636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63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20.69</c:v>
                </c:pt>
                <c:pt idx="2">
                  <c:v>#N/A</c:v>
                </c:pt>
                <c:pt idx="3">
                  <c:v>22.92</c:v>
                </c:pt>
                <c:pt idx="4">
                  <c:v>#N/A</c:v>
                </c:pt>
                <c:pt idx="5">
                  <c:v>23.11</c:v>
                </c:pt>
                <c:pt idx="6">
                  <c:v>#N/A</c:v>
                </c:pt>
                <c:pt idx="7">
                  <c:v>0</c:v>
                </c:pt>
                <c:pt idx="8">
                  <c:v>#N/A</c:v>
                </c:pt>
                <c:pt idx="9">
                  <c:v>0</c:v>
                </c:pt>
              </c:numCache>
            </c:numRef>
          </c:val>
          <c:extLst>
            <c:ext xmlns:c16="http://schemas.microsoft.com/office/drawing/2014/chart" uri="{C3380CC4-5D6E-409C-BE32-E72D297353CC}">
              <c16:uniqueId val="{00000000-70AA-4A81-8527-E9BCFF5554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AA-4A81-8527-E9BCFF5554E1}"/>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2-70AA-4A81-8527-E9BCFF5554E1}"/>
            </c:ext>
          </c:extLst>
        </c:ser>
        <c:ser>
          <c:idx val="3"/>
          <c:order val="3"/>
          <c:tx>
            <c:strRef>
              <c:f>データシート!$A$30</c:f>
              <c:strCache>
                <c:ptCount val="1"/>
                <c:pt idx="0">
                  <c:v>公設地方卸売市場事業特別会計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0.11</c:v>
                </c:pt>
                <c:pt idx="4">
                  <c:v>#N/A</c:v>
                </c:pt>
                <c:pt idx="5">
                  <c:v>0.09</c:v>
                </c:pt>
                <c:pt idx="6">
                  <c:v>#N/A</c:v>
                </c:pt>
                <c:pt idx="7">
                  <c:v>7.0000000000000007E-2</c:v>
                </c:pt>
                <c:pt idx="8">
                  <c:v>#N/A</c:v>
                </c:pt>
                <c:pt idx="9">
                  <c:v>0.08</c:v>
                </c:pt>
              </c:numCache>
            </c:numRef>
          </c:val>
          <c:extLst>
            <c:ext xmlns:c16="http://schemas.microsoft.com/office/drawing/2014/chart" uri="{C3380CC4-5D6E-409C-BE32-E72D297353CC}">
              <c16:uniqueId val="{00000003-70AA-4A81-8527-E9BCFF5554E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0.15</c:v>
                </c:pt>
                <c:pt idx="4">
                  <c:v>#N/A</c:v>
                </c:pt>
                <c:pt idx="5">
                  <c:v>0.2</c:v>
                </c:pt>
                <c:pt idx="6">
                  <c:v>#N/A</c:v>
                </c:pt>
                <c:pt idx="7">
                  <c:v>0.15</c:v>
                </c:pt>
                <c:pt idx="8">
                  <c:v>#N/A</c:v>
                </c:pt>
                <c:pt idx="9">
                  <c:v>0.15</c:v>
                </c:pt>
              </c:numCache>
            </c:numRef>
          </c:val>
          <c:extLst>
            <c:ext xmlns:c16="http://schemas.microsoft.com/office/drawing/2014/chart" uri="{C3380CC4-5D6E-409C-BE32-E72D297353CC}">
              <c16:uniqueId val="{00000004-70AA-4A81-8527-E9BCFF5554E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2.8</c:v>
                </c:pt>
                <c:pt idx="2">
                  <c:v>#N/A</c:v>
                </c:pt>
                <c:pt idx="3">
                  <c:v>1.72</c:v>
                </c:pt>
                <c:pt idx="4">
                  <c:v>#N/A</c:v>
                </c:pt>
                <c:pt idx="5">
                  <c:v>0.04</c:v>
                </c:pt>
                <c:pt idx="6">
                  <c:v>#N/A</c:v>
                </c:pt>
                <c:pt idx="7">
                  <c:v>0.36</c:v>
                </c:pt>
                <c:pt idx="8">
                  <c:v>#N/A</c:v>
                </c:pt>
                <c:pt idx="9">
                  <c:v>2.15</c:v>
                </c:pt>
              </c:numCache>
            </c:numRef>
          </c:val>
          <c:extLst>
            <c:ext xmlns:c16="http://schemas.microsoft.com/office/drawing/2014/chart" uri="{C3380CC4-5D6E-409C-BE32-E72D297353CC}">
              <c16:uniqueId val="{00000005-70AA-4A81-8527-E9BCFF5554E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7.61</c:v>
                </c:pt>
                <c:pt idx="2">
                  <c:v>#N/A</c:v>
                </c:pt>
                <c:pt idx="3">
                  <c:v>4.7300000000000004</c:v>
                </c:pt>
                <c:pt idx="4">
                  <c:v>#N/A</c:v>
                </c:pt>
                <c:pt idx="5">
                  <c:v>6.81</c:v>
                </c:pt>
                <c:pt idx="6">
                  <c:v>#N/A</c:v>
                </c:pt>
                <c:pt idx="7">
                  <c:v>6.44</c:v>
                </c:pt>
                <c:pt idx="8">
                  <c:v>#N/A</c:v>
                </c:pt>
                <c:pt idx="9">
                  <c:v>6.92</c:v>
                </c:pt>
              </c:numCache>
            </c:numRef>
          </c:val>
          <c:extLst>
            <c:ext xmlns:c16="http://schemas.microsoft.com/office/drawing/2014/chart" uri="{C3380CC4-5D6E-409C-BE32-E72D297353CC}">
              <c16:uniqueId val="{00000006-70AA-4A81-8527-E9BCFF5554E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5.42</c:v>
                </c:pt>
                <c:pt idx="2">
                  <c:v>#N/A</c:v>
                </c:pt>
                <c:pt idx="3">
                  <c:v>6.65</c:v>
                </c:pt>
                <c:pt idx="4">
                  <c:v>#N/A</c:v>
                </c:pt>
                <c:pt idx="5">
                  <c:v>6.77</c:v>
                </c:pt>
                <c:pt idx="6">
                  <c:v>#N/A</c:v>
                </c:pt>
                <c:pt idx="7">
                  <c:v>7.83</c:v>
                </c:pt>
                <c:pt idx="8">
                  <c:v>#N/A</c:v>
                </c:pt>
                <c:pt idx="9">
                  <c:v>7.51</c:v>
                </c:pt>
              </c:numCache>
            </c:numRef>
          </c:val>
          <c:extLst>
            <c:ext xmlns:c16="http://schemas.microsoft.com/office/drawing/2014/chart" uri="{C3380CC4-5D6E-409C-BE32-E72D297353CC}">
              <c16:uniqueId val="{00000007-70AA-4A81-8527-E9BCFF5554E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10.3</c:v>
                </c:pt>
                <c:pt idx="8">
                  <c:v>#N/A</c:v>
                </c:pt>
                <c:pt idx="9">
                  <c:v>10.54</c:v>
                </c:pt>
              </c:numCache>
            </c:numRef>
          </c:val>
          <c:extLst>
            <c:ext xmlns:c16="http://schemas.microsoft.com/office/drawing/2014/chart" uri="{C3380CC4-5D6E-409C-BE32-E72D297353CC}">
              <c16:uniqueId val="{00000008-70AA-4A81-8527-E9BCFF5554E1}"/>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14.11</c:v>
                </c:pt>
                <c:pt idx="8">
                  <c:v>#N/A</c:v>
                </c:pt>
                <c:pt idx="9">
                  <c:v>14.84</c:v>
                </c:pt>
              </c:numCache>
            </c:numRef>
          </c:val>
          <c:extLst>
            <c:ext xmlns:c16="http://schemas.microsoft.com/office/drawing/2014/chart" uri="{C3380CC4-5D6E-409C-BE32-E72D297353CC}">
              <c16:uniqueId val="{00000009-70AA-4A81-8527-E9BCFF5554E1}"/>
            </c:ext>
          </c:extLst>
        </c:ser>
        <c:dLbls>
          <c:showLegendKey val="0"/>
          <c:showVal val="0"/>
          <c:showCatName val="0"/>
          <c:showSerName val="0"/>
          <c:showPercent val="0"/>
          <c:showBubbleSize val="0"/>
        </c:dLbls>
        <c:gapWidth val="150"/>
        <c:overlap val="100"/>
        <c:axId val="444632864"/>
        <c:axId val="444631688"/>
      </c:barChart>
      <c:catAx>
        <c:axId val="44463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631688"/>
        <c:crosses val="autoZero"/>
        <c:auto val="1"/>
        <c:lblAlgn val="ctr"/>
        <c:lblOffset val="100"/>
        <c:tickLblSkip val="1"/>
        <c:tickMarkSkip val="1"/>
        <c:noMultiLvlLbl val="0"/>
      </c:catAx>
      <c:valAx>
        <c:axId val="444631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632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2330</c:v>
                </c:pt>
                <c:pt idx="5">
                  <c:v>2313</c:v>
                </c:pt>
                <c:pt idx="8">
                  <c:v>2237</c:v>
                </c:pt>
                <c:pt idx="11">
                  <c:v>2185</c:v>
                </c:pt>
                <c:pt idx="14">
                  <c:v>2214</c:v>
                </c:pt>
              </c:numCache>
            </c:numRef>
          </c:val>
          <c:extLst>
            <c:ext xmlns:c16="http://schemas.microsoft.com/office/drawing/2014/chart" uri="{C3380CC4-5D6E-409C-BE32-E72D297353CC}">
              <c16:uniqueId val="{00000000-9B53-4B03-84AC-88E492C93C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53-4B03-84AC-88E492C93C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176</c:v>
                </c:pt>
                <c:pt idx="3">
                  <c:v>199</c:v>
                </c:pt>
                <c:pt idx="6">
                  <c:v>197</c:v>
                </c:pt>
                <c:pt idx="9">
                  <c:v>205</c:v>
                </c:pt>
                <c:pt idx="12">
                  <c:v>198</c:v>
                </c:pt>
              </c:numCache>
            </c:numRef>
          </c:val>
          <c:extLst>
            <c:ext xmlns:c16="http://schemas.microsoft.com/office/drawing/2014/chart" uri="{C3380CC4-5D6E-409C-BE32-E72D297353CC}">
              <c16:uniqueId val="{00000002-9B53-4B03-84AC-88E492C93C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39</c:v>
                </c:pt>
                <c:pt idx="3">
                  <c:v>47</c:v>
                </c:pt>
                <c:pt idx="6">
                  <c:v>46</c:v>
                </c:pt>
                <c:pt idx="9">
                  <c:v>57</c:v>
                </c:pt>
                <c:pt idx="12">
                  <c:v>81</c:v>
                </c:pt>
              </c:numCache>
            </c:numRef>
          </c:val>
          <c:extLst>
            <c:ext xmlns:c16="http://schemas.microsoft.com/office/drawing/2014/chart" uri="{C3380CC4-5D6E-409C-BE32-E72D297353CC}">
              <c16:uniqueId val="{00000003-9B53-4B03-84AC-88E492C93C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624</c:v>
                </c:pt>
                <c:pt idx="3">
                  <c:v>583</c:v>
                </c:pt>
                <c:pt idx="6">
                  <c:v>555</c:v>
                </c:pt>
                <c:pt idx="9">
                  <c:v>583</c:v>
                </c:pt>
                <c:pt idx="12">
                  <c:v>533</c:v>
                </c:pt>
              </c:numCache>
            </c:numRef>
          </c:val>
          <c:extLst>
            <c:ext xmlns:c16="http://schemas.microsoft.com/office/drawing/2014/chart" uri="{C3380CC4-5D6E-409C-BE32-E72D297353CC}">
              <c16:uniqueId val="{00000004-9B53-4B03-84AC-88E492C93C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53-4B03-84AC-88E492C93C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53-4B03-84AC-88E492C93C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2073</c:v>
                </c:pt>
                <c:pt idx="3">
                  <c:v>1913</c:v>
                </c:pt>
                <c:pt idx="6">
                  <c:v>1767</c:v>
                </c:pt>
                <c:pt idx="9">
                  <c:v>1773</c:v>
                </c:pt>
                <c:pt idx="12">
                  <c:v>1771</c:v>
                </c:pt>
              </c:numCache>
            </c:numRef>
          </c:val>
          <c:extLst>
            <c:ext xmlns:c16="http://schemas.microsoft.com/office/drawing/2014/chart" uri="{C3380CC4-5D6E-409C-BE32-E72D297353CC}">
              <c16:uniqueId val="{00000007-9B53-4B03-84AC-88E492C93C2D}"/>
            </c:ext>
          </c:extLst>
        </c:ser>
        <c:dLbls>
          <c:showLegendKey val="0"/>
          <c:showVal val="0"/>
          <c:showCatName val="0"/>
          <c:showSerName val="0"/>
          <c:showPercent val="0"/>
          <c:showBubbleSize val="0"/>
        </c:dLbls>
        <c:gapWidth val="100"/>
        <c:overlap val="100"/>
        <c:axId val="444630120"/>
        <c:axId val="444636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582</c:v>
                </c:pt>
                <c:pt idx="2">
                  <c:v>#N/A</c:v>
                </c:pt>
                <c:pt idx="3">
                  <c:v>#N/A</c:v>
                </c:pt>
                <c:pt idx="4">
                  <c:v>429</c:v>
                </c:pt>
                <c:pt idx="5">
                  <c:v>#N/A</c:v>
                </c:pt>
                <c:pt idx="6">
                  <c:v>#N/A</c:v>
                </c:pt>
                <c:pt idx="7">
                  <c:v>328</c:v>
                </c:pt>
                <c:pt idx="8">
                  <c:v>#N/A</c:v>
                </c:pt>
                <c:pt idx="9">
                  <c:v>#N/A</c:v>
                </c:pt>
                <c:pt idx="10">
                  <c:v>433</c:v>
                </c:pt>
                <c:pt idx="11">
                  <c:v>#N/A</c:v>
                </c:pt>
                <c:pt idx="12">
                  <c:v>#N/A</c:v>
                </c:pt>
                <c:pt idx="13">
                  <c:v>369</c:v>
                </c:pt>
                <c:pt idx="14">
                  <c:v>#N/A</c:v>
                </c:pt>
              </c:numCache>
            </c:numRef>
          </c:val>
          <c:smooth val="0"/>
          <c:extLst>
            <c:ext xmlns:c16="http://schemas.microsoft.com/office/drawing/2014/chart" uri="{C3380CC4-5D6E-409C-BE32-E72D297353CC}">
              <c16:uniqueId val="{00000008-9B53-4B03-84AC-88E492C93C2D}"/>
            </c:ext>
          </c:extLst>
        </c:ser>
        <c:dLbls>
          <c:showLegendKey val="0"/>
          <c:showVal val="0"/>
          <c:showCatName val="0"/>
          <c:showSerName val="0"/>
          <c:showPercent val="0"/>
          <c:showBubbleSize val="0"/>
        </c:dLbls>
        <c:marker val="1"/>
        <c:smooth val="0"/>
        <c:axId val="444630120"/>
        <c:axId val="444636000"/>
      </c:lineChart>
      <c:catAx>
        <c:axId val="444630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636000"/>
        <c:crosses val="autoZero"/>
        <c:auto val="1"/>
        <c:lblAlgn val="ctr"/>
        <c:lblOffset val="100"/>
        <c:tickLblSkip val="1"/>
        <c:tickMarkSkip val="1"/>
        <c:noMultiLvlLbl val="0"/>
      </c:catAx>
      <c:valAx>
        <c:axId val="44463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630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21975</c:v>
                </c:pt>
                <c:pt idx="5">
                  <c:v>22253</c:v>
                </c:pt>
                <c:pt idx="8">
                  <c:v>22027</c:v>
                </c:pt>
                <c:pt idx="11">
                  <c:v>21919</c:v>
                </c:pt>
                <c:pt idx="14">
                  <c:v>21295</c:v>
                </c:pt>
              </c:numCache>
            </c:numRef>
          </c:val>
          <c:extLst>
            <c:ext xmlns:c16="http://schemas.microsoft.com/office/drawing/2014/chart" uri="{C3380CC4-5D6E-409C-BE32-E72D297353CC}">
              <c16:uniqueId val="{00000000-24A5-44DB-B8FD-3C16C083AF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2771</c:v>
                </c:pt>
                <c:pt idx="5">
                  <c:v>2665</c:v>
                </c:pt>
                <c:pt idx="8">
                  <c:v>2641</c:v>
                </c:pt>
                <c:pt idx="11">
                  <c:v>2476</c:v>
                </c:pt>
                <c:pt idx="14">
                  <c:v>2512</c:v>
                </c:pt>
              </c:numCache>
            </c:numRef>
          </c:val>
          <c:extLst>
            <c:ext xmlns:c16="http://schemas.microsoft.com/office/drawing/2014/chart" uri="{C3380CC4-5D6E-409C-BE32-E72D297353CC}">
              <c16:uniqueId val="{00000001-24A5-44DB-B8FD-3C16C083AF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4249</c:v>
                </c:pt>
                <c:pt idx="5">
                  <c:v>4293</c:v>
                </c:pt>
                <c:pt idx="8">
                  <c:v>4284</c:v>
                </c:pt>
                <c:pt idx="11">
                  <c:v>4377</c:v>
                </c:pt>
                <c:pt idx="14">
                  <c:v>4334</c:v>
                </c:pt>
              </c:numCache>
            </c:numRef>
          </c:val>
          <c:extLst>
            <c:ext xmlns:c16="http://schemas.microsoft.com/office/drawing/2014/chart" uri="{C3380CC4-5D6E-409C-BE32-E72D297353CC}">
              <c16:uniqueId val="{00000002-24A5-44DB-B8FD-3C16C083AF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A5-44DB-B8FD-3C16C083AF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A5-44DB-B8FD-3C16C083AF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5484</c:v>
                </c:pt>
                <c:pt idx="3">
                  <c:v>5266</c:v>
                </c:pt>
                <c:pt idx="6">
                  <c:v>4974</c:v>
                </c:pt>
                <c:pt idx="9">
                  <c:v>4427</c:v>
                </c:pt>
                <c:pt idx="12">
                  <c:v>4131</c:v>
                </c:pt>
              </c:numCache>
            </c:numRef>
          </c:val>
          <c:extLst>
            <c:ext xmlns:c16="http://schemas.microsoft.com/office/drawing/2014/chart" uri="{C3380CC4-5D6E-409C-BE32-E72D297353CC}">
              <c16:uniqueId val="{00000005-24A5-44DB-B8FD-3C16C083AF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3538</c:v>
                </c:pt>
                <c:pt idx="3">
                  <c:v>3381</c:v>
                </c:pt>
                <c:pt idx="6">
                  <c:v>3156</c:v>
                </c:pt>
                <c:pt idx="9">
                  <c:v>3058</c:v>
                </c:pt>
                <c:pt idx="12">
                  <c:v>3118</c:v>
                </c:pt>
              </c:numCache>
            </c:numRef>
          </c:val>
          <c:extLst>
            <c:ext xmlns:c16="http://schemas.microsoft.com/office/drawing/2014/chart" uri="{C3380CC4-5D6E-409C-BE32-E72D297353CC}">
              <c16:uniqueId val="{00000006-24A5-44DB-B8FD-3C16C083AF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539</c:v>
                </c:pt>
                <c:pt idx="3">
                  <c:v>957</c:v>
                </c:pt>
                <c:pt idx="6">
                  <c:v>2123</c:v>
                </c:pt>
                <c:pt idx="9">
                  <c:v>2807</c:v>
                </c:pt>
                <c:pt idx="12">
                  <c:v>2688</c:v>
                </c:pt>
              </c:numCache>
            </c:numRef>
          </c:val>
          <c:extLst>
            <c:ext xmlns:c16="http://schemas.microsoft.com/office/drawing/2014/chart" uri="{C3380CC4-5D6E-409C-BE32-E72D297353CC}">
              <c16:uniqueId val="{00000007-24A5-44DB-B8FD-3C16C083AF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7169</c:v>
                </c:pt>
                <c:pt idx="3">
                  <c:v>6829</c:v>
                </c:pt>
                <c:pt idx="6">
                  <c:v>6380</c:v>
                </c:pt>
                <c:pt idx="9">
                  <c:v>6042</c:v>
                </c:pt>
                <c:pt idx="12">
                  <c:v>5571</c:v>
                </c:pt>
              </c:numCache>
            </c:numRef>
          </c:val>
          <c:extLst>
            <c:ext xmlns:c16="http://schemas.microsoft.com/office/drawing/2014/chart" uri="{C3380CC4-5D6E-409C-BE32-E72D297353CC}">
              <c16:uniqueId val="{00000008-24A5-44DB-B8FD-3C16C083AF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2913</c:v>
                </c:pt>
                <c:pt idx="3">
                  <c:v>2827</c:v>
                </c:pt>
                <c:pt idx="6">
                  <c:v>2647</c:v>
                </c:pt>
                <c:pt idx="9">
                  <c:v>2443</c:v>
                </c:pt>
                <c:pt idx="12">
                  <c:v>2246</c:v>
                </c:pt>
              </c:numCache>
            </c:numRef>
          </c:val>
          <c:extLst>
            <c:ext xmlns:c16="http://schemas.microsoft.com/office/drawing/2014/chart" uri="{C3380CC4-5D6E-409C-BE32-E72D297353CC}">
              <c16:uniqueId val="{00000009-24A5-44DB-B8FD-3C16C083AF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19807</c:v>
                </c:pt>
                <c:pt idx="3">
                  <c:v>19509</c:v>
                </c:pt>
                <c:pt idx="6">
                  <c:v>19587</c:v>
                </c:pt>
                <c:pt idx="9">
                  <c:v>19142</c:v>
                </c:pt>
                <c:pt idx="12">
                  <c:v>19771</c:v>
                </c:pt>
              </c:numCache>
            </c:numRef>
          </c:val>
          <c:extLst>
            <c:ext xmlns:c16="http://schemas.microsoft.com/office/drawing/2014/chart" uri="{C3380CC4-5D6E-409C-BE32-E72D297353CC}">
              <c16:uniqueId val="{0000000A-24A5-44DB-B8FD-3C16C083AFC1}"/>
            </c:ext>
          </c:extLst>
        </c:ser>
        <c:dLbls>
          <c:showLegendKey val="0"/>
          <c:showVal val="0"/>
          <c:showCatName val="0"/>
          <c:showSerName val="0"/>
          <c:showPercent val="0"/>
          <c:showBubbleSize val="0"/>
        </c:dLbls>
        <c:gapWidth val="100"/>
        <c:overlap val="100"/>
        <c:axId val="444633648"/>
        <c:axId val="444632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10455</c:v>
                </c:pt>
                <c:pt idx="2">
                  <c:v>#N/A</c:v>
                </c:pt>
                <c:pt idx="3">
                  <c:v>#N/A</c:v>
                </c:pt>
                <c:pt idx="4">
                  <c:v>9557</c:v>
                </c:pt>
                <c:pt idx="5">
                  <c:v>#N/A</c:v>
                </c:pt>
                <c:pt idx="6">
                  <c:v>#N/A</c:v>
                </c:pt>
                <c:pt idx="7">
                  <c:v>9914</c:v>
                </c:pt>
                <c:pt idx="8">
                  <c:v>#N/A</c:v>
                </c:pt>
                <c:pt idx="9">
                  <c:v>#N/A</c:v>
                </c:pt>
                <c:pt idx="10">
                  <c:v>9147</c:v>
                </c:pt>
                <c:pt idx="11">
                  <c:v>#N/A</c:v>
                </c:pt>
                <c:pt idx="12">
                  <c:v>#N/A</c:v>
                </c:pt>
                <c:pt idx="13">
                  <c:v>9383</c:v>
                </c:pt>
                <c:pt idx="14">
                  <c:v>#N/A</c:v>
                </c:pt>
              </c:numCache>
            </c:numRef>
          </c:val>
          <c:smooth val="0"/>
          <c:extLst>
            <c:ext xmlns:c16="http://schemas.microsoft.com/office/drawing/2014/chart" uri="{C3380CC4-5D6E-409C-BE32-E72D297353CC}">
              <c16:uniqueId val="{0000000B-24A5-44DB-B8FD-3C16C083AFC1}"/>
            </c:ext>
          </c:extLst>
        </c:ser>
        <c:dLbls>
          <c:showLegendKey val="0"/>
          <c:showVal val="0"/>
          <c:showCatName val="0"/>
          <c:showSerName val="0"/>
          <c:showPercent val="0"/>
          <c:showBubbleSize val="0"/>
        </c:dLbls>
        <c:marker val="1"/>
        <c:smooth val="0"/>
        <c:axId val="444633648"/>
        <c:axId val="444632080"/>
      </c:lineChart>
      <c:catAx>
        <c:axId val="44463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4632080"/>
        <c:crosses val="autoZero"/>
        <c:auto val="1"/>
        <c:lblAlgn val="ctr"/>
        <c:lblOffset val="100"/>
        <c:tickLblSkip val="1"/>
        <c:tickMarkSkip val="1"/>
        <c:noMultiLvlLbl val="0"/>
      </c:catAx>
      <c:valAx>
        <c:axId val="44463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63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1733</c:v>
                </c:pt>
                <c:pt idx="1">
                  <c:v>2027</c:v>
                </c:pt>
                <c:pt idx="2">
                  <c:v>2199</c:v>
                </c:pt>
              </c:numCache>
            </c:numRef>
          </c:val>
          <c:extLst>
            <c:ext xmlns:c16="http://schemas.microsoft.com/office/drawing/2014/chart" uri="{C3380CC4-5D6E-409C-BE32-E72D297353CC}">
              <c16:uniqueId val="{00000000-42DD-43BF-835A-BE0BE16E2A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1499</c:v>
                </c:pt>
                <c:pt idx="1">
                  <c:v>1269</c:v>
                </c:pt>
                <c:pt idx="2">
                  <c:v>1010</c:v>
                </c:pt>
              </c:numCache>
            </c:numRef>
          </c:val>
          <c:extLst>
            <c:ext xmlns:c16="http://schemas.microsoft.com/office/drawing/2014/chart" uri="{C3380CC4-5D6E-409C-BE32-E72D297353CC}">
              <c16:uniqueId val="{00000001-42DD-43BF-835A-BE0BE16E2A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1025</c:v>
                </c:pt>
                <c:pt idx="1">
                  <c:v>1053</c:v>
                </c:pt>
                <c:pt idx="2">
                  <c:v>1097</c:v>
                </c:pt>
              </c:numCache>
            </c:numRef>
          </c:val>
          <c:extLst>
            <c:ext xmlns:c16="http://schemas.microsoft.com/office/drawing/2014/chart" uri="{C3380CC4-5D6E-409C-BE32-E72D297353CC}">
              <c16:uniqueId val="{00000002-42DD-43BF-835A-BE0BE16E2A2B}"/>
            </c:ext>
          </c:extLst>
        </c:ser>
        <c:dLbls>
          <c:showLegendKey val="0"/>
          <c:showVal val="0"/>
          <c:showCatName val="0"/>
          <c:showSerName val="0"/>
          <c:showPercent val="0"/>
          <c:showBubbleSize val="0"/>
        </c:dLbls>
        <c:gapWidth val="120"/>
        <c:overlap val="100"/>
        <c:axId val="444634824"/>
        <c:axId val="444637176"/>
      </c:barChart>
      <c:catAx>
        <c:axId val="444634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4637176"/>
        <c:crosses val="autoZero"/>
        <c:auto val="1"/>
        <c:lblAlgn val="ctr"/>
        <c:lblOffset val="100"/>
        <c:tickLblSkip val="1"/>
        <c:tickMarkSkip val="1"/>
        <c:noMultiLvlLbl val="0"/>
      </c:catAx>
      <c:valAx>
        <c:axId val="4446371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4634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{D1921FC3-D567-4CAD-A37F-A358B0A4A279}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2E4-41FD-A593-F2DB154340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{23E06AA2-9C39-4EDB-9944-FD001A201161}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E4-41FD-A593-F2DB154340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{75E1EEE2-6EDF-4601-BCFD-4C21A061FCD8}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E4-41FD-A593-F2DB154340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{26A25F53-8827-4F48-B5F2-B55769BCB596}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E4-41FD-A593-F2DB154340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{569645C2-5B4E-456E-8F07-CE4137BC13BB}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E4-41FD-A593-F2DB1543402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{FD16691E-9394-4612-8408-DA8B3EF67B89}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2E4-41FD-A593-F2DB1543402D}"/>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{5BE6DDEB-99C2-47AC-B2F6-263F4CC0564C}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2E4-41FD-A593-F2DB1543402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{5CD394CF-1EA5-4E4D-97DA-48D6F2D34C5B}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2E4-41FD-A593-F2DB1543402D}"/>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{153E29DA-BD09-42CC-9FFD-82DED542EC33}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2E4-41FD-A593-F2DB154340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54.5</c:v>
                </c:pt>
                <c:pt idx="24">
                  <c:v>56</c:v>
                </c:pt>
                <c:pt idx="32">
                  <c:v>57.3</c:v>
                </c:pt>
              </c:numCache>
            </c:numRef>
          </c:xVal>
          <c:yVal>
            <c:numRef>
              <c:f>公会計指標分析・財政指標組合せ分析表!$BP$51:$DC$51</c:f>
              <c:numCache>
                <c:formatCode>#,##0.0;"▲ "#,##0.0</c:formatCode>
                <c:ptCount val="40"/>
                <c:pt idx="16">
                  <c:v>103.8</c:v>
                </c:pt>
                <c:pt idx="24">
                  <c:v>96.4</c:v>
                </c:pt>
                <c:pt idx="32">
                  <c:v>98.2</c:v>
                </c:pt>
              </c:numCache>
            </c:numRef>
          </c:yVal>
          <c:smooth val="0"/>
          <c:extLst>
            <c:ext xmlns:c16="http://schemas.microsoft.com/office/drawing/2014/chart" uri="{C3380CC4-5D6E-409C-BE32-E72D297353CC}">
              <c16:uniqueId val="{00000009-62E4-41FD-A593-F2DB154340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{50AEF497-240C-4B1C-A404-508130699128}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2E4-41FD-A593-F2DB154340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{C587B28A-E405-41BB-A7E2-370E6BCD007E}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E4-41FD-A593-F2DB154340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{FB24DE19-B28A-46A8-A7DC-989EE8E13754}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E4-41FD-A593-F2DB154340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{BA7FAC57-81E4-4459-AA38-39C3062D6307}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E4-41FD-A593-F2DB154340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{B8F65DAF-C735-435D-AA8D-EA698C87170F}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E4-41FD-A593-F2DB1543402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{763867BA-C4F4-486E-972B-BEFF217A3F5E}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2E4-41FD-A593-F2DB1543402D}"/>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{C1832ED8-2E5A-4666-9345-0562573A406B}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2E4-41FD-A593-F2DB1543402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{0D87C168-9ED5-49CD-B9D4-12F8C46D9FF0}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2E4-41FD-A593-F2DB1543402D}"/>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{D151D899-70F7-4601-8AE0-358ADCEBDA55}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2E4-41FD-A593-F2DB154340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c:ext xmlns:c16="http://schemas.microsoft.com/office/drawing/2014/chart" uri="{C3380CC4-5D6E-409C-BE32-E72D297353CC}">
              <c16:uniqueId val="{00000013-62E4-41FD-A593-F2DB1543402D}"/>
            </c:ext>
          </c:extLst>
        </c:ser>
        <c:dLbls>
          <c:showLegendKey val="0"/>
          <c:showVal val="1"/>
          <c:showCatName val="0"/>
          <c:showSerName val="0"/>
          <c:showPercent val="0"/>
          <c:showBubbleSize val="0"/>
        </c:dLbls>
        <c:axId val="456462512"/>
        <c:axId val="456462904"/>
      </c:scatterChart>
      <c:valAx>
        <c:axId val="456462512"/>
        <c:scaling>
          <c:orientation val="minMax"/>
          <c:max val="58.9"/>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6462904"/>
        <c:crosses val="autoZero"/>
        <c:crossBetween val="midCat"/>
      </c:valAx>
      <c:valAx>
        <c:axId val="456462904"/>
        <c:scaling>
          <c:orientation val="minMax"/>
          <c:max val="116"/>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6462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{57BC20AF-52A4-4AC7-A053-4486E36EAB87}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615-4BD6-8113-194F90A537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{6372B5D3-6003-46E3-89A7-4F70229A3EB8}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15-4BD6-8113-194F90A537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{ECE63F54-F115-47AA-B414-1B777203ACC7}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15-4BD6-8113-194F90A537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{299B29AB-84AA-47CE-80B8-624EBB9BE44C}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15-4BD6-8113-194F90A537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{C8A74E0D-F91B-47C0-9BFB-465DABFD2B20}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15-4BD6-8113-194F90A537F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{A26E4702-7522-4153-B5A0-17A09DB41BA4}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615-4BD6-8113-194F90A537F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{52A71F23-0E50-40F6-9EC6-AB8C1025997A}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615-4BD6-8113-194F90A537F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{FD36F2E5-493A-4370-B6D2-D593A952428C}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615-4BD6-8113-194F90A537F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{DF757314-9658-49EF-96D2-A27CFD33D593}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615-4BD6-8113-194F90A537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5.9</c:v>
                </c:pt>
                <c:pt idx="16">
                  <c:v>4.7</c:v>
                </c:pt>
                <c:pt idx="24">
                  <c:v>4.2</c:v>
                </c:pt>
                <c:pt idx="32">
                  <c:v>3.9</c:v>
                </c:pt>
              </c:numCache>
            </c:numRef>
          </c:xVal>
          <c:yVal>
            <c:numRef>
              <c:f>公会計指標分析・財政指標組合せ分析表!$BP$73:$DC$73</c:f>
              <c:numCache>
                <c:formatCode>#,##0.0;"▲ "#,##0.0</c:formatCode>
                <c:ptCount val="40"/>
                <c:pt idx="0">
                  <c:v>110.9</c:v>
                </c:pt>
                <c:pt idx="8">
                  <c:v>103</c:v>
                </c:pt>
                <c:pt idx="16">
                  <c:v>103.8</c:v>
                </c:pt>
                <c:pt idx="24">
                  <c:v>96.4</c:v>
                </c:pt>
                <c:pt idx="32">
                  <c:v>98.2</c:v>
                </c:pt>
              </c:numCache>
            </c:numRef>
          </c:yVal>
          <c:smooth val="0"/>
          <c:extLst>
            <c:ext xmlns:c16="http://schemas.microsoft.com/office/drawing/2014/chart" uri="{C3380CC4-5D6E-409C-BE32-E72D297353CC}">
              <c16:uniqueId val="{00000009-9615-4BD6-8113-194F90A537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{43BE9B10-6A8B-492A-A2F1-D28201A633C2}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615-4BD6-8113-194F90A537F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{12F2EEA8-265A-4928-89D6-E2EF39E29CAF}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15-4BD6-8113-194F90A537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{1EE29A51-C33E-4DD5-A334-2CA0D867FF56}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15-4BD6-8113-194F90A537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{98870573-F90E-44FC-B5FD-FA54F35CE815}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15-4BD6-8113-194F90A537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{307F004A-0E95-45D5-8663-F467F7F34715}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15-4BD6-8113-194F90A537F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{47FC7F73-30F2-4EFB-8577-AEFF7C57A40C}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615-4BD6-8113-194F90A537F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{FA0BDDD0-C572-42B2-9DBD-5B0B2D241FD9}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615-4BD6-8113-194F90A537F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{A340244B-FACF-44E7-9AE2-BEC97BA59867}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615-4BD6-8113-194F90A537F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{9BE310B0-CFBF-4784-8BFE-8DBDCC97036D}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615-4BD6-8113-194F90A537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9615-4BD6-8113-194F90A537F1}"/>
            </c:ext>
          </c:extLst>
        </c:ser>
        <c:dLbls>
          <c:showLegendKey val="0"/>
          <c:showVal val="1"/>
          <c:showCatName val="0"/>
          <c:showSerName val="0"/>
          <c:showPercent val="0"/>
          <c:showBubbleSize val="0"/>
        </c:dLbls>
        <c:axId val="456467608"/>
        <c:axId val="456463688"/>
      </c:scatterChart>
      <c:valAx>
        <c:axId val="456467608"/>
        <c:scaling>
          <c:orientation val="minMax"/>
          <c:max val="10.1"/>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6463688"/>
        <c:crosses val="autoZero"/>
        <c:crossBetween val="midCat"/>
      </c:valAx>
      <c:valAx>
        <c:axId val="456463688"/>
        <c:scaling>
          <c:orientation val="minMax"/>
          <c:max val="125"/>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64676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の分子構造の主要な算定項目である「元利償還金」については、高利率の地方債償還は減少しているものの、臨時財政対策債に係る元利償還金の増加及び大型の学校整備事業に係る元金償還が始まったこと等によ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増加に転じ、ほぼ横ばいとなっています。また、一部事務組合によるごみ処理施設建設事業の実施に伴い組合等が起こした地方債の元利償還金に対する負担金等額も増加しており、実質公債費比率の分子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年度において一旦減少したものの、今後は増加傾向になると予想されます。</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は、下水道事業債の減少見込みにより「公営企業債等繰入見込額」が、また、土地開発公社保有土地の計画的な買戻しの実施により「設立法人等の負債額等負担見込額」が減少しているものの、一方で、「一般会計等に係る地方債の現在高」が増加しており、結果として将来負担比率の分子全体としては増加に転じまし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長野県諏訪市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年度実質収支の地方財政法の規定等による積立（財政調整基金及び庁舎整備基金）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万円を行う一方、当初予算編成及び年度途中の補正予算編成における財源不足に対し減債基金及び財政調整基金から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万円取り崩したこと、諏訪市博物館内への歴史・文化拠点施設（すわ大昔情報センター）整備事業の財源として、地域資料等保存活用基金から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2,666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万円を取り崩したこと等により、基金全体としては前年度と比較して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4,248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万円の減となりました。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・近年の当初予算編成及び補正予算編成における財源不足や大型事業の実施により、短期的には財政調整基金を始め基金全体では減少傾向にあります。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々の基金については、設置目的に合致した積み立て及び取り崩しを行っていくとともに、使途の明確化を図るために、決算時の「主要な施策の成果を説明する書類」等で積み立て及び取り崩し状況等を引き続き明示していき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・ふるさと振興基金：ふるさと寄附を有効に活用し、当市の可能性を未来につなぐまちづくりのための基金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・社会福祉基金：社会福祉の増進（地域福祉の向上又は社会福祉施設整備）を図るための基金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・庁舎整備基金：市庁舎の整備に必要な財源を確保するための基金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・庁舎整備基金：現市庁舎の老朽化に伴う将来の建替等を視野に入れ、基金を新たに設置し、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万円を積立てたことにより増加しました。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・地域資料等保存活用基金：諏訪市博物館内への歴史・文化拠点施設（すわ大昔情報センター）整備事業の財源として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2,666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万円を取り崩したことにより、前年度と比較して減少しました。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・ふるさと振興基金：諏訪南中学校武道場整備事業の財源として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億円、諏訪市土地開発公社保有地の再取得の財源として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万円、また、ふるさと寄附に対する返礼品等の財源として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6,479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万円の取り崩しを行った一方、ふるさと寄附等により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万円の積み立てたことにより、前年度と比較して増加しました。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・庁舎整備基金：将来の市庁舎の整備のため、財政状況等を勘案しながら、毎年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億円程度を積み立てを予定しています。（総額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億円程度を目途）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・ふるさと振興基金：ふるさと寄附による積み立てを行うとともに、駅前公共スペース整備事業（平成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年度）、柳並線道路整備事業（平成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年度）等を実施するため、国の補助金及び市債の充当後の一般財源に対して取り崩しを予定しています。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・年度途中の補正予算編成において、財源不足により取り崩し（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億円）を行いましたが、平成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年度実質収支の地方財政法の規定による積み立て（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万円）を行ったこと等により、前年度と比較して増加となりました。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業の実施や、高齢化等に伴う扶助費の増加、一部事務組合で共同実施するごみ処理施設整備・運営に対する補助費等の増加等により、短期的には減少傾向にありますが、引き続き徹底した行政改革を推進して歳入確保と歳出抑制に取り組むことにより、経済情勢の変動等による財源不足への対応のため、現状（減債基金と併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億円程度）の積立規模を維持していく必要があります。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・当初予算編成において、経済事情の変動等により財源不足を生じたことから、市債の償還の財源に充てるための取り崩し（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万円）を行ったこと等により、前年度と比較して減少となりました。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・経済情勢の変動等による財源不足への対応のため、財政調整基金と同様に、現状の積立規模を維持していく必要があります。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50,164
48,895
109.17
21,072,629
20,255,494
796,554
11,484,844
19,595,470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有形固定資産減価償却率は、類似団体と比較しわずかに下回るものの、ほぼ同水準である。これは昭和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代後半以降に多くの公共施設の整備が進んだこと、とりわけその整備が高度経済成長期に集中したことが起因するためである。今後、これらの施設の老朽化により維持管理・修繕が必要となり、その為の費用負担が生じてく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このため諏訪市では、公共施設等を総合的かつ計画的に管理するための基本的な方針を示すことを目的とした「諏訪市公共施設等総合管理計画」を平成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月に策定した。現在、この計画をもとに個別の実施計画を策定中で、随時見直しを図っている。</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143527</xdr:rowOff>
    </xdr:from>
    <xdr:ext cx="405111" cy="259045"/>
    <xdr:sp macro="" textlink="">
      <xdr:nvSpPr>
        <xdr:cNvPr id="69" name="有形固定資産減価償却率平均値テキスト"/>
        <xdr:cNvSpPr txBox="1"/>
      </xdr:nvSpPr>
      <xdr:spPr>
        <a:xfrm>
          <a:off x="4813300" y="5887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163830</xdr:rowOff>
    </xdr:from>
    <xdr:to>
      <xdr:col>23</xdr:col>
      <xdr:colOff>136525</xdr:colOff>
      <xdr:row>31</xdr:row>
      <xdr:rowOff>93980</xdr:rowOff>
    </xdr:to>
    <xdr:sp macro="" textlink="">
      <xdr:nvSpPr>
        <xdr:cNvPr id="78" name="楕円 77"/>
        <xdr:cNvSpPr/>
      </xdr:nvSpPr>
      <xdr:spPr>
        <a:xfrm>
          <a:off x="47117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142257</xdr:rowOff>
    </xdr:from>
    <xdr:ext cx="405111" cy="259045"/>
    <xdr:sp macro="" textlink="">
      <xdr:nvSpPr>
        <xdr:cNvPr id="79" name="有形固定資産減価償却率該当値テキスト"/>
        <xdr:cNvSpPr txBox="1"/>
      </xdr:nvSpPr>
      <xdr:spPr>
        <a:xfrm>
          <a:off x="4813300" y="6057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39158</xdr:rowOff>
    </xdr:from>
    <xdr:to>
      <xdr:col>19</xdr:col>
      <xdr:colOff>187325</xdr:colOff>
      <xdr:row>31</xdr:row>
      <xdr:rowOff>140758</xdr:rowOff>
    </xdr:to>
    <xdr:sp macro="" textlink="">
      <xdr:nvSpPr>
        <xdr:cNvPr id="80" name="楕円 79"/>
        <xdr:cNvSpPr/>
      </xdr:nvSpPr>
      <xdr:spPr>
        <a:xfrm>
          <a:off x="40005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43180</xdr:rowOff>
    </xdr:from>
    <xdr:to>
      <xdr:col>23</xdr:col>
      <xdr:colOff>85725</xdr:colOff>
      <xdr:row>31</xdr:row>
      <xdr:rowOff>89958</xdr:rowOff>
    </xdr:to>
    <xdr:cxnSp macro="">
      <xdr:nvCxnSpPr>
        <xdr:cNvPr id="81" name="直線コネクタ 80"/>
        <xdr:cNvCxnSpPr/>
      </xdr:nvCxnSpPr>
      <xdr:spPr>
        <a:xfrm flipV="1">
          <a:off x="4051300" y="6129655"/>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93133</xdr:rowOff>
    </xdr:from>
    <xdr:to>
      <xdr:col>15</xdr:col>
      <xdr:colOff>187325</xdr:colOff>
      <xdr:row>32</xdr:row>
      <xdr:rowOff>23283</xdr:rowOff>
    </xdr:to>
    <xdr:sp macro="" textlink="">
      <xdr:nvSpPr>
        <xdr:cNvPr id="82" name="楕円 81"/>
        <xdr:cNvSpPr/>
      </xdr:nvSpPr>
      <xdr:spPr>
        <a:xfrm>
          <a:off x="3238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89958</xdr:rowOff>
    </xdr:from>
    <xdr:to>
      <xdr:col>19</xdr:col>
      <xdr:colOff>136525</xdr:colOff>
      <xdr:row>31</xdr:row>
      <xdr:rowOff>143933</xdr:rowOff>
    </xdr:to>
    <xdr:cxnSp macro="">
      <xdr:nvCxnSpPr>
        <xdr:cNvPr id="83" name="直線コネクタ 82"/>
        <xdr:cNvCxnSpPr/>
      </xdr:nvCxnSpPr>
      <xdr:spPr>
        <a:xfrm flipV="1">
          <a:off x="3289300" y="617643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84" name="n_1aveValue有形固定資産減価償却率"/>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5"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131885</xdr:rowOff>
    </xdr:from>
    <xdr:ext cx="405111" cy="259045"/>
    <xdr:sp macro="" textlink="">
      <xdr:nvSpPr>
        <xdr:cNvPr id="86" name="n_1mainValue有形固定資産減価償却率"/>
        <xdr:cNvSpPr txBox="1"/>
      </xdr:nvSpPr>
      <xdr:spPr>
        <a:xfrm>
          <a:off x="3836044" y="6218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14410</xdr:rowOff>
    </xdr:from>
    <xdr:ext cx="405111" cy="259045"/>
    <xdr:sp macro="" textlink="">
      <xdr:nvSpPr>
        <xdr:cNvPr id="87" name="n_2mainValue有形固定資産減価償却率"/>
        <xdr:cNvSpPr txBox="1"/>
      </xdr:nvSpPr>
      <xdr:spPr>
        <a:xfrm>
          <a:off x="3086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債務償還可能年数は類似団体よりも長くなっており、その主な要因としては、土地開発公社の負債や債務負担行為に基づく支出予定額が将来負担額の約</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％を占めており大きな負担となっていることや、類似団体と比較して人件費の水準が高い事が考えられる。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今後、土地開発公社保有土地の計画的な買戻しや地方債の新規借入の抑制、職員配置適正化計画に基づく人員削減に取り組み、債務償還可能年数の改善に取り組んでいく。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21"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46214</xdr:rowOff>
    </xdr:from>
    <xdr:to>
      <xdr:col>76</xdr:col>
      <xdr:colOff>73025</xdr:colOff>
      <xdr:row>29</xdr:row>
      <xdr:rowOff>147814</xdr:rowOff>
    </xdr:to>
    <xdr:sp macro="" textlink="">
      <xdr:nvSpPr>
        <xdr:cNvPr id="128" name="楕円 127"/>
        <xdr:cNvSpPr/>
      </xdr:nvSpPr>
      <xdr:spPr>
        <a:xfrm>
          <a:off x="14744700" y="578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69091</xdr:rowOff>
    </xdr:from>
    <xdr:ext cx="340478" cy="259045"/>
    <xdr:sp macro="" textlink="">
      <xdr:nvSpPr>
        <xdr:cNvPr id="129" name="債務償還可能年数該当値テキスト"/>
        <xdr:cNvSpPr txBox="1"/>
      </xdr:nvSpPr>
      <xdr:spPr>
        <a:xfrm>
          <a:off x="14846300" y="56412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50,164
48,895
109.17
21,072,629
20,255,494
796,554
11,484,844
19,595,470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135890</xdr:rowOff>
    </xdr:from>
    <xdr:to>
      <xdr:col>24</xdr:col>
      <xdr:colOff>114300</xdr:colOff>
      <xdr:row>39</xdr:row>
      <xdr:rowOff>66040</xdr:rowOff>
    </xdr:to>
    <xdr:sp macro="" textlink="">
      <xdr:nvSpPr>
        <xdr:cNvPr id="70" name="楕円 69"/>
        <xdr:cNvSpPr/>
      </xdr:nvSpPr>
      <xdr:spPr>
        <a:xfrm>
          <a:off x="4584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114317</xdr:rowOff>
    </xdr:from>
    <xdr:ext cx="405111" cy="259045"/>
    <xdr:sp macro="" textlink="">
      <xdr:nvSpPr>
        <xdr:cNvPr id="71" name="【道路】&#10;有形固定資産減価償却率該当値テキスト"/>
        <xdr:cNvSpPr txBox="1"/>
      </xdr:nvSpPr>
      <xdr:spPr>
        <a:xfrm>
          <a:off x="4673600"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166370</xdr:rowOff>
    </xdr:from>
    <xdr:to>
      <xdr:col>20</xdr:col>
      <xdr:colOff>38100</xdr:colOff>
      <xdr:row>39</xdr:row>
      <xdr:rowOff>96520</xdr:rowOff>
    </xdr:to>
    <xdr:sp macro="" textlink="">
      <xdr:nvSpPr>
        <xdr:cNvPr id="72" name="楕円 71"/>
        <xdr:cNvSpPr/>
      </xdr:nvSpPr>
      <xdr:spPr>
        <a:xfrm>
          <a:off x="3746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15240</xdr:rowOff>
    </xdr:from>
    <xdr:to>
      <xdr:col>24</xdr:col>
      <xdr:colOff>63500</xdr:colOff>
      <xdr:row>39</xdr:row>
      <xdr:rowOff>45720</xdr:rowOff>
    </xdr:to>
    <xdr:cxnSp macro="">
      <xdr:nvCxnSpPr>
        <xdr:cNvPr id="73" name="直線コネクタ 72"/>
        <xdr:cNvCxnSpPr/>
      </xdr:nvCxnSpPr>
      <xdr:spPr>
        <a:xfrm flipV="1">
          <a:off x="3797300" y="67017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27305</xdr:rowOff>
    </xdr:from>
    <xdr:to>
      <xdr:col>15</xdr:col>
      <xdr:colOff>101600</xdr:colOff>
      <xdr:row>39</xdr:row>
      <xdr:rowOff>128905</xdr:rowOff>
    </xdr:to>
    <xdr:sp macro="" textlink="">
      <xdr:nvSpPr>
        <xdr:cNvPr id="74" name="楕円 73"/>
        <xdr:cNvSpPr/>
      </xdr:nvSpPr>
      <xdr:spPr>
        <a:xfrm>
          <a:off x="2857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45720</xdr:rowOff>
    </xdr:from>
    <xdr:to>
      <xdr:col>19</xdr:col>
      <xdr:colOff>177800</xdr:colOff>
      <xdr:row>39</xdr:row>
      <xdr:rowOff>78105</xdr:rowOff>
    </xdr:to>
    <xdr:cxnSp macro="">
      <xdr:nvCxnSpPr>
        <xdr:cNvPr id="75" name="直線コネクタ 74"/>
        <xdr:cNvCxnSpPr/>
      </xdr:nvCxnSpPr>
      <xdr:spPr>
        <a:xfrm flipV="1">
          <a:off x="2908300" y="67322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6"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7"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87647</xdr:rowOff>
    </xdr:from>
    <xdr:ext cx="405111" cy="259045"/>
    <xdr:sp macro="" textlink="">
      <xdr:nvSpPr>
        <xdr:cNvPr id="78" name="n_1mainValue【道路】&#10;有形固定資産減価償却率"/>
        <xdr:cNvSpPr txBox="1"/>
      </xdr:nvSpPr>
      <xdr:spPr>
        <a:xfrm>
          <a:off x="35820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120032</xdr:rowOff>
    </xdr:from>
    <xdr:ext cx="405111" cy="259045"/>
    <xdr:sp macro="" textlink="">
      <xdr:nvSpPr>
        <xdr:cNvPr id="79" name="n_2mainValue【道路】&#10;有形固定資産減価償却率"/>
        <xdr:cNvSpPr txBox="1"/>
      </xdr:nvSpPr>
      <xdr:spPr>
        <a:xfrm>
          <a:off x="2705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8"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85541</xdr:rowOff>
    </xdr:from>
    <xdr:to>
      <xdr:col>55</xdr:col>
      <xdr:colOff>50800</xdr:colOff>
      <xdr:row>41</xdr:row>
      <xdr:rowOff>15691</xdr:rowOff>
    </xdr:to>
    <xdr:sp macro="" textlink="">
      <xdr:nvSpPr>
        <xdr:cNvPr id="117" name="楕円 116"/>
        <xdr:cNvSpPr/>
      </xdr:nvSpPr>
      <xdr:spPr>
        <a:xfrm>
          <a:off x="10426700" y="694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63968</xdr:rowOff>
    </xdr:from>
    <xdr:ext cx="534377" cy="259045"/>
    <xdr:sp macro="" textlink="">
      <xdr:nvSpPr>
        <xdr:cNvPr id="118" name="【道路】&#10;一人当たり延長該当値テキスト"/>
        <xdr:cNvSpPr txBox="1"/>
      </xdr:nvSpPr>
      <xdr:spPr>
        <a:xfrm>
          <a:off x="10515600" y="692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86817</xdr:rowOff>
    </xdr:from>
    <xdr:to>
      <xdr:col>50</xdr:col>
      <xdr:colOff>165100</xdr:colOff>
      <xdr:row>41</xdr:row>
      <xdr:rowOff>16967</xdr:rowOff>
    </xdr:to>
    <xdr:sp macro="" textlink="">
      <xdr:nvSpPr>
        <xdr:cNvPr id="119" name="楕円 118"/>
        <xdr:cNvSpPr/>
      </xdr:nvSpPr>
      <xdr:spPr>
        <a:xfrm>
          <a:off x="9588500" y="69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136341</xdr:rowOff>
    </xdr:from>
    <xdr:to>
      <xdr:col>55</xdr:col>
      <xdr:colOff>0</xdr:colOff>
      <xdr:row>40</xdr:row>
      <xdr:rowOff>137617</xdr:rowOff>
    </xdr:to>
    <xdr:cxnSp macro="">
      <xdr:nvCxnSpPr>
        <xdr:cNvPr id="120" name="直線コネクタ 119"/>
        <xdr:cNvCxnSpPr/>
      </xdr:nvCxnSpPr>
      <xdr:spPr>
        <a:xfrm flipV="1">
          <a:off x="9639300" y="6994341"/>
          <a:ext cx="8382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88874</xdr:rowOff>
    </xdr:from>
    <xdr:to>
      <xdr:col>46</xdr:col>
      <xdr:colOff>38100</xdr:colOff>
      <xdr:row>41</xdr:row>
      <xdr:rowOff>19024</xdr:rowOff>
    </xdr:to>
    <xdr:sp macro="" textlink="">
      <xdr:nvSpPr>
        <xdr:cNvPr id="121" name="楕円 120"/>
        <xdr:cNvSpPr/>
      </xdr:nvSpPr>
      <xdr:spPr>
        <a:xfrm>
          <a:off x="8699500" y="694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137617</xdr:rowOff>
    </xdr:from>
    <xdr:to>
      <xdr:col>50</xdr:col>
      <xdr:colOff>114300</xdr:colOff>
      <xdr:row>40</xdr:row>
      <xdr:rowOff>139674</xdr:rowOff>
    </xdr:to>
    <xdr:cxnSp macro="">
      <xdr:nvCxnSpPr>
        <xdr:cNvPr id="122" name="直線コネクタ 121"/>
        <xdr:cNvCxnSpPr/>
      </xdr:nvCxnSpPr>
      <xdr:spPr>
        <a:xfrm flipV="1">
          <a:off x="8750300" y="699561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23"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24"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8094</xdr:rowOff>
    </xdr:from>
    <xdr:ext cx="534377" cy="259045"/>
    <xdr:sp macro="" textlink="">
      <xdr:nvSpPr>
        <xdr:cNvPr id="125" name="n_1mainValue【道路】&#10;一人当たり延長"/>
        <xdr:cNvSpPr txBox="1"/>
      </xdr:nvSpPr>
      <xdr:spPr>
        <a:xfrm>
          <a:off x="9359411" y="703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10151</xdr:rowOff>
    </xdr:from>
    <xdr:ext cx="534377" cy="259045"/>
    <xdr:sp macro="" textlink="">
      <xdr:nvSpPr>
        <xdr:cNvPr id="126" name="n_2mainValue【道路】&#10;一人当たり延長"/>
        <xdr:cNvSpPr txBox="1"/>
      </xdr:nvSpPr>
      <xdr:spPr>
        <a:xfrm>
          <a:off x="8483111" y="703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6"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165" name="楕円 164"/>
        <xdr:cNvSpPr/>
      </xdr:nvSpPr>
      <xdr:spPr>
        <a:xfrm>
          <a:off x="4584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88282</xdr:rowOff>
    </xdr:from>
    <xdr:ext cx="405111" cy="259045"/>
    <xdr:sp macro="" textlink="">
      <xdr:nvSpPr>
        <xdr:cNvPr id="166" name="【橋りょう・トンネル】&#10;有形固定資産減価償却率該当値テキスト"/>
        <xdr:cNvSpPr txBox="1"/>
      </xdr:nvSpPr>
      <xdr:spPr>
        <a:xfrm>
          <a:off x="4673600"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90170</xdr:rowOff>
    </xdr:from>
    <xdr:to>
      <xdr:col>20</xdr:col>
      <xdr:colOff>38100</xdr:colOff>
      <xdr:row>60</xdr:row>
      <xdr:rowOff>20320</xdr:rowOff>
    </xdr:to>
    <xdr:sp macro="" textlink="">
      <xdr:nvSpPr>
        <xdr:cNvPr id="167" name="楕円 166"/>
        <xdr:cNvSpPr/>
      </xdr:nvSpPr>
      <xdr:spPr>
        <a:xfrm>
          <a:off x="3746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116205</xdr:rowOff>
    </xdr:from>
    <xdr:to>
      <xdr:col>24</xdr:col>
      <xdr:colOff>63500</xdr:colOff>
      <xdr:row>59</xdr:row>
      <xdr:rowOff>140970</xdr:rowOff>
    </xdr:to>
    <xdr:cxnSp macro="">
      <xdr:nvCxnSpPr>
        <xdr:cNvPr id="168" name="直線コネクタ 167"/>
        <xdr:cNvCxnSpPr/>
      </xdr:nvCxnSpPr>
      <xdr:spPr>
        <a:xfrm flipV="1">
          <a:off x="3797300" y="102317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76835</xdr:rowOff>
    </xdr:from>
    <xdr:to>
      <xdr:col>15</xdr:col>
      <xdr:colOff>101600</xdr:colOff>
      <xdr:row>60</xdr:row>
      <xdr:rowOff>6985</xdr:rowOff>
    </xdr:to>
    <xdr:sp macro="" textlink="">
      <xdr:nvSpPr>
        <xdr:cNvPr id="169" name="楕円 168"/>
        <xdr:cNvSpPr/>
      </xdr:nvSpPr>
      <xdr:spPr>
        <a:xfrm>
          <a:off x="2857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127635</xdr:rowOff>
    </xdr:from>
    <xdr:to>
      <xdr:col>19</xdr:col>
      <xdr:colOff>177800</xdr:colOff>
      <xdr:row>59</xdr:row>
      <xdr:rowOff>140970</xdr:rowOff>
    </xdr:to>
    <xdr:cxnSp macro="">
      <xdr:nvCxnSpPr>
        <xdr:cNvPr id="170" name="直線コネクタ 169"/>
        <xdr:cNvCxnSpPr/>
      </xdr:nvCxnSpPr>
      <xdr:spPr>
        <a:xfrm>
          <a:off x="2908300" y="102431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1"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72" name="n_2aveValue【橋りょう・トンネ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36847</xdr:rowOff>
    </xdr:from>
    <xdr:ext cx="405111" cy="259045"/>
    <xdr:sp macro="" textlink="">
      <xdr:nvSpPr>
        <xdr:cNvPr id="173" name="n_1mainValue【橋りょう・トンネル】&#10;有形固定資産減価償却率"/>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23512</xdr:rowOff>
    </xdr:from>
    <xdr:ext cx="405111" cy="259045"/>
    <xdr:sp macro="" textlink="">
      <xdr:nvSpPr>
        <xdr:cNvPr id="174" name="n_2mainValue【橋りょう・トンネル】&#10;有形固定資産減価償却率"/>
        <xdr:cNvSpPr txBox="1"/>
      </xdr:nvSpPr>
      <xdr:spPr>
        <a:xfrm>
          <a:off x="2705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201" name="【橋りょう・トンネル】&#10;一人当たり有形固定資産（償却資産）額平均値テキスト"/>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106278</xdr:rowOff>
    </xdr:from>
    <xdr:to>
      <xdr:col>55</xdr:col>
      <xdr:colOff>50800</xdr:colOff>
      <xdr:row>62</xdr:row>
      <xdr:rowOff>36428</xdr:rowOff>
    </xdr:to>
    <xdr:sp macro="" textlink="">
      <xdr:nvSpPr>
        <xdr:cNvPr id="210" name="楕円 209"/>
        <xdr:cNvSpPr/>
      </xdr:nvSpPr>
      <xdr:spPr>
        <a:xfrm>
          <a:off x="10426700" y="105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84705</xdr:rowOff>
    </xdr:from>
    <xdr:ext cx="599010" cy="259045"/>
    <xdr:sp macro="" textlink="">
      <xdr:nvSpPr>
        <xdr:cNvPr id="211" name="【橋りょう・トンネル】&#10;一人当たり有形固定資産（償却資産）額該当値テキスト"/>
        <xdr:cNvSpPr txBox="1"/>
      </xdr:nvSpPr>
      <xdr:spPr>
        <a:xfrm>
          <a:off x="10515600" y="1054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108993</xdr:rowOff>
    </xdr:from>
    <xdr:to>
      <xdr:col>50</xdr:col>
      <xdr:colOff>165100</xdr:colOff>
      <xdr:row>62</xdr:row>
      <xdr:rowOff>39143</xdr:rowOff>
    </xdr:to>
    <xdr:sp macro="" textlink="">
      <xdr:nvSpPr>
        <xdr:cNvPr id="212" name="楕円 211"/>
        <xdr:cNvSpPr/>
      </xdr:nvSpPr>
      <xdr:spPr>
        <a:xfrm>
          <a:off x="9588500" y="105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157078</xdr:rowOff>
    </xdr:from>
    <xdr:to>
      <xdr:col>55</xdr:col>
      <xdr:colOff>0</xdr:colOff>
      <xdr:row>61</xdr:row>
      <xdr:rowOff>159793</xdr:rowOff>
    </xdr:to>
    <xdr:cxnSp macro="">
      <xdr:nvCxnSpPr>
        <xdr:cNvPr id="213" name="直線コネクタ 212"/>
        <xdr:cNvCxnSpPr/>
      </xdr:nvCxnSpPr>
      <xdr:spPr>
        <a:xfrm flipV="1">
          <a:off x="9639300" y="10615528"/>
          <a:ext cx="838200" cy="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123251</xdr:rowOff>
    </xdr:from>
    <xdr:to>
      <xdr:col>46</xdr:col>
      <xdr:colOff>38100</xdr:colOff>
      <xdr:row>62</xdr:row>
      <xdr:rowOff>53401</xdr:rowOff>
    </xdr:to>
    <xdr:sp macro="" textlink="">
      <xdr:nvSpPr>
        <xdr:cNvPr id="214" name="楕円 213"/>
        <xdr:cNvSpPr/>
      </xdr:nvSpPr>
      <xdr:spPr>
        <a:xfrm>
          <a:off x="8699500" y="1058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159793</xdr:rowOff>
    </xdr:from>
    <xdr:to>
      <xdr:col>50</xdr:col>
      <xdr:colOff>114300</xdr:colOff>
      <xdr:row>62</xdr:row>
      <xdr:rowOff>2601</xdr:rowOff>
    </xdr:to>
    <xdr:cxnSp macro="">
      <xdr:nvCxnSpPr>
        <xdr:cNvPr id="215" name="直線コネクタ 214"/>
        <xdr:cNvCxnSpPr/>
      </xdr:nvCxnSpPr>
      <xdr:spPr>
        <a:xfrm flipV="1">
          <a:off x="8750300" y="10618243"/>
          <a:ext cx="889000" cy="1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16"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17"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30270</xdr:rowOff>
    </xdr:from>
    <xdr:ext cx="599010" cy="259045"/>
    <xdr:sp macro="" textlink="">
      <xdr:nvSpPr>
        <xdr:cNvPr id="218" name="n_1mainValue【橋りょう・トンネル】&#10;一人当たり有形固定資産（償却資産）額"/>
        <xdr:cNvSpPr txBox="1"/>
      </xdr:nvSpPr>
      <xdr:spPr>
        <a:xfrm>
          <a:off x="9327095" y="1066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44528</xdr:rowOff>
    </xdr:from>
    <xdr:ext cx="599010" cy="259045"/>
    <xdr:sp macro="" textlink="">
      <xdr:nvSpPr>
        <xdr:cNvPr id="219" name="n_2mainValue【橋りょう・トンネル】&#10;一人当たり有形固定資産（償却資産）額"/>
        <xdr:cNvSpPr txBox="1"/>
      </xdr:nvSpPr>
      <xdr:spPr>
        <a:xfrm>
          <a:off x="8450795" y="1067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50" name="【公営住宅】&#10;有形固定資産減価償却率平均値テキスト"/>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9" name="楕円 258"/>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80027</xdr:rowOff>
    </xdr:from>
    <xdr:ext cx="405111" cy="259045"/>
    <xdr:sp macro="" textlink="">
      <xdr:nvSpPr>
        <xdr:cNvPr id="260" name="【公営住宅】&#10;有形固定資産減価償却率該当値テキスト"/>
        <xdr:cNvSpPr txBox="1"/>
      </xdr:nvSpPr>
      <xdr:spPr>
        <a:xfrm>
          <a:off x="4673600"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101600</xdr:rowOff>
    </xdr:from>
    <xdr:to>
      <xdr:col>20</xdr:col>
      <xdr:colOff>38100</xdr:colOff>
      <xdr:row>78</xdr:row>
      <xdr:rowOff>31750</xdr:rowOff>
    </xdr:to>
    <xdr:sp macro="" textlink="">
      <xdr:nvSpPr>
        <xdr:cNvPr id="261" name="楕円 260"/>
        <xdr:cNvSpPr/>
      </xdr:nvSpPr>
      <xdr:spPr>
        <a:xfrm>
          <a:off x="3746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152400</xdr:rowOff>
    </xdr:from>
    <xdr:to>
      <xdr:col>24</xdr:col>
      <xdr:colOff>63500</xdr:colOff>
      <xdr:row>80</xdr:row>
      <xdr:rowOff>152400</xdr:rowOff>
    </xdr:to>
    <xdr:cxnSp macro="">
      <xdr:nvCxnSpPr>
        <xdr:cNvPr id="262" name="直線コネクタ 261"/>
        <xdr:cNvCxnSpPr/>
      </xdr:nvCxnSpPr>
      <xdr:spPr>
        <a:xfrm>
          <a:off x="3797300" y="13354050"/>
          <a:ext cx="8382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113030</xdr:rowOff>
    </xdr:from>
    <xdr:to>
      <xdr:col>15</xdr:col>
      <xdr:colOff>101600</xdr:colOff>
      <xdr:row>78</xdr:row>
      <xdr:rowOff>43180</xdr:rowOff>
    </xdr:to>
    <xdr:sp macro="" textlink="">
      <xdr:nvSpPr>
        <xdr:cNvPr id="263" name="楕円 262"/>
        <xdr:cNvSpPr/>
      </xdr:nvSpPr>
      <xdr:spPr>
        <a:xfrm>
          <a:off x="2857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152400</xdr:rowOff>
    </xdr:from>
    <xdr:to>
      <xdr:col>19</xdr:col>
      <xdr:colOff>177800</xdr:colOff>
      <xdr:row>77</xdr:row>
      <xdr:rowOff>163830</xdr:rowOff>
    </xdr:to>
    <xdr:cxnSp macro="">
      <xdr:nvCxnSpPr>
        <xdr:cNvPr id="264" name="直線コネクタ 263"/>
        <xdr:cNvCxnSpPr/>
      </xdr:nvCxnSpPr>
      <xdr:spPr>
        <a:xfrm flipV="1">
          <a:off x="2908300" y="13354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65"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86558</xdr:rowOff>
    </xdr:from>
    <xdr:ext cx="405111" cy="259045"/>
    <xdr:sp macro="" textlink="">
      <xdr:nvSpPr>
        <xdr:cNvPr id="266" name="n_2aveValue【公営住宅】&#10;有形固定資産減価償却率"/>
        <xdr:cNvSpPr txBox="1"/>
      </xdr:nvSpPr>
      <xdr:spPr>
        <a:xfrm>
          <a:off x="2705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48277</xdr:rowOff>
    </xdr:from>
    <xdr:ext cx="405111" cy="259045"/>
    <xdr:sp macro="" textlink="">
      <xdr:nvSpPr>
        <xdr:cNvPr id="267" name="n_1mainValue【公営住宅】&#10;有形固定資産減価償却率"/>
        <xdr:cNvSpPr txBox="1"/>
      </xdr:nvSpPr>
      <xdr:spPr>
        <a:xfrm>
          <a:off x="35820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59707</xdr:rowOff>
    </xdr:from>
    <xdr:ext cx="405111" cy="259045"/>
    <xdr:sp macro="" textlink="">
      <xdr:nvSpPr>
        <xdr:cNvPr id="268" name="n_2mainValue【公営住宅】&#10;有形固定資産減価償却率"/>
        <xdr:cNvSpPr txBox="1"/>
      </xdr:nvSpPr>
      <xdr:spPr>
        <a:xfrm>
          <a:off x="2705744"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97" name="【公営住宅】&#10;一人当たり面積平均値テキスト"/>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306" name="楕円 305"/>
        <xdr:cNvSpPr/>
      </xdr:nvSpPr>
      <xdr:spPr>
        <a:xfrm>
          <a:off x="10426700" y="146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33545</xdr:rowOff>
    </xdr:from>
    <xdr:ext cx="469744" cy="259045"/>
    <xdr:sp macro="" textlink="">
      <xdr:nvSpPr>
        <xdr:cNvPr id="307" name="【公営住宅】&#10;一人当たり面積該当値テキスト"/>
        <xdr:cNvSpPr txBox="1"/>
      </xdr:nvSpPr>
      <xdr:spPr>
        <a:xfrm>
          <a:off x="10515600" y="1460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167894</xdr:rowOff>
    </xdr:from>
    <xdr:to>
      <xdr:col>50</xdr:col>
      <xdr:colOff>165100</xdr:colOff>
      <xdr:row>86</xdr:row>
      <xdr:rowOff>98044</xdr:rowOff>
    </xdr:to>
    <xdr:sp macro="" textlink="">
      <xdr:nvSpPr>
        <xdr:cNvPr id="308" name="楕円 307"/>
        <xdr:cNvSpPr/>
      </xdr:nvSpPr>
      <xdr:spPr>
        <a:xfrm>
          <a:off x="9588500" y="147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105918</xdr:rowOff>
    </xdr:from>
    <xdr:to>
      <xdr:col>55</xdr:col>
      <xdr:colOff>0</xdr:colOff>
      <xdr:row>86</xdr:row>
      <xdr:rowOff>47244</xdr:rowOff>
    </xdr:to>
    <xdr:cxnSp macro="">
      <xdr:nvCxnSpPr>
        <xdr:cNvPr id="309" name="直線コネクタ 308"/>
        <xdr:cNvCxnSpPr/>
      </xdr:nvCxnSpPr>
      <xdr:spPr>
        <a:xfrm flipV="1">
          <a:off x="9639300" y="14679168"/>
          <a:ext cx="8382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68835</xdr:rowOff>
    </xdr:from>
    <xdr:to>
      <xdr:col>46</xdr:col>
      <xdr:colOff>38100</xdr:colOff>
      <xdr:row>85</xdr:row>
      <xdr:rowOff>170435</xdr:rowOff>
    </xdr:to>
    <xdr:sp macro="" textlink="">
      <xdr:nvSpPr>
        <xdr:cNvPr id="310" name="楕円 309"/>
        <xdr:cNvSpPr/>
      </xdr:nvSpPr>
      <xdr:spPr>
        <a:xfrm>
          <a:off x="8699500" y="146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119635</xdr:rowOff>
    </xdr:from>
    <xdr:to>
      <xdr:col>50</xdr:col>
      <xdr:colOff>114300</xdr:colOff>
      <xdr:row>86</xdr:row>
      <xdr:rowOff>47244</xdr:rowOff>
    </xdr:to>
    <xdr:cxnSp macro="">
      <xdr:nvCxnSpPr>
        <xdr:cNvPr id="311" name="直線コネクタ 310"/>
        <xdr:cNvCxnSpPr/>
      </xdr:nvCxnSpPr>
      <xdr:spPr>
        <a:xfrm>
          <a:off x="8750300" y="14692885"/>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312"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313"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89171</xdr:rowOff>
    </xdr:from>
    <xdr:ext cx="469744" cy="259045"/>
    <xdr:sp macro="" textlink="">
      <xdr:nvSpPr>
        <xdr:cNvPr id="314" name="n_1mainValue【公営住宅】&#10;一人当たり面積"/>
        <xdr:cNvSpPr txBox="1"/>
      </xdr:nvSpPr>
      <xdr:spPr>
        <a:xfrm>
          <a:off x="9391727" y="1483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161562</xdr:rowOff>
    </xdr:from>
    <xdr:ext cx="469744" cy="259045"/>
    <xdr:sp macro="" textlink="">
      <xdr:nvSpPr>
        <xdr:cNvPr id="315" name="n_2mainValue【公営住宅】&#10;一人当たり面積"/>
        <xdr:cNvSpPr txBox="1"/>
      </xdr:nvSpPr>
      <xdr:spPr>
        <a:xfrm>
          <a:off x="8515427" y="1473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125021</xdr:rowOff>
    </xdr:from>
    <xdr:ext cx="405111" cy="259045"/>
    <xdr:sp macro="" textlink="">
      <xdr:nvSpPr>
        <xdr:cNvPr id="362" name="【認定こども園・幼稚園・保育所】&#10;有形固定資産減価償却率平均値テキスト"/>
        <xdr:cNvSpPr txBox="1"/>
      </xdr:nvSpPr>
      <xdr:spPr>
        <a:xfrm>
          <a:off x="16357600"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65" name="フローチャート: 判断 364"/>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43361</xdr:rowOff>
    </xdr:from>
    <xdr:to>
      <xdr:col>85</xdr:col>
      <xdr:colOff>177800</xdr:colOff>
      <xdr:row>37</xdr:row>
      <xdr:rowOff>144961</xdr:rowOff>
    </xdr:to>
    <xdr:sp macro="" textlink="">
      <xdr:nvSpPr>
        <xdr:cNvPr id="371" name="楕円 370"/>
        <xdr:cNvSpPr/>
      </xdr:nvSpPr>
      <xdr:spPr>
        <a:xfrm>
          <a:off x="162687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21788</xdr:rowOff>
    </xdr:from>
    <xdr:ext cx="405111" cy="259045"/>
    <xdr:sp macro="" textlink="">
      <xdr:nvSpPr>
        <xdr:cNvPr id="372" name="【認定こども園・幼稚園・保育所】&#10;有形固定資産減価償却率該当値テキスト"/>
        <xdr:cNvSpPr txBox="1"/>
      </xdr:nvSpPr>
      <xdr:spPr>
        <a:xfrm>
          <a:off x="16357600" y="636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71120</xdr:rowOff>
    </xdr:from>
    <xdr:to>
      <xdr:col>81</xdr:col>
      <xdr:colOff>101600</xdr:colOff>
      <xdr:row>38</xdr:row>
      <xdr:rowOff>1270</xdr:rowOff>
    </xdr:to>
    <xdr:sp macro="" textlink="">
      <xdr:nvSpPr>
        <xdr:cNvPr id="373" name="楕円 372"/>
        <xdr:cNvSpPr/>
      </xdr:nvSpPr>
      <xdr:spPr>
        <a:xfrm>
          <a:off x="15430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94161</xdr:rowOff>
    </xdr:from>
    <xdr:to>
      <xdr:col>85</xdr:col>
      <xdr:colOff>127000</xdr:colOff>
      <xdr:row>37</xdr:row>
      <xdr:rowOff>121920</xdr:rowOff>
    </xdr:to>
    <xdr:cxnSp macro="">
      <xdr:nvCxnSpPr>
        <xdr:cNvPr id="374" name="直線コネクタ 373"/>
        <xdr:cNvCxnSpPr/>
      </xdr:nvCxnSpPr>
      <xdr:spPr>
        <a:xfrm flipV="1">
          <a:off x="15481300" y="643781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118473</xdr:rowOff>
    </xdr:from>
    <xdr:to>
      <xdr:col>76</xdr:col>
      <xdr:colOff>165100</xdr:colOff>
      <xdr:row>38</xdr:row>
      <xdr:rowOff>48623</xdr:rowOff>
    </xdr:to>
    <xdr:sp macro="" textlink="">
      <xdr:nvSpPr>
        <xdr:cNvPr id="375" name="楕円 374"/>
        <xdr:cNvSpPr/>
      </xdr:nvSpPr>
      <xdr:spPr>
        <a:xfrm>
          <a:off x="14541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121920</xdr:rowOff>
    </xdr:from>
    <xdr:to>
      <xdr:col>81</xdr:col>
      <xdr:colOff>50800</xdr:colOff>
      <xdr:row>37</xdr:row>
      <xdr:rowOff>169273</xdr:rowOff>
    </xdr:to>
    <xdr:cxnSp macro="">
      <xdr:nvCxnSpPr>
        <xdr:cNvPr id="376" name="直線コネクタ 375"/>
        <xdr:cNvCxnSpPr/>
      </xdr:nvCxnSpPr>
      <xdr:spPr>
        <a:xfrm flipV="1">
          <a:off x="14592300" y="646557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377"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78"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163847</xdr:rowOff>
    </xdr:from>
    <xdr:ext cx="405111" cy="259045"/>
    <xdr:sp macro="" textlink="">
      <xdr:nvSpPr>
        <xdr:cNvPr id="379" name="n_1mainValue【認定こども園・幼稚園・保育所】&#10;有形固定資産減価償却率"/>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39750</xdr:rowOff>
    </xdr:from>
    <xdr:ext cx="405111" cy="259045"/>
    <xdr:sp macro="" textlink="">
      <xdr:nvSpPr>
        <xdr:cNvPr id="380" name="n_2mainValue【認定こども園・幼稚園・保育所】&#10;有形固定資産減価償却率"/>
        <xdr:cNvSpPr txBox="1"/>
      </xdr:nvSpPr>
      <xdr:spPr>
        <a:xfrm>
          <a:off x="14389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09"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12" name="フローチャート: 判断 411"/>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139700</xdr:rowOff>
    </xdr:from>
    <xdr:to>
      <xdr:col>116</xdr:col>
      <xdr:colOff>114300</xdr:colOff>
      <xdr:row>35</xdr:row>
      <xdr:rowOff>69850</xdr:rowOff>
    </xdr:to>
    <xdr:sp macro="" textlink="">
      <xdr:nvSpPr>
        <xdr:cNvPr id="418" name="楕円 417"/>
        <xdr:cNvSpPr/>
      </xdr:nvSpPr>
      <xdr:spPr>
        <a:xfrm>
          <a:off x="22110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162577</xdr:rowOff>
    </xdr:from>
    <xdr:ext cx="469744" cy="259045"/>
    <xdr:sp macro="" textlink="">
      <xdr:nvSpPr>
        <xdr:cNvPr id="419" name="【認定こども園・幼稚園・保育所】&#10;一人当たり面積該当値テキスト"/>
        <xdr:cNvSpPr txBox="1"/>
      </xdr:nvSpPr>
      <xdr:spPr>
        <a:xfrm>
          <a:off x="22199600"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147320</xdr:rowOff>
    </xdr:from>
    <xdr:to>
      <xdr:col>112</xdr:col>
      <xdr:colOff>38100</xdr:colOff>
      <xdr:row>35</xdr:row>
      <xdr:rowOff>77470</xdr:rowOff>
    </xdr:to>
    <xdr:sp macro="" textlink="">
      <xdr:nvSpPr>
        <xdr:cNvPr id="420" name="楕円 419"/>
        <xdr:cNvSpPr/>
      </xdr:nvSpPr>
      <xdr:spPr>
        <a:xfrm>
          <a:off x="21272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19050</xdr:rowOff>
    </xdr:from>
    <xdr:to>
      <xdr:col>116</xdr:col>
      <xdr:colOff>63500</xdr:colOff>
      <xdr:row>35</xdr:row>
      <xdr:rowOff>26670</xdr:rowOff>
    </xdr:to>
    <xdr:cxnSp macro="">
      <xdr:nvCxnSpPr>
        <xdr:cNvPr id="421" name="直線コネクタ 420"/>
        <xdr:cNvCxnSpPr/>
      </xdr:nvCxnSpPr>
      <xdr:spPr>
        <a:xfrm flipV="1">
          <a:off x="21323300" y="6019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40640</xdr:rowOff>
    </xdr:from>
    <xdr:to>
      <xdr:col>107</xdr:col>
      <xdr:colOff>101600</xdr:colOff>
      <xdr:row>35</xdr:row>
      <xdr:rowOff>142240</xdr:rowOff>
    </xdr:to>
    <xdr:sp macro="" textlink="">
      <xdr:nvSpPr>
        <xdr:cNvPr id="422" name="楕円 421"/>
        <xdr:cNvSpPr/>
      </xdr:nvSpPr>
      <xdr:spPr>
        <a:xfrm>
          <a:off x="20383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26670</xdr:rowOff>
    </xdr:from>
    <xdr:to>
      <xdr:col>111</xdr:col>
      <xdr:colOff>177800</xdr:colOff>
      <xdr:row>35</xdr:row>
      <xdr:rowOff>91440</xdr:rowOff>
    </xdr:to>
    <xdr:cxnSp macro="">
      <xdr:nvCxnSpPr>
        <xdr:cNvPr id="423" name="直線コネクタ 422"/>
        <xdr:cNvCxnSpPr/>
      </xdr:nvCxnSpPr>
      <xdr:spPr>
        <a:xfrm flipV="1">
          <a:off x="20434300" y="60274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24"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425" name="n_2aveValue【認定こども園・幼稚園・保育所】&#10;一人当たり面積"/>
        <xdr:cNvSpPr txBox="1"/>
      </xdr:nvSpPr>
      <xdr:spPr>
        <a:xfrm>
          <a:off x="20199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93997</xdr:rowOff>
    </xdr:from>
    <xdr:ext cx="469744" cy="259045"/>
    <xdr:sp macro="" textlink="">
      <xdr:nvSpPr>
        <xdr:cNvPr id="426" name="n_1mainValue【認定こども園・幼稚園・保育所】&#10;一人当たり面積"/>
        <xdr:cNvSpPr txBox="1"/>
      </xdr:nvSpPr>
      <xdr:spPr>
        <a:xfrm>
          <a:off x="21075727" y="57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158767</xdr:rowOff>
    </xdr:from>
    <xdr:ext cx="469744" cy="259045"/>
    <xdr:sp macro="" textlink="">
      <xdr:nvSpPr>
        <xdr:cNvPr id="427" name="n_2mainValue【認定こども園・幼稚園・保育所】&#10;一人当たり面積"/>
        <xdr:cNvSpPr txBox="1"/>
      </xdr:nvSpPr>
      <xdr:spPr>
        <a:xfrm>
          <a:off x="20199427" y="581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457" name="【学校施設】&#10;有形固定資産減価償却率平均値テキスト"/>
        <xdr:cNvSpPr txBox="1"/>
      </xdr:nvSpPr>
      <xdr:spPr>
        <a:xfrm>
          <a:off x="16357600" y="996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60" name="フローチャート: 判断 459"/>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78740</xdr:rowOff>
    </xdr:from>
    <xdr:to>
      <xdr:col>85</xdr:col>
      <xdr:colOff>177800</xdr:colOff>
      <xdr:row>60</xdr:row>
      <xdr:rowOff>8890</xdr:rowOff>
    </xdr:to>
    <xdr:sp macro="" textlink="">
      <xdr:nvSpPr>
        <xdr:cNvPr id="466" name="楕円 465"/>
        <xdr:cNvSpPr/>
      </xdr:nvSpPr>
      <xdr:spPr>
        <a:xfrm>
          <a:off x="16268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57167</xdr:rowOff>
    </xdr:from>
    <xdr:ext cx="405111" cy="259045"/>
    <xdr:sp macro="" textlink="">
      <xdr:nvSpPr>
        <xdr:cNvPr id="467" name="【学校施設】&#10;有形固定資産減価償却率該当値テキスト"/>
        <xdr:cNvSpPr txBox="1"/>
      </xdr:nvSpPr>
      <xdr:spPr>
        <a:xfrm>
          <a:off x="16357600"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468" name="楕円 467"/>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129540</xdr:rowOff>
    </xdr:from>
    <xdr:to>
      <xdr:col>85</xdr:col>
      <xdr:colOff>127000</xdr:colOff>
      <xdr:row>60</xdr:row>
      <xdr:rowOff>11430</xdr:rowOff>
    </xdr:to>
    <xdr:cxnSp macro="">
      <xdr:nvCxnSpPr>
        <xdr:cNvPr id="469" name="直線コネクタ 468"/>
        <xdr:cNvCxnSpPr/>
      </xdr:nvCxnSpPr>
      <xdr:spPr>
        <a:xfrm flipV="1">
          <a:off x="15481300" y="1024509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70" name="楕円 469"/>
        <xdr:cNvSpPr/>
      </xdr:nvSpPr>
      <xdr:spPr>
        <a:xfrm>
          <a:off x="1454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91440</xdr:rowOff>
    </xdr:to>
    <xdr:cxnSp macro="">
      <xdr:nvCxnSpPr>
        <xdr:cNvPr id="471" name="直線コネクタ 470"/>
        <xdr:cNvCxnSpPr/>
      </xdr:nvCxnSpPr>
      <xdr:spPr>
        <a:xfrm flipV="1">
          <a:off x="14592300" y="102984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72"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73"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53357</xdr:rowOff>
    </xdr:from>
    <xdr:ext cx="405111" cy="259045"/>
    <xdr:sp macro="" textlink="">
      <xdr:nvSpPr>
        <xdr:cNvPr id="474" name="n_1mainValue【学校施設】&#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75" name="n_2mainValue【学校施設】&#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505"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08" name="フローチャート: 判断 507"/>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7874</xdr:rowOff>
    </xdr:from>
    <xdr:to>
      <xdr:col>116</xdr:col>
      <xdr:colOff>114300</xdr:colOff>
      <xdr:row>59</xdr:row>
      <xdr:rowOff>109474</xdr:rowOff>
    </xdr:to>
    <xdr:sp macro="" textlink="">
      <xdr:nvSpPr>
        <xdr:cNvPr id="514" name="楕円 513"/>
        <xdr:cNvSpPr/>
      </xdr:nvSpPr>
      <xdr:spPr>
        <a:xfrm>
          <a:off x="22110700" y="1012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30751</xdr:rowOff>
    </xdr:from>
    <xdr:ext cx="469744" cy="259045"/>
    <xdr:sp macro="" textlink="">
      <xdr:nvSpPr>
        <xdr:cNvPr id="515" name="【学校施設】&#10;一人当たり面積該当値テキスト"/>
        <xdr:cNvSpPr txBox="1"/>
      </xdr:nvSpPr>
      <xdr:spPr>
        <a:xfrm>
          <a:off x="22199600" y="997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20066</xdr:rowOff>
    </xdr:from>
    <xdr:to>
      <xdr:col>112</xdr:col>
      <xdr:colOff>38100</xdr:colOff>
      <xdr:row>59</xdr:row>
      <xdr:rowOff>121666</xdr:rowOff>
    </xdr:to>
    <xdr:sp macro="" textlink="">
      <xdr:nvSpPr>
        <xdr:cNvPr id="516" name="楕円 515"/>
        <xdr:cNvSpPr/>
      </xdr:nvSpPr>
      <xdr:spPr>
        <a:xfrm>
          <a:off x="21272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58674</xdr:rowOff>
    </xdr:from>
    <xdr:to>
      <xdr:col>116</xdr:col>
      <xdr:colOff>63500</xdr:colOff>
      <xdr:row>59</xdr:row>
      <xdr:rowOff>70866</xdr:rowOff>
    </xdr:to>
    <xdr:cxnSp macro="">
      <xdr:nvCxnSpPr>
        <xdr:cNvPr id="517" name="直線コネクタ 516"/>
        <xdr:cNvCxnSpPr/>
      </xdr:nvCxnSpPr>
      <xdr:spPr>
        <a:xfrm flipV="1">
          <a:off x="21323300" y="10174224"/>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30734</xdr:rowOff>
    </xdr:from>
    <xdr:to>
      <xdr:col>107</xdr:col>
      <xdr:colOff>101600</xdr:colOff>
      <xdr:row>59</xdr:row>
      <xdr:rowOff>132334</xdr:rowOff>
    </xdr:to>
    <xdr:sp macro="" textlink="">
      <xdr:nvSpPr>
        <xdr:cNvPr id="518" name="楕円 517"/>
        <xdr:cNvSpPr/>
      </xdr:nvSpPr>
      <xdr:spPr>
        <a:xfrm>
          <a:off x="20383500" y="1014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70866</xdr:rowOff>
    </xdr:from>
    <xdr:to>
      <xdr:col>111</xdr:col>
      <xdr:colOff>177800</xdr:colOff>
      <xdr:row>59</xdr:row>
      <xdr:rowOff>81534</xdr:rowOff>
    </xdr:to>
    <xdr:cxnSp macro="">
      <xdr:nvCxnSpPr>
        <xdr:cNvPr id="519" name="直線コネクタ 518"/>
        <xdr:cNvCxnSpPr/>
      </xdr:nvCxnSpPr>
      <xdr:spPr>
        <a:xfrm flipV="1">
          <a:off x="20434300" y="1018641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520"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521"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138193</xdr:rowOff>
    </xdr:from>
    <xdr:ext cx="469744" cy="259045"/>
    <xdr:sp macro="" textlink="">
      <xdr:nvSpPr>
        <xdr:cNvPr id="522" name="n_1mainValue【学校施設】&#10;一人当たり面積"/>
        <xdr:cNvSpPr txBox="1"/>
      </xdr:nvSpPr>
      <xdr:spPr>
        <a:xfrm>
          <a:off x="21075727"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123461</xdr:rowOff>
    </xdr:from>
    <xdr:ext cx="469744" cy="259045"/>
    <xdr:sp macro="" textlink="">
      <xdr:nvSpPr>
        <xdr:cNvPr id="523" name="n_2mainValue【学校施設】&#10;一人当たり面積"/>
        <xdr:cNvSpPr txBox="1"/>
      </xdr:nvSpPr>
      <xdr:spPr>
        <a:xfrm>
          <a:off x="20199427" y="1023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0" name="テキスト ボックス 54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1" name="直線コネクタ 5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2" name="テキスト ボックス 55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3" name="直線コネクタ 5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4" name="テキスト ボックス 5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5" name="直線コネクタ 5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6" name="テキスト ボックス 5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7" name="直線コネクタ 5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8" name="テキスト ボックス 5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9" name="直線コネクタ 5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0" name="テキスト ボックス 55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2" name="テキスト ボックス 5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564" name="直線コネクタ 563"/>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565"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566" name="直線コネクタ 565"/>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567"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568" name="直線コネクタ 567"/>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569"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570" name="フローチャート: 判断 569"/>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571" name="フローチャート: 判断 570"/>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72" name="フローチャート: 判断 571"/>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10161</xdr:rowOff>
    </xdr:from>
    <xdr:to>
      <xdr:col>85</xdr:col>
      <xdr:colOff>177800</xdr:colOff>
      <xdr:row>101</xdr:row>
      <xdr:rowOff>111761</xdr:rowOff>
    </xdr:to>
    <xdr:sp macro="" textlink="">
      <xdr:nvSpPr>
        <xdr:cNvPr id="578" name="楕円 577"/>
        <xdr:cNvSpPr/>
      </xdr:nvSpPr>
      <xdr:spPr>
        <a:xfrm>
          <a:off x="162687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96538</xdr:rowOff>
    </xdr:from>
    <xdr:ext cx="405111" cy="259045"/>
    <xdr:sp macro="" textlink="">
      <xdr:nvSpPr>
        <xdr:cNvPr id="579" name="【公民館】&#10;有形固定資産減価償却率該当値テキスト"/>
        <xdr:cNvSpPr txBox="1"/>
      </xdr:nvSpPr>
      <xdr:spPr>
        <a:xfrm>
          <a:off x="16357600" y="172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52070</xdr:rowOff>
    </xdr:from>
    <xdr:to>
      <xdr:col>81</xdr:col>
      <xdr:colOff>101600</xdr:colOff>
      <xdr:row>101</xdr:row>
      <xdr:rowOff>153670</xdr:rowOff>
    </xdr:to>
    <xdr:sp macro="" textlink="">
      <xdr:nvSpPr>
        <xdr:cNvPr id="580" name="楕円 579"/>
        <xdr:cNvSpPr/>
      </xdr:nvSpPr>
      <xdr:spPr>
        <a:xfrm>
          <a:off x="154305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60961</xdr:rowOff>
    </xdr:from>
    <xdr:to>
      <xdr:col>85</xdr:col>
      <xdr:colOff>127000</xdr:colOff>
      <xdr:row>101</xdr:row>
      <xdr:rowOff>102870</xdr:rowOff>
    </xdr:to>
    <xdr:cxnSp macro="">
      <xdr:nvCxnSpPr>
        <xdr:cNvPr id="581" name="直線コネクタ 580"/>
        <xdr:cNvCxnSpPr/>
      </xdr:nvCxnSpPr>
      <xdr:spPr>
        <a:xfrm flipV="1">
          <a:off x="15481300" y="173774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93980</xdr:rowOff>
    </xdr:from>
    <xdr:to>
      <xdr:col>76</xdr:col>
      <xdr:colOff>165100</xdr:colOff>
      <xdr:row>102</xdr:row>
      <xdr:rowOff>24130</xdr:rowOff>
    </xdr:to>
    <xdr:sp macro="" textlink="">
      <xdr:nvSpPr>
        <xdr:cNvPr id="582" name="楕円 581"/>
        <xdr:cNvSpPr/>
      </xdr:nvSpPr>
      <xdr:spPr>
        <a:xfrm>
          <a:off x="14541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102870</xdr:rowOff>
    </xdr:from>
    <xdr:to>
      <xdr:col>81</xdr:col>
      <xdr:colOff>50800</xdr:colOff>
      <xdr:row>101</xdr:row>
      <xdr:rowOff>144780</xdr:rowOff>
    </xdr:to>
    <xdr:cxnSp macro="">
      <xdr:nvCxnSpPr>
        <xdr:cNvPr id="583" name="直線コネクタ 582"/>
        <xdr:cNvCxnSpPr/>
      </xdr:nvCxnSpPr>
      <xdr:spPr>
        <a:xfrm flipV="1">
          <a:off x="14592300" y="17419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584"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585"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170197</xdr:rowOff>
    </xdr:from>
    <xdr:ext cx="405111" cy="259045"/>
    <xdr:sp macro="" textlink="">
      <xdr:nvSpPr>
        <xdr:cNvPr id="586" name="n_1mainValue【公民館】&#10;有形固定資産減価償却率"/>
        <xdr:cNvSpPr txBox="1"/>
      </xdr:nvSpPr>
      <xdr:spPr>
        <a:xfrm>
          <a:off x="15266044" y="1714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40657</xdr:rowOff>
    </xdr:from>
    <xdr:ext cx="405111" cy="259045"/>
    <xdr:sp macro="" textlink="">
      <xdr:nvSpPr>
        <xdr:cNvPr id="587" name="n_2mainValue【公民館】&#10;有形固定資産減価償却率"/>
        <xdr:cNvSpPr txBox="1"/>
      </xdr:nvSpPr>
      <xdr:spPr>
        <a:xfrm>
          <a:off x="14389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8" name="直線コネクタ 5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9" name="テキスト ボックス 5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0" name="直線コネクタ 5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1" name="テキスト ボックス 6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2" name="直線コネクタ 6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3" name="テキスト ボックス 6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4" name="直線コネクタ 6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5" name="テキスト ボックス 6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6" name="直線コネクタ 6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7" name="テキスト ボックス 6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11" name="直線コネクタ 610"/>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12"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13" name="直線コネクタ 612"/>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14"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15" name="直線コネクタ 614"/>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616"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17" name="フローチャート: 判断 616"/>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18" name="フローチャート: 判断 617"/>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19" name="フローチャート: 判断 618"/>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625" name="楕円 624"/>
        <xdr:cNvSpPr/>
      </xdr:nvSpPr>
      <xdr:spPr>
        <a:xfrm>
          <a:off x="221107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76216</xdr:rowOff>
    </xdr:from>
    <xdr:ext cx="469744" cy="259045"/>
    <xdr:sp macro="" textlink="">
      <xdr:nvSpPr>
        <xdr:cNvPr id="626" name="【公民館】&#10;一人当たり面積該当値テキスト"/>
        <xdr:cNvSpPr txBox="1"/>
      </xdr:nvSpPr>
      <xdr:spPr>
        <a:xfrm>
          <a:off x="22199600"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101600</xdr:rowOff>
    </xdr:from>
    <xdr:to>
      <xdr:col>112</xdr:col>
      <xdr:colOff>38100</xdr:colOff>
      <xdr:row>107</xdr:row>
      <xdr:rowOff>31750</xdr:rowOff>
    </xdr:to>
    <xdr:sp macro="" textlink="">
      <xdr:nvSpPr>
        <xdr:cNvPr id="627" name="楕円 626"/>
        <xdr:cNvSpPr/>
      </xdr:nvSpPr>
      <xdr:spPr>
        <a:xfrm>
          <a:off x="2127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148589</xdr:rowOff>
    </xdr:from>
    <xdr:to>
      <xdr:col>116</xdr:col>
      <xdr:colOff>63500</xdr:colOff>
      <xdr:row>106</xdr:row>
      <xdr:rowOff>152400</xdr:rowOff>
    </xdr:to>
    <xdr:cxnSp macro="">
      <xdr:nvCxnSpPr>
        <xdr:cNvPr id="628" name="直線コネクタ 627"/>
        <xdr:cNvCxnSpPr/>
      </xdr:nvCxnSpPr>
      <xdr:spPr>
        <a:xfrm flipV="1">
          <a:off x="21323300" y="183222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101600</xdr:rowOff>
    </xdr:from>
    <xdr:to>
      <xdr:col>107</xdr:col>
      <xdr:colOff>101600</xdr:colOff>
      <xdr:row>107</xdr:row>
      <xdr:rowOff>31750</xdr:rowOff>
    </xdr:to>
    <xdr:sp macro="" textlink="">
      <xdr:nvSpPr>
        <xdr:cNvPr id="629" name="楕円 628"/>
        <xdr:cNvSpPr/>
      </xdr:nvSpPr>
      <xdr:spPr>
        <a:xfrm>
          <a:off x="20383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152400</xdr:rowOff>
    </xdr:from>
    <xdr:to>
      <xdr:col>111</xdr:col>
      <xdr:colOff>177800</xdr:colOff>
      <xdr:row>106</xdr:row>
      <xdr:rowOff>152400</xdr:rowOff>
    </xdr:to>
    <xdr:cxnSp macro="">
      <xdr:nvCxnSpPr>
        <xdr:cNvPr id="630" name="直線コネクタ 629"/>
        <xdr:cNvCxnSpPr/>
      </xdr:nvCxnSpPr>
      <xdr:spPr>
        <a:xfrm>
          <a:off x="20434300" y="1832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631"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32"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22877</xdr:rowOff>
    </xdr:from>
    <xdr:ext cx="469744" cy="259045"/>
    <xdr:sp macro="" textlink="">
      <xdr:nvSpPr>
        <xdr:cNvPr id="633" name="n_1mainValue【公民館】&#10;一人当たり面積"/>
        <xdr:cNvSpPr txBox="1"/>
      </xdr:nvSpPr>
      <xdr:spPr>
        <a:xfrm>
          <a:off x="21075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22877</xdr:rowOff>
    </xdr:from>
    <xdr:ext cx="469744" cy="259045"/>
    <xdr:sp macro="" textlink="">
      <xdr:nvSpPr>
        <xdr:cNvPr id="634" name="n_2mainValue【公民館】&#10;一人当たり面積"/>
        <xdr:cNvSpPr txBox="1"/>
      </xdr:nvSpPr>
      <xdr:spPr>
        <a:xfrm>
          <a:off x="20199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有形固定資産減価償却率が類似団体を上回っているものは、「橋りょう・トンネル」及び「公民館」であり、下回っているものは、「道路」、「認定こども園・幼稚園・保育所」及び「学校施設」である。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次に施設類型別分析について、「橋りょう・トンネル」は、「橋梁長寿命化修繕計画」（令和元年度策定）に基づき、緊急時の避難路や主要路線に架かる重要な橋りょうの順次耐震化対策を進めている。「公民館」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を除き、新耐震基準を満たしており、今後、市民の利便性と利用実態を考慮した計画的な修繕を実施していく。「認定こども園・幼稚園・保育所」及び「学校施設」は、順次建替えや計画的な修繕を実施している。いずれの施設も、再編計画にも基づいた施設の集約化・修繕を検討していく。「公営住宅」は、「諏訪市公営住宅等長寿命化計画」及び「諏訪市公共施設等総合管理計画」に基づき建替え・修繕が進め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諏訪市の施設は、全国的な傾向と同様に築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年以上の建物が</a:t>
          </a:r>
          <a:r>
            <a:rPr kumimoji="1" lang="en-US" altLang="ja-JP" sz="1300">
              <a:latin typeface="ＭＳ Ｐゴシック" panose="020B0600070205080204" pitchFamily="50" charset="-128"/>
              <a:ea typeface="ＭＳ Ｐゴシック" panose="020B0600070205080204" pitchFamily="50" charset="-128"/>
            </a:rPr>
            <a:t>60.1</a:t>
          </a:r>
          <a:r>
            <a:rPr kumimoji="1" lang="ja-JP" altLang="en-US" sz="1300">
              <a:latin typeface="ＭＳ Ｐゴシック" panose="020B0600070205080204" pitchFamily="50" charset="-128"/>
              <a:ea typeface="ＭＳ Ｐゴシック" panose="020B0600070205080204" pitchFamily="50" charset="-128"/>
            </a:rPr>
            <a:t>％を占め、老朽化が著しく進行しているが、「諏訪市公共施設等総合管理計画」（平成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年度策定）に基づき、見直しを図っている。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50,164
48,895
109.17
21,072,629
20,255,494
796,554
11,484,844
19,595,470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1" name="楕円 70"/>
        <xdr:cNvSpPr/>
      </xdr:nvSpPr>
      <xdr:spPr>
        <a:xfrm>
          <a:off x="4584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40113</xdr:rowOff>
    </xdr:from>
    <xdr:ext cx="405111" cy="259045"/>
    <xdr:sp macro="" textlink="">
      <xdr:nvSpPr>
        <xdr:cNvPr id="72" name="【図書館】&#10;有形固定資産減価償却率該当値テキスト"/>
        <xdr:cNvSpPr txBox="1"/>
      </xdr:nvSpPr>
      <xdr:spPr>
        <a:xfrm>
          <a:off x="4673600" y="621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3" name="楕円 72"/>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68036</xdr:rowOff>
    </xdr:from>
    <xdr:to>
      <xdr:col>24</xdr:col>
      <xdr:colOff>63500</xdr:colOff>
      <xdr:row>37</xdr:row>
      <xdr:rowOff>100693</xdr:rowOff>
    </xdr:to>
    <xdr:cxnSp macro="">
      <xdr:nvCxnSpPr>
        <xdr:cNvPr id="74" name="直線コネクタ 73"/>
        <xdr:cNvCxnSpPr/>
      </xdr:nvCxnSpPr>
      <xdr:spPr>
        <a:xfrm flipV="1">
          <a:off x="3797300" y="6411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5" name="楕円 74"/>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133350</xdr:rowOff>
    </xdr:to>
    <xdr:cxnSp macro="">
      <xdr:nvCxnSpPr>
        <xdr:cNvPr id="76" name="直線コネクタ 75"/>
        <xdr:cNvCxnSpPr/>
      </xdr:nvCxnSpPr>
      <xdr:spPr>
        <a:xfrm flipV="1">
          <a:off x="2908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168020</xdr:rowOff>
    </xdr:from>
    <xdr:ext cx="405111" cy="259045"/>
    <xdr:sp macro="" textlink="">
      <xdr:nvSpPr>
        <xdr:cNvPr id="79" name="n_1mainValue【図書館】&#10;有形固定資産減価償却率"/>
        <xdr:cNvSpPr txBox="1"/>
      </xdr:nvSpPr>
      <xdr:spPr>
        <a:xfrm>
          <a:off x="35820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0" name="n_2mainValue【図書館】&#10;有形固定資産減価償却率"/>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8" name="楕円 117"/>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3827</xdr:rowOff>
    </xdr:from>
    <xdr:ext cx="469744" cy="259045"/>
    <xdr:sp macro="" textlink="">
      <xdr:nvSpPr>
        <xdr:cNvPr id="119" name="【図書館】&#10;一人当たり面積該当値テキスト"/>
        <xdr:cNvSpPr txBox="1"/>
      </xdr:nvSpPr>
      <xdr:spPr>
        <a:xfrm>
          <a:off x="10515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20" name="楕円 119"/>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21" name="直線コネクタ 120"/>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2" name="楕円 121"/>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23" name="直線コネクタ 122"/>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4"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26"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27" name="n_2main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7"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132080</xdr:rowOff>
    </xdr:from>
    <xdr:to>
      <xdr:col>24</xdr:col>
      <xdr:colOff>114300</xdr:colOff>
      <xdr:row>56</xdr:row>
      <xdr:rowOff>62230</xdr:rowOff>
    </xdr:to>
    <xdr:sp macro="" textlink="">
      <xdr:nvSpPr>
        <xdr:cNvPr id="166" name="楕円 165"/>
        <xdr:cNvSpPr/>
      </xdr:nvSpPr>
      <xdr:spPr>
        <a:xfrm>
          <a:off x="45847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85107</xdr:rowOff>
    </xdr:from>
    <xdr:ext cx="405111" cy="259045"/>
    <xdr:sp macro="" textlink="">
      <xdr:nvSpPr>
        <xdr:cNvPr id="167" name="【体育館・プール】&#10;有形固定資産減価償却率該当値テキスト"/>
        <xdr:cNvSpPr txBox="1"/>
      </xdr:nvSpPr>
      <xdr:spPr>
        <a:xfrm>
          <a:off x="4673600" y="951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160655</xdr:rowOff>
    </xdr:from>
    <xdr:to>
      <xdr:col>20</xdr:col>
      <xdr:colOff>38100</xdr:colOff>
      <xdr:row>56</xdr:row>
      <xdr:rowOff>90805</xdr:rowOff>
    </xdr:to>
    <xdr:sp macro="" textlink="">
      <xdr:nvSpPr>
        <xdr:cNvPr id="168" name="楕円 167"/>
        <xdr:cNvSpPr/>
      </xdr:nvSpPr>
      <xdr:spPr>
        <a:xfrm>
          <a:off x="37465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11430</xdr:rowOff>
    </xdr:from>
    <xdr:to>
      <xdr:col>24</xdr:col>
      <xdr:colOff>63500</xdr:colOff>
      <xdr:row>56</xdr:row>
      <xdr:rowOff>40005</xdr:rowOff>
    </xdr:to>
    <xdr:cxnSp macro="">
      <xdr:nvCxnSpPr>
        <xdr:cNvPr id="169" name="直線コネクタ 168"/>
        <xdr:cNvCxnSpPr/>
      </xdr:nvCxnSpPr>
      <xdr:spPr>
        <a:xfrm flipV="1">
          <a:off x="3797300" y="96126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27305</xdr:rowOff>
    </xdr:from>
    <xdr:to>
      <xdr:col>15</xdr:col>
      <xdr:colOff>101600</xdr:colOff>
      <xdr:row>56</xdr:row>
      <xdr:rowOff>128905</xdr:rowOff>
    </xdr:to>
    <xdr:sp macro="" textlink="">
      <xdr:nvSpPr>
        <xdr:cNvPr id="170" name="楕円 169"/>
        <xdr:cNvSpPr/>
      </xdr:nvSpPr>
      <xdr:spPr>
        <a:xfrm>
          <a:off x="28575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40005</xdr:rowOff>
    </xdr:from>
    <xdr:to>
      <xdr:col>19</xdr:col>
      <xdr:colOff>177800</xdr:colOff>
      <xdr:row>56</xdr:row>
      <xdr:rowOff>78105</xdr:rowOff>
    </xdr:to>
    <xdr:cxnSp macro="">
      <xdr:nvCxnSpPr>
        <xdr:cNvPr id="171" name="直線コネクタ 170"/>
        <xdr:cNvCxnSpPr/>
      </xdr:nvCxnSpPr>
      <xdr:spPr>
        <a:xfrm flipV="1">
          <a:off x="2908300" y="9641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72"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3"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107332</xdr:rowOff>
    </xdr:from>
    <xdr:ext cx="405111" cy="259045"/>
    <xdr:sp macro="" textlink="">
      <xdr:nvSpPr>
        <xdr:cNvPr id="174" name="n_1mainValue【体育館・プール】&#10;有形固定資産減価償却率"/>
        <xdr:cNvSpPr txBox="1"/>
      </xdr:nvSpPr>
      <xdr:spPr>
        <a:xfrm>
          <a:off x="3582044" y="936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145432</xdr:rowOff>
    </xdr:from>
    <xdr:ext cx="405111" cy="259045"/>
    <xdr:sp macro="" textlink="">
      <xdr:nvSpPr>
        <xdr:cNvPr id="175" name="n_2mainValue【体育館・プール】&#10;有形固定資産減価償却率"/>
        <xdr:cNvSpPr txBox="1"/>
      </xdr:nvSpPr>
      <xdr:spPr>
        <a:xfrm>
          <a:off x="2705744" y="940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204"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97790</xdr:rowOff>
    </xdr:from>
    <xdr:to>
      <xdr:col>55</xdr:col>
      <xdr:colOff>50800</xdr:colOff>
      <xdr:row>63</xdr:row>
      <xdr:rowOff>27940</xdr:rowOff>
    </xdr:to>
    <xdr:sp macro="" textlink="">
      <xdr:nvSpPr>
        <xdr:cNvPr id="213" name="楕円 212"/>
        <xdr:cNvSpPr/>
      </xdr:nvSpPr>
      <xdr:spPr>
        <a:xfrm>
          <a:off x="10426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76217</xdr:rowOff>
    </xdr:from>
    <xdr:ext cx="469744" cy="259045"/>
    <xdr:sp macro="" textlink="">
      <xdr:nvSpPr>
        <xdr:cNvPr id="214" name="【体育館・プール】&#10;一人当たり面積該当値テキスト"/>
        <xdr:cNvSpPr txBox="1"/>
      </xdr:nvSpPr>
      <xdr:spPr>
        <a:xfrm>
          <a:off x="10515600"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99695</xdr:rowOff>
    </xdr:from>
    <xdr:to>
      <xdr:col>50</xdr:col>
      <xdr:colOff>165100</xdr:colOff>
      <xdr:row>63</xdr:row>
      <xdr:rowOff>29845</xdr:rowOff>
    </xdr:to>
    <xdr:sp macro="" textlink="">
      <xdr:nvSpPr>
        <xdr:cNvPr id="215" name="楕円 214"/>
        <xdr:cNvSpPr/>
      </xdr:nvSpPr>
      <xdr:spPr>
        <a:xfrm>
          <a:off x="9588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148590</xdr:rowOff>
    </xdr:from>
    <xdr:to>
      <xdr:col>55</xdr:col>
      <xdr:colOff>0</xdr:colOff>
      <xdr:row>62</xdr:row>
      <xdr:rowOff>150495</xdr:rowOff>
    </xdr:to>
    <xdr:cxnSp macro="">
      <xdr:nvCxnSpPr>
        <xdr:cNvPr id="216" name="直線コネクタ 215"/>
        <xdr:cNvCxnSpPr/>
      </xdr:nvCxnSpPr>
      <xdr:spPr>
        <a:xfrm flipV="1">
          <a:off x="9639300" y="107784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101600</xdr:rowOff>
    </xdr:from>
    <xdr:to>
      <xdr:col>46</xdr:col>
      <xdr:colOff>38100</xdr:colOff>
      <xdr:row>63</xdr:row>
      <xdr:rowOff>31750</xdr:rowOff>
    </xdr:to>
    <xdr:sp macro="" textlink="">
      <xdr:nvSpPr>
        <xdr:cNvPr id="217" name="楕円 216"/>
        <xdr:cNvSpPr/>
      </xdr:nvSpPr>
      <xdr:spPr>
        <a:xfrm>
          <a:off x="8699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150495</xdr:rowOff>
    </xdr:from>
    <xdr:to>
      <xdr:col>50</xdr:col>
      <xdr:colOff>114300</xdr:colOff>
      <xdr:row>62</xdr:row>
      <xdr:rowOff>152400</xdr:rowOff>
    </xdr:to>
    <xdr:cxnSp macro="">
      <xdr:nvCxnSpPr>
        <xdr:cNvPr id="218" name="直線コネクタ 217"/>
        <xdr:cNvCxnSpPr/>
      </xdr:nvCxnSpPr>
      <xdr:spPr>
        <a:xfrm flipV="1">
          <a:off x="8750300" y="107803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19"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20"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20972</xdr:rowOff>
    </xdr:from>
    <xdr:ext cx="469744" cy="259045"/>
    <xdr:sp macro="" textlink="">
      <xdr:nvSpPr>
        <xdr:cNvPr id="221" name="n_1mainValue【体育館・プール】&#10;一人当たり面積"/>
        <xdr:cNvSpPr txBox="1"/>
      </xdr:nvSpPr>
      <xdr:spPr>
        <a:xfrm>
          <a:off x="9391727"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22877</xdr:rowOff>
    </xdr:from>
    <xdr:ext cx="469744" cy="259045"/>
    <xdr:sp macro="" textlink="">
      <xdr:nvSpPr>
        <xdr:cNvPr id="222" name="n_2mainValue【体育館・プール】&#10;一人当たり面積"/>
        <xdr:cNvSpPr txBox="1"/>
      </xdr:nvSpPr>
      <xdr:spPr>
        <a:xfrm>
          <a:off x="8515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61" name="楕円 260"/>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33038</xdr:rowOff>
    </xdr:from>
    <xdr:ext cx="405111" cy="259045"/>
    <xdr:sp macro="" textlink="">
      <xdr:nvSpPr>
        <xdr:cNvPr id="262" name="【福祉施設】&#10;有形固定資産減価償却率該当値テキスト"/>
        <xdr:cNvSpPr txBox="1"/>
      </xdr:nvSpPr>
      <xdr:spPr>
        <a:xfrm>
          <a:off x="4673600"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38736</xdr:rowOff>
    </xdr:from>
    <xdr:to>
      <xdr:col>20</xdr:col>
      <xdr:colOff>38100</xdr:colOff>
      <xdr:row>82</xdr:row>
      <xdr:rowOff>140336</xdr:rowOff>
    </xdr:to>
    <xdr:sp macro="" textlink="">
      <xdr:nvSpPr>
        <xdr:cNvPr id="263" name="楕円 262"/>
        <xdr:cNvSpPr/>
      </xdr:nvSpPr>
      <xdr:spPr>
        <a:xfrm>
          <a:off x="3746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60961</xdr:rowOff>
    </xdr:from>
    <xdr:to>
      <xdr:col>24</xdr:col>
      <xdr:colOff>63500</xdr:colOff>
      <xdr:row>82</xdr:row>
      <xdr:rowOff>89536</xdr:rowOff>
    </xdr:to>
    <xdr:cxnSp macro="">
      <xdr:nvCxnSpPr>
        <xdr:cNvPr id="264" name="直線コネクタ 263"/>
        <xdr:cNvCxnSpPr/>
      </xdr:nvCxnSpPr>
      <xdr:spPr>
        <a:xfrm flipV="1">
          <a:off x="3797300" y="1411986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82550</xdr:rowOff>
    </xdr:from>
    <xdr:to>
      <xdr:col>15</xdr:col>
      <xdr:colOff>101600</xdr:colOff>
      <xdr:row>83</xdr:row>
      <xdr:rowOff>12700</xdr:rowOff>
    </xdr:to>
    <xdr:sp macro="" textlink="">
      <xdr:nvSpPr>
        <xdr:cNvPr id="265" name="楕円 264"/>
        <xdr:cNvSpPr/>
      </xdr:nvSpPr>
      <xdr:spPr>
        <a:xfrm>
          <a:off x="2857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89536</xdr:rowOff>
    </xdr:from>
    <xdr:to>
      <xdr:col>19</xdr:col>
      <xdr:colOff>177800</xdr:colOff>
      <xdr:row>82</xdr:row>
      <xdr:rowOff>133350</xdr:rowOff>
    </xdr:to>
    <xdr:cxnSp macro="">
      <xdr:nvCxnSpPr>
        <xdr:cNvPr id="266" name="直線コネクタ 265"/>
        <xdr:cNvCxnSpPr/>
      </xdr:nvCxnSpPr>
      <xdr:spPr>
        <a:xfrm flipV="1">
          <a:off x="2908300" y="141484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67"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268" name="n_2ave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156863</xdr:rowOff>
    </xdr:from>
    <xdr:ext cx="405111" cy="259045"/>
    <xdr:sp macro="" textlink="">
      <xdr:nvSpPr>
        <xdr:cNvPr id="269" name="n_1mainValue【福祉施設】&#10;有形固定資産減価償却率"/>
        <xdr:cNvSpPr txBox="1"/>
      </xdr:nvSpPr>
      <xdr:spPr>
        <a:xfrm>
          <a:off x="35820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70" name="n_2mainValue【福祉施設】&#10;有形固定資産減価償却率"/>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97"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12446</xdr:rowOff>
    </xdr:from>
    <xdr:to>
      <xdr:col>55</xdr:col>
      <xdr:colOff>50800</xdr:colOff>
      <xdr:row>81</xdr:row>
      <xdr:rowOff>114046</xdr:rowOff>
    </xdr:to>
    <xdr:sp macro="" textlink="">
      <xdr:nvSpPr>
        <xdr:cNvPr id="306" name="楕円 305"/>
        <xdr:cNvSpPr/>
      </xdr:nvSpPr>
      <xdr:spPr>
        <a:xfrm>
          <a:off x="10426700" y="13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35323</xdr:rowOff>
    </xdr:from>
    <xdr:ext cx="469744" cy="259045"/>
    <xdr:sp macro="" textlink="">
      <xdr:nvSpPr>
        <xdr:cNvPr id="307" name="【福祉施設】&#10;一人当たり面積該当値テキスト"/>
        <xdr:cNvSpPr txBox="1"/>
      </xdr:nvSpPr>
      <xdr:spPr>
        <a:xfrm>
          <a:off x="10515600" y="1375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138176</xdr:rowOff>
    </xdr:from>
    <xdr:to>
      <xdr:col>50</xdr:col>
      <xdr:colOff>165100</xdr:colOff>
      <xdr:row>81</xdr:row>
      <xdr:rowOff>68326</xdr:rowOff>
    </xdr:to>
    <xdr:sp macro="" textlink="">
      <xdr:nvSpPr>
        <xdr:cNvPr id="308" name="楕円 307"/>
        <xdr:cNvSpPr/>
      </xdr:nvSpPr>
      <xdr:spPr>
        <a:xfrm>
          <a:off x="95885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17526</xdr:rowOff>
    </xdr:from>
    <xdr:to>
      <xdr:col>55</xdr:col>
      <xdr:colOff>0</xdr:colOff>
      <xdr:row>81</xdr:row>
      <xdr:rowOff>63246</xdr:rowOff>
    </xdr:to>
    <xdr:cxnSp macro="">
      <xdr:nvCxnSpPr>
        <xdr:cNvPr id="309" name="直線コネクタ 308"/>
        <xdr:cNvCxnSpPr/>
      </xdr:nvCxnSpPr>
      <xdr:spPr>
        <a:xfrm>
          <a:off x="9639300" y="139049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147320</xdr:rowOff>
    </xdr:from>
    <xdr:to>
      <xdr:col>46</xdr:col>
      <xdr:colOff>38100</xdr:colOff>
      <xdr:row>81</xdr:row>
      <xdr:rowOff>77470</xdr:rowOff>
    </xdr:to>
    <xdr:sp macro="" textlink="">
      <xdr:nvSpPr>
        <xdr:cNvPr id="310" name="楕円 309"/>
        <xdr:cNvSpPr/>
      </xdr:nvSpPr>
      <xdr:spPr>
        <a:xfrm>
          <a:off x="8699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17526</xdr:rowOff>
    </xdr:from>
    <xdr:to>
      <xdr:col>50</xdr:col>
      <xdr:colOff>114300</xdr:colOff>
      <xdr:row>81</xdr:row>
      <xdr:rowOff>26670</xdr:rowOff>
    </xdr:to>
    <xdr:cxnSp macro="">
      <xdr:nvCxnSpPr>
        <xdr:cNvPr id="311" name="直線コネクタ 310"/>
        <xdr:cNvCxnSpPr/>
      </xdr:nvCxnSpPr>
      <xdr:spPr>
        <a:xfrm flipV="1">
          <a:off x="8750300" y="139049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12"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13" name="n_2aveValue【福祉施設】&#10;一人当たり面積"/>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84853</xdr:rowOff>
    </xdr:from>
    <xdr:ext cx="469744" cy="259045"/>
    <xdr:sp macro="" textlink="">
      <xdr:nvSpPr>
        <xdr:cNvPr id="314" name="n_1mainValue【福祉施設】&#10;一人当たり面積"/>
        <xdr:cNvSpPr txBox="1"/>
      </xdr:nvSpPr>
      <xdr:spPr>
        <a:xfrm>
          <a:off x="9391727" y="1362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93997</xdr:rowOff>
    </xdr:from>
    <xdr:ext cx="469744" cy="259045"/>
    <xdr:sp macro="" textlink="">
      <xdr:nvSpPr>
        <xdr:cNvPr id="315" name="n_2mainValue【福祉施設】&#10;一人当たり面積"/>
        <xdr:cNvSpPr txBox="1"/>
      </xdr:nvSpPr>
      <xdr:spPr>
        <a:xfrm>
          <a:off x="85154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46"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9" name="フローチャート: 判断 34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66221</xdr:rowOff>
    </xdr:from>
    <xdr:to>
      <xdr:col>24</xdr:col>
      <xdr:colOff>114300</xdr:colOff>
      <xdr:row>99</xdr:row>
      <xdr:rowOff>167821</xdr:rowOff>
    </xdr:to>
    <xdr:sp macro="" textlink="">
      <xdr:nvSpPr>
        <xdr:cNvPr id="355" name="楕円 354"/>
        <xdr:cNvSpPr/>
      </xdr:nvSpPr>
      <xdr:spPr>
        <a:xfrm>
          <a:off x="4584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19248</xdr:rowOff>
    </xdr:from>
    <xdr:ext cx="469744" cy="259045"/>
    <xdr:sp macro="" textlink="">
      <xdr:nvSpPr>
        <xdr:cNvPr id="356" name="【市民会館】&#10;有形固定資産減価償却率該当値テキスト"/>
        <xdr:cNvSpPr txBox="1"/>
      </xdr:nvSpPr>
      <xdr:spPr>
        <a:xfrm>
          <a:off x="4673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66221</xdr:rowOff>
    </xdr:from>
    <xdr:to>
      <xdr:col>20</xdr:col>
      <xdr:colOff>38100</xdr:colOff>
      <xdr:row>99</xdr:row>
      <xdr:rowOff>167821</xdr:rowOff>
    </xdr:to>
    <xdr:sp macro="" textlink="">
      <xdr:nvSpPr>
        <xdr:cNvPr id="357" name="楕円 356"/>
        <xdr:cNvSpPr/>
      </xdr:nvSpPr>
      <xdr:spPr>
        <a:xfrm>
          <a:off x="3746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117021</xdr:rowOff>
    </xdr:from>
    <xdr:to>
      <xdr:col>24</xdr:col>
      <xdr:colOff>63500</xdr:colOff>
      <xdr:row>99</xdr:row>
      <xdr:rowOff>117021</xdr:rowOff>
    </xdr:to>
    <xdr:cxnSp macro="">
      <xdr:nvCxnSpPr>
        <xdr:cNvPr id="358" name="直線コネクタ 357"/>
        <xdr:cNvCxnSpPr/>
      </xdr:nvCxnSpPr>
      <xdr:spPr>
        <a:xfrm>
          <a:off x="3797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66221</xdr:rowOff>
    </xdr:from>
    <xdr:to>
      <xdr:col>15</xdr:col>
      <xdr:colOff>101600</xdr:colOff>
      <xdr:row>99</xdr:row>
      <xdr:rowOff>167821</xdr:rowOff>
    </xdr:to>
    <xdr:sp macro="" textlink="">
      <xdr:nvSpPr>
        <xdr:cNvPr id="359" name="楕円 358"/>
        <xdr:cNvSpPr/>
      </xdr:nvSpPr>
      <xdr:spPr>
        <a:xfrm>
          <a:off x="2857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117021</xdr:rowOff>
    </xdr:from>
    <xdr:to>
      <xdr:col>19</xdr:col>
      <xdr:colOff>177800</xdr:colOff>
      <xdr:row>99</xdr:row>
      <xdr:rowOff>117021</xdr:rowOff>
    </xdr:to>
    <xdr:cxnSp macro="">
      <xdr:nvCxnSpPr>
        <xdr:cNvPr id="360" name="直線コネクタ 359"/>
        <xdr:cNvCxnSpPr/>
      </xdr:nvCxnSpPr>
      <xdr:spPr>
        <a:xfrm>
          <a:off x="2908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61"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62"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12898</xdr:rowOff>
    </xdr:from>
    <xdr:ext cx="469744" cy="259045"/>
    <xdr:sp macro="" textlink="">
      <xdr:nvSpPr>
        <xdr:cNvPr id="363" name="n_1mainValue【市民会館】&#10;有形固定資産減価償却率"/>
        <xdr:cNvSpPr txBox="1"/>
      </xdr:nvSpPr>
      <xdr:spPr>
        <a:xfrm>
          <a:off x="3549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12898</xdr:rowOff>
    </xdr:from>
    <xdr:ext cx="469744" cy="259045"/>
    <xdr:sp macro="" textlink="">
      <xdr:nvSpPr>
        <xdr:cNvPr id="364" name="n_2mainValue【市民会館】&#10;有形固定資産減価償却率"/>
        <xdr:cNvSpPr txBox="1"/>
      </xdr:nvSpPr>
      <xdr:spPr>
        <a:xfrm>
          <a:off x="2673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95"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8" name="フローチャート: 判断 39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82550</xdr:rowOff>
    </xdr:from>
    <xdr:to>
      <xdr:col>55</xdr:col>
      <xdr:colOff>50800</xdr:colOff>
      <xdr:row>108</xdr:row>
      <xdr:rowOff>12700</xdr:rowOff>
    </xdr:to>
    <xdr:sp macro="" textlink="">
      <xdr:nvSpPr>
        <xdr:cNvPr id="404" name="楕円 403"/>
        <xdr:cNvSpPr/>
      </xdr:nvSpPr>
      <xdr:spPr>
        <a:xfrm>
          <a:off x="10426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60977</xdr:rowOff>
    </xdr:from>
    <xdr:ext cx="469744" cy="259045"/>
    <xdr:sp macro="" textlink="">
      <xdr:nvSpPr>
        <xdr:cNvPr id="405" name="【市民会館】&#10;一人当たり面積該当値テキスト"/>
        <xdr:cNvSpPr txBox="1"/>
      </xdr:nvSpPr>
      <xdr:spPr>
        <a:xfrm>
          <a:off x="10515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85816</xdr:rowOff>
    </xdr:from>
    <xdr:to>
      <xdr:col>50</xdr:col>
      <xdr:colOff>165100</xdr:colOff>
      <xdr:row>108</xdr:row>
      <xdr:rowOff>15966</xdr:rowOff>
    </xdr:to>
    <xdr:sp macro="" textlink="">
      <xdr:nvSpPr>
        <xdr:cNvPr id="406" name="楕円 405"/>
        <xdr:cNvSpPr/>
      </xdr:nvSpPr>
      <xdr:spPr>
        <a:xfrm>
          <a:off x="9588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133350</xdr:rowOff>
    </xdr:from>
    <xdr:to>
      <xdr:col>55</xdr:col>
      <xdr:colOff>0</xdr:colOff>
      <xdr:row>107</xdr:row>
      <xdr:rowOff>136616</xdr:rowOff>
    </xdr:to>
    <xdr:cxnSp macro="">
      <xdr:nvCxnSpPr>
        <xdr:cNvPr id="407" name="直線コネクタ 406"/>
        <xdr:cNvCxnSpPr/>
      </xdr:nvCxnSpPr>
      <xdr:spPr>
        <a:xfrm flipV="1">
          <a:off x="9639300" y="184785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85816</xdr:rowOff>
    </xdr:from>
    <xdr:to>
      <xdr:col>46</xdr:col>
      <xdr:colOff>38100</xdr:colOff>
      <xdr:row>108</xdr:row>
      <xdr:rowOff>15966</xdr:rowOff>
    </xdr:to>
    <xdr:sp macro="" textlink="">
      <xdr:nvSpPr>
        <xdr:cNvPr id="408" name="楕円 407"/>
        <xdr:cNvSpPr/>
      </xdr:nvSpPr>
      <xdr:spPr>
        <a:xfrm>
          <a:off x="8699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136616</xdr:rowOff>
    </xdr:from>
    <xdr:to>
      <xdr:col>50</xdr:col>
      <xdr:colOff>114300</xdr:colOff>
      <xdr:row>107</xdr:row>
      <xdr:rowOff>136616</xdr:rowOff>
    </xdr:to>
    <xdr:cxnSp macro="">
      <xdr:nvCxnSpPr>
        <xdr:cNvPr id="409" name="直線コネクタ 408"/>
        <xdr:cNvCxnSpPr/>
      </xdr:nvCxnSpPr>
      <xdr:spPr>
        <a:xfrm>
          <a:off x="8750300" y="1848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10"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11"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7093</xdr:rowOff>
    </xdr:from>
    <xdr:ext cx="469744" cy="259045"/>
    <xdr:sp macro="" textlink="">
      <xdr:nvSpPr>
        <xdr:cNvPr id="412" name="n_1mainValue【市民会館】&#10;一人当たり面積"/>
        <xdr:cNvSpPr txBox="1"/>
      </xdr:nvSpPr>
      <xdr:spPr>
        <a:xfrm>
          <a:off x="93917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7093</xdr:rowOff>
    </xdr:from>
    <xdr:ext cx="469744" cy="259045"/>
    <xdr:sp macro="" textlink="">
      <xdr:nvSpPr>
        <xdr:cNvPr id="413" name="n_2mainValue【市民会館】&#10;一人当たり面積"/>
        <xdr:cNvSpPr txBox="1"/>
      </xdr:nvSpPr>
      <xdr:spPr>
        <a:xfrm>
          <a:off x="8515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44"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7" name="フローチャート: 判断 446"/>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152763</xdr:rowOff>
    </xdr:from>
    <xdr:to>
      <xdr:col>85</xdr:col>
      <xdr:colOff>177800</xdr:colOff>
      <xdr:row>36</xdr:row>
      <xdr:rowOff>82913</xdr:rowOff>
    </xdr:to>
    <xdr:sp macro="" textlink="">
      <xdr:nvSpPr>
        <xdr:cNvPr id="453" name="楕円 452"/>
        <xdr:cNvSpPr/>
      </xdr:nvSpPr>
      <xdr:spPr>
        <a:xfrm>
          <a:off x="162687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4190</xdr:rowOff>
    </xdr:from>
    <xdr:ext cx="405111" cy="259045"/>
    <xdr:sp macro="" textlink="">
      <xdr:nvSpPr>
        <xdr:cNvPr id="454" name="【一般廃棄物処理施設】&#10;有形固定資産減価償却率該当値テキスト"/>
        <xdr:cNvSpPr txBox="1"/>
      </xdr:nvSpPr>
      <xdr:spPr>
        <a:xfrm>
          <a:off x="16357600" y="600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18869</xdr:rowOff>
    </xdr:from>
    <xdr:to>
      <xdr:col>81</xdr:col>
      <xdr:colOff>101600</xdr:colOff>
      <xdr:row>36</xdr:row>
      <xdr:rowOff>120469</xdr:rowOff>
    </xdr:to>
    <xdr:sp macro="" textlink="">
      <xdr:nvSpPr>
        <xdr:cNvPr id="455" name="楕円 454"/>
        <xdr:cNvSpPr/>
      </xdr:nvSpPr>
      <xdr:spPr>
        <a:xfrm>
          <a:off x="15430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32113</xdr:rowOff>
    </xdr:from>
    <xdr:to>
      <xdr:col>85</xdr:col>
      <xdr:colOff>127000</xdr:colOff>
      <xdr:row>36</xdr:row>
      <xdr:rowOff>69669</xdr:rowOff>
    </xdr:to>
    <xdr:cxnSp macro="">
      <xdr:nvCxnSpPr>
        <xdr:cNvPr id="456" name="直線コネクタ 455"/>
        <xdr:cNvCxnSpPr/>
      </xdr:nvCxnSpPr>
      <xdr:spPr>
        <a:xfrm flipV="1">
          <a:off x="15481300" y="620431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54792</xdr:rowOff>
    </xdr:from>
    <xdr:to>
      <xdr:col>76</xdr:col>
      <xdr:colOff>165100</xdr:colOff>
      <xdr:row>36</xdr:row>
      <xdr:rowOff>156392</xdr:rowOff>
    </xdr:to>
    <xdr:sp macro="" textlink="">
      <xdr:nvSpPr>
        <xdr:cNvPr id="457" name="楕円 456"/>
        <xdr:cNvSpPr/>
      </xdr:nvSpPr>
      <xdr:spPr>
        <a:xfrm>
          <a:off x="14541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69669</xdr:rowOff>
    </xdr:from>
    <xdr:to>
      <xdr:col>81</xdr:col>
      <xdr:colOff>50800</xdr:colOff>
      <xdr:row>36</xdr:row>
      <xdr:rowOff>105592</xdr:rowOff>
    </xdr:to>
    <xdr:cxnSp macro="">
      <xdr:nvCxnSpPr>
        <xdr:cNvPr id="458" name="直線コネクタ 457"/>
        <xdr:cNvCxnSpPr/>
      </xdr:nvCxnSpPr>
      <xdr:spPr>
        <a:xfrm flipV="1">
          <a:off x="14592300" y="62418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459"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23421</xdr:rowOff>
    </xdr:from>
    <xdr:ext cx="405111" cy="259045"/>
    <xdr:sp macro="" textlink="">
      <xdr:nvSpPr>
        <xdr:cNvPr id="460" name="n_2aveValue【一般廃棄物処理施設】&#10;有形固定資産減価償却率"/>
        <xdr:cNvSpPr txBox="1"/>
      </xdr:nvSpPr>
      <xdr:spPr>
        <a:xfrm>
          <a:off x="14389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111596</xdr:rowOff>
    </xdr:from>
    <xdr:ext cx="405111" cy="259045"/>
    <xdr:sp macro="" textlink="">
      <xdr:nvSpPr>
        <xdr:cNvPr id="461" name="n_1mainValue【一般廃棄物処理施設】&#10;有形固定資産減価償却率"/>
        <xdr:cNvSpPr txBox="1"/>
      </xdr:nvSpPr>
      <xdr:spPr>
        <a:xfrm>
          <a:off x="15266044" y="628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1469</xdr:rowOff>
    </xdr:from>
    <xdr:ext cx="405111" cy="259045"/>
    <xdr:sp macro="" textlink="">
      <xdr:nvSpPr>
        <xdr:cNvPr id="462" name="n_2mainValue【一般廃棄物処理施設】&#10;有形固定資産減価償却率"/>
        <xdr:cNvSpPr txBox="1"/>
      </xdr:nvSpPr>
      <xdr:spPr>
        <a:xfrm>
          <a:off x="14389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3" name="直線コネクタ 4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4" name="テキスト ボックス 4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5" name="直線コネクタ 4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6" name="テキスト ボックス 4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7" name="直線コネクタ 4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8" name="テキスト ボックス 4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9" name="直線コネクタ 4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0" name="テキスト ボックス 4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4" name="直線コネクタ 483"/>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5"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6" name="直線コネクタ 485"/>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7"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8" name="直線コネクタ 487"/>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89" name="【一般廃棄物処理施設】&#10;一人当たり有形固定資産（償却資産）額平均値テキスト"/>
        <xdr:cNvSpPr txBox="1"/>
      </xdr:nvSpPr>
      <xdr:spPr>
        <a:xfrm>
          <a:off x="221996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90" name="フローチャート: 判断 489"/>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91" name="フローチャート: 判断 490"/>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92" name="フローチャート: 判断 491"/>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53504</xdr:rowOff>
    </xdr:from>
    <xdr:to>
      <xdr:col>116</xdr:col>
      <xdr:colOff>114300</xdr:colOff>
      <xdr:row>41</xdr:row>
      <xdr:rowOff>155104</xdr:rowOff>
    </xdr:to>
    <xdr:sp macro="" textlink="">
      <xdr:nvSpPr>
        <xdr:cNvPr id="498" name="楕円 497"/>
        <xdr:cNvSpPr/>
      </xdr:nvSpPr>
      <xdr:spPr>
        <a:xfrm>
          <a:off x="22110700" y="70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139881</xdr:rowOff>
    </xdr:from>
    <xdr:ext cx="469744" cy="259045"/>
    <xdr:sp macro="" textlink="">
      <xdr:nvSpPr>
        <xdr:cNvPr id="499" name="【一般廃棄物処理施設】&#10;一人当たり有形固定資産（償却資産）額該当値テキスト"/>
        <xdr:cNvSpPr txBox="1"/>
      </xdr:nvSpPr>
      <xdr:spPr>
        <a:xfrm>
          <a:off x="22199600" y="699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53660</xdr:rowOff>
    </xdr:from>
    <xdr:to>
      <xdr:col>112</xdr:col>
      <xdr:colOff>38100</xdr:colOff>
      <xdr:row>41</xdr:row>
      <xdr:rowOff>155260</xdr:rowOff>
    </xdr:to>
    <xdr:sp macro="" textlink="">
      <xdr:nvSpPr>
        <xdr:cNvPr id="500" name="楕円 499"/>
        <xdr:cNvSpPr/>
      </xdr:nvSpPr>
      <xdr:spPr>
        <a:xfrm>
          <a:off x="21272500" y="70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104304</xdr:rowOff>
    </xdr:from>
    <xdr:to>
      <xdr:col>116</xdr:col>
      <xdr:colOff>63500</xdr:colOff>
      <xdr:row>41</xdr:row>
      <xdr:rowOff>104460</xdr:rowOff>
    </xdr:to>
    <xdr:cxnSp macro="">
      <xdr:nvCxnSpPr>
        <xdr:cNvPr id="501" name="直線コネクタ 500"/>
        <xdr:cNvCxnSpPr/>
      </xdr:nvCxnSpPr>
      <xdr:spPr>
        <a:xfrm flipV="1">
          <a:off x="21323300" y="7133754"/>
          <a:ext cx="8382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53897</xdr:rowOff>
    </xdr:from>
    <xdr:to>
      <xdr:col>107</xdr:col>
      <xdr:colOff>101600</xdr:colOff>
      <xdr:row>41</xdr:row>
      <xdr:rowOff>155497</xdr:rowOff>
    </xdr:to>
    <xdr:sp macro="" textlink="">
      <xdr:nvSpPr>
        <xdr:cNvPr id="502" name="楕円 501"/>
        <xdr:cNvSpPr/>
      </xdr:nvSpPr>
      <xdr:spPr>
        <a:xfrm>
          <a:off x="20383500" y="708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104460</xdr:rowOff>
    </xdr:from>
    <xdr:to>
      <xdr:col>111</xdr:col>
      <xdr:colOff>177800</xdr:colOff>
      <xdr:row>41</xdr:row>
      <xdr:rowOff>104697</xdr:rowOff>
    </xdr:to>
    <xdr:cxnSp macro="">
      <xdr:nvCxnSpPr>
        <xdr:cNvPr id="503" name="直線コネクタ 502"/>
        <xdr:cNvCxnSpPr/>
      </xdr:nvCxnSpPr>
      <xdr:spPr>
        <a:xfrm flipV="1">
          <a:off x="20434300" y="7133910"/>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504"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505"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146387</xdr:rowOff>
    </xdr:from>
    <xdr:ext cx="469744" cy="259045"/>
    <xdr:sp macro="" textlink="">
      <xdr:nvSpPr>
        <xdr:cNvPr id="506" name="n_1mainValue【一般廃棄物処理施設】&#10;一人当たり有形固定資産（償却資産）額"/>
        <xdr:cNvSpPr txBox="1"/>
      </xdr:nvSpPr>
      <xdr:spPr>
        <a:xfrm>
          <a:off x="21075728" y="717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146624</xdr:rowOff>
    </xdr:from>
    <xdr:ext cx="469744" cy="259045"/>
    <xdr:sp macro="" textlink="">
      <xdr:nvSpPr>
        <xdr:cNvPr id="507" name="n_2mainValue【一般廃棄物処理施設】&#10;一人当たり有形固定資産（償却資産）額"/>
        <xdr:cNvSpPr txBox="1"/>
      </xdr:nvSpPr>
      <xdr:spPr>
        <a:xfrm>
          <a:off x="20199428" y="717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33" name="直線コネクタ 53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3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35" name="直線コネクタ 53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3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0" name="フローチャート: 判断 53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41" name="フローチャート: 判断 54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1451</xdr:rowOff>
    </xdr:from>
    <xdr:to>
      <xdr:col>85</xdr:col>
      <xdr:colOff>177800</xdr:colOff>
      <xdr:row>57</xdr:row>
      <xdr:rowOff>103051</xdr:rowOff>
    </xdr:to>
    <xdr:sp macro="" textlink="">
      <xdr:nvSpPr>
        <xdr:cNvPr id="547" name="楕円 546"/>
        <xdr:cNvSpPr/>
      </xdr:nvSpPr>
      <xdr:spPr>
        <a:xfrm>
          <a:off x="16268700" y="97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24328</xdr:rowOff>
    </xdr:from>
    <xdr:ext cx="405111" cy="259045"/>
    <xdr:sp macro="" textlink="">
      <xdr:nvSpPr>
        <xdr:cNvPr id="548" name="【保健センター・保健所】&#10;有形固定資産減価償却率該当値テキスト"/>
        <xdr:cNvSpPr txBox="1"/>
      </xdr:nvSpPr>
      <xdr:spPr>
        <a:xfrm>
          <a:off x="16357600" y="962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45538</xdr:rowOff>
    </xdr:from>
    <xdr:to>
      <xdr:col>81</xdr:col>
      <xdr:colOff>101600</xdr:colOff>
      <xdr:row>57</xdr:row>
      <xdr:rowOff>147138</xdr:rowOff>
    </xdr:to>
    <xdr:sp macro="" textlink="">
      <xdr:nvSpPr>
        <xdr:cNvPr id="549" name="楕円 548"/>
        <xdr:cNvSpPr/>
      </xdr:nvSpPr>
      <xdr:spPr>
        <a:xfrm>
          <a:off x="15430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52251</xdr:rowOff>
    </xdr:from>
    <xdr:to>
      <xdr:col>85</xdr:col>
      <xdr:colOff>127000</xdr:colOff>
      <xdr:row>57</xdr:row>
      <xdr:rowOff>96338</xdr:rowOff>
    </xdr:to>
    <xdr:cxnSp macro="">
      <xdr:nvCxnSpPr>
        <xdr:cNvPr id="550" name="直線コネクタ 549"/>
        <xdr:cNvCxnSpPr/>
      </xdr:nvCxnSpPr>
      <xdr:spPr>
        <a:xfrm flipV="1">
          <a:off x="15481300" y="982490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89626</xdr:rowOff>
    </xdr:from>
    <xdr:to>
      <xdr:col>76</xdr:col>
      <xdr:colOff>165100</xdr:colOff>
      <xdr:row>58</xdr:row>
      <xdr:rowOff>19776</xdr:rowOff>
    </xdr:to>
    <xdr:sp macro="" textlink="">
      <xdr:nvSpPr>
        <xdr:cNvPr id="551" name="楕円 550"/>
        <xdr:cNvSpPr/>
      </xdr:nvSpPr>
      <xdr:spPr>
        <a:xfrm>
          <a:off x="14541500" y="98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96338</xdr:rowOff>
    </xdr:from>
    <xdr:to>
      <xdr:col>81</xdr:col>
      <xdr:colOff>50800</xdr:colOff>
      <xdr:row>57</xdr:row>
      <xdr:rowOff>140426</xdr:rowOff>
    </xdr:to>
    <xdr:cxnSp macro="">
      <xdr:nvCxnSpPr>
        <xdr:cNvPr id="552" name="直線コネクタ 551"/>
        <xdr:cNvCxnSpPr/>
      </xdr:nvCxnSpPr>
      <xdr:spPr>
        <a:xfrm flipV="1">
          <a:off x="14592300" y="98689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53"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554" name="n_2ave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163665</xdr:rowOff>
    </xdr:from>
    <xdr:ext cx="405111" cy="259045"/>
    <xdr:sp macro="" textlink="">
      <xdr:nvSpPr>
        <xdr:cNvPr id="555" name="n_1mainValue【保健センター・保健所】&#10;有形固定資産減価償却率"/>
        <xdr:cNvSpPr txBox="1"/>
      </xdr:nvSpPr>
      <xdr:spPr>
        <a:xfrm>
          <a:off x="15266044"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36303</xdr:rowOff>
    </xdr:from>
    <xdr:ext cx="405111" cy="259045"/>
    <xdr:sp macro="" textlink="">
      <xdr:nvSpPr>
        <xdr:cNvPr id="556" name="n_2mainValue【保健センター・保健所】&#10;有形固定資産減価償却率"/>
        <xdr:cNvSpPr txBox="1"/>
      </xdr:nvSpPr>
      <xdr:spPr>
        <a:xfrm>
          <a:off x="14389744" y="963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80" name="直線コネクタ 579"/>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8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82" name="直線コネクタ 58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83"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84" name="直線コネクタ 583"/>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85"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6" name="フローチャート: 判断 585"/>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7" name="フローチャート: 判断 586"/>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88" name="フローチャート: 判断 587"/>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114300</xdr:rowOff>
    </xdr:from>
    <xdr:to>
      <xdr:col>116</xdr:col>
      <xdr:colOff>114300</xdr:colOff>
      <xdr:row>63</xdr:row>
      <xdr:rowOff>44450</xdr:rowOff>
    </xdr:to>
    <xdr:sp macro="" textlink="">
      <xdr:nvSpPr>
        <xdr:cNvPr id="594" name="楕円 593"/>
        <xdr:cNvSpPr/>
      </xdr:nvSpPr>
      <xdr:spPr>
        <a:xfrm>
          <a:off x="221107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595" name="【保健センター・保健所】&#10;一人当たり面積該当値テキスト"/>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114300</xdr:rowOff>
    </xdr:from>
    <xdr:to>
      <xdr:col>112</xdr:col>
      <xdr:colOff>38100</xdr:colOff>
      <xdr:row>63</xdr:row>
      <xdr:rowOff>44450</xdr:rowOff>
    </xdr:to>
    <xdr:sp macro="" textlink="">
      <xdr:nvSpPr>
        <xdr:cNvPr id="596" name="楕円 595"/>
        <xdr:cNvSpPr/>
      </xdr:nvSpPr>
      <xdr:spPr>
        <a:xfrm>
          <a:off x="21272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165100</xdr:rowOff>
    </xdr:from>
    <xdr:to>
      <xdr:col>116</xdr:col>
      <xdr:colOff>63500</xdr:colOff>
      <xdr:row>62</xdr:row>
      <xdr:rowOff>165100</xdr:rowOff>
    </xdr:to>
    <xdr:cxnSp macro="">
      <xdr:nvCxnSpPr>
        <xdr:cNvPr id="597" name="直線コネクタ 596"/>
        <xdr:cNvCxnSpPr/>
      </xdr:nvCxnSpPr>
      <xdr:spPr>
        <a:xfrm>
          <a:off x="21323300" y="1079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127000</xdr:rowOff>
    </xdr:from>
    <xdr:to>
      <xdr:col>107</xdr:col>
      <xdr:colOff>101600</xdr:colOff>
      <xdr:row>63</xdr:row>
      <xdr:rowOff>57150</xdr:rowOff>
    </xdr:to>
    <xdr:sp macro="" textlink="">
      <xdr:nvSpPr>
        <xdr:cNvPr id="598" name="楕円 597"/>
        <xdr:cNvSpPr/>
      </xdr:nvSpPr>
      <xdr:spPr>
        <a:xfrm>
          <a:off x="20383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165100</xdr:rowOff>
    </xdr:from>
    <xdr:to>
      <xdr:col>111</xdr:col>
      <xdr:colOff>177800</xdr:colOff>
      <xdr:row>63</xdr:row>
      <xdr:rowOff>6350</xdr:rowOff>
    </xdr:to>
    <xdr:cxnSp macro="">
      <xdr:nvCxnSpPr>
        <xdr:cNvPr id="599" name="直線コネクタ 598"/>
        <xdr:cNvCxnSpPr/>
      </xdr:nvCxnSpPr>
      <xdr:spPr>
        <a:xfrm flipV="1">
          <a:off x="20434300" y="1079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00"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01"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35577</xdr:rowOff>
    </xdr:from>
    <xdr:ext cx="469744" cy="259045"/>
    <xdr:sp macro="" textlink="">
      <xdr:nvSpPr>
        <xdr:cNvPr id="602" name="n_1mainValue【保健センター・保健所】&#10;一人当たり面積"/>
        <xdr:cNvSpPr txBox="1"/>
      </xdr:nvSpPr>
      <xdr:spPr>
        <a:xfrm>
          <a:off x="210757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48277</xdr:rowOff>
    </xdr:from>
    <xdr:ext cx="469744" cy="259045"/>
    <xdr:sp macro="" textlink="">
      <xdr:nvSpPr>
        <xdr:cNvPr id="603" name="n_2mainValue【保健センター・保健所】&#10;一人当たり面積"/>
        <xdr:cNvSpPr txBox="1"/>
      </xdr:nvSpPr>
      <xdr:spPr>
        <a:xfrm>
          <a:off x="20199427"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4" name="テキスト ボックス 61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6" name="テキスト ボックス 61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4" name="テキスト ボックス 62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8" name="直線コネクタ 627"/>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9"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0" name="直線コネクタ 629"/>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31"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32" name="直線コネクタ 631"/>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33"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34" name="フローチャート: 判断 63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35" name="フローチャート: 判断 634"/>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6" name="フローチャート: 判断 635"/>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107314</xdr:rowOff>
    </xdr:from>
    <xdr:to>
      <xdr:col>85</xdr:col>
      <xdr:colOff>177800</xdr:colOff>
      <xdr:row>81</xdr:row>
      <xdr:rowOff>37464</xdr:rowOff>
    </xdr:to>
    <xdr:sp macro="" textlink="">
      <xdr:nvSpPr>
        <xdr:cNvPr id="642" name="楕円 641"/>
        <xdr:cNvSpPr/>
      </xdr:nvSpPr>
      <xdr:spPr>
        <a:xfrm>
          <a:off x="162687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130191</xdr:rowOff>
    </xdr:from>
    <xdr:ext cx="405111" cy="259045"/>
    <xdr:sp macro="" textlink="">
      <xdr:nvSpPr>
        <xdr:cNvPr id="643" name="【消防施設】&#10;有形固定資産減価償却率該当値テキスト"/>
        <xdr:cNvSpPr txBox="1"/>
      </xdr:nvSpPr>
      <xdr:spPr>
        <a:xfrm>
          <a:off x="16357600"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147320</xdr:rowOff>
    </xdr:from>
    <xdr:to>
      <xdr:col>81</xdr:col>
      <xdr:colOff>101600</xdr:colOff>
      <xdr:row>81</xdr:row>
      <xdr:rowOff>77470</xdr:rowOff>
    </xdr:to>
    <xdr:sp macro="" textlink="">
      <xdr:nvSpPr>
        <xdr:cNvPr id="644" name="楕円 643"/>
        <xdr:cNvSpPr/>
      </xdr:nvSpPr>
      <xdr:spPr>
        <a:xfrm>
          <a:off x="15430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158114</xdr:rowOff>
    </xdr:from>
    <xdr:to>
      <xdr:col>85</xdr:col>
      <xdr:colOff>127000</xdr:colOff>
      <xdr:row>81</xdr:row>
      <xdr:rowOff>26670</xdr:rowOff>
    </xdr:to>
    <xdr:cxnSp macro="">
      <xdr:nvCxnSpPr>
        <xdr:cNvPr id="645" name="直線コネクタ 644"/>
        <xdr:cNvCxnSpPr/>
      </xdr:nvCxnSpPr>
      <xdr:spPr>
        <a:xfrm flipV="1">
          <a:off x="15481300" y="138741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17780</xdr:rowOff>
    </xdr:from>
    <xdr:to>
      <xdr:col>76</xdr:col>
      <xdr:colOff>165100</xdr:colOff>
      <xdr:row>81</xdr:row>
      <xdr:rowOff>119380</xdr:rowOff>
    </xdr:to>
    <xdr:sp macro="" textlink="">
      <xdr:nvSpPr>
        <xdr:cNvPr id="646" name="楕円 645"/>
        <xdr:cNvSpPr/>
      </xdr:nvSpPr>
      <xdr:spPr>
        <a:xfrm>
          <a:off x="14541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26670</xdr:rowOff>
    </xdr:from>
    <xdr:to>
      <xdr:col>81</xdr:col>
      <xdr:colOff>50800</xdr:colOff>
      <xdr:row>81</xdr:row>
      <xdr:rowOff>68580</xdr:rowOff>
    </xdr:to>
    <xdr:cxnSp macro="">
      <xdr:nvCxnSpPr>
        <xdr:cNvPr id="647" name="直線コネクタ 646"/>
        <xdr:cNvCxnSpPr/>
      </xdr:nvCxnSpPr>
      <xdr:spPr>
        <a:xfrm flipV="1">
          <a:off x="14592300" y="13914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648"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11447</xdr:rowOff>
    </xdr:from>
    <xdr:ext cx="405111" cy="259045"/>
    <xdr:sp macro="" textlink="">
      <xdr:nvSpPr>
        <xdr:cNvPr id="649" name="n_2aveValue【消防施設】&#10;有形固定資産減価償却率"/>
        <xdr:cNvSpPr txBox="1"/>
      </xdr:nvSpPr>
      <xdr:spPr>
        <a:xfrm>
          <a:off x="14389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93997</xdr:rowOff>
    </xdr:from>
    <xdr:ext cx="405111" cy="259045"/>
    <xdr:sp macro="" textlink="">
      <xdr:nvSpPr>
        <xdr:cNvPr id="650" name="n_1mainValue【消防施設】&#10;有形固定資産減価償却率"/>
        <xdr:cNvSpPr txBox="1"/>
      </xdr:nvSpPr>
      <xdr:spPr>
        <a:xfrm>
          <a:off x="15266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135907</xdr:rowOff>
    </xdr:from>
    <xdr:ext cx="405111" cy="259045"/>
    <xdr:sp macro="" textlink="">
      <xdr:nvSpPr>
        <xdr:cNvPr id="651" name="n_2mainValue【消防施設】&#10;有形固定資産減価償却率"/>
        <xdr:cNvSpPr txBox="1"/>
      </xdr:nvSpPr>
      <xdr:spPr>
        <a:xfrm>
          <a:off x="14389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73" name="直線コネクタ 672"/>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5" name="直線コネクタ 67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76"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77" name="直線コネクタ 676"/>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78"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9" name="フローチャート: 判断 678"/>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80" name="フローチャート: 判断 679"/>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81" name="フローチャート: 判断 680"/>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154178</xdr:rowOff>
    </xdr:from>
    <xdr:to>
      <xdr:col>116</xdr:col>
      <xdr:colOff>114300</xdr:colOff>
      <xdr:row>84</xdr:row>
      <xdr:rowOff>84328</xdr:rowOff>
    </xdr:to>
    <xdr:sp macro="" textlink="">
      <xdr:nvSpPr>
        <xdr:cNvPr id="687" name="楕円 686"/>
        <xdr:cNvSpPr/>
      </xdr:nvSpPr>
      <xdr:spPr>
        <a:xfrm>
          <a:off x="221107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132605</xdr:rowOff>
    </xdr:from>
    <xdr:ext cx="469744" cy="259045"/>
    <xdr:sp macro="" textlink="">
      <xdr:nvSpPr>
        <xdr:cNvPr id="688" name="【消防施設】&#10;一人当たり面積該当値テキスト"/>
        <xdr:cNvSpPr txBox="1"/>
      </xdr:nvSpPr>
      <xdr:spPr>
        <a:xfrm>
          <a:off x="22199600"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154178</xdr:rowOff>
    </xdr:from>
    <xdr:to>
      <xdr:col>112</xdr:col>
      <xdr:colOff>38100</xdr:colOff>
      <xdr:row>84</xdr:row>
      <xdr:rowOff>84328</xdr:rowOff>
    </xdr:to>
    <xdr:sp macro="" textlink="">
      <xdr:nvSpPr>
        <xdr:cNvPr id="689" name="楕円 688"/>
        <xdr:cNvSpPr/>
      </xdr:nvSpPr>
      <xdr:spPr>
        <a:xfrm>
          <a:off x="21272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33528</xdr:rowOff>
    </xdr:from>
    <xdr:to>
      <xdr:col>116</xdr:col>
      <xdr:colOff>63500</xdr:colOff>
      <xdr:row>84</xdr:row>
      <xdr:rowOff>33528</xdr:rowOff>
    </xdr:to>
    <xdr:cxnSp macro="">
      <xdr:nvCxnSpPr>
        <xdr:cNvPr id="690" name="直線コネクタ 689"/>
        <xdr:cNvCxnSpPr/>
      </xdr:nvCxnSpPr>
      <xdr:spPr>
        <a:xfrm>
          <a:off x="21323300" y="14435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691" name="楕円 690"/>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33528</xdr:rowOff>
    </xdr:from>
    <xdr:to>
      <xdr:col>111</xdr:col>
      <xdr:colOff>177800</xdr:colOff>
      <xdr:row>84</xdr:row>
      <xdr:rowOff>38100</xdr:rowOff>
    </xdr:to>
    <xdr:cxnSp macro="">
      <xdr:nvCxnSpPr>
        <xdr:cNvPr id="692" name="直線コネクタ 691"/>
        <xdr:cNvCxnSpPr/>
      </xdr:nvCxnSpPr>
      <xdr:spPr>
        <a:xfrm flipV="1">
          <a:off x="20434300" y="14435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693"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94"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75455</xdr:rowOff>
    </xdr:from>
    <xdr:ext cx="469744" cy="259045"/>
    <xdr:sp macro="" textlink="">
      <xdr:nvSpPr>
        <xdr:cNvPr id="695" name="n_1mainValue【消防施設】&#10;一人当たり面積"/>
        <xdr:cNvSpPr txBox="1"/>
      </xdr:nvSpPr>
      <xdr:spPr>
        <a:xfrm>
          <a:off x="21075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96" name="n_2mainValue【消防施設】&#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22" name="直線コネクタ 721"/>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23"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24" name="直線コネクタ 723"/>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6" name="直線コネクタ 72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727"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28" name="フローチャート: 判断 727"/>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9" name="フローチャート: 判断 728"/>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30" name="フローチャート: 判断 729"/>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141332</xdr:rowOff>
    </xdr:from>
    <xdr:to>
      <xdr:col>85</xdr:col>
      <xdr:colOff>177800</xdr:colOff>
      <xdr:row>101</xdr:row>
      <xdr:rowOff>71482</xdr:rowOff>
    </xdr:to>
    <xdr:sp macro="" textlink="">
      <xdr:nvSpPr>
        <xdr:cNvPr id="736" name="楕円 735"/>
        <xdr:cNvSpPr/>
      </xdr:nvSpPr>
      <xdr:spPr>
        <a:xfrm>
          <a:off x="16268700" y="172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164209</xdr:rowOff>
    </xdr:from>
    <xdr:ext cx="405111" cy="259045"/>
    <xdr:sp macro="" textlink="">
      <xdr:nvSpPr>
        <xdr:cNvPr id="737" name="【庁舎】&#10;有形固定資産減価償却率該当値テキスト"/>
        <xdr:cNvSpPr txBox="1"/>
      </xdr:nvSpPr>
      <xdr:spPr>
        <a:xfrm>
          <a:off x="16357600" y="171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907</xdr:rowOff>
    </xdr:from>
    <xdr:to>
      <xdr:col>81</xdr:col>
      <xdr:colOff>101600</xdr:colOff>
      <xdr:row>101</xdr:row>
      <xdr:rowOff>102507</xdr:rowOff>
    </xdr:to>
    <xdr:sp macro="" textlink="">
      <xdr:nvSpPr>
        <xdr:cNvPr id="738" name="楕円 737"/>
        <xdr:cNvSpPr/>
      </xdr:nvSpPr>
      <xdr:spPr>
        <a:xfrm>
          <a:off x="15430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20682</xdr:rowOff>
    </xdr:from>
    <xdr:to>
      <xdr:col>85</xdr:col>
      <xdr:colOff>127000</xdr:colOff>
      <xdr:row>101</xdr:row>
      <xdr:rowOff>51707</xdr:rowOff>
    </xdr:to>
    <xdr:cxnSp macro="">
      <xdr:nvCxnSpPr>
        <xdr:cNvPr id="739" name="直線コネクタ 738"/>
        <xdr:cNvCxnSpPr/>
      </xdr:nvCxnSpPr>
      <xdr:spPr>
        <a:xfrm flipV="1">
          <a:off x="15481300" y="1733713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33564</xdr:rowOff>
    </xdr:from>
    <xdr:to>
      <xdr:col>76</xdr:col>
      <xdr:colOff>165100</xdr:colOff>
      <xdr:row>101</xdr:row>
      <xdr:rowOff>135164</xdr:rowOff>
    </xdr:to>
    <xdr:sp macro="" textlink="">
      <xdr:nvSpPr>
        <xdr:cNvPr id="740" name="楕円 739"/>
        <xdr:cNvSpPr/>
      </xdr:nvSpPr>
      <xdr:spPr>
        <a:xfrm>
          <a:off x="14541500" y="173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51707</xdr:rowOff>
    </xdr:from>
    <xdr:to>
      <xdr:col>81</xdr:col>
      <xdr:colOff>50800</xdr:colOff>
      <xdr:row>101</xdr:row>
      <xdr:rowOff>84364</xdr:rowOff>
    </xdr:to>
    <xdr:cxnSp macro="">
      <xdr:nvCxnSpPr>
        <xdr:cNvPr id="741" name="直線コネクタ 740"/>
        <xdr:cNvCxnSpPr/>
      </xdr:nvCxnSpPr>
      <xdr:spPr>
        <a:xfrm flipV="1">
          <a:off x="14592300" y="17368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42"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167113</xdr:rowOff>
    </xdr:from>
    <xdr:ext cx="405111" cy="259045"/>
    <xdr:sp macro="" textlink="">
      <xdr:nvSpPr>
        <xdr:cNvPr id="743" name="n_2aveValue【庁舎】&#10;有形固定資産減価償却率"/>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119034</xdr:rowOff>
    </xdr:from>
    <xdr:ext cx="405111" cy="259045"/>
    <xdr:sp macro="" textlink="">
      <xdr:nvSpPr>
        <xdr:cNvPr id="744" name="n_1mainValue【庁舎】&#10;有形固定資産減価償却率"/>
        <xdr:cNvSpPr txBox="1"/>
      </xdr:nvSpPr>
      <xdr:spPr>
        <a:xfrm>
          <a:off x="15266044" y="1709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151691</xdr:rowOff>
    </xdr:from>
    <xdr:ext cx="405111" cy="259045"/>
    <xdr:sp macro="" textlink="">
      <xdr:nvSpPr>
        <xdr:cNvPr id="745" name="n_2mainValue【庁舎】&#10;有形固定資産減価償却率"/>
        <xdr:cNvSpPr txBox="1"/>
      </xdr:nvSpPr>
      <xdr:spPr>
        <a:xfrm>
          <a:off x="143897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72" name="直線コネクタ 771"/>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73"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74" name="直線コネクタ 773"/>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7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6" name="直線コネクタ 77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77"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78" name="フローチャート: 判断 777"/>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79" name="フローチャート: 判断 778"/>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80" name="フローチャート: 判断 779"/>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86" name="楕円 785"/>
        <xdr:cNvSpPr/>
      </xdr:nvSpPr>
      <xdr:spPr>
        <a:xfrm>
          <a:off x="221107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103795</xdr:rowOff>
    </xdr:from>
    <xdr:ext cx="469744" cy="259045"/>
    <xdr:sp macro="" textlink="">
      <xdr:nvSpPr>
        <xdr:cNvPr id="787" name="【庁舎】&#10;一人当たり面積該当値テキスト"/>
        <xdr:cNvSpPr txBox="1"/>
      </xdr:nvSpPr>
      <xdr:spPr>
        <a:xfrm>
          <a:off x="22199600" y="1810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87449</xdr:rowOff>
    </xdr:from>
    <xdr:to>
      <xdr:col>112</xdr:col>
      <xdr:colOff>38100</xdr:colOff>
      <xdr:row>107</xdr:row>
      <xdr:rowOff>17599</xdr:rowOff>
    </xdr:to>
    <xdr:sp macro="" textlink="">
      <xdr:nvSpPr>
        <xdr:cNvPr id="788" name="楕円 787"/>
        <xdr:cNvSpPr/>
      </xdr:nvSpPr>
      <xdr:spPr>
        <a:xfrm>
          <a:off x="21272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131718</xdr:rowOff>
    </xdr:from>
    <xdr:to>
      <xdr:col>116</xdr:col>
      <xdr:colOff>63500</xdr:colOff>
      <xdr:row>106</xdr:row>
      <xdr:rowOff>138249</xdr:rowOff>
    </xdr:to>
    <xdr:cxnSp macro="">
      <xdr:nvCxnSpPr>
        <xdr:cNvPr id="789" name="直線コネクタ 788"/>
        <xdr:cNvCxnSpPr/>
      </xdr:nvCxnSpPr>
      <xdr:spPr>
        <a:xfrm flipV="1">
          <a:off x="21323300" y="1830541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790" name="楕円 789"/>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138249</xdr:rowOff>
    </xdr:from>
    <xdr:to>
      <xdr:col>111</xdr:col>
      <xdr:colOff>177800</xdr:colOff>
      <xdr:row>106</xdr:row>
      <xdr:rowOff>144780</xdr:rowOff>
    </xdr:to>
    <xdr:cxnSp macro="">
      <xdr:nvCxnSpPr>
        <xdr:cNvPr id="791" name="直線コネクタ 790"/>
        <xdr:cNvCxnSpPr/>
      </xdr:nvCxnSpPr>
      <xdr:spPr>
        <a:xfrm flipV="1">
          <a:off x="20434300" y="183119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92"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41383</xdr:rowOff>
    </xdr:from>
    <xdr:ext cx="469744" cy="259045"/>
    <xdr:sp macro="" textlink="">
      <xdr:nvSpPr>
        <xdr:cNvPr id="793" name="n_2aveValue【庁舎】&#10;一人当たり面積"/>
        <xdr:cNvSpPr txBox="1"/>
      </xdr:nvSpPr>
      <xdr:spPr>
        <a:xfrm>
          <a:off x="20199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34126</xdr:rowOff>
    </xdr:from>
    <xdr:ext cx="469744" cy="259045"/>
    <xdr:sp macro="" textlink="">
      <xdr:nvSpPr>
        <xdr:cNvPr id="794" name="n_1main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95" name="n_2mainValue【庁舎】&#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有形固定資産減価償却率が類似団体と比較して特に高くなっているものは、「体育館・プール」、「市民会館」、「保健センター・保健所」、「消防施設」、「庁舎」である。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次に施設類型別分析について、「体育館・プール」は、全ての施設が建築から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が経過しており、耐震改修が未実施の施設もある。このため、計画的な修繕を実施するとともに施設の老朽化の進行と利用状況により、集約・除却等の今後のあり方を検討していく。「市民会館」は、減価償却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耐震診断を実施しており、今後市民の利便性と利用実績を考慮した再編を検討するとともに、計画的な修繕を実施していく。「保健センター・保健所」は、新耐震基準を満たしており、計画的な維持・修繕により長寿命化を図っていく。「庁舎」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年度に大規模な耐震改修を実施した。今後、計画的な修繕を実施しながら、施設機能の維持を図るとともに、改修・改築の調査研究を実施し、方向性を検討していく。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諏訪市の施設は、全国的な傾向と同様に築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年以上の建物が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％を占め、老朽化が著しく進行しているが、「諏訪市公共施設等総合管理計画」（平成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年度策定）に基づき、見直しを図っている。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50,164
48,895
109.17
21,072,629
20,255,494
796,554
11,484,844
19,595,470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類似団体内平均と同率で、県下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市中では最も高い数値（同率市あり）となっています。市税収入が微増したものの、主に社会福祉費などの基準財政需要額が増加しており、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ヶ年平均の指数は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ポイント減少しました。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170039</xdr:rowOff>
    </xdr:to>
    <xdr:cxnSp macro="">
      <xdr:nvCxnSpPr>
        <xdr:cNvPr id="69" name="直線コネクタ 68"/>
        <xdr:cNvCxnSpPr/>
      </xdr:nvCxnSpPr>
      <xdr:spPr>
        <a:xfrm>
          <a:off x="4114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170039</xdr:rowOff>
    </xdr:to>
    <xdr:cxnSp macro="">
      <xdr:nvCxnSpPr>
        <xdr:cNvPr id="78" name="直線コネクタ 77"/>
        <xdr:cNvCxnSpPr/>
      </xdr:nvCxnSpPr>
      <xdr:spPr>
        <a:xfrm flipV="1">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9" name="財政力該当値テキスト"/>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7" name="テキスト ボックス 96"/>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普通交付税が微減したものの、地方消費税交付金や臨時財政対策債の増加などにより、経常一般財源は前年度と比較して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％増加しました。また、平成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定年退職手当のピークを過ぎたことにより、人件費に係る経常経費が減少したものの、社会保障に係る扶助費及び一部事務組合等への負担金に係る補助費等の増加により、全体として経常経費充当一般財源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％増加し、比率も前年度から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％の増となりました。今後も、一部事務組合等に対する補助費等が高水準で推移する見込みであるため、引き続き徹底した行財政改革の推進により歳入確保と歳出削減に取り組みます。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60</xdr:row>
      <xdr:rowOff>117094</xdr:rowOff>
    </xdr:to>
    <xdr:cxnSp macro="">
      <xdr:nvCxnSpPr>
        <xdr:cNvPr id="130" name="直線コネクタ 129"/>
        <xdr:cNvCxnSpPr/>
      </xdr:nvCxnSpPr>
      <xdr:spPr>
        <a:xfrm>
          <a:off x="4114800" y="1038479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60</xdr:row>
      <xdr:rowOff>97790</xdr:rowOff>
    </xdr:to>
    <xdr:cxnSp macro="">
      <xdr:nvCxnSpPr>
        <xdr:cNvPr id="133" name="直線コネクタ 132"/>
        <xdr:cNvCxnSpPr/>
      </xdr:nvCxnSpPr>
      <xdr:spPr>
        <a:xfrm>
          <a:off x="3225800" y="103124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60</xdr:row>
      <xdr:rowOff>97790</xdr:rowOff>
    </xdr:to>
    <xdr:cxnSp macro="">
      <xdr:nvCxnSpPr>
        <xdr:cNvPr id="136" name="直線コネクタ 135"/>
        <xdr:cNvCxnSpPr/>
      </xdr:nvCxnSpPr>
      <xdr:spPr>
        <a:xfrm flipV="1">
          <a:off x="2336800" y="103124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163068</xdr:rowOff>
    </xdr:from>
    <xdr:to>
      <xdr:col>11</xdr:col>
      <xdr:colOff>31750</xdr:colOff>
      <xdr:row>60</xdr:row>
      <xdr:rowOff>97790</xdr:rowOff>
    </xdr:to>
    <xdr:cxnSp macro="">
      <xdr:nvCxnSpPr>
        <xdr:cNvPr id="139" name="直線コネクタ 138"/>
        <xdr:cNvCxnSpPr/>
      </xdr:nvCxnSpPr>
      <xdr:spPr>
        <a:xfrm>
          <a:off x="1447800" y="1027861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66294</xdr:rowOff>
    </xdr:from>
    <xdr:to>
      <xdr:col>23</xdr:col>
      <xdr:colOff>184150</xdr:colOff>
      <xdr:row>60</xdr:row>
      <xdr:rowOff>167894</xdr:rowOff>
    </xdr:to>
    <xdr:sp macro="" textlink="">
      <xdr:nvSpPr>
        <xdr:cNvPr id="149" name="楕円 148"/>
        <xdr:cNvSpPr/>
      </xdr:nvSpPr>
      <xdr:spPr>
        <a:xfrm>
          <a:off x="49022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82821</xdr:rowOff>
    </xdr:from>
    <xdr:ext cx="762000" cy="259045"/>
    <xdr:sp macro="" textlink="">
      <xdr:nvSpPr>
        <xdr:cNvPr id="150" name="財政構造の弾力性該当値テキスト"/>
        <xdr:cNvSpPr txBox="1"/>
      </xdr:nvSpPr>
      <xdr:spPr>
        <a:xfrm>
          <a:off x="5041900" y="1019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51" name="楕円 150"/>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158767</xdr:rowOff>
    </xdr:from>
    <xdr:ext cx="736600" cy="259045"/>
    <xdr:sp macro="" textlink="">
      <xdr:nvSpPr>
        <xdr:cNvPr id="152" name="テキスト ボックス 151"/>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3" name="楕円 152"/>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4" name="テキスト ボックス 153"/>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46990</xdr:rowOff>
    </xdr:from>
    <xdr:to>
      <xdr:col>11</xdr:col>
      <xdr:colOff>82550</xdr:colOff>
      <xdr:row>60</xdr:row>
      <xdr:rowOff>148590</xdr:rowOff>
    </xdr:to>
    <xdr:sp macro="" textlink="">
      <xdr:nvSpPr>
        <xdr:cNvPr id="155" name="楕円 154"/>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158767</xdr:rowOff>
    </xdr:from>
    <xdr:ext cx="762000" cy="259045"/>
    <xdr:sp macro="" textlink="">
      <xdr:nvSpPr>
        <xdr:cNvPr id="156" name="テキスト ボックス 155"/>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112268</xdr:rowOff>
    </xdr:from>
    <xdr:to>
      <xdr:col>7</xdr:col>
      <xdr:colOff>31750</xdr:colOff>
      <xdr:row>60</xdr:row>
      <xdr:rowOff>42418</xdr:rowOff>
    </xdr:to>
    <xdr:sp macro="" textlink="">
      <xdr:nvSpPr>
        <xdr:cNvPr id="157" name="楕円 156"/>
        <xdr:cNvSpPr/>
      </xdr:nvSpPr>
      <xdr:spPr>
        <a:xfrm>
          <a:off x="1397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52595</xdr:rowOff>
    </xdr:from>
    <xdr:ext cx="762000" cy="259045"/>
    <xdr:sp macro="" textlink="">
      <xdr:nvSpPr>
        <xdr:cNvPr id="158" name="テキスト ボックス 157"/>
        <xdr:cNvSpPr txBox="1"/>
      </xdr:nvSpPr>
      <xdr:spPr>
        <a:xfrm>
          <a:off x="1066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人口一人当たりの決算額は前年度に比べ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となり、類似団体内平均及び県平均を下回る結果となりました。定年等退職手当の減少や、清掃センターの閉鎖（一部事務組合によるごみ処理施設に移行）に係る物件費の減少があったことが主な要因となっています。今後も経常経費の節減に併せ、アウトソーシングや指定管理者制度の導入等、民間活力の活用に積極的に取り組み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4919</xdr:rowOff>
    </xdr:from>
    <xdr:to>
      <xdr:col>23</xdr:col>
      <xdr:colOff>133350</xdr:colOff>
      <xdr:row>81</xdr:row>
      <xdr:rowOff>6814</xdr:rowOff>
    </xdr:to>
    <xdr:cxnSp macro="">
      <xdr:nvCxnSpPr>
        <xdr:cNvPr id="193" name="直線コネクタ 192"/>
        <xdr:cNvCxnSpPr/>
      </xdr:nvCxnSpPr>
      <xdr:spPr>
        <a:xfrm flipV="1">
          <a:off x="4114800" y="13892369"/>
          <a:ext cx="8382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6814</xdr:rowOff>
    </xdr:from>
    <xdr:to>
      <xdr:col>19</xdr:col>
      <xdr:colOff>133350</xdr:colOff>
      <xdr:row>81</xdr:row>
      <xdr:rowOff>9306</xdr:rowOff>
    </xdr:to>
    <xdr:cxnSp macro="">
      <xdr:nvCxnSpPr>
        <xdr:cNvPr id="196" name="直線コネクタ 195"/>
        <xdr:cNvCxnSpPr/>
      </xdr:nvCxnSpPr>
      <xdr:spPr>
        <a:xfrm flipV="1">
          <a:off x="3225800" y="13894264"/>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164392</xdr:rowOff>
    </xdr:from>
    <xdr:to>
      <xdr:col>15</xdr:col>
      <xdr:colOff>82550</xdr:colOff>
      <xdr:row>81</xdr:row>
      <xdr:rowOff>9306</xdr:rowOff>
    </xdr:to>
    <xdr:cxnSp macro="">
      <xdr:nvCxnSpPr>
        <xdr:cNvPr id="199" name="直線コネクタ 198"/>
        <xdr:cNvCxnSpPr/>
      </xdr:nvCxnSpPr>
      <xdr:spPr>
        <a:xfrm>
          <a:off x="2336800" y="13880392"/>
          <a:ext cx="889000" cy="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151282</xdr:rowOff>
    </xdr:from>
    <xdr:to>
      <xdr:col>11</xdr:col>
      <xdr:colOff>31750</xdr:colOff>
      <xdr:row>80</xdr:row>
      <xdr:rowOff>164392</xdr:rowOff>
    </xdr:to>
    <xdr:cxnSp macro="">
      <xdr:nvCxnSpPr>
        <xdr:cNvPr id="202" name="直線コネクタ 201"/>
        <xdr:cNvCxnSpPr/>
      </xdr:nvCxnSpPr>
      <xdr:spPr>
        <a:xfrm>
          <a:off x="1447800" y="13867282"/>
          <a:ext cx="889000" cy="1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125569</xdr:rowOff>
    </xdr:from>
    <xdr:to>
      <xdr:col>23</xdr:col>
      <xdr:colOff>184150</xdr:colOff>
      <xdr:row>81</xdr:row>
      <xdr:rowOff>55719</xdr:rowOff>
    </xdr:to>
    <xdr:sp macro="" textlink="">
      <xdr:nvSpPr>
        <xdr:cNvPr id="212" name="楕円 211"/>
        <xdr:cNvSpPr/>
      </xdr:nvSpPr>
      <xdr:spPr>
        <a:xfrm>
          <a:off x="4902200" y="1384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142096</xdr:rowOff>
    </xdr:from>
    <xdr:ext cx="762000" cy="259045"/>
    <xdr:sp macro="" textlink="">
      <xdr:nvSpPr>
        <xdr:cNvPr id="213" name="人件費・物件費等の状況該当値テキスト"/>
        <xdr:cNvSpPr txBox="1"/>
      </xdr:nvSpPr>
      <xdr:spPr>
        <a:xfrm>
          <a:off x="5041900" y="13686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127464</xdr:rowOff>
    </xdr:from>
    <xdr:to>
      <xdr:col>19</xdr:col>
      <xdr:colOff>184150</xdr:colOff>
      <xdr:row>81</xdr:row>
      <xdr:rowOff>57614</xdr:rowOff>
    </xdr:to>
    <xdr:sp macro="" textlink="">
      <xdr:nvSpPr>
        <xdr:cNvPr id="214" name="楕円 213"/>
        <xdr:cNvSpPr/>
      </xdr:nvSpPr>
      <xdr:spPr>
        <a:xfrm>
          <a:off x="4064000" y="138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67791</xdr:rowOff>
    </xdr:from>
    <xdr:ext cx="736600" cy="259045"/>
    <xdr:sp macro="" textlink="">
      <xdr:nvSpPr>
        <xdr:cNvPr id="215" name="テキスト ボックス 214"/>
        <xdr:cNvSpPr txBox="1"/>
      </xdr:nvSpPr>
      <xdr:spPr>
        <a:xfrm>
          <a:off x="3733800" y="1361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129956</xdr:rowOff>
    </xdr:from>
    <xdr:to>
      <xdr:col>15</xdr:col>
      <xdr:colOff>133350</xdr:colOff>
      <xdr:row>81</xdr:row>
      <xdr:rowOff>60106</xdr:rowOff>
    </xdr:to>
    <xdr:sp macro="" textlink="">
      <xdr:nvSpPr>
        <xdr:cNvPr id="216" name="楕円 215"/>
        <xdr:cNvSpPr/>
      </xdr:nvSpPr>
      <xdr:spPr>
        <a:xfrm>
          <a:off x="3175000" y="1384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44883</xdr:rowOff>
    </xdr:from>
    <xdr:ext cx="762000" cy="259045"/>
    <xdr:sp macro="" textlink="">
      <xdr:nvSpPr>
        <xdr:cNvPr id="217" name="テキスト ボックス 216"/>
        <xdr:cNvSpPr txBox="1"/>
      </xdr:nvSpPr>
      <xdr:spPr>
        <a:xfrm>
          <a:off x="2844800" y="139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113592</xdr:rowOff>
    </xdr:from>
    <xdr:to>
      <xdr:col>11</xdr:col>
      <xdr:colOff>82550</xdr:colOff>
      <xdr:row>81</xdr:row>
      <xdr:rowOff>43742</xdr:rowOff>
    </xdr:to>
    <xdr:sp macro="" textlink="">
      <xdr:nvSpPr>
        <xdr:cNvPr id="218" name="楕円 217"/>
        <xdr:cNvSpPr/>
      </xdr:nvSpPr>
      <xdr:spPr>
        <a:xfrm>
          <a:off x="2286000" y="1382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53919</xdr:rowOff>
    </xdr:from>
    <xdr:ext cx="762000" cy="259045"/>
    <xdr:sp macro="" textlink="">
      <xdr:nvSpPr>
        <xdr:cNvPr id="219" name="テキスト ボックス 218"/>
        <xdr:cNvSpPr txBox="1"/>
      </xdr:nvSpPr>
      <xdr:spPr>
        <a:xfrm>
          <a:off x="1955800" y="1359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100482</xdr:rowOff>
    </xdr:from>
    <xdr:to>
      <xdr:col>7</xdr:col>
      <xdr:colOff>31750</xdr:colOff>
      <xdr:row>81</xdr:row>
      <xdr:rowOff>30632</xdr:rowOff>
    </xdr:to>
    <xdr:sp macro="" textlink="">
      <xdr:nvSpPr>
        <xdr:cNvPr id="220" name="楕円 219"/>
        <xdr:cNvSpPr/>
      </xdr:nvSpPr>
      <xdr:spPr>
        <a:xfrm>
          <a:off x="1397000" y="138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40809</xdr:rowOff>
    </xdr:from>
    <xdr:ext cx="762000" cy="259045"/>
    <xdr:sp macro="" textlink="">
      <xdr:nvSpPr>
        <xdr:cNvPr id="221" name="テキスト ボックス 220"/>
        <xdr:cNvSpPr txBox="1"/>
      </xdr:nvSpPr>
      <xdr:spPr>
        <a:xfrm>
          <a:off x="1066800" y="1358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で、国の制度改正等に準じているため大きな変動はありませんが、今後も国の動向等注視しながら給料の適正化に努めます。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22225</xdr:rowOff>
    </xdr:from>
    <xdr:to>
      <xdr:col>81</xdr:col>
      <xdr:colOff>44450</xdr:colOff>
      <xdr:row>84</xdr:row>
      <xdr:rowOff>22225</xdr:rowOff>
    </xdr:to>
    <xdr:cxnSp macro="">
      <xdr:nvCxnSpPr>
        <xdr:cNvPr id="255" name="直線コネクタ 254"/>
        <xdr:cNvCxnSpPr/>
      </xdr:nvCxnSpPr>
      <xdr:spPr>
        <a:xfrm>
          <a:off x="16179800" y="1442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22225</xdr:rowOff>
    </xdr:to>
    <xdr:cxnSp macro="">
      <xdr:nvCxnSpPr>
        <xdr:cNvPr id="258" name="直線コネクタ 257"/>
        <xdr:cNvCxnSpPr/>
      </xdr:nvCxnSpPr>
      <xdr:spPr>
        <a:xfrm>
          <a:off x="15290800" y="144039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62441</xdr:rowOff>
    </xdr:to>
    <xdr:cxnSp macro="">
      <xdr:nvCxnSpPr>
        <xdr:cNvPr id="261" name="直線コネクタ 260"/>
        <xdr:cNvCxnSpPr/>
      </xdr:nvCxnSpPr>
      <xdr:spPr>
        <a:xfrm flipV="1">
          <a:off x="14401800" y="144039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153459</xdr:rowOff>
    </xdr:from>
    <xdr:to>
      <xdr:col>68</xdr:col>
      <xdr:colOff>152400</xdr:colOff>
      <xdr:row>84</xdr:row>
      <xdr:rowOff>62441</xdr:rowOff>
    </xdr:to>
    <xdr:cxnSp macro="">
      <xdr:nvCxnSpPr>
        <xdr:cNvPr id="264" name="直線コネクタ 263"/>
        <xdr:cNvCxnSpPr/>
      </xdr:nvCxnSpPr>
      <xdr:spPr>
        <a:xfrm>
          <a:off x="13512800" y="143838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142875</xdr:rowOff>
    </xdr:from>
    <xdr:to>
      <xdr:col>81</xdr:col>
      <xdr:colOff>95250</xdr:colOff>
      <xdr:row>84</xdr:row>
      <xdr:rowOff>73025</xdr:rowOff>
    </xdr:to>
    <xdr:sp macro="" textlink="">
      <xdr:nvSpPr>
        <xdr:cNvPr id="274" name="楕円 273"/>
        <xdr:cNvSpPr/>
      </xdr:nvSpPr>
      <xdr:spPr>
        <a:xfrm>
          <a:off x="169672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159402</xdr:rowOff>
    </xdr:from>
    <xdr:ext cx="762000" cy="259045"/>
    <xdr:sp macro="" textlink="">
      <xdr:nvSpPr>
        <xdr:cNvPr id="275" name="給与水準   （国との比較）該当値テキスト"/>
        <xdr:cNvSpPr txBox="1"/>
      </xdr:nvSpPr>
      <xdr:spPr>
        <a:xfrm>
          <a:off x="1710690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142875</xdr:rowOff>
    </xdr:from>
    <xdr:to>
      <xdr:col>77</xdr:col>
      <xdr:colOff>95250</xdr:colOff>
      <xdr:row>84</xdr:row>
      <xdr:rowOff>73025</xdr:rowOff>
    </xdr:to>
    <xdr:sp macro="" textlink="">
      <xdr:nvSpPr>
        <xdr:cNvPr id="276" name="楕円 275"/>
        <xdr:cNvSpPr/>
      </xdr:nvSpPr>
      <xdr:spPr>
        <a:xfrm>
          <a:off x="16129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83202</xdr:rowOff>
    </xdr:from>
    <xdr:ext cx="736600" cy="259045"/>
    <xdr:sp macro="" textlink="">
      <xdr:nvSpPr>
        <xdr:cNvPr id="277" name="テキスト ボックス 276"/>
        <xdr:cNvSpPr txBox="1"/>
      </xdr:nvSpPr>
      <xdr:spPr>
        <a:xfrm>
          <a:off x="15798800" y="141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8" name="楕円 277"/>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9" name="テキスト ボックス 278"/>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11641</xdr:rowOff>
    </xdr:from>
    <xdr:to>
      <xdr:col>68</xdr:col>
      <xdr:colOff>203200</xdr:colOff>
      <xdr:row>84</xdr:row>
      <xdr:rowOff>113241</xdr:rowOff>
    </xdr:to>
    <xdr:sp macro="" textlink="">
      <xdr:nvSpPr>
        <xdr:cNvPr id="280" name="楕円 279"/>
        <xdr:cNvSpPr/>
      </xdr:nvSpPr>
      <xdr:spPr>
        <a:xfrm>
          <a:off x="14351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123418</xdr:rowOff>
    </xdr:from>
    <xdr:ext cx="762000" cy="259045"/>
    <xdr:sp macro="" textlink="">
      <xdr:nvSpPr>
        <xdr:cNvPr id="281" name="テキスト ボックス 280"/>
        <xdr:cNvSpPr txBox="1"/>
      </xdr:nvSpPr>
      <xdr:spPr>
        <a:xfrm>
          <a:off x="14020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82" name="楕円 281"/>
        <xdr:cNvSpPr/>
      </xdr:nvSpPr>
      <xdr:spPr>
        <a:xfrm>
          <a:off x="13462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83" name="テキスト ボックス 282"/>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人口千人当たりの職員数は、類似団体内平均を上回る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ております。主な要因として、育児休暇などの長期休暇職員の増加と公立保育園の職員が他市と比較して多いことなどが挙げられます。今後も効率的な組織機構の維持と指定管理者制度の活用、民間委託の検討など、職員の適正管理に努め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108268</xdr:rowOff>
    </xdr:from>
    <xdr:to>
      <xdr:col>81</xdr:col>
      <xdr:colOff>44450</xdr:colOff>
      <xdr:row>63</xdr:row>
      <xdr:rowOff>116311</xdr:rowOff>
    </xdr:to>
    <xdr:cxnSp macro="">
      <xdr:nvCxnSpPr>
        <xdr:cNvPr id="318" name="直線コネクタ 317"/>
        <xdr:cNvCxnSpPr/>
      </xdr:nvCxnSpPr>
      <xdr:spPr>
        <a:xfrm>
          <a:off x="16179800" y="1090961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66040</xdr:rowOff>
    </xdr:from>
    <xdr:to>
      <xdr:col>77</xdr:col>
      <xdr:colOff>44450</xdr:colOff>
      <xdr:row>63</xdr:row>
      <xdr:rowOff>108268</xdr:rowOff>
    </xdr:to>
    <xdr:cxnSp macro="">
      <xdr:nvCxnSpPr>
        <xdr:cNvPr id="321" name="直線コネクタ 320"/>
        <xdr:cNvCxnSpPr/>
      </xdr:nvCxnSpPr>
      <xdr:spPr>
        <a:xfrm>
          <a:off x="15290800" y="1086739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23813</xdr:rowOff>
    </xdr:from>
    <xdr:to>
      <xdr:col>72</xdr:col>
      <xdr:colOff>203200</xdr:colOff>
      <xdr:row>63</xdr:row>
      <xdr:rowOff>66040</xdr:rowOff>
    </xdr:to>
    <xdr:cxnSp macro="">
      <xdr:nvCxnSpPr>
        <xdr:cNvPr id="324" name="直線コネクタ 323"/>
        <xdr:cNvCxnSpPr/>
      </xdr:nvCxnSpPr>
      <xdr:spPr>
        <a:xfrm>
          <a:off x="14401800" y="1082516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169121</xdr:rowOff>
    </xdr:from>
    <xdr:to>
      <xdr:col>68</xdr:col>
      <xdr:colOff>152400</xdr:colOff>
      <xdr:row>63</xdr:row>
      <xdr:rowOff>23813</xdr:rowOff>
    </xdr:to>
    <xdr:cxnSp macro="">
      <xdr:nvCxnSpPr>
        <xdr:cNvPr id="327" name="直線コネクタ 326"/>
        <xdr:cNvCxnSpPr/>
      </xdr:nvCxnSpPr>
      <xdr:spPr>
        <a:xfrm>
          <a:off x="13512800" y="10799021"/>
          <a:ext cx="889000" cy="2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29" name="テキスト ボックス 328"/>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1" name="テキスト ボックス 330"/>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65511</xdr:rowOff>
    </xdr:from>
    <xdr:to>
      <xdr:col>81</xdr:col>
      <xdr:colOff>95250</xdr:colOff>
      <xdr:row>63</xdr:row>
      <xdr:rowOff>167111</xdr:rowOff>
    </xdr:to>
    <xdr:sp macro="" textlink="">
      <xdr:nvSpPr>
        <xdr:cNvPr id="337" name="楕円 336"/>
        <xdr:cNvSpPr/>
      </xdr:nvSpPr>
      <xdr:spPr>
        <a:xfrm>
          <a:off x="16967200" y="108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37588</xdr:rowOff>
    </xdr:from>
    <xdr:ext cx="762000" cy="259045"/>
    <xdr:sp macro="" textlink="">
      <xdr:nvSpPr>
        <xdr:cNvPr id="338" name="定員管理の状況該当値テキスト"/>
        <xdr:cNvSpPr txBox="1"/>
      </xdr:nvSpPr>
      <xdr:spPr>
        <a:xfrm>
          <a:off x="17106900" y="1083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57468</xdr:rowOff>
    </xdr:from>
    <xdr:to>
      <xdr:col>77</xdr:col>
      <xdr:colOff>95250</xdr:colOff>
      <xdr:row>63</xdr:row>
      <xdr:rowOff>159068</xdr:rowOff>
    </xdr:to>
    <xdr:sp macro="" textlink="">
      <xdr:nvSpPr>
        <xdr:cNvPr id="339" name="楕円 338"/>
        <xdr:cNvSpPr/>
      </xdr:nvSpPr>
      <xdr:spPr>
        <a:xfrm>
          <a:off x="16129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143845</xdr:rowOff>
    </xdr:from>
    <xdr:ext cx="736600" cy="259045"/>
    <xdr:sp macro="" textlink="">
      <xdr:nvSpPr>
        <xdr:cNvPr id="340" name="テキスト ボックス 339"/>
        <xdr:cNvSpPr txBox="1"/>
      </xdr:nvSpPr>
      <xdr:spPr>
        <a:xfrm>
          <a:off x="15798800" y="10945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15240</xdr:rowOff>
    </xdr:from>
    <xdr:to>
      <xdr:col>73</xdr:col>
      <xdr:colOff>44450</xdr:colOff>
      <xdr:row>63</xdr:row>
      <xdr:rowOff>116840</xdr:rowOff>
    </xdr:to>
    <xdr:sp macro="" textlink="">
      <xdr:nvSpPr>
        <xdr:cNvPr id="341" name="楕円 340"/>
        <xdr:cNvSpPr/>
      </xdr:nvSpPr>
      <xdr:spPr>
        <a:xfrm>
          <a:off x="15240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101617</xdr:rowOff>
    </xdr:from>
    <xdr:ext cx="762000" cy="259045"/>
    <xdr:sp macro="" textlink="">
      <xdr:nvSpPr>
        <xdr:cNvPr id="342" name="テキスト ボックス 341"/>
        <xdr:cNvSpPr txBox="1"/>
      </xdr:nvSpPr>
      <xdr:spPr>
        <a:xfrm>
          <a:off x="14909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144463</xdr:rowOff>
    </xdr:from>
    <xdr:to>
      <xdr:col>68</xdr:col>
      <xdr:colOff>203200</xdr:colOff>
      <xdr:row>63</xdr:row>
      <xdr:rowOff>74613</xdr:rowOff>
    </xdr:to>
    <xdr:sp macro="" textlink="">
      <xdr:nvSpPr>
        <xdr:cNvPr id="343" name="楕円 342"/>
        <xdr:cNvSpPr/>
      </xdr:nvSpPr>
      <xdr:spPr>
        <a:xfrm>
          <a:off x="14351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59390</xdr:rowOff>
    </xdr:from>
    <xdr:ext cx="762000" cy="259045"/>
    <xdr:sp macro="" textlink="">
      <xdr:nvSpPr>
        <xdr:cNvPr id="344" name="テキスト ボックス 343"/>
        <xdr:cNvSpPr txBox="1"/>
      </xdr:nvSpPr>
      <xdr:spPr>
        <a:xfrm>
          <a:off x="14020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118321</xdr:rowOff>
    </xdr:from>
    <xdr:to>
      <xdr:col>64</xdr:col>
      <xdr:colOff>152400</xdr:colOff>
      <xdr:row>63</xdr:row>
      <xdr:rowOff>48471</xdr:rowOff>
    </xdr:to>
    <xdr:sp macro="" textlink="">
      <xdr:nvSpPr>
        <xdr:cNvPr id="345" name="楕円 344"/>
        <xdr:cNvSpPr/>
      </xdr:nvSpPr>
      <xdr:spPr>
        <a:xfrm>
          <a:off x="13462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33248</xdr:rowOff>
    </xdr:from>
    <xdr:ext cx="762000" cy="259045"/>
    <xdr:sp macro="" textlink="">
      <xdr:nvSpPr>
        <xdr:cNvPr id="346" name="テキスト ボックス 345"/>
        <xdr:cNvSpPr txBox="1"/>
      </xdr:nvSpPr>
      <xdr:spPr>
        <a:xfrm>
          <a:off x="13131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準元利償還金算入額の減少及び臨時財政対策債発行可能額の増加等により、対前年度比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改善がみられ、前年度同様、類似団体内平均及び県平均を下回る結果となりました。しかしながら、一部事務組合によるごみ処理施設建設に伴う地方債の償還により、今後への影響が懸念されることから、引き続き地方債発行による後年度財政状況への影響を見極め、適正管理に努め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50256</xdr:rowOff>
    </xdr:from>
    <xdr:to>
      <xdr:col>81</xdr:col>
      <xdr:colOff>44450</xdr:colOff>
      <xdr:row>39</xdr:row>
      <xdr:rowOff>70938</xdr:rowOff>
    </xdr:to>
    <xdr:cxnSp macro="">
      <xdr:nvCxnSpPr>
        <xdr:cNvPr id="381" name="直線コネクタ 380"/>
        <xdr:cNvCxnSpPr/>
      </xdr:nvCxnSpPr>
      <xdr:spPr>
        <a:xfrm flipV="1">
          <a:off x="16179800" y="6736806"/>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70938</xdr:rowOff>
    </xdr:from>
    <xdr:to>
      <xdr:col>77</xdr:col>
      <xdr:colOff>44450</xdr:colOff>
      <xdr:row>39</xdr:row>
      <xdr:rowOff>105410</xdr:rowOff>
    </xdr:to>
    <xdr:cxnSp macro="">
      <xdr:nvCxnSpPr>
        <xdr:cNvPr id="384" name="直線コネクタ 383"/>
        <xdr:cNvCxnSpPr/>
      </xdr:nvCxnSpPr>
      <xdr:spPr>
        <a:xfrm flipV="1">
          <a:off x="15290800" y="675748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40</xdr:row>
      <xdr:rowOff>16691</xdr:rowOff>
    </xdr:to>
    <xdr:cxnSp macro="">
      <xdr:nvCxnSpPr>
        <xdr:cNvPr id="387" name="直線コネクタ 386"/>
        <xdr:cNvCxnSpPr/>
      </xdr:nvCxnSpPr>
      <xdr:spPr>
        <a:xfrm flipV="1">
          <a:off x="14401800" y="6791960"/>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16691</xdr:rowOff>
    </xdr:from>
    <xdr:to>
      <xdr:col>68</xdr:col>
      <xdr:colOff>152400</xdr:colOff>
      <xdr:row>40</xdr:row>
      <xdr:rowOff>85634</xdr:rowOff>
    </xdr:to>
    <xdr:cxnSp macro="">
      <xdr:nvCxnSpPr>
        <xdr:cNvPr id="390" name="直線コネクタ 389"/>
        <xdr:cNvCxnSpPr/>
      </xdr:nvCxnSpPr>
      <xdr:spPr>
        <a:xfrm flipV="1">
          <a:off x="13512800" y="687469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170906</xdr:rowOff>
    </xdr:from>
    <xdr:to>
      <xdr:col>81</xdr:col>
      <xdr:colOff>95250</xdr:colOff>
      <xdr:row>39</xdr:row>
      <xdr:rowOff>101056</xdr:rowOff>
    </xdr:to>
    <xdr:sp macro="" textlink="">
      <xdr:nvSpPr>
        <xdr:cNvPr id="400" name="楕円 399"/>
        <xdr:cNvSpPr/>
      </xdr:nvSpPr>
      <xdr:spPr>
        <a:xfrm>
          <a:off x="169672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15983</xdr:rowOff>
    </xdr:from>
    <xdr:ext cx="762000" cy="259045"/>
    <xdr:sp macro="" textlink="">
      <xdr:nvSpPr>
        <xdr:cNvPr id="401" name="公債費負担の状況該当値テキスト"/>
        <xdr:cNvSpPr txBox="1"/>
      </xdr:nvSpPr>
      <xdr:spPr>
        <a:xfrm>
          <a:off x="17106900" y="653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20138</xdr:rowOff>
    </xdr:from>
    <xdr:to>
      <xdr:col>77</xdr:col>
      <xdr:colOff>95250</xdr:colOff>
      <xdr:row>39</xdr:row>
      <xdr:rowOff>121738</xdr:rowOff>
    </xdr:to>
    <xdr:sp macro="" textlink="">
      <xdr:nvSpPr>
        <xdr:cNvPr id="402" name="楕円 401"/>
        <xdr:cNvSpPr/>
      </xdr:nvSpPr>
      <xdr:spPr>
        <a:xfrm>
          <a:off x="16129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131915</xdr:rowOff>
    </xdr:from>
    <xdr:ext cx="736600" cy="259045"/>
    <xdr:sp macro="" textlink="">
      <xdr:nvSpPr>
        <xdr:cNvPr id="403" name="テキスト ボックス 402"/>
        <xdr:cNvSpPr txBox="1"/>
      </xdr:nvSpPr>
      <xdr:spPr>
        <a:xfrm>
          <a:off x="15798800" y="647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4" name="楕円 403"/>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5" name="テキスト ボックス 404"/>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137341</xdr:rowOff>
    </xdr:from>
    <xdr:to>
      <xdr:col>68</xdr:col>
      <xdr:colOff>203200</xdr:colOff>
      <xdr:row>40</xdr:row>
      <xdr:rowOff>67491</xdr:rowOff>
    </xdr:to>
    <xdr:sp macro="" textlink="">
      <xdr:nvSpPr>
        <xdr:cNvPr id="406" name="楕円 405"/>
        <xdr:cNvSpPr/>
      </xdr:nvSpPr>
      <xdr:spPr>
        <a:xfrm>
          <a:off x="143510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77668</xdr:rowOff>
    </xdr:from>
    <xdr:ext cx="762000" cy="259045"/>
    <xdr:sp macro="" textlink="">
      <xdr:nvSpPr>
        <xdr:cNvPr id="407" name="テキスト ボックス 406"/>
        <xdr:cNvSpPr txBox="1"/>
      </xdr:nvSpPr>
      <xdr:spPr>
        <a:xfrm>
          <a:off x="14020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34834</xdr:rowOff>
    </xdr:from>
    <xdr:to>
      <xdr:col>64</xdr:col>
      <xdr:colOff>152400</xdr:colOff>
      <xdr:row>40</xdr:row>
      <xdr:rowOff>136434</xdr:rowOff>
    </xdr:to>
    <xdr:sp macro="" textlink="">
      <xdr:nvSpPr>
        <xdr:cNvPr id="408" name="楕円 407"/>
        <xdr:cNvSpPr/>
      </xdr:nvSpPr>
      <xdr:spPr>
        <a:xfrm>
          <a:off x="13462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146611</xdr:rowOff>
    </xdr:from>
    <xdr:ext cx="762000" cy="259045"/>
    <xdr:sp macro="" textlink="">
      <xdr:nvSpPr>
        <xdr:cNvPr id="409" name="テキスト ボックス 408"/>
        <xdr:cNvSpPr txBox="1"/>
      </xdr:nvSpPr>
      <xdr:spPr>
        <a:xfrm>
          <a:off x="13131800" y="666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臨時財政対策債の増加などにより標準財政規模が増加し、また設立法人の負債額等負担見込額が減少したものの、地方債現在高の増加及び充当可能財源等の減少により、対前年度比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ました。前年度同様、類似団体内平均及び県平均を下回る改善には至りませんでした。引き続き、土地開発公社の経営健全化に関する計画に従い継続的な公社用地の取得を進めるとともに、行財政改革を一層推進してさらなる健全化に努め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59944</xdr:rowOff>
    </xdr:from>
    <xdr:to>
      <xdr:col>81</xdr:col>
      <xdr:colOff>44450</xdr:colOff>
      <xdr:row>18</xdr:row>
      <xdr:rowOff>74422</xdr:rowOff>
    </xdr:to>
    <xdr:cxnSp macro="">
      <xdr:nvCxnSpPr>
        <xdr:cNvPr id="443" name="直線コネクタ 442"/>
        <xdr:cNvCxnSpPr/>
      </xdr:nvCxnSpPr>
      <xdr:spPr>
        <a:xfrm>
          <a:off x="16179800" y="314604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59944</xdr:rowOff>
    </xdr:from>
    <xdr:to>
      <xdr:col>77</xdr:col>
      <xdr:colOff>44450</xdr:colOff>
      <xdr:row>18</xdr:row>
      <xdr:rowOff>119465</xdr:rowOff>
    </xdr:to>
    <xdr:cxnSp macro="">
      <xdr:nvCxnSpPr>
        <xdr:cNvPr id="446" name="直線コネクタ 445"/>
        <xdr:cNvCxnSpPr/>
      </xdr:nvCxnSpPr>
      <xdr:spPr>
        <a:xfrm flipV="1">
          <a:off x="15290800" y="3146044"/>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113030</xdr:rowOff>
    </xdr:from>
    <xdr:to>
      <xdr:col>72</xdr:col>
      <xdr:colOff>203200</xdr:colOff>
      <xdr:row>18</xdr:row>
      <xdr:rowOff>119465</xdr:rowOff>
    </xdr:to>
    <xdr:cxnSp macro="">
      <xdr:nvCxnSpPr>
        <xdr:cNvPr id="449" name="直線コネクタ 448"/>
        <xdr:cNvCxnSpPr/>
      </xdr:nvCxnSpPr>
      <xdr:spPr>
        <a:xfrm>
          <a:off x="14401800" y="3199130"/>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113030</xdr:rowOff>
    </xdr:from>
    <xdr:to>
      <xdr:col>68</xdr:col>
      <xdr:colOff>152400</xdr:colOff>
      <xdr:row>19</xdr:row>
      <xdr:rowOff>5122</xdr:rowOff>
    </xdr:to>
    <xdr:cxnSp macro="">
      <xdr:nvCxnSpPr>
        <xdr:cNvPr id="452" name="直線コネクタ 451"/>
        <xdr:cNvCxnSpPr/>
      </xdr:nvCxnSpPr>
      <xdr:spPr>
        <a:xfrm flipV="1">
          <a:off x="13512800" y="3199130"/>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4" name="テキスト ボックス 453"/>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6" name="テキスト ボックス 455"/>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23622</xdr:rowOff>
    </xdr:from>
    <xdr:to>
      <xdr:col>81</xdr:col>
      <xdr:colOff>95250</xdr:colOff>
      <xdr:row>18</xdr:row>
      <xdr:rowOff>125222</xdr:rowOff>
    </xdr:to>
    <xdr:sp macro="" textlink="">
      <xdr:nvSpPr>
        <xdr:cNvPr id="462" name="楕円 461"/>
        <xdr:cNvSpPr/>
      </xdr:nvSpPr>
      <xdr:spPr>
        <a:xfrm>
          <a:off x="16967200" y="310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167149</xdr:rowOff>
    </xdr:from>
    <xdr:ext cx="762000" cy="259045"/>
    <xdr:sp macro="" textlink="">
      <xdr:nvSpPr>
        <xdr:cNvPr id="463" name="将来負担の状況該当値テキスト"/>
        <xdr:cNvSpPr txBox="1"/>
      </xdr:nvSpPr>
      <xdr:spPr>
        <a:xfrm>
          <a:off x="17106900" y="308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9144</xdr:rowOff>
    </xdr:from>
    <xdr:to>
      <xdr:col>77</xdr:col>
      <xdr:colOff>95250</xdr:colOff>
      <xdr:row>18</xdr:row>
      <xdr:rowOff>110744</xdr:rowOff>
    </xdr:to>
    <xdr:sp macro="" textlink="">
      <xdr:nvSpPr>
        <xdr:cNvPr id="464" name="楕円 463"/>
        <xdr:cNvSpPr/>
      </xdr:nvSpPr>
      <xdr:spPr>
        <a:xfrm>
          <a:off x="16129000" y="3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95521</xdr:rowOff>
    </xdr:from>
    <xdr:ext cx="736600" cy="259045"/>
    <xdr:sp macro="" textlink="">
      <xdr:nvSpPr>
        <xdr:cNvPr id="465" name="テキスト ボックス 464"/>
        <xdr:cNvSpPr txBox="1"/>
      </xdr:nvSpPr>
      <xdr:spPr>
        <a:xfrm>
          <a:off x="15798800" y="318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68665</xdr:rowOff>
    </xdr:from>
    <xdr:to>
      <xdr:col>73</xdr:col>
      <xdr:colOff>44450</xdr:colOff>
      <xdr:row>18</xdr:row>
      <xdr:rowOff>170265</xdr:rowOff>
    </xdr:to>
    <xdr:sp macro="" textlink="">
      <xdr:nvSpPr>
        <xdr:cNvPr id="466" name="楕円 465"/>
        <xdr:cNvSpPr/>
      </xdr:nvSpPr>
      <xdr:spPr>
        <a:xfrm>
          <a:off x="15240000" y="315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155042</xdr:rowOff>
    </xdr:from>
    <xdr:ext cx="762000" cy="259045"/>
    <xdr:sp macro="" textlink="">
      <xdr:nvSpPr>
        <xdr:cNvPr id="467" name="テキスト ボックス 466"/>
        <xdr:cNvSpPr txBox="1"/>
      </xdr:nvSpPr>
      <xdr:spPr>
        <a:xfrm>
          <a:off x="14909800" y="324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62230</xdr:rowOff>
    </xdr:from>
    <xdr:to>
      <xdr:col>68</xdr:col>
      <xdr:colOff>203200</xdr:colOff>
      <xdr:row>18</xdr:row>
      <xdr:rowOff>163830</xdr:rowOff>
    </xdr:to>
    <xdr:sp macro="" textlink="">
      <xdr:nvSpPr>
        <xdr:cNvPr id="468" name="楕円 467"/>
        <xdr:cNvSpPr/>
      </xdr:nvSpPr>
      <xdr:spPr>
        <a:xfrm>
          <a:off x="14351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148607</xdr:rowOff>
    </xdr:from>
    <xdr:ext cx="762000" cy="259045"/>
    <xdr:sp macro="" textlink="">
      <xdr:nvSpPr>
        <xdr:cNvPr id="469" name="テキスト ボックス 468"/>
        <xdr:cNvSpPr txBox="1"/>
      </xdr:nvSpPr>
      <xdr:spPr>
        <a:xfrm>
          <a:off x="14020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125772</xdr:rowOff>
    </xdr:from>
    <xdr:to>
      <xdr:col>64</xdr:col>
      <xdr:colOff>152400</xdr:colOff>
      <xdr:row>19</xdr:row>
      <xdr:rowOff>55922</xdr:rowOff>
    </xdr:to>
    <xdr:sp macro="" textlink="">
      <xdr:nvSpPr>
        <xdr:cNvPr id="470" name="楕円 469"/>
        <xdr:cNvSpPr/>
      </xdr:nvSpPr>
      <xdr:spPr>
        <a:xfrm>
          <a:off x="13462000" y="32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40699</xdr:rowOff>
    </xdr:from>
    <xdr:ext cx="762000" cy="259045"/>
    <xdr:sp macro="" textlink="">
      <xdr:nvSpPr>
        <xdr:cNvPr id="471" name="テキスト ボックス 470"/>
        <xdr:cNvSpPr txBox="1"/>
      </xdr:nvSpPr>
      <xdr:spPr>
        <a:xfrm>
          <a:off x="13131800" y="329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50,164
48,895
109.17
21,072,629
20,255,494
796,554
11,484,844
19,595,470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人件費に係る経常収支比率は、類似団体内平均を上回りました。経常一般財源が増加しましたが、定年退職手当の減少などにより経常人件費充当一般財源が減少したため、比率は前年度と比較して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％減少しました。今後も引き続き職員配置適正化計画に基づく人員削減に取り組み、指定管理者制度の導入による民間委託等を進め、人件費総体の抑制を図ります。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37</xdr:row>
      <xdr:rowOff>39370</xdr:rowOff>
    </xdr:to>
    <xdr:cxnSp macro="">
      <xdr:nvCxnSpPr>
        <xdr:cNvPr id="66" name="直線コネクタ 65"/>
        <xdr:cNvCxnSpPr/>
      </xdr:nvCxnSpPr>
      <xdr:spPr>
        <a:xfrm flipV="1">
          <a:off x="3987800" y="62687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39370</xdr:rowOff>
    </xdr:to>
    <xdr:cxnSp macro="">
      <xdr:nvCxnSpPr>
        <xdr:cNvPr id="69" name="直線コネクタ 68"/>
        <xdr:cNvCxnSpPr/>
      </xdr:nvCxnSpPr>
      <xdr:spPr>
        <a:xfrm>
          <a:off x="3098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37</xdr:row>
      <xdr:rowOff>8890</xdr:rowOff>
    </xdr:to>
    <xdr:cxnSp macro="">
      <xdr:nvCxnSpPr>
        <xdr:cNvPr id="72" name="直線コネクタ 71"/>
        <xdr:cNvCxnSpPr/>
      </xdr:nvCxnSpPr>
      <xdr:spPr>
        <a:xfrm>
          <a:off x="2209800" y="632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157480</xdr:rowOff>
    </xdr:to>
    <xdr:cxnSp macro="">
      <xdr:nvCxnSpPr>
        <xdr:cNvPr id="75" name="直線コネクタ 74"/>
        <xdr:cNvCxnSpPr/>
      </xdr:nvCxnSpPr>
      <xdr:spPr>
        <a:xfrm>
          <a:off x="1320800" y="6238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17797</xdr:rowOff>
    </xdr:from>
    <xdr:ext cx="762000" cy="259045"/>
    <xdr:sp macro="" textlink="">
      <xdr:nvSpPr>
        <xdr:cNvPr id="86" name="人件費該当値テキスト"/>
        <xdr:cNvSpPr txBox="1"/>
      </xdr:nvSpPr>
      <xdr:spPr>
        <a:xfrm>
          <a:off x="49149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92" name="テキスト ボックス 91"/>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前年度同様、類似団体内平均を下回りました。経常一般財源が増加しましたが、清掃センター廃止に伴う経常物件費充当特定財源が減少し、併せて業務委託料も減少したものの、各種委託料の増加などが経常的経費として増加したため、経常物件費充当一般財源が増加し、比率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％増となりました。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25763</xdr:rowOff>
    </xdr:from>
    <xdr:to>
      <xdr:col>82</xdr:col>
      <xdr:colOff>107950</xdr:colOff>
      <xdr:row>16</xdr:row>
      <xdr:rowOff>45357</xdr:rowOff>
    </xdr:to>
    <xdr:cxnSp macro="">
      <xdr:nvCxnSpPr>
        <xdr:cNvPr id="129" name="直線コネクタ 128"/>
        <xdr:cNvCxnSpPr/>
      </xdr:nvCxnSpPr>
      <xdr:spPr>
        <a:xfrm>
          <a:off x="15671800" y="276896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6169</xdr:rowOff>
    </xdr:from>
    <xdr:to>
      <xdr:col>78</xdr:col>
      <xdr:colOff>69850</xdr:colOff>
      <xdr:row>16</xdr:row>
      <xdr:rowOff>25763</xdr:rowOff>
    </xdr:to>
    <xdr:cxnSp macro="">
      <xdr:nvCxnSpPr>
        <xdr:cNvPr id="132" name="直線コネクタ 131"/>
        <xdr:cNvCxnSpPr/>
      </xdr:nvCxnSpPr>
      <xdr:spPr>
        <a:xfrm>
          <a:off x="14782800" y="27493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6169</xdr:rowOff>
    </xdr:from>
    <xdr:to>
      <xdr:col>73</xdr:col>
      <xdr:colOff>180975</xdr:colOff>
      <xdr:row>16</xdr:row>
      <xdr:rowOff>6169</xdr:rowOff>
    </xdr:to>
    <xdr:cxnSp macro="">
      <xdr:nvCxnSpPr>
        <xdr:cNvPr id="135" name="直線コネクタ 134"/>
        <xdr:cNvCxnSpPr/>
      </xdr:nvCxnSpPr>
      <xdr:spPr>
        <a:xfrm>
          <a:off x="13893800" y="27493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6169</xdr:rowOff>
    </xdr:to>
    <xdr:cxnSp macro="">
      <xdr:nvCxnSpPr>
        <xdr:cNvPr id="138" name="直線コネクタ 137"/>
        <xdr:cNvCxnSpPr/>
      </xdr:nvCxnSpPr>
      <xdr:spPr>
        <a:xfrm>
          <a:off x="13004800" y="27101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87465</xdr:rowOff>
    </xdr:from>
    <xdr:ext cx="762000" cy="259045"/>
    <xdr:sp macro="" textlink="">
      <xdr:nvSpPr>
        <xdr:cNvPr id="140" name="テキスト ボックス 139"/>
        <xdr:cNvSpPr txBox="1"/>
      </xdr:nvSpPr>
      <xdr:spPr>
        <a:xfrm>
          <a:off x="13512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41746</xdr:rowOff>
    </xdr:from>
    <xdr:ext cx="762000" cy="259045"/>
    <xdr:sp macro="" textlink="">
      <xdr:nvSpPr>
        <xdr:cNvPr id="142" name="テキスト ボックス 141"/>
        <xdr:cNvSpPr txBox="1"/>
      </xdr:nvSpPr>
      <xdr:spPr>
        <a:xfrm>
          <a:off x="12623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9"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146413</xdr:rowOff>
    </xdr:from>
    <xdr:to>
      <xdr:col>78</xdr:col>
      <xdr:colOff>120650</xdr:colOff>
      <xdr:row>16</xdr:row>
      <xdr:rowOff>76563</xdr:rowOff>
    </xdr:to>
    <xdr:sp macro="" textlink="">
      <xdr:nvSpPr>
        <xdr:cNvPr id="150" name="楕円 149"/>
        <xdr:cNvSpPr/>
      </xdr:nvSpPr>
      <xdr:spPr>
        <a:xfrm>
          <a:off x="15621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86740</xdr:rowOff>
    </xdr:from>
    <xdr:ext cx="736600" cy="259045"/>
    <xdr:sp macro="" textlink="">
      <xdr:nvSpPr>
        <xdr:cNvPr id="151" name="テキスト ボックス 150"/>
        <xdr:cNvSpPr txBox="1"/>
      </xdr:nvSpPr>
      <xdr:spPr>
        <a:xfrm>
          <a:off x="15290800" y="2487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126819</xdr:rowOff>
    </xdr:from>
    <xdr:to>
      <xdr:col>74</xdr:col>
      <xdr:colOff>31750</xdr:colOff>
      <xdr:row>16</xdr:row>
      <xdr:rowOff>56969</xdr:rowOff>
    </xdr:to>
    <xdr:sp macro="" textlink="">
      <xdr:nvSpPr>
        <xdr:cNvPr id="152" name="楕円 151"/>
        <xdr:cNvSpPr/>
      </xdr:nvSpPr>
      <xdr:spPr>
        <a:xfrm>
          <a:off x="14732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53" name="テキスト ボックス 152"/>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126819</xdr:rowOff>
    </xdr:from>
    <xdr:to>
      <xdr:col>69</xdr:col>
      <xdr:colOff>142875</xdr:colOff>
      <xdr:row>16</xdr:row>
      <xdr:rowOff>56969</xdr:rowOff>
    </xdr:to>
    <xdr:sp macro="" textlink="">
      <xdr:nvSpPr>
        <xdr:cNvPr id="154" name="楕円 153"/>
        <xdr:cNvSpPr/>
      </xdr:nvSpPr>
      <xdr:spPr>
        <a:xfrm>
          <a:off x="13843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67146</xdr:rowOff>
    </xdr:from>
    <xdr:ext cx="762000" cy="259045"/>
    <xdr:sp macro="" textlink="">
      <xdr:nvSpPr>
        <xdr:cNvPr id="155" name="テキスト ボックス 154"/>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6" name="楕円 155"/>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7" name="テキスト ボックス 156"/>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前年度同様、類似団体内平均を下回りました。経常一般財源が増加したものの、生活保護などの社会保障費や公立保育所経費が増加したため、扶助費に充当される特定財源の増加以上に経常一般財源が増加し、比率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％増となりました。扶助費の決算額は増加傾向にあるため、資格審査等の適正化などを進めていく必要があります。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56134</xdr:rowOff>
    </xdr:from>
    <xdr:to>
      <xdr:col>24</xdr:col>
      <xdr:colOff>25400</xdr:colOff>
      <xdr:row>55</xdr:row>
      <xdr:rowOff>147574</xdr:rowOff>
    </xdr:to>
    <xdr:cxnSp macro="">
      <xdr:nvCxnSpPr>
        <xdr:cNvPr id="188" name="直線コネクタ 187"/>
        <xdr:cNvCxnSpPr/>
      </xdr:nvCxnSpPr>
      <xdr:spPr>
        <a:xfrm>
          <a:off x="3987800" y="948588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56134</xdr:rowOff>
    </xdr:from>
    <xdr:to>
      <xdr:col>19</xdr:col>
      <xdr:colOff>187325</xdr:colOff>
      <xdr:row>55</xdr:row>
      <xdr:rowOff>129286</xdr:rowOff>
    </xdr:to>
    <xdr:cxnSp macro="">
      <xdr:nvCxnSpPr>
        <xdr:cNvPr id="191" name="直線コネクタ 190"/>
        <xdr:cNvCxnSpPr/>
      </xdr:nvCxnSpPr>
      <xdr:spPr>
        <a:xfrm flipV="1">
          <a:off x="3098800" y="94858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129286</xdr:rowOff>
    </xdr:from>
    <xdr:to>
      <xdr:col>15</xdr:col>
      <xdr:colOff>98425</xdr:colOff>
      <xdr:row>55</xdr:row>
      <xdr:rowOff>138430</xdr:rowOff>
    </xdr:to>
    <xdr:cxnSp macro="">
      <xdr:nvCxnSpPr>
        <xdr:cNvPr id="194" name="直線コネクタ 193"/>
        <xdr:cNvCxnSpPr/>
      </xdr:nvCxnSpPr>
      <xdr:spPr>
        <a:xfrm flipV="1">
          <a:off x="2209800" y="95590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56134</xdr:rowOff>
    </xdr:from>
    <xdr:to>
      <xdr:col>11</xdr:col>
      <xdr:colOff>9525</xdr:colOff>
      <xdr:row>55</xdr:row>
      <xdr:rowOff>138430</xdr:rowOff>
    </xdr:to>
    <xdr:cxnSp macro="">
      <xdr:nvCxnSpPr>
        <xdr:cNvPr id="197" name="直線コネクタ 196"/>
        <xdr:cNvCxnSpPr/>
      </xdr:nvCxnSpPr>
      <xdr:spPr>
        <a:xfrm>
          <a:off x="1320800" y="94858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57421</xdr:rowOff>
    </xdr:from>
    <xdr:ext cx="762000" cy="259045"/>
    <xdr:sp macro="" textlink="">
      <xdr:nvSpPr>
        <xdr:cNvPr id="199" name="テキスト ボックス 198"/>
        <xdr:cNvSpPr txBox="1"/>
      </xdr:nvSpPr>
      <xdr:spPr>
        <a:xfrm>
          <a:off x="1828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20845</xdr:rowOff>
    </xdr:from>
    <xdr:ext cx="762000" cy="259045"/>
    <xdr:sp macro="" textlink="">
      <xdr:nvSpPr>
        <xdr:cNvPr id="201" name="テキスト ボックス 200"/>
        <xdr:cNvSpPr txBox="1"/>
      </xdr:nvSpPr>
      <xdr:spPr>
        <a:xfrm>
          <a:off x="939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96774</xdr:rowOff>
    </xdr:from>
    <xdr:to>
      <xdr:col>24</xdr:col>
      <xdr:colOff>76200</xdr:colOff>
      <xdr:row>56</xdr:row>
      <xdr:rowOff>26924</xdr:rowOff>
    </xdr:to>
    <xdr:sp macro="" textlink="">
      <xdr:nvSpPr>
        <xdr:cNvPr id="207" name="楕円 206"/>
        <xdr:cNvSpPr/>
      </xdr:nvSpPr>
      <xdr:spPr>
        <a:xfrm>
          <a:off x="47752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113301</xdr:rowOff>
    </xdr:from>
    <xdr:ext cx="762000" cy="259045"/>
    <xdr:sp macro="" textlink="">
      <xdr:nvSpPr>
        <xdr:cNvPr id="208" name="扶助費該当値テキスト"/>
        <xdr:cNvSpPr txBox="1"/>
      </xdr:nvSpPr>
      <xdr:spPr>
        <a:xfrm>
          <a:off x="4914900" y="937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5334</xdr:rowOff>
    </xdr:from>
    <xdr:to>
      <xdr:col>20</xdr:col>
      <xdr:colOff>38100</xdr:colOff>
      <xdr:row>55</xdr:row>
      <xdr:rowOff>106934</xdr:rowOff>
    </xdr:to>
    <xdr:sp macro="" textlink="">
      <xdr:nvSpPr>
        <xdr:cNvPr id="209" name="楕円 208"/>
        <xdr:cNvSpPr/>
      </xdr:nvSpPr>
      <xdr:spPr>
        <a:xfrm>
          <a:off x="3937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117111</xdr:rowOff>
    </xdr:from>
    <xdr:ext cx="736600" cy="259045"/>
    <xdr:sp macro="" textlink="">
      <xdr:nvSpPr>
        <xdr:cNvPr id="210" name="テキスト ボックス 209"/>
        <xdr:cNvSpPr txBox="1"/>
      </xdr:nvSpPr>
      <xdr:spPr>
        <a:xfrm>
          <a:off x="3606800" y="920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78486</xdr:rowOff>
    </xdr:from>
    <xdr:to>
      <xdr:col>15</xdr:col>
      <xdr:colOff>149225</xdr:colOff>
      <xdr:row>56</xdr:row>
      <xdr:rowOff>8636</xdr:rowOff>
    </xdr:to>
    <xdr:sp macro="" textlink="">
      <xdr:nvSpPr>
        <xdr:cNvPr id="211" name="楕円 210"/>
        <xdr:cNvSpPr/>
      </xdr:nvSpPr>
      <xdr:spPr>
        <a:xfrm>
          <a:off x="3048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18813</xdr:rowOff>
    </xdr:from>
    <xdr:ext cx="762000" cy="259045"/>
    <xdr:sp macro="" textlink="">
      <xdr:nvSpPr>
        <xdr:cNvPr id="212" name="テキスト ボックス 211"/>
        <xdr:cNvSpPr txBox="1"/>
      </xdr:nvSpPr>
      <xdr:spPr>
        <a:xfrm>
          <a:off x="2717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13" name="楕円 212"/>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214" name="テキスト ボックス 213"/>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5334</xdr:rowOff>
    </xdr:from>
    <xdr:to>
      <xdr:col>6</xdr:col>
      <xdr:colOff>171450</xdr:colOff>
      <xdr:row>55</xdr:row>
      <xdr:rowOff>106934</xdr:rowOff>
    </xdr:to>
    <xdr:sp macro="" textlink="">
      <xdr:nvSpPr>
        <xdr:cNvPr id="215" name="楕円 214"/>
        <xdr:cNvSpPr/>
      </xdr:nvSpPr>
      <xdr:spPr>
        <a:xfrm>
          <a:off x="1270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117111</xdr:rowOff>
    </xdr:from>
    <xdr:ext cx="762000" cy="259045"/>
    <xdr:sp macro="" textlink="">
      <xdr:nvSpPr>
        <xdr:cNvPr id="216" name="テキスト ボックス 215"/>
        <xdr:cNvSpPr txBox="1"/>
      </xdr:nvSpPr>
      <xdr:spPr>
        <a:xfrm>
          <a:off x="939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前年度同様、類似団体内平均を下回りました。経常一般財源が増加しましたが、国民健康保険の保険基盤安定分に係る繰出金や後期高齢者医療広域連合への療養給付費負担金などが増加したため、その他に係る経常経費充当一般財源も増加し、比率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％増となりました。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27940</xdr:rowOff>
    </xdr:to>
    <xdr:cxnSp macro="">
      <xdr:nvCxnSpPr>
        <xdr:cNvPr id="249" name="直線コネクタ 248"/>
        <xdr:cNvCxnSpPr/>
      </xdr:nvCxnSpPr>
      <xdr:spPr>
        <a:xfrm>
          <a:off x="15671800" y="9606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5080</xdr:rowOff>
    </xdr:to>
    <xdr:cxnSp macro="">
      <xdr:nvCxnSpPr>
        <xdr:cNvPr id="252" name="直線コネクタ 251"/>
        <xdr:cNvCxnSpPr/>
      </xdr:nvCxnSpPr>
      <xdr:spPr>
        <a:xfrm>
          <a:off x="14782800" y="957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55</xdr:row>
      <xdr:rowOff>146050</xdr:rowOff>
    </xdr:to>
    <xdr:cxnSp macro="">
      <xdr:nvCxnSpPr>
        <xdr:cNvPr id="255" name="直線コネクタ 254"/>
        <xdr:cNvCxnSpPr/>
      </xdr:nvCxnSpPr>
      <xdr:spPr>
        <a:xfrm>
          <a:off x="13893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130810</xdr:rowOff>
    </xdr:to>
    <xdr:cxnSp macro="">
      <xdr:nvCxnSpPr>
        <xdr:cNvPr id="258" name="直線コネクタ 257"/>
        <xdr:cNvCxnSpPr/>
      </xdr:nvCxnSpPr>
      <xdr:spPr>
        <a:xfrm>
          <a:off x="13004800" y="9522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8" name="楕円 267"/>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165117</xdr:rowOff>
    </xdr:from>
    <xdr:ext cx="762000" cy="259045"/>
    <xdr:sp macro="" textlink="">
      <xdr:nvSpPr>
        <xdr:cNvPr id="269" name="その他該当値テキスト"/>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70" name="楕円 269"/>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71" name="テキスト ボックス 270"/>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2" name="楕円 271"/>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3" name="テキスト ボックス 272"/>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4" name="楕円 273"/>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5" name="テキスト ボックス 274"/>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6" name="楕円 275"/>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7" name="テキスト ボックス 276"/>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補助費等に係る経常収支比率は前年度同様、類似団体内平均を上回りました。経常一般財源が増加しましたが、補助費等の経常経費に充当される一般財源も増加したため、比率は対前年度比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％増となりました。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29845</xdr:rowOff>
    </xdr:from>
    <xdr:to>
      <xdr:col>82</xdr:col>
      <xdr:colOff>107950</xdr:colOff>
      <xdr:row>38</xdr:row>
      <xdr:rowOff>41275</xdr:rowOff>
    </xdr:to>
    <xdr:cxnSp macro="">
      <xdr:nvCxnSpPr>
        <xdr:cNvPr id="305" name="直線コネクタ 304"/>
        <xdr:cNvCxnSpPr/>
      </xdr:nvCxnSpPr>
      <xdr:spPr>
        <a:xfrm>
          <a:off x="15671800" y="65449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155575</xdr:rowOff>
    </xdr:from>
    <xdr:to>
      <xdr:col>78</xdr:col>
      <xdr:colOff>69850</xdr:colOff>
      <xdr:row>38</xdr:row>
      <xdr:rowOff>29845</xdr:rowOff>
    </xdr:to>
    <xdr:cxnSp macro="">
      <xdr:nvCxnSpPr>
        <xdr:cNvPr id="308" name="直線コネクタ 307"/>
        <xdr:cNvCxnSpPr/>
      </xdr:nvCxnSpPr>
      <xdr:spPr>
        <a:xfrm>
          <a:off x="14782800" y="64992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155575</xdr:rowOff>
    </xdr:from>
    <xdr:to>
      <xdr:col>73</xdr:col>
      <xdr:colOff>180975</xdr:colOff>
      <xdr:row>37</xdr:row>
      <xdr:rowOff>161290</xdr:rowOff>
    </xdr:to>
    <xdr:cxnSp macro="">
      <xdr:nvCxnSpPr>
        <xdr:cNvPr id="311" name="直線コネクタ 310"/>
        <xdr:cNvCxnSpPr/>
      </xdr:nvCxnSpPr>
      <xdr:spPr>
        <a:xfrm flipV="1">
          <a:off x="13893800" y="64992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155575</xdr:rowOff>
    </xdr:from>
    <xdr:to>
      <xdr:col>69</xdr:col>
      <xdr:colOff>92075</xdr:colOff>
      <xdr:row>37</xdr:row>
      <xdr:rowOff>161290</xdr:rowOff>
    </xdr:to>
    <xdr:cxnSp macro="">
      <xdr:nvCxnSpPr>
        <xdr:cNvPr id="314" name="直線コネクタ 313"/>
        <xdr:cNvCxnSpPr/>
      </xdr:nvCxnSpPr>
      <xdr:spPr>
        <a:xfrm>
          <a:off x="13004800" y="64992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161925</xdr:rowOff>
    </xdr:from>
    <xdr:to>
      <xdr:col>82</xdr:col>
      <xdr:colOff>158750</xdr:colOff>
      <xdr:row>38</xdr:row>
      <xdr:rowOff>92075</xdr:rowOff>
    </xdr:to>
    <xdr:sp macro="" textlink="">
      <xdr:nvSpPr>
        <xdr:cNvPr id="324" name="楕円 323"/>
        <xdr:cNvSpPr/>
      </xdr:nvSpPr>
      <xdr:spPr>
        <a:xfrm>
          <a:off x="164592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134002</xdr:rowOff>
    </xdr:from>
    <xdr:ext cx="762000" cy="259045"/>
    <xdr:sp macro="" textlink="">
      <xdr:nvSpPr>
        <xdr:cNvPr id="325" name="補助費等該当値テキスト"/>
        <xdr:cNvSpPr txBox="1"/>
      </xdr:nvSpPr>
      <xdr:spPr>
        <a:xfrm>
          <a:off x="16598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150495</xdr:rowOff>
    </xdr:from>
    <xdr:to>
      <xdr:col>78</xdr:col>
      <xdr:colOff>120650</xdr:colOff>
      <xdr:row>38</xdr:row>
      <xdr:rowOff>80645</xdr:rowOff>
    </xdr:to>
    <xdr:sp macro="" textlink="">
      <xdr:nvSpPr>
        <xdr:cNvPr id="326" name="楕円 325"/>
        <xdr:cNvSpPr/>
      </xdr:nvSpPr>
      <xdr:spPr>
        <a:xfrm>
          <a:off x="156210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65422</xdr:rowOff>
    </xdr:from>
    <xdr:ext cx="736600" cy="259045"/>
    <xdr:sp macro="" textlink="">
      <xdr:nvSpPr>
        <xdr:cNvPr id="327" name="テキスト ボックス 326"/>
        <xdr:cNvSpPr txBox="1"/>
      </xdr:nvSpPr>
      <xdr:spPr>
        <a:xfrm>
          <a:off x="15290800" y="6580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104775</xdr:rowOff>
    </xdr:from>
    <xdr:to>
      <xdr:col>74</xdr:col>
      <xdr:colOff>31750</xdr:colOff>
      <xdr:row>38</xdr:row>
      <xdr:rowOff>34925</xdr:rowOff>
    </xdr:to>
    <xdr:sp macro="" textlink="">
      <xdr:nvSpPr>
        <xdr:cNvPr id="328" name="楕円 327"/>
        <xdr:cNvSpPr/>
      </xdr:nvSpPr>
      <xdr:spPr>
        <a:xfrm>
          <a:off x="14732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19702</xdr:rowOff>
    </xdr:from>
    <xdr:ext cx="762000" cy="259045"/>
    <xdr:sp macro="" textlink="">
      <xdr:nvSpPr>
        <xdr:cNvPr id="329" name="テキスト ボックス 328"/>
        <xdr:cNvSpPr txBox="1"/>
      </xdr:nvSpPr>
      <xdr:spPr>
        <a:xfrm>
          <a:off x="14401800" y="653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0" name="楕円 329"/>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1" name="テキスト ボックス 330"/>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104775</xdr:rowOff>
    </xdr:from>
    <xdr:to>
      <xdr:col>65</xdr:col>
      <xdr:colOff>53975</xdr:colOff>
      <xdr:row>38</xdr:row>
      <xdr:rowOff>34925</xdr:rowOff>
    </xdr:to>
    <xdr:sp macro="" textlink="">
      <xdr:nvSpPr>
        <xdr:cNvPr id="332" name="楕円 331"/>
        <xdr:cNvSpPr/>
      </xdr:nvSpPr>
      <xdr:spPr>
        <a:xfrm>
          <a:off x="12954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19702</xdr:rowOff>
    </xdr:from>
    <xdr:ext cx="762000" cy="259045"/>
    <xdr:sp macro="" textlink="">
      <xdr:nvSpPr>
        <xdr:cNvPr id="333" name="テキスト ボックス 332"/>
        <xdr:cNvSpPr txBox="1"/>
      </xdr:nvSpPr>
      <xdr:spPr>
        <a:xfrm>
          <a:off x="12623800" y="653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公債費に係る経常収支比率は、類似団体内平均を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りました。経常一般財源が増加し、また、利率見直しによる償還利子の減少や近年の建設地方債の発行抑制などにより、普通債による元利償還金は減少しているものの、臨時財政対策債に係る元金償還額が増加しており、全体として公債費に係る経常経費充当一般財源は増加し、比率は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％増となりました。引き続き、新規の地方債発行については、後年度における財政負担を慎重に検討し、適正規模での発行に努めます。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69850</xdr:rowOff>
    </xdr:to>
    <xdr:cxnSp macro="">
      <xdr:nvCxnSpPr>
        <xdr:cNvPr id="363" name="直線コネクタ 362"/>
        <xdr:cNvCxnSpPr/>
      </xdr:nvCxnSpPr>
      <xdr:spPr>
        <a:xfrm>
          <a:off x="3987800" y="13266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65278</xdr:rowOff>
    </xdr:to>
    <xdr:cxnSp macro="">
      <xdr:nvCxnSpPr>
        <xdr:cNvPr id="366" name="直線コネクタ 365"/>
        <xdr:cNvCxnSpPr/>
      </xdr:nvCxnSpPr>
      <xdr:spPr>
        <a:xfrm>
          <a:off x="3098800" y="132486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129287</xdr:rowOff>
    </xdr:to>
    <xdr:cxnSp macro="">
      <xdr:nvCxnSpPr>
        <xdr:cNvPr id="369" name="直線コネクタ 368"/>
        <xdr:cNvCxnSpPr/>
      </xdr:nvCxnSpPr>
      <xdr:spPr>
        <a:xfrm flipV="1">
          <a:off x="2209800" y="132486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78</xdr:row>
      <xdr:rowOff>8128</xdr:rowOff>
    </xdr:to>
    <xdr:cxnSp macro="">
      <xdr:nvCxnSpPr>
        <xdr:cNvPr id="372" name="直線コネクタ 371"/>
        <xdr:cNvCxnSpPr/>
      </xdr:nvCxnSpPr>
      <xdr:spPr>
        <a:xfrm flipV="1">
          <a:off x="1320800" y="133309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2" name="楕円 381"/>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83"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4" name="楕円 383"/>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85" name="テキスト ボックス 384"/>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6" name="楕円 385"/>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7" name="テキスト ボックス 386"/>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78487</xdr:rowOff>
    </xdr:from>
    <xdr:to>
      <xdr:col>11</xdr:col>
      <xdr:colOff>60325</xdr:colOff>
      <xdr:row>78</xdr:row>
      <xdr:rowOff>8637</xdr:rowOff>
    </xdr:to>
    <xdr:sp macro="" textlink="">
      <xdr:nvSpPr>
        <xdr:cNvPr id="388" name="楕円 387"/>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18814</xdr:rowOff>
    </xdr:from>
    <xdr:ext cx="762000" cy="259045"/>
    <xdr:sp macro="" textlink="">
      <xdr:nvSpPr>
        <xdr:cNvPr id="389" name="テキスト ボックス 388"/>
        <xdr:cNvSpPr txBox="1"/>
      </xdr:nvSpPr>
      <xdr:spPr>
        <a:xfrm>
          <a:off x="1828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90" name="楕円 389"/>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91" name="テキスト ボックス 390"/>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前年度同様、類似団体内平均を下回りました。人件費、維持補修費に係る比率は減少したものの、物件費、扶助費及び補助費等に係る比率は増加したため、全体として公債費以外に係る経常経費充当一般財源が増加し、比率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％増となりました。今後も市民生活に直結した真に必要な事業の選択と重点化に努めます。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115570</xdr:rowOff>
    </xdr:from>
    <xdr:to>
      <xdr:col>82</xdr:col>
      <xdr:colOff>107950</xdr:colOff>
      <xdr:row>80</xdr:row>
      <xdr:rowOff>149861</xdr:rowOff>
    </xdr:to>
    <xdr:cxnSp macro="">
      <xdr:nvCxnSpPr>
        <xdr:cNvPr id="419" name="直線コネクタ 418"/>
        <xdr:cNvCxnSpPr/>
      </xdr:nvCxnSpPr>
      <xdr:spPr>
        <a:xfrm flipV="1">
          <a:off x="16510000" y="12802870"/>
          <a:ext cx="0" cy="1062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0"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1" name="直線コネクタ 420"/>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30497</xdr:rowOff>
    </xdr:from>
    <xdr:ext cx="762000" cy="259045"/>
    <xdr:sp macro="" textlink="">
      <xdr:nvSpPr>
        <xdr:cNvPr id="422" name="公債費以外最大値テキスト"/>
        <xdr:cNvSpPr txBox="1"/>
      </xdr:nvSpPr>
      <xdr:spPr>
        <a:xfrm>
          <a:off x="16598900" y="1254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115570</xdr:rowOff>
    </xdr:from>
    <xdr:to>
      <xdr:col>82</xdr:col>
      <xdr:colOff>196850</xdr:colOff>
      <xdr:row>74</xdr:row>
      <xdr:rowOff>115570</xdr:rowOff>
    </xdr:to>
    <xdr:cxnSp macro="">
      <xdr:nvCxnSpPr>
        <xdr:cNvPr id="423" name="直線コネクタ 422"/>
        <xdr:cNvCxnSpPr/>
      </xdr:nvCxnSpPr>
      <xdr:spPr>
        <a:xfrm>
          <a:off x="16421100" y="1280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75</xdr:row>
      <xdr:rowOff>104140</xdr:rowOff>
    </xdr:to>
    <xdr:cxnSp macro="">
      <xdr:nvCxnSpPr>
        <xdr:cNvPr id="424" name="直線コネクタ 423"/>
        <xdr:cNvCxnSpPr/>
      </xdr:nvCxnSpPr>
      <xdr:spPr>
        <a:xfrm>
          <a:off x="15671800" y="129514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162577</xdr:rowOff>
    </xdr:from>
    <xdr:ext cx="762000" cy="259045"/>
    <xdr:sp macro="" textlink="">
      <xdr:nvSpPr>
        <xdr:cNvPr id="425" name="公債費以外平均値テキスト"/>
        <xdr:cNvSpPr txBox="1"/>
      </xdr:nvSpPr>
      <xdr:spPr>
        <a:xfrm>
          <a:off x="16598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19050</xdr:rowOff>
    </xdr:from>
    <xdr:to>
      <xdr:col>82</xdr:col>
      <xdr:colOff>158750</xdr:colOff>
      <xdr:row>76</xdr:row>
      <xdr:rowOff>120650</xdr:rowOff>
    </xdr:to>
    <xdr:sp macro="" textlink="">
      <xdr:nvSpPr>
        <xdr:cNvPr id="426" name="フローチャート: 判断 425"/>
        <xdr:cNvSpPr/>
      </xdr:nvSpPr>
      <xdr:spPr>
        <a:xfrm>
          <a:off x="16459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50800</xdr:rowOff>
    </xdr:from>
    <xdr:to>
      <xdr:col>78</xdr:col>
      <xdr:colOff>69850</xdr:colOff>
      <xdr:row>75</xdr:row>
      <xdr:rowOff>92710</xdr:rowOff>
    </xdr:to>
    <xdr:cxnSp macro="">
      <xdr:nvCxnSpPr>
        <xdr:cNvPr id="427" name="直線コネクタ 426"/>
        <xdr:cNvCxnSpPr/>
      </xdr:nvCxnSpPr>
      <xdr:spPr>
        <a:xfrm>
          <a:off x="14782800" y="129095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0</xdr:rowOff>
    </xdr:from>
    <xdr:to>
      <xdr:col>78</xdr:col>
      <xdr:colOff>120650</xdr:colOff>
      <xdr:row>76</xdr:row>
      <xdr:rowOff>101600</xdr:rowOff>
    </xdr:to>
    <xdr:sp macro="" textlink="">
      <xdr:nvSpPr>
        <xdr:cNvPr id="428" name="フローチャート: 判断 427"/>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29" name="テキスト ボックス 428"/>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39370</xdr:rowOff>
    </xdr:from>
    <xdr:to>
      <xdr:col>73</xdr:col>
      <xdr:colOff>180975</xdr:colOff>
      <xdr:row>75</xdr:row>
      <xdr:rowOff>50800</xdr:rowOff>
    </xdr:to>
    <xdr:cxnSp macro="">
      <xdr:nvCxnSpPr>
        <xdr:cNvPr id="430" name="直線コネクタ 429"/>
        <xdr:cNvCxnSpPr/>
      </xdr:nvCxnSpPr>
      <xdr:spPr>
        <a:xfrm>
          <a:off x="13893800" y="128981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83820</xdr:rowOff>
    </xdr:from>
    <xdr:to>
      <xdr:col>74</xdr:col>
      <xdr:colOff>31750</xdr:colOff>
      <xdr:row>76</xdr:row>
      <xdr:rowOff>13970</xdr:rowOff>
    </xdr:to>
    <xdr:sp macro="" textlink="">
      <xdr:nvSpPr>
        <xdr:cNvPr id="431" name="フローチャート: 判断 430"/>
        <xdr:cNvSpPr/>
      </xdr:nvSpPr>
      <xdr:spPr>
        <a:xfrm>
          <a:off x="14732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170197</xdr:rowOff>
    </xdr:from>
    <xdr:ext cx="762000" cy="259045"/>
    <xdr:sp macro="" textlink="">
      <xdr:nvSpPr>
        <xdr:cNvPr id="432" name="テキスト ボックス 431"/>
        <xdr:cNvSpPr txBox="1"/>
      </xdr:nvSpPr>
      <xdr:spPr>
        <a:xfrm>
          <a:off x="14401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85090</xdr:rowOff>
    </xdr:from>
    <xdr:to>
      <xdr:col>69</xdr:col>
      <xdr:colOff>92075</xdr:colOff>
      <xdr:row>75</xdr:row>
      <xdr:rowOff>39370</xdr:rowOff>
    </xdr:to>
    <xdr:cxnSp macro="">
      <xdr:nvCxnSpPr>
        <xdr:cNvPr id="433" name="直線コネクタ 432"/>
        <xdr:cNvCxnSpPr/>
      </xdr:nvCxnSpPr>
      <xdr:spPr>
        <a:xfrm>
          <a:off x="13004800" y="1277239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4" name="フローチャート: 判断 433"/>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5" name="テキスト ボックス 434"/>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6" name="フローチャート: 判断 435"/>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37" name="テキスト ボックス 436"/>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53340</xdr:rowOff>
    </xdr:from>
    <xdr:to>
      <xdr:col>82</xdr:col>
      <xdr:colOff>158750</xdr:colOff>
      <xdr:row>75</xdr:row>
      <xdr:rowOff>154939</xdr:rowOff>
    </xdr:to>
    <xdr:sp macro="" textlink="">
      <xdr:nvSpPr>
        <xdr:cNvPr id="443" name="楕円 442"/>
        <xdr:cNvSpPr/>
      </xdr:nvSpPr>
      <xdr:spPr>
        <a:xfrm>
          <a:off x="16459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69867</xdr:rowOff>
    </xdr:from>
    <xdr:ext cx="762000" cy="259045"/>
    <xdr:sp macro="" textlink="">
      <xdr:nvSpPr>
        <xdr:cNvPr id="444" name="公債費以外該当値テキスト"/>
        <xdr:cNvSpPr txBox="1"/>
      </xdr:nvSpPr>
      <xdr:spPr>
        <a:xfrm>
          <a:off x="16598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45" name="楕円 444"/>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46" name="テキスト ボックス 445"/>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0</xdr:rowOff>
    </xdr:from>
    <xdr:to>
      <xdr:col>74</xdr:col>
      <xdr:colOff>31750</xdr:colOff>
      <xdr:row>75</xdr:row>
      <xdr:rowOff>101600</xdr:rowOff>
    </xdr:to>
    <xdr:sp macro="" textlink="">
      <xdr:nvSpPr>
        <xdr:cNvPr id="447" name="楕円 446"/>
        <xdr:cNvSpPr/>
      </xdr:nvSpPr>
      <xdr:spPr>
        <a:xfrm>
          <a:off x="14732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111777</xdr:rowOff>
    </xdr:from>
    <xdr:ext cx="762000" cy="259045"/>
    <xdr:sp macro="" textlink="">
      <xdr:nvSpPr>
        <xdr:cNvPr id="448" name="テキスト ボックス 447"/>
        <xdr:cNvSpPr txBox="1"/>
      </xdr:nvSpPr>
      <xdr:spPr>
        <a:xfrm>
          <a:off x="14401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160020</xdr:rowOff>
    </xdr:from>
    <xdr:to>
      <xdr:col>69</xdr:col>
      <xdr:colOff>142875</xdr:colOff>
      <xdr:row>75</xdr:row>
      <xdr:rowOff>90170</xdr:rowOff>
    </xdr:to>
    <xdr:sp macro="" textlink="">
      <xdr:nvSpPr>
        <xdr:cNvPr id="449" name="楕円 448"/>
        <xdr:cNvSpPr/>
      </xdr:nvSpPr>
      <xdr:spPr>
        <a:xfrm>
          <a:off x="13843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100347</xdr:rowOff>
    </xdr:from>
    <xdr:ext cx="762000" cy="259045"/>
    <xdr:sp macro="" textlink="">
      <xdr:nvSpPr>
        <xdr:cNvPr id="450" name="テキスト ボックス 449"/>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34290</xdr:rowOff>
    </xdr:from>
    <xdr:to>
      <xdr:col>65</xdr:col>
      <xdr:colOff>53975</xdr:colOff>
      <xdr:row>74</xdr:row>
      <xdr:rowOff>135890</xdr:rowOff>
    </xdr:to>
    <xdr:sp macro="" textlink="">
      <xdr:nvSpPr>
        <xdr:cNvPr id="451" name="楕円 450"/>
        <xdr:cNvSpPr/>
      </xdr:nvSpPr>
      <xdr:spPr>
        <a:xfrm>
          <a:off x="12954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146067</xdr:rowOff>
    </xdr:from>
    <xdr:ext cx="762000" cy="259045"/>
    <xdr:sp macro="" textlink="">
      <xdr:nvSpPr>
        <xdr:cNvPr id="452" name="テキスト ボックス 451"/>
        <xdr:cNvSpPr txBox="1"/>
      </xdr:nvSpPr>
      <xdr:spPr>
        <a:xfrm>
          <a:off x="12623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77737</xdr:rowOff>
    </xdr:from>
    <xdr:to>
      <xdr:col>29</xdr:col>
      <xdr:colOff>127000</xdr:colOff>
      <xdr:row>15</xdr:row>
      <xdr:rowOff>92615</xdr:rowOff>
    </xdr:to>
    <xdr:cxnSp macro="">
      <xdr:nvCxnSpPr>
        <xdr:cNvPr id="50" name="直線コネクタ 49"/>
        <xdr:cNvCxnSpPr/>
      </xdr:nvCxnSpPr>
      <xdr:spPr bwMode="auto">
        <a:xfrm flipV="1">
          <a:off x="5003800" y="2697112"/>
          <a:ext cx="647700" cy="14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91053</xdr:rowOff>
    </xdr:from>
    <xdr:to>
      <xdr:col>26</xdr:col>
      <xdr:colOff>50800</xdr:colOff>
      <xdr:row>15</xdr:row>
      <xdr:rowOff>92615</xdr:rowOff>
    </xdr:to>
    <xdr:cxnSp macro="">
      <xdr:nvCxnSpPr>
        <xdr:cNvPr id="53" name="直線コネクタ 52"/>
        <xdr:cNvCxnSpPr/>
      </xdr:nvCxnSpPr>
      <xdr:spPr bwMode="auto">
        <a:xfrm>
          <a:off x="4305300" y="2710428"/>
          <a:ext cx="698500" cy="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91053</xdr:rowOff>
    </xdr:from>
    <xdr:to>
      <xdr:col>22</xdr:col>
      <xdr:colOff>114300</xdr:colOff>
      <xdr:row>15</xdr:row>
      <xdr:rowOff>166643</xdr:rowOff>
    </xdr:to>
    <xdr:cxnSp macro="">
      <xdr:nvCxnSpPr>
        <xdr:cNvPr id="56" name="直線コネクタ 55"/>
        <xdr:cNvCxnSpPr/>
      </xdr:nvCxnSpPr>
      <xdr:spPr bwMode="auto">
        <a:xfrm flipV="1">
          <a:off x="3606800" y="2710428"/>
          <a:ext cx="698500" cy="75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166643</xdr:rowOff>
    </xdr:from>
    <xdr:to>
      <xdr:col>18</xdr:col>
      <xdr:colOff>177800</xdr:colOff>
      <xdr:row>15</xdr:row>
      <xdr:rowOff>170624</xdr:rowOff>
    </xdr:to>
    <xdr:cxnSp macro="">
      <xdr:nvCxnSpPr>
        <xdr:cNvPr id="59" name="直線コネクタ 58"/>
        <xdr:cNvCxnSpPr/>
      </xdr:nvCxnSpPr>
      <xdr:spPr bwMode="auto">
        <a:xfrm flipV="1">
          <a:off x="2908300" y="2786018"/>
          <a:ext cx="698500" cy="3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26937</xdr:rowOff>
    </xdr:from>
    <xdr:to>
      <xdr:col>29</xdr:col>
      <xdr:colOff>177800</xdr:colOff>
      <xdr:row>15</xdr:row>
      <xdr:rowOff>128537</xdr:rowOff>
    </xdr:to>
    <xdr:sp macro="" textlink="">
      <xdr:nvSpPr>
        <xdr:cNvPr id="69" name="楕円 68"/>
        <xdr:cNvSpPr/>
      </xdr:nvSpPr>
      <xdr:spPr bwMode="auto">
        <a:xfrm>
          <a:off x="5600700" y="2646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43464</xdr:rowOff>
    </xdr:from>
    <xdr:ext cx="762000" cy="259045"/>
    <xdr:sp macro="" textlink="">
      <xdr:nvSpPr>
        <xdr:cNvPr id="70" name="人口1人当たり決算額の推移該当値テキスト130"/>
        <xdr:cNvSpPr txBox="1"/>
      </xdr:nvSpPr>
      <xdr:spPr>
        <a:xfrm>
          <a:off x="5740400" y="249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41815</xdr:rowOff>
    </xdr:from>
    <xdr:to>
      <xdr:col>26</xdr:col>
      <xdr:colOff>101600</xdr:colOff>
      <xdr:row>15</xdr:row>
      <xdr:rowOff>143415</xdr:rowOff>
    </xdr:to>
    <xdr:sp macro="" textlink="">
      <xdr:nvSpPr>
        <xdr:cNvPr id="71" name="楕円 70"/>
        <xdr:cNvSpPr/>
      </xdr:nvSpPr>
      <xdr:spPr bwMode="auto">
        <a:xfrm>
          <a:off x="4953000" y="2661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153592</xdr:rowOff>
    </xdr:from>
    <xdr:ext cx="736600" cy="259045"/>
    <xdr:sp macro="" textlink="">
      <xdr:nvSpPr>
        <xdr:cNvPr id="72" name="テキスト ボックス 71"/>
        <xdr:cNvSpPr txBox="1"/>
      </xdr:nvSpPr>
      <xdr:spPr>
        <a:xfrm>
          <a:off x="4622800" y="243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40253</xdr:rowOff>
    </xdr:from>
    <xdr:to>
      <xdr:col>22</xdr:col>
      <xdr:colOff>165100</xdr:colOff>
      <xdr:row>15</xdr:row>
      <xdr:rowOff>141853</xdr:rowOff>
    </xdr:to>
    <xdr:sp macro="" textlink="">
      <xdr:nvSpPr>
        <xdr:cNvPr id="73" name="楕円 72"/>
        <xdr:cNvSpPr/>
      </xdr:nvSpPr>
      <xdr:spPr bwMode="auto">
        <a:xfrm>
          <a:off x="4254500" y="265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152030</xdr:rowOff>
    </xdr:from>
    <xdr:ext cx="762000" cy="259045"/>
    <xdr:sp macro="" textlink="">
      <xdr:nvSpPr>
        <xdr:cNvPr id="74" name="テキスト ボックス 73"/>
        <xdr:cNvSpPr txBox="1"/>
      </xdr:nvSpPr>
      <xdr:spPr>
        <a:xfrm>
          <a:off x="3924300" y="242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115843</xdr:rowOff>
    </xdr:from>
    <xdr:to>
      <xdr:col>19</xdr:col>
      <xdr:colOff>38100</xdr:colOff>
      <xdr:row>16</xdr:row>
      <xdr:rowOff>45993</xdr:rowOff>
    </xdr:to>
    <xdr:sp macro="" textlink="">
      <xdr:nvSpPr>
        <xdr:cNvPr id="75" name="楕円 74"/>
        <xdr:cNvSpPr/>
      </xdr:nvSpPr>
      <xdr:spPr bwMode="auto">
        <a:xfrm>
          <a:off x="3556000" y="273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56170</xdr:rowOff>
    </xdr:from>
    <xdr:ext cx="762000" cy="259045"/>
    <xdr:sp macro="" textlink="">
      <xdr:nvSpPr>
        <xdr:cNvPr id="76" name="テキスト ボックス 75"/>
        <xdr:cNvSpPr txBox="1"/>
      </xdr:nvSpPr>
      <xdr:spPr>
        <a:xfrm>
          <a:off x="3225800" y="25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119824</xdr:rowOff>
    </xdr:from>
    <xdr:to>
      <xdr:col>15</xdr:col>
      <xdr:colOff>101600</xdr:colOff>
      <xdr:row>16</xdr:row>
      <xdr:rowOff>49974</xdr:rowOff>
    </xdr:to>
    <xdr:sp macro="" textlink="">
      <xdr:nvSpPr>
        <xdr:cNvPr id="77" name="楕円 76"/>
        <xdr:cNvSpPr/>
      </xdr:nvSpPr>
      <xdr:spPr bwMode="auto">
        <a:xfrm>
          <a:off x="2857500" y="2739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60151</xdr:rowOff>
    </xdr:from>
    <xdr:ext cx="762000" cy="259045"/>
    <xdr:sp macro="" textlink="">
      <xdr:nvSpPr>
        <xdr:cNvPr id="78" name="テキスト ボックス 77"/>
        <xdr:cNvSpPr txBox="1"/>
      </xdr:nvSpPr>
      <xdr:spPr>
        <a:xfrm>
          <a:off x="2527300" y="250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51366</xdr:rowOff>
    </xdr:from>
    <xdr:to>
      <xdr:col>29</xdr:col>
      <xdr:colOff>127000</xdr:colOff>
      <xdr:row>36</xdr:row>
      <xdr:rowOff>91698</xdr:rowOff>
    </xdr:to>
    <xdr:cxnSp macro="">
      <xdr:nvCxnSpPr>
        <xdr:cNvPr id="113" name="直線コネクタ 112"/>
        <xdr:cNvCxnSpPr/>
      </xdr:nvCxnSpPr>
      <xdr:spPr bwMode="auto">
        <a:xfrm>
          <a:off x="5003800" y="7004616"/>
          <a:ext cx="647700" cy="40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51366</xdr:rowOff>
    </xdr:from>
    <xdr:to>
      <xdr:col>26</xdr:col>
      <xdr:colOff>50800</xdr:colOff>
      <xdr:row>36</xdr:row>
      <xdr:rowOff>121155</xdr:rowOff>
    </xdr:to>
    <xdr:cxnSp macro="">
      <xdr:nvCxnSpPr>
        <xdr:cNvPr id="116" name="直線コネクタ 115"/>
        <xdr:cNvCxnSpPr/>
      </xdr:nvCxnSpPr>
      <xdr:spPr bwMode="auto">
        <a:xfrm flipV="1">
          <a:off x="4305300" y="7004616"/>
          <a:ext cx="698500" cy="69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57277</xdr:rowOff>
    </xdr:from>
    <xdr:to>
      <xdr:col>22</xdr:col>
      <xdr:colOff>114300</xdr:colOff>
      <xdr:row>36</xdr:row>
      <xdr:rowOff>121155</xdr:rowOff>
    </xdr:to>
    <xdr:cxnSp macro="">
      <xdr:nvCxnSpPr>
        <xdr:cNvPr id="119" name="直線コネクタ 118"/>
        <xdr:cNvCxnSpPr/>
      </xdr:nvCxnSpPr>
      <xdr:spPr bwMode="auto">
        <a:xfrm>
          <a:off x="3606800" y="7010527"/>
          <a:ext cx="698500" cy="63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304720</xdr:rowOff>
    </xdr:from>
    <xdr:to>
      <xdr:col>18</xdr:col>
      <xdr:colOff>177800</xdr:colOff>
      <xdr:row>36</xdr:row>
      <xdr:rowOff>57277</xdr:rowOff>
    </xdr:to>
    <xdr:cxnSp macro="">
      <xdr:nvCxnSpPr>
        <xdr:cNvPr id="122" name="直線コネクタ 121"/>
        <xdr:cNvCxnSpPr/>
      </xdr:nvCxnSpPr>
      <xdr:spPr bwMode="auto">
        <a:xfrm>
          <a:off x="2908300" y="6915070"/>
          <a:ext cx="698500" cy="95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40898</xdr:rowOff>
    </xdr:from>
    <xdr:to>
      <xdr:col>29</xdr:col>
      <xdr:colOff>177800</xdr:colOff>
      <xdr:row>36</xdr:row>
      <xdr:rowOff>142498</xdr:rowOff>
    </xdr:to>
    <xdr:sp macro="" textlink="">
      <xdr:nvSpPr>
        <xdr:cNvPr id="132" name="楕円 131"/>
        <xdr:cNvSpPr/>
      </xdr:nvSpPr>
      <xdr:spPr bwMode="auto">
        <a:xfrm>
          <a:off x="5600700" y="6994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12975</xdr:rowOff>
    </xdr:from>
    <xdr:ext cx="762000" cy="259045"/>
    <xdr:sp macro="" textlink="">
      <xdr:nvSpPr>
        <xdr:cNvPr id="133" name="人口1人当たり決算額の推移該当値テキスト445"/>
        <xdr:cNvSpPr txBox="1"/>
      </xdr:nvSpPr>
      <xdr:spPr>
        <a:xfrm>
          <a:off x="5740400" y="696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566</xdr:rowOff>
    </xdr:from>
    <xdr:to>
      <xdr:col>26</xdr:col>
      <xdr:colOff>101600</xdr:colOff>
      <xdr:row>36</xdr:row>
      <xdr:rowOff>102166</xdr:rowOff>
    </xdr:to>
    <xdr:sp macro="" textlink="">
      <xdr:nvSpPr>
        <xdr:cNvPr id="134" name="楕円 133"/>
        <xdr:cNvSpPr/>
      </xdr:nvSpPr>
      <xdr:spPr bwMode="auto">
        <a:xfrm>
          <a:off x="4953000" y="695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86943</xdr:rowOff>
    </xdr:from>
    <xdr:ext cx="736600" cy="259045"/>
    <xdr:sp macro="" textlink="">
      <xdr:nvSpPr>
        <xdr:cNvPr id="135" name="テキスト ボックス 134"/>
        <xdr:cNvSpPr txBox="1"/>
      </xdr:nvSpPr>
      <xdr:spPr>
        <a:xfrm>
          <a:off x="4622800" y="7040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70355</xdr:rowOff>
    </xdr:from>
    <xdr:to>
      <xdr:col>22</xdr:col>
      <xdr:colOff>165100</xdr:colOff>
      <xdr:row>37</xdr:row>
      <xdr:rowOff>505</xdr:rowOff>
    </xdr:to>
    <xdr:sp macro="" textlink="">
      <xdr:nvSpPr>
        <xdr:cNvPr id="136" name="楕円 135"/>
        <xdr:cNvSpPr/>
      </xdr:nvSpPr>
      <xdr:spPr bwMode="auto">
        <a:xfrm>
          <a:off x="4254500" y="702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156732</xdr:rowOff>
    </xdr:from>
    <xdr:ext cx="762000" cy="259045"/>
    <xdr:sp macro="" textlink="">
      <xdr:nvSpPr>
        <xdr:cNvPr id="137" name="テキスト ボックス 136"/>
        <xdr:cNvSpPr txBox="1"/>
      </xdr:nvSpPr>
      <xdr:spPr>
        <a:xfrm>
          <a:off x="3924300" y="710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6477</xdr:rowOff>
    </xdr:from>
    <xdr:to>
      <xdr:col>19</xdr:col>
      <xdr:colOff>38100</xdr:colOff>
      <xdr:row>36</xdr:row>
      <xdr:rowOff>108077</xdr:rowOff>
    </xdr:to>
    <xdr:sp macro="" textlink="">
      <xdr:nvSpPr>
        <xdr:cNvPr id="138" name="楕円 137"/>
        <xdr:cNvSpPr/>
      </xdr:nvSpPr>
      <xdr:spPr bwMode="auto">
        <a:xfrm>
          <a:off x="3556000" y="6959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92854</xdr:rowOff>
    </xdr:from>
    <xdr:ext cx="762000" cy="259045"/>
    <xdr:sp macro="" textlink="">
      <xdr:nvSpPr>
        <xdr:cNvPr id="139" name="テキスト ボックス 138"/>
        <xdr:cNvSpPr txBox="1"/>
      </xdr:nvSpPr>
      <xdr:spPr>
        <a:xfrm>
          <a:off x="3225800" y="704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253920</xdr:rowOff>
    </xdr:from>
    <xdr:to>
      <xdr:col>15</xdr:col>
      <xdr:colOff>101600</xdr:colOff>
      <xdr:row>36</xdr:row>
      <xdr:rowOff>12620</xdr:rowOff>
    </xdr:to>
    <xdr:sp macro="" textlink="">
      <xdr:nvSpPr>
        <xdr:cNvPr id="140" name="楕円 139"/>
        <xdr:cNvSpPr/>
      </xdr:nvSpPr>
      <xdr:spPr bwMode="auto">
        <a:xfrm>
          <a:off x="2857500" y="6864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340297</xdr:rowOff>
    </xdr:from>
    <xdr:ext cx="762000" cy="259045"/>
    <xdr:sp macro="" textlink="">
      <xdr:nvSpPr>
        <xdr:cNvPr id="141" name="テキスト ボックス 140"/>
        <xdr:cNvSpPr txBox="1"/>
      </xdr:nvSpPr>
      <xdr:spPr>
        <a:xfrm>
          <a:off x="2527300" y="695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50,164
48,895
109.17
21,072,629
20,255,494
796,554
11,484,844
19,595,470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156868</xdr:rowOff>
    </xdr:from>
    <xdr:to>
      <xdr:col>24</xdr:col>
      <xdr:colOff>63500</xdr:colOff>
      <xdr:row>34</xdr:row>
      <xdr:rowOff>52535</xdr:rowOff>
    </xdr:to>
    <xdr:cxnSp macro="">
      <xdr:nvCxnSpPr>
        <xdr:cNvPr id="59" name="直線コネクタ 58"/>
        <xdr:cNvCxnSpPr/>
      </xdr:nvCxnSpPr>
      <xdr:spPr>
        <a:xfrm>
          <a:off x="3797300" y="5814718"/>
          <a:ext cx="838200" cy="6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156868</xdr:rowOff>
    </xdr:from>
    <xdr:to>
      <xdr:col>19</xdr:col>
      <xdr:colOff>177800</xdr:colOff>
      <xdr:row>33</xdr:row>
      <xdr:rowOff>165692</xdr:rowOff>
    </xdr:to>
    <xdr:cxnSp macro="">
      <xdr:nvCxnSpPr>
        <xdr:cNvPr id="62" name="直線コネクタ 61"/>
        <xdr:cNvCxnSpPr/>
      </xdr:nvCxnSpPr>
      <xdr:spPr>
        <a:xfrm flipV="1">
          <a:off x="2908300" y="5814718"/>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165692</xdr:rowOff>
    </xdr:from>
    <xdr:to>
      <xdr:col>15</xdr:col>
      <xdr:colOff>50800</xdr:colOff>
      <xdr:row>34</xdr:row>
      <xdr:rowOff>84836</xdr:rowOff>
    </xdr:to>
    <xdr:cxnSp macro="">
      <xdr:nvCxnSpPr>
        <xdr:cNvPr id="65" name="直線コネクタ 64"/>
        <xdr:cNvCxnSpPr/>
      </xdr:nvCxnSpPr>
      <xdr:spPr>
        <a:xfrm flipV="1">
          <a:off x="2019300" y="5823542"/>
          <a:ext cx="889000" cy="9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63119</xdr:rowOff>
    </xdr:from>
    <xdr:to>
      <xdr:col>10</xdr:col>
      <xdr:colOff>114300</xdr:colOff>
      <xdr:row>34</xdr:row>
      <xdr:rowOff>84836</xdr:rowOff>
    </xdr:to>
    <xdr:cxnSp macro="">
      <xdr:nvCxnSpPr>
        <xdr:cNvPr id="68" name="直線コネクタ 67"/>
        <xdr:cNvCxnSpPr/>
      </xdr:nvCxnSpPr>
      <xdr:spPr>
        <a:xfrm>
          <a:off x="1130300" y="589241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121871</xdr:rowOff>
    </xdr:from>
    <xdr:ext cx="534377" cy="259045"/>
    <xdr:sp macro="" textlink="">
      <xdr:nvSpPr>
        <xdr:cNvPr id="70" name="テキスト ボックス 69"/>
        <xdr:cNvSpPr txBox="1"/>
      </xdr:nvSpPr>
      <xdr:spPr>
        <a:xfrm>
          <a:off x="1752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130489</xdr:rowOff>
    </xdr:from>
    <xdr:ext cx="534377" cy="259045"/>
    <xdr:sp macro="" textlink="">
      <xdr:nvSpPr>
        <xdr:cNvPr id="72" name="テキスト ボックス 71"/>
        <xdr:cNvSpPr txBox="1"/>
      </xdr:nvSpPr>
      <xdr:spPr>
        <a:xfrm>
          <a:off x="863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1735</xdr:rowOff>
    </xdr:from>
    <xdr:to>
      <xdr:col>24</xdr:col>
      <xdr:colOff>114300</xdr:colOff>
      <xdr:row>34</xdr:row>
      <xdr:rowOff>103335</xdr:rowOff>
    </xdr:to>
    <xdr:sp macro="" textlink="">
      <xdr:nvSpPr>
        <xdr:cNvPr id="78" name="楕円 77"/>
        <xdr:cNvSpPr/>
      </xdr:nvSpPr>
      <xdr:spPr>
        <a:xfrm>
          <a:off x="4584700" y="58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24612</xdr:rowOff>
    </xdr:from>
    <xdr:ext cx="534377" cy="259045"/>
    <xdr:sp macro="" textlink="">
      <xdr:nvSpPr>
        <xdr:cNvPr id="79" name="人件費該当値テキスト"/>
        <xdr:cNvSpPr txBox="1"/>
      </xdr:nvSpPr>
      <xdr:spPr>
        <a:xfrm>
          <a:off x="4686300" y="568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106068</xdr:rowOff>
    </xdr:from>
    <xdr:to>
      <xdr:col>20</xdr:col>
      <xdr:colOff>38100</xdr:colOff>
      <xdr:row>34</xdr:row>
      <xdr:rowOff>36218</xdr:rowOff>
    </xdr:to>
    <xdr:sp macro="" textlink="">
      <xdr:nvSpPr>
        <xdr:cNvPr id="80" name="楕円 79"/>
        <xdr:cNvSpPr/>
      </xdr:nvSpPr>
      <xdr:spPr>
        <a:xfrm>
          <a:off x="3746500" y="57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52745</xdr:rowOff>
    </xdr:from>
    <xdr:ext cx="534377" cy="259045"/>
    <xdr:sp macro="" textlink="">
      <xdr:nvSpPr>
        <xdr:cNvPr id="81" name="テキスト ボックス 80"/>
        <xdr:cNvSpPr txBox="1"/>
      </xdr:nvSpPr>
      <xdr:spPr>
        <a:xfrm>
          <a:off x="3530111" y="55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114892</xdr:rowOff>
    </xdr:from>
    <xdr:to>
      <xdr:col>15</xdr:col>
      <xdr:colOff>101600</xdr:colOff>
      <xdr:row>34</xdr:row>
      <xdr:rowOff>45042</xdr:rowOff>
    </xdr:to>
    <xdr:sp macro="" textlink="">
      <xdr:nvSpPr>
        <xdr:cNvPr id="82" name="楕円 81"/>
        <xdr:cNvSpPr/>
      </xdr:nvSpPr>
      <xdr:spPr>
        <a:xfrm>
          <a:off x="2857500" y="57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61569</xdr:rowOff>
    </xdr:from>
    <xdr:ext cx="534377" cy="259045"/>
    <xdr:sp macro="" textlink="">
      <xdr:nvSpPr>
        <xdr:cNvPr id="83" name="テキスト ボックス 82"/>
        <xdr:cNvSpPr txBox="1"/>
      </xdr:nvSpPr>
      <xdr:spPr>
        <a:xfrm>
          <a:off x="2641111" y="55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34036</xdr:rowOff>
    </xdr:from>
    <xdr:to>
      <xdr:col>10</xdr:col>
      <xdr:colOff>165100</xdr:colOff>
      <xdr:row>34</xdr:row>
      <xdr:rowOff>135636</xdr:rowOff>
    </xdr:to>
    <xdr:sp macro="" textlink="">
      <xdr:nvSpPr>
        <xdr:cNvPr id="84" name="楕円 83"/>
        <xdr:cNvSpPr/>
      </xdr:nvSpPr>
      <xdr:spPr>
        <a:xfrm>
          <a:off x="1968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152163</xdr:rowOff>
    </xdr:from>
    <xdr:ext cx="534377" cy="259045"/>
    <xdr:sp macro="" textlink="">
      <xdr:nvSpPr>
        <xdr:cNvPr id="85" name="テキスト ボックス 84"/>
        <xdr:cNvSpPr txBox="1"/>
      </xdr:nvSpPr>
      <xdr:spPr>
        <a:xfrm>
          <a:off x="1752111" y="56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12319</xdr:rowOff>
    </xdr:from>
    <xdr:to>
      <xdr:col>6</xdr:col>
      <xdr:colOff>38100</xdr:colOff>
      <xdr:row>34</xdr:row>
      <xdr:rowOff>113919</xdr:rowOff>
    </xdr:to>
    <xdr:sp macro="" textlink="">
      <xdr:nvSpPr>
        <xdr:cNvPr id="86" name="楕円 85"/>
        <xdr:cNvSpPr/>
      </xdr:nvSpPr>
      <xdr:spPr>
        <a:xfrm>
          <a:off x="1079500" y="584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130446</xdr:rowOff>
    </xdr:from>
    <xdr:ext cx="534377" cy="259045"/>
    <xdr:sp macro="" textlink="">
      <xdr:nvSpPr>
        <xdr:cNvPr id="87" name="テキスト ボックス 86"/>
        <xdr:cNvSpPr txBox="1"/>
      </xdr:nvSpPr>
      <xdr:spPr>
        <a:xfrm>
          <a:off x="863111" y="561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30121</xdr:rowOff>
    </xdr:from>
    <xdr:to>
      <xdr:col>24</xdr:col>
      <xdr:colOff>63500</xdr:colOff>
      <xdr:row>58</xdr:row>
      <xdr:rowOff>31298</xdr:rowOff>
    </xdr:to>
    <xdr:cxnSp macro="">
      <xdr:nvCxnSpPr>
        <xdr:cNvPr id="116" name="直線コネクタ 115"/>
        <xdr:cNvCxnSpPr/>
      </xdr:nvCxnSpPr>
      <xdr:spPr>
        <a:xfrm>
          <a:off x="3797300" y="9974221"/>
          <a:ext cx="8382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28601</xdr:rowOff>
    </xdr:from>
    <xdr:to>
      <xdr:col>19</xdr:col>
      <xdr:colOff>177800</xdr:colOff>
      <xdr:row>58</xdr:row>
      <xdr:rowOff>30121</xdr:rowOff>
    </xdr:to>
    <xdr:cxnSp macro="">
      <xdr:nvCxnSpPr>
        <xdr:cNvPr id="119" name="直線コネクタ 118"/>
        <xdr:cNvCxnSpPr/>
      </xdr:nvCxnSpPr>
      <xdr:spPr>
        <a:xfrm>
          <a:off x="2908300" y="9972701"/>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28601</xdr:rowOff>
    </xdr:from>
    <xdr:to>
      <xdr:col>15</xdr:col>
      <xdr:colOff>50800</xdr:colOff>
      <xdr:row>58</xdr:row>
      <xdr:rowOff>33131</xdr:rowOff>
    </xdr:to>
    <xdr:cxnSp macro="">
      <xdr:nvCxnSpPr>
        <xdr:cNvPr id="122" name="直線コネクタ 121"/>
        <xdr:cNvCxnSpPr/>
      </xdr:nvCxnSpPr>
      <xdr:spPr>
        <a:xfrm flipV="1">
          <a:off x="2019300" y="9972701"/>
          <a:ext cx="8890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33131</xdr:rowOff>
    </xdr:from>
    <xdr:to>
      <xdr:col>10</xdr:col>
      <xdr:colOff>114300</xdr:colOff>
      <xdr:row>58</xdr:row>
      <xdr:rowOff>45532</xdr:rowOff>
    </xdr:to>
    <xdr:cxnSp macro="">
      <xdr:nvCxnSpPr>
        <xdr:cNvPr id="125" name="直線コネクタ 124"/>
        <xdr:cNvCxnSpPr/>
      </xdr:nvCxnSpPr>
      <xdr:spPr>
        <a:xfrm flipV="1">
          <a:off x="1130300" y="9977231"/>
          <a:ext cx="889000" cy="1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151948</xdr:rowOff>
    </xdr:from>
    <xdr:to>
      <xdr:col>24</xdr:col>
      <xdr:colOff>114300</xdr:colOff>
      <xdr:row>58</xdr:row>
      <xdr:rowOff>82098</xdr:rowOff>
    </xdr:to>
    <xdr:sp macro="" textlink="">
      <xdr:nvSpPr>
        <xdr:cNvPr id="135" name="楕円 134"/>
        <xdr:cNvSpPr/>
      </xdr:nvSpPr>
      <xdr:spPr>
        <a:xfrm>
          <a:off x="4584700" y="992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150771</xdr:rowOff>
    </xdr:from>
    <xdr:to>
      <xdr:col>20</xdr:col>
      <xdr:colOff>38100</xdr:colOff>
      <xdr:row>58</xdr:row>
      <xdr:rowOff>80921</xdr:rowOff>
    </xdr:to>
    <xdr:sp macro="" textlink="">
      <xdr:nvSpPr>
        <xdr:cNvPr id="137" name="楕円 136"/>
        <xdr:cNvSpPr/>
      </xdr:nvSpPr>
      <xdr:spPr>
        <a:xfrm>
          <a:off x="3746500" y="992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72048</xdr:rowOff>
    </xdr:from>
    <xdr:ext cx="534377" cy="259045"/>
    <xdr:sp macro="" textlink="">
      <xdr:nvSpPr>
        <xdr:cNvPr id="138" name="テキスト ボックス 137"/>
        <xdr:cNvSpPr txBox="1"/>
      </xdr:nvSpPr>
      <xdr:spPr>
        <a:xfrm>
          <a:off x="3530111" y="1001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149251</xdr:rowOff>
    </xdr:from>
    <xdr:to>
      <xdr:col>15</xdr:col>
      <xdr:colOff>101600</xdr:colOff>
      <xdr:row>58</xdr:row>
      <xdr:rowOff>79401</xdr:rowOff>
    </xdr:to>
    <xdr:sp macro="" textlink="">
      <xdr:nvSpPr>
        <xdr:cNvPr id="139" name="楕円 138"/>
        <xdr:cNvSpPr/>
      </xdr:nvSpPr>
      <xdr:spPr>
        <a:xfrm>
          <a:off x="2857500" y="99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70528</xdr:rowOff>
    </xdr:from>
    <xdr:ext cx="534377" cy="259045"/>
    <xdr:sp macro="" textlink="">
      <xdr:nvSpPr>
        <xdr:cNvPr id="140" name="テキスト ボックス 139"/>
        <xdr:cNvSpPr txBox="1"/>
      </xdr:nvSpPr>
      <xdr:spPr>
        <a:xfrm>
          <a:off x="2641111" y="1001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153781</xdr:rowOff>
    </xdr:from>
    <xdr:to>
      <xdr:col>10</xdr:col>
      <xdr:colOff>165100</xdr:colOff>
      <xdr:row>58</xdr:row>
      <xdr:rowOff>83931</xdr:rowOff>
    </xdr:to>
    <xdr:sp macro="" textlink="">
      <xdr:nvSpPr>
        <xdr:cNvPr id="141" name="楕円 140"/>
        <xdr:cNvSpPr/>
      </xdr:nvSpPr>
      <xdr:spPr>
        <a:xfrm>
          <a:off x="1968500" y="99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75058</xdr:rowOff>
    </xdr:from>
    <xdr:ext cx="534377" cy="259045"/>
    <xdr:sp macro="" textlink="">
      <xdr:nvSpPr>
        <xdr:cNvPr id="142" name="テキスト ボックス 141"/>
        <xdr:cNvSpPr txBox="1"/>
      </xdr:nvSpPr>
      <xdr:spPr>
        <a:xfrm>
          <a:off x="1752111" y="100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166182</xdr:rowOff>
    </xdr:from>
    <xdr:to>
      <xdr:col>6</xdr:col>
      <xdr:colOff>38100</xdr:colOff>
      <xdr:row>58</xdr:row>
      <xdr:rowOff>96332</xdr:rowOff>
    </xdr:to>
    <xdr:sp macro="" textlink="">
      <xdr:nvSpPr>
        <xdr:cNvPr id="143" name="楕円 142"/>
        <xdr:cNvSpPr/>
      </xdr:nvSpPr>
      <xdr:spPr>
        <a:xfrm>
          <a:off x="1079500" y="993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87459</xdr:rowOff>
    </xdr:from>
    <xdr:ext cx="534377" cy="259045"/>
    <xdr:sp macro="" textlink="">
      <xdr:nvSpPr>
        <xdr:cNvPr id="144" name="テキスト ボックス 143"/>
        <xdr:cNvSpPr txBox="1"/>
      </xdr:nvSpPr>
      <xdr:spPr>
        <a:xfrm>
          <a:off x="863111" y="1003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10140</xdr:rowOff>
    </xdr:from>
    <xdr:to>
      <xdr:col>24</xdr:col>
      <xdr:colOff>63500</xdr:colOff>
      <xdr:row>77</xdr:row>
      <xdr:rowOff>47403</xdr:rowOff>
    </xdr:to>
    <xdr:cxnSp macro="">
      <xdr:nvCxnSpPr>
        <xdr:cNvPr id="169" name="直線コネクタ 168"/>
        <xdr:cNvCxnSpPr/>
      </xdr:nvCxnSpPr>
      <xdr:spPr>
        <a:xfrm>
          <a:off x="3797300" y="13211790"/>
          <a:ext cx="8382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162903</xdr:rowOff>
    </xdr:from>
    <xdr:to>
      <xdr:col>19</xdr:col>
      <xdr:colOff>177800</xdr:colOff>
      <xdr:row>77</xdr:row>
      <xdr:rowOff>10140</xdr:rowOff>
    </xdr:to>
    <xdr:cxnSp macro="">
      <xdr:nvCxnSpPr>
        <xdr:cNvPr id="172" name="直線コネクタ 171"/>
        <xdr:cNvCxnSpPr/>
      </xdr:nvCxnSpPr>
      <xdr:spPr>
        <a:xfrm>
          <a:off x="2908300" y="13193103"/>
          <a:ext cx="889000" cy="1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162903</xdr:rowOff>
    </xdr:from>
    <xdr:to>
      <xdr:col>15</xdr:col>
      <xdr:colOff>50800</xdr:colOff>
      <xdr:row>77</xdr:row>
      <xdr:rowOff>31801</xdr:rowOff>
    </xdr:to>
    <xdr:cxnSp macro="">
      <xdr:nvCxnSpPr>
        <xdr:cNvPr id="175" name="直線コネクタ 174"/>
        <xdr:cNvCxnSpPr/>
      </xdr:nvCxnSpPr>
      <xdr:spPr>
        <a:xfrm flipV="1">
          <a:off x="2019300" y="13193103"/>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27457</xdr:rowOff>
    </xdr:from>
    <xdr:to>
      <xdr:col>10</xdr:col>
      <xdr:colOff>114300</xdr:colOff>
      <xdr:row>77</xdr:row>
      <xdr:rowOff>31801</xdr:rowOff>
    </xdr:to>
    <xdr:cxnSp macro="">
      <xdr:nvCxnSpPr>
        <xdr:cNvPr id="178" name="直線コネクタ 177"/>
        <xdr:cNvCxnSpPr/>
      </xdr:nvCxnSpPr>
      <xdr:spPr>
        <a:xfrm>
          <a:off x="1130300" y="1322910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168053</xdr:rowOff>
    </xdr:from>
    <xdr:to>
      <xdr:col>24</xdr:col>
      <xdr:colOff>114300</xdr:colOff>
      <xdr:row>77</xdr:row>
      <xdr:rowOff>98203</xdr:rowOff>
    </xdr:to>
    <xdr:sp macro="" textlink="">
      <xdr:nvSpPr>
        <xdr:cNvPr id="188" name="楕円 187"/>
        <xdr:cNvSpPr/>
      </xdr:nvSpPr>
      <xdr:spPr>
        <a:xfrm>
          <a:off x="4584700" y="131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82980</xdr:rowOff>
    </xdr:from>
    <xdr:ext cx="469744" cy="259045"/>
    <xdr:sp macro="" textlink="">
      <xdr:nvSpPr>
        <xdr:cNvPr id="189" name="維持補修費該当値テキスト"/>
        <xdr:cNvSpPr txBox="1"/>
      </xdr:nvSpPr>
      <xdr:spPr>
        <a:xfrm>
          <a:off x="4686300" y="1311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130790</xdr:rowOff>
    </xdr:from>
    <xdr:to>
      <xdr:col>20</xdr:col>
      <xdr:colOff>38100</xdr:colOff>
      <xdr:row>77</xdr:row>
      <xdr:rowOff>60940</xdr:rowOff>
    </xdr:to>
    <xdr:sp macro="" textlink="">
      <xdr:nvSpPr>
        <xdr:cNvPr id="190" name="楕円 189"/>
        <xdr:cNvSpPr/>
      </xdr:nvSpPr>
      <xdr:spPr>
        <a:xfrm>
          <a:off x="3746500" y="131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52067</xdr:rowOff>
    </xdr:from>
    <xdr:ext cx="469744" cy="259045"/>
    <xdr:sp macro="" textlink="">
      <xdr:nvSpPr>
        <xdr:cNvPr id="191" name="テキスト ボックス 190"/>
        <xdr:cNvSpPr txBox="1"/>
      </xdr:nvSpPr>
      <xdr:spPr>
        <a:xfrm>
          <a:off x="3562428" y="132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112103</xdr:rowOff>
    </xdr:from>
    <xdr:to>
      <xdr:col>15</xdr:col>
      <xdr:colOff>101600</xdr:colOff>
      <xdr:row>77</xdr:row>
      <xdr:rowOff>42253</xdr:rowOff>
    </xdr:to>
    <xdr:sp macro="" textlink="">
      <xdr:nvSpPr>
        <xdr:cNvPr id="192" name="楕円 191"/>
        <xdr:cNvSpPr/>
      </xdr:nvSpPr>
      <xdr:spPr>
        <a:xfrm>
          <a:off x="2857500" y="131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33380</xdr:rowOff>
    </xdr:from>
    <xdr:ext cx="469744" cy="259045"/>
    <xdr:sp macro="" textlink="">
      <xdr:nvSpPr>
        <xdr:cNvPr id="193" name="テキスト ボックス 192"/>
        <xdr:cNvSpPr txBox="1"/>
      </xdr:nvSpPr>
      <xdr:spPr>
        <a:xfrm>
          <a:off x="2673428" y="1323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152451</xdr:rowOff>
    </xdr:from>
    <xdr:to>
      <xdr:col>10</xdr:col>
      <xdr:colOff>165100</xdr:colOff>
      <xdr:row>77</xdr:row>
      <xdr:rowOff>82601</xdr:rowOff>
    </xdr:to>
    <xdr:sp macro="" textlink="">
      <xdr:nvSpPr>
        <xdr:cNvPr id="194" name="楕円 193"/>
        <xdr:cNvSpPr/>
      </xdr:nvSpPr>
      <xdr:spPr>
        <a:xfrm>
          <a:off x="1968500" y="1318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73728</xdr:rowOff>
    </xdr:from>
    <xdr:ext cx="469744" cy="259045"/>
    <xdr:sp macro="" textlink="">
      <xdr:nvSpPr>
        <xdr:cNvPr id="195" name="テキスト ボックス 194"/>
        <xdr:cNvSpPr txBox="1"/>
      </xdr:nvSpPr>
      <xdr:spPr>
        <a:xfrm>
          <a:off x="1784428" y="1327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148107</xdr:rowOff>
    </xdr:from>
    <xdr:to>
      <xdr:col>6</xdr:col>
      <xdr:colOff>38100</xdr:colOff>
      <xdr:row>77</xdr:row>
      <xdr:rowOff>78257</xdr:rowOff>
    </xdr:to>
    <xdr:sp macro="" textlink="">
      <xdr:nvSpPr>
        <xdr:cNvPr id="196" name="楕円 195"/>
        <xdr:cNvSpPr/>
      </xdr:nvSpPr>
      <xdr:spPr>
        <a:xfrm>
          <a:off x="1079500" y="1317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69384</xdr:rowOff>
    </xdr:from>
    <xdr:ext cx="469744" cy="259045"/>
    <xdr:sp macro="" textlink="">
      <xdr:nvSpPr>
        <xdr:cNvPr id="197" name="テキスト ボックス 196"/>
        <xdr:cNvSpPr txBox="1"/>
      </xdr:nvSpPr>
      <xdr:spPr>
        <a:xfrm>
          <a:off x="895428" y="1327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134569</xdr:rowOff>
    </xdr:from>
    <xdr:to>
      <xdr:col>24</xdr:col>
      <xdr:colOff>63500</xdr:colOff>
      <xdr:row>96</xdr:row>
      <xdr:rowOff>158268</xdr:rowOff>
    </xdr:to>
    <xdr:cxnSp macro="">
      <xdr:nvCxnSpPr>
        <xdr:cNvPr id="227" name="直線コネクタ 226"/>
        <xdr:cNvCxnSpPr/>
      </xdr:nvCxnSpPr>
      <xdr:spPr>
        <a:xfrm flipV="1">
          <a:off x="3797300" y="16593769"/>
          <a:ext cx="838200" cy="2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158268</xdr:rowOff>
    </xdr:from>
    <xdr:to>
      <xdr:col>19</xdr:col>
      <xdr:colOff>177800</xdr:colOff>
      <xdr:row>97</xdr:row>
      <xdr:rowOff>4724</xdr:rowOff>
    </xdr:to>
    <xdr:cxnSp macro="">
      <xdr:nvCxnSpPr>
        <xdr:cNvPr id="230" name="直線コネクタ 229"/>
        <xdr:cNvCxnSpPr/>
      </xdr:nvCxnSpPr>
      <xdr:spPr>
        <a:xfrm flipV="1">
          <a:off x="2908300" y="16617468"/>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167170</xdr:rowOff>
    </xdr:from>
    <xdr:to>
      <xdr:col>15</xdr:col>
      <xdr:colOff>50800</xdr:colOff>
      <xdr:row>97</xdr:row>
      <xdr:rowOff>4724</xdr:rowOff>
    </xdr:to>
    <xdr:cxnSp macro="">
      <xdr:nvCxnSpPr>
        <xdr:cNvPr id="233" name="直線コネクタ 232"/>
        <xdr:cNvCxnSpPr/>
      </xdr:nvCxnSpPr>
      <xdr:spPr>
        <a:xfrm>
          <a:off x="2019300" y="16626370"/>
          <a:ext cx="889000" cy="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167170</xdr:rowOff>
    </xdr:from>
    <xdr:to>
      <xdr:col>10</xdr:col>
      <xdr:colOff>114300</xdr:colOff>
      <xdr:row>97</xdr:row>
      <xdr:rowOff>74625</xdr:rowOff>
    </xdr:to>
    <xdr:cxnSp macro="">
      <xdr:nvCxnSpPr>
        <xdr:cNvPr id="236" name="直線コネクタ 235"/>
        <xdr:cNvCxnSpPr/>
      </xdr:nvCxnSpPr>
      <xdr:spPr>
        <a:xfrm flipV="1">
          <a:off x="1130300" y="16626370"/>
          <a:ext cx="889000" cy="7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83769</xdr:rowOff>
    </xdr:from>
    <xdr:to>
      <xdr:col>24</xdr:col>
      <xdr:colOff>114300</xdr:colOff>
      <xdr:row>97</xdr:row>
      <xdr:rowOff>13919</xdr:rowOff>
    </xdr:to>
    <xdr:sp macro="" textlink="">
      <xdr:nvSpPr>
        <xdr:cNvPr id="246" name="楕円 245"/>
        <xdr:cNvSpPr/>
      </xdr:nvSpPr>
      <xdr:spPr>
        <a:xfrm>
          <a:off x="4584700" y="165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62196</xdr:rowOff>
    </xdr:from>
    <xdr:ext cx="534377" cy="259045"/>
    <xdr:sp macro="" textlink="">
      <xdr:nvSpPr>
        <xdr:cNvPr id="247" name="扶助費該当値テキスト"/>
        <xdr:cNvSpPr txBox="1"/>
      </xdr:nvSpPr>
      <xdr:spPr>
        <a:xfrm>
          <a:off x="4686300" y="1652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107468</xdr:rowOff>
    </xdr:from>
    <xdr:to>
      <xdr:col>20</xdr:col>
      <xdr:colOff>38100</xdr:colOff>
      <xdr:row>97</xdr:row>
      <xdr:rowOff>37618</xdr:rowOff>
    </xdr:to>
    <xdr:sp macro="" textlink="">
      <xdr:nvSpPr>
        <xdr:cNvPr id="248" name="楕円 247"/>
        <xdr:cNvSpPr/>
      </xdr:nvSpPr>
      <xdr:spPr>
        <a:xfrm>
          <a:off x="3746500" y="165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28745</xdr:rowOff>
    </xdr:from>
    <xdr:ext cx="534377" cy="259045"/>
    <xdr:sp macro="" textlink="">
      <xdr:nvSpPr>
        <xdr:cNvPr id="249" name="テキスト ボックス 248"/>
        <xdr:cNvSpPr txBox="1"/>
      </xdr:nvSpPr>
      <xdr:spPr>
        <a:xfrm>
          <a:off x="3530111" y="166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125374</xdr:rowOff>
    </xdr:from>
    <xdr:to>
      <xdr:col>15</xdr:col>
      <xdr:colOff>101600</xdr:colOff>
      <xdr:row>97</xdr:row>
      <xdr:rowOff>55524</xdr:rowOff>
    </xdr:to>
    <xdr:sp macro="" textlink="">
      <xdr:nvSpPr>
        <xdr:cNvPr id="250" name="楕円 249"/>
        <xdr:cNvSpPr/>
      </xdr:nvSpPr>
      <xdr:spPr>
        <a:xfrm>
          <a:off x="2857500" y="165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46651</xdr:rowOff>
    </xdr:from>
    <xdr:ext cx="534377" cy="259045"/>
    <xdr:sp macro="" textlink="">
      <xdr:nvSpPr>
        <xdr:cNvPr id="251" name="テキスト ボックス 250"/>
        <xdr:cNvSpPr txBox="1"/>
      </xdr:nvSpPr>
      <xdr:spPr>
        <a:xfrm>
          <a:off x="2641111" y="166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116370</xdr:rowOff>
    </xdr:from>
    <xdr:to>
      <xdr:col>10</xdr:col>
      <xdr:colOff>165100</xdr:colOff>
      <xdr:row>97</xdr:row>
      <xdr:rowOff>46520</xdr:rowOff>
    </xdr:to>
    <xdr:sp macro="" textlink="">
      <xdr:nvSpPr>
        <xdr:cNvPr id="252" name="楕円 251"/>
        <xdr:cNvSpPr/>
      </xdr:nvSpPr>
      <xdr:spPr>
        <a:xfrm>
          <a:off x="1968500" y="165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37647</xdr:rowOff>
    </xdr:from>
    <xdr:ext cx="534377" cy="259045"/>
    <xdr:sp macro="" textlink="">
      <xdr:nvSpPr>
        <xdr:cNvPr id="253" name="テキスト ボックス 252"/>
        <xdr:cNvSpPr txBox="1"/>
      </xdr:nvSpPr>
      <xdr:spPr>
        <a:xfrm>
          <a:off x="1752111" y="1666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23825</xdr:rowOff>
    </xdr:from>
    <xdr:to>
      <xdr:col>6</xdr:col>
      <xdr:colOff>38100</xdr:colOff>
      <xdr:row>97</xdr:row>
      <xdr:rowOff>125425</xdr:rowOff>
    </xdr:to>
    <xdr:sp macro="" textlink="">
      <xdr:nvSpPr>
        <xdr:cNvPr id="254" name="楕円 253"/>
        <xdr:cNvSpPr/>
      </xdr:nvSpPr>
      <xdr:spPr>
        <a:xfrm>
          <a:off x="1079500" y="166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116552</xdr:rowOff>
    </xdr:from>
    <xdr:ext cx="534377" cy="259045"/>
    <xdr:sp macro="" textlink="">
      <xdr:nvSpPr>
        <xdr:cNvPr id="255" name="テキスト ボックス 254"/>
        <xdr:cNvSpPr txBox="1"/>
      </xdr:nvSpPr>
      <xdr:spPr>
        <a:xfrm>
          <a:off x="863111" y="1674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98031</xdr:rowOff>
    </xdr:from>
    <xdr:to>
      <xdr:col>55</xdr:col>
      <xdr:colOff>0</xdr:colOff>
      <xdr:row>35</xdr:row>
      <xdr:rowOff>140322</xdr:rowOff>
    </xdr:to>
    <xdr:cxnSp macro="">
      <xdr:nvCxnSpPr>
        <xdr:cNvPr id="284" name="直線コネクタ 283"/>
        <xdr:cNvCxnSpPr/>
      </xdr:nvCxnSpPr>
      <xdr:spPr>
        <a:xfrm>
          <a:off x="9639300" y="6098781"/>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98031</xdr:rowOff>
    </xdr:from>
    <xdr:to>
      <xdr:col>50</xdr:col>
      <xdr:colOff>114300</xdr:colOff>
      <xdr:row>35</xdr:row>
      <xdr:rowOff>116370</xdr:rowOff>
    </xdr:to>
    <xdr:cxnSp macro="">
      <xdr:nvCxnSpPr>
        <xdr:cNvPr id="287" name="直線コネクタ 286"/>
        <xdr:cNvCxnSpPr/>
      </xdr:nvCxnSpPr>
      <xdr:spPr>
        <a:xfrm flipV="1">
          <a:off x="8750300" y="6098781"/>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116370</xdr:rowOff>
    </xdr:from>
    <xdr:to>
      <xdr:col>45</xdr:col>
      <xdr:colOff>177800</xdr:colOff>
      <xdr:row>36</xdr:row>
      <xdr:rowOff>50762</xdr:rowOff>
    </xdr:to>
    <xdr:cxnSp macro="">
      <xdr:nvCxnSpPr>
        <xdr:cNvPr id="290" name="直線コネクタ 289"/>
        <xdr:cNvCxnSpPr/>
      </xdr:nvCxnSpPr>
      <xdr:spPr>
        <a:xfrm flipV="1">
          <a:off x="7861300" y="6117120"/>
          <a:ext cx="889000" cy="10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50724</xdr:rowOff>
    </xdr:from>
    <xdr:to>
      <xdr:col>41</xdr:col>
      <xdr:colOff>50800</xdr:colOff>
      <xdr:row>36</xdr:row>
      <xdr:rowOff>50762</xdr:rowOff>
    </xdr:to>
    <xdr:cxnSp macro="">
      <xdr:nvCxnSpPr>
        <xdr:cNvPr id="293" name="直線コネクタ 292"/>
        <xdr:cNvCxnSpPr/>
      </xdr:nvCxnSpPr>
      <xdr:spPr>
        <a:xfrm>
          <a:off x="6972300" y="622292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5" name="テキスト ボックス 294"/>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89522</xdr:rowOff>
    </xdr:from>
    <xdr:to>
      <xdr:col>55</xdr:col>
      <xdr:colOff>50800</xdr:colOff>
      <xdr:row>36</xdr:row>
      <xdr:rowOff>19672</xdr:rowOff>
    </xdr:to>
    <xdr:sp macro="" textlink="">
      <xdr:nvSpPr>
        <xdr:cNvPr id="303" name="楕円 302"/>
        <xdr:cNvSpPr/>
      </xdr:nvSpPr>
      <xdr:spPr>
        <a:xfrm>
          <a:off x="10426700" y="609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112399</xdr:rowOff>
    </xdr:from>
    <xdr:ext cx="534377" cy="259045"/>
    <xdr:sp macro="" textlink="">
      <xdr:nvSpPr>
        <xdr:cNvPr id="304" name="補助費等該当値テキスト"/>
        <xdr:cNvSpPr txBox="1"/>
      </xdr:nvSpPr>
      <xdr:spPr>
        <a:xfrm>
          <a:off x="10528300" y="594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47231</xdr:rowOff>
    </xdr:from>
    <xdr:to>
      <xdr:col>50</xdr:col>
      <xdr:colOff>165100</xdr:colOff>
      <xdr:row>35</xdr:row>
      <xdr:rowOff>148831</xdr:rowOff>
    </xdr:to>
    <xdr:sp macro="" textlink="">
      <xdr:nvSpPr>
        <xdr:cNvPr id="305" name="楕円 304"/>
        <xdr:cNvSpPr/>
      </xdr:nvSpPr>
      <xdr:spPr>
        <a:xfrm>
          <a:off x="9588500" y="604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165358</xdr:rowOff>
    </xdr:from>
    <xdr:ext cx="534377" cy="259045"/>
    <xdr:sp macro="" textlink="">
      <xdr:nvSpPr>
        <xdr:cNvPr id="306" name="テキスト ボックス 305"/>
        <xdr:cNvSpPr txBox="1"/>
      </xdr:nvSpPr>
      <xdr:spPr>
        <a:xfrm>
          <a:off x="9372111" y="58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65570</xdr:rowOff>
    </xdr:from>
    <xdr:to>
      <xdr:col>46</xdr:col>
      <xdr:colOff>38100</xdr:colOff>
      <xdr:row>35</xdr:row>
      <xdr:rowOff>167170</xdr:rowOff>
    </xdr:to>
    <xdr:sp macro="" textlink="">
      <xdr:nvSpPr>
        <xdr:cNvPr id="307" name="楕円 306"/>
        <xdr:cNvSpPr/>
      </xdr:nvSpPr>
      <xdr:spPr>
        <a:xfrm>
          <a:off x="8699500" y="60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12247</xdr:rowOff>
    </xdr:from>
    <xdr:ext cx="534377" cy="259045"/>
    <xdr:sp macro="" textlink="">
      <xdr:nvSpPr>
        <xdr:cNvPr id="308" name="テキスト ボックス 307"/>
        <xdr:cNvSpPr txBox="1"/>
      </xdr:nvSpPr>
      <xdr:spPr>
        <a:xfrm>
          <a:off x="8483111" y="584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171412</xdr:rowOff>
    </xdr:from>
    <xdr:to>
      <xdr:col>41</xdr:col>
      <xdr:colOff>101600</xdr:colOff>
      <xdr:row>36</xdr:row>
      <xdr:rowOff>101562</xdr:rowOff>
    </xdr:to>
    <xdr:sp macro="" textlink="">
      <xdr:nvSpPr>
        <xdr:cNvPr id="309" name="楕円 308"/>
        <xdr:cNvSpPr/>
      </xdr:nvSpPr>
      <xdr:spPr>
        <a:xfrm>
          <a:off x="7810500" y="617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118089</xdr:rowOff>
    </xdr:from>
    <xdr:ext cx="534377" cy="259045"/>
    <xdr:sp macro="" textlink="">
      <xdr:nvSpPr>
        <xdr:cNvPr id="310" name="テキスト ボックス 309"/>
        <xdr:cNvSpPr txBox="1"/>
      </xdr:nvSpPr>
      <xdr:spPr>
        <a:xfrm>
          <a:off x="7594111" y="594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171374</xdr:rowOff>
    </xdr:from>
    <xdr:to>
      <xdr:col>36</xdr:col>
      <xdr:colOff>165100</xdr:colOff>
      <xdr:row>36</xdr:row>
      <xdr:rowOff>101524</xdr:rowOff>
    </xdr:to>
    <xdr:sp macro="" textlink="">
      <xdr:nvSpPr>
        <xdr:cNvPr id="311" name="楕円 310"/>
        <xdr:cNvSpPr/>
      </xdr:nvSpPr>
      <xdr:spPr>
        <a:xfrm>
          <a:off x="6921500" y="61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92651</xdr:rowOff>
    </xdr:from>
    <xdr:ext cx="534377" cy="259045"/>
    <xdr:sp macro="" textlink="">
      <xdr:nvSpPr>
        <xdr:cNvPr id="312" name="テキスト ボックス 311"/>
        <xdr:cNvSpPr txBox="1"/>
      </xdr:nvSpPr>
      <xdr:spPr>
        <a:xfrm>
          <a:off x="6705111" y="626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94517</xdr:rowOff>
    </xdr:from>
    <xdr:to>
      <xdr:col>55</xdr:col>
      <xdr:colOff>0</xdr:colOff>
      <xdr:row>58</xdr:row>
      <xdr:rowOff>121207</xdr:rowOff>
    </xdr:to>
    <xdr:cxnSp macro="">
      <xdr:nvCxnSpPr>
        <xdr:cNvPr id="341" name="直線コネクタ 340"/>
        <xdr:cNvCxnSpPr/>
      </xdr:nvCxnSpPr>
      <xdr:spPr>
        <a:xfrm flipV="1">
          <a:off x="9639300" y="10038617"/>
          <a:ext cx="838200" cy="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109942</xdr:rowOff>
    </xdr:from>
    <xdr:to>
      <xdr:col>50</xdr:col>
      <xdr:colOff>114300</xdr:colOff>
      <xdr:row>58</xdr:row>
      <xdr:rowOff>121207</xdr:rowOff>
    </xdr:to>
    <xdr:cxnSp macro="">
      <xdr:nvCxnSpPr>
        <xdr:cNvPr id="344" name="直線コネクタ 343"/>
        <xdr:cNvCxnSpPr/>
      </xdr:nvCxnSpPr>
      <xdr:spPr>
        <a:xfrm>
          <a:off x="8750300" y="10054042"/>
          <a:ext cx="889000" cy="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109942</xdr:rowOff>
    </xdr:from>
    <xdr:to>
      <xdr:col>45</xdr:col>
      <xdr:colOff>177800</xdr:colOff>
      <xdr:row>58</xdr:row>
      <xdr:rowOff>135299</xdr:rowOff>
    </xdr:to>
    <xdr:cxnSp macro="">
      <xdr:nvCxnSpPr>
        <xdr:cNvPr id="347" name="直線コネクタ 346"/>
        <xdr:cNvCxnSpPr/>
      </xdr:nvCxnSpPr>
      <xdr:spPr>
        <a:xfrm flipV="1">
          <a:off x="7861300" y="10054042"/>
          <a:ext cx="889000" cy="2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97904</xdr:rowOff>
    </xdr:from>
    <xdr:to>
      <xdr:col>41</xdr:col>
      <xdr:colOff>50800</xdr:colOff>
      <xdr:row>58</xdr:row>
      <xdr:rowOff>135299</xdr:rowOff>
    </xdr:to>
    <xdr:cxnSp macro="">
      <xdr:nvCxnSpPr>
        <xdr:cNvPr id="350" name="直線コネクタ 349"/>
        <xdr:cNvCxnSpPr/>
      </xdr:nvCxnSpPr>
      <xdr:spPr>
        <a:xfrm>
          <a:off x="6972300" y="10042004"/>
          <a:ext cx="889000" cy="3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43717</xdr:rowOff>
    </xdr:from>
    <xdr:to>
      <xdr:col>55</xdr:col>
      <xdr:colOff>50800</xdr:colOff>
      <xdr:row>58</xdr:row>
      <xdr:rowOff>145317</xdr:rowOff>
    </xdr:to>
    <xdr:sp macro="" textlink="">
      <xdr:nvSpPr>
        <xdr:cNvPr id="360" name="楕円 359"/>
        <xdr:cNvSpPr/>
      </xdr:nvSpPr>
      <xdr:spPr>
        <a:xfrm>
          <a:off x="10426700" y="998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3094</xdr:rowOff>
    </xdr:from>
    <xdr:ext cx="534377" cy="259045"/>
    <xdr:sp macro="" textlink="">
      <xdr:nvSpPr>
        <xdr:cNvPr id="361" name="普通建設事業費該当値テキスト"/>
        <xdr:cNvSpPr txBox="1"/>
      </xdr:nvSpPr>
      <xdr:spPr>
        <a:xfrm>
          <a:off x="10528300" y="977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70407</xdr:rowOff>
    </xdr:from>
    <xdr:to>
      <xdr:col>50</xdr:col>
      <xdr:colOff>165100</xdr:colOff>
      <xdr:row>59</xdr:row>
      <xdr:rowOff>557</xdr:rowOff>
    </xdr:to>
    <xdr:sp macro="" textlink="">
      <xdr:nvSpPr>
        <xdr:cNvPr id="362" name="楕円 361"/>
        <xdr:cNvSpPr/>
      </xdr:nvSpPr>
      <xdr:spPr>
        <a:xfrm>
          <a:off x="9588500" y="100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163134</xdr:rowOff>
    </xdr:from>
    <xdr:ext cx="534377" cy="259045"/>
    <xdr:sp macro="" textlink="">
      <xdr:nvSpPr>
        <xdr:cNvPr id="363" name="テキスト ボックス 362"/>
        <xdr:cNvSpPr txBox="1"/>
      </xdr:nvSpPr>
      <xdr:spPr>
        <a:xfrm>
          <a:off x="9372111"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59142</xdr:rowOff>
    </xdr:from>
    <xdr:to>
      <xdr:col>46</xdr:col>
      <xdr:colOff>38100</xdr:colOff>
      <xdr:row>58</xdr:row>
      <xdr:rowOff>160742</xdr:rowOff>
    </xdr:to>
    <xdr:sp macro="" textlink="">
      <xdr:nvSpPr>
        <xdr:cNvPr id="364" name="楕円 363"/>
        <xdr:cNvSpPr/>
      </xdr:nvSpPr>
      <xdr:spPr>
        <a:xfrm>
          <a:off x="8699500" y="100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5819</xdr:rowOff>
    </xdr:from>
    <xdr:ext cx="534377" cy="259045"/>
    <xdr:sp macro="" textlink="">
      <xdr:nvSpPr>
        <xdr:cNvPr id="365" name="テキスト ボックス 364"/>
        <xdr:cNvSpPr txBox="1"/>
      </xdr:nvSpPr>
      <xdr:spPr>
        <a:xfrm>
          <a:off x="8483111" y="977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84499</xdr:rowOff>
    </xdr:from>
    <xdr:to>
      <xdr:col>41</xdr:col>
      <xdr:colOff>101600</xdr:colOff>
      <xdr:row>59</xdr:row>
      <xdr:rowOff>14649</xdr:rowOff>
    </xdr:to>
    <xdr:sp macro="" textlink="">
      <xdr:nvSpPr>
        <xdr:cNvPr id="366" name="楕円 365"/>
        <xdr:cNvSpPr/>
      </xdr:nvSpPr>
      <xdr:spPr>
        <a:xfrm>
          <a:off x="7810500" y="100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5776</xdr:rowOff>
    </xdr:from>
    <xdr:ext cx="534377" cy="259045"/>
    <xdr:sp macro="" textlink="">
      <xdr:nvSpPr>
        <xdr:cNvPr id="367" name="テキスト ボックス 366"/>
        <xdr:cNvSpPr txBox="1"/>
      </xdr:nvSpPr>
      <xdr:spPr>
        <a:xfrm>
          <a:off x="7594111" y="1012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47104</xdr:rowOff>
    </xdr:from>
    <xdr:to>
      <xdr:col>36</xdr:col>
      <xdr:colOff>165100</xdr:colOff>
      <xdr:row>58</xdr:row>
      <xdr:rowOff>148704</xdr:rowOff>
    </xdr:to>
    <xdr:sp macro="" textlink="">
      <xdr:nvSpPr>
        <xdr:cNvPr id="368" name="楕円 367"/>
        <xdr:cNvSpPr/>
      </xdr:nvSpPr>
      <xdr:spPr>
        <a:xfrm>
          <a:off x="6921500" y="999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139831</xdr:rowOff>
    </xdr:from>
    <xdr:ext cx="534377" cy="259045"/>
    <xdr:sp macro="" textlink="">
      <xdr:nvSpPr>
        <xdr:cNvPr id="369" name="テキスト ボックス 368"/>
        <xdr:cNvSpPr txBox="1"/>
      </xdr:nvSpPr>
      <xdr:spPr>
        <a:xfrm>
          <a:off x="6705111" y="1008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84784</xdr:rowOff>
    </xdr:from>
    <xdr:to>
      <xdr:col>55</xdr:col>
      <xdr:colOff>0</xdr:colOff>
      <xdr:row>78</xdr:row>
      <xdr:rowOff>92028</xdr:rowOff>
    </xdr:to>
    <xdr:cxnSp macro="">
      <xdr:nvCxnSpPr>
        <xdr:cNvPr id="396" name="直線コネクタ 395"/>
        <xdr:cNvCxnSpPr/>
      </xdr:nvCxnSpPr>
      <xdr:spPr>
        <a:xfrm flipV="1">
          <a:off x="9639300" y="13457884"/>
          <a:ext cx="838200" cy="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7"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92028</xdr:rowOff>
    </xdr:from>
    <xdr:to>
      <xdr:col>50</xdr:col>
      <xdr:colOff>114300</xdr:colOff>
      <xdr:row>78</xdr:row>
      <xdr:rowOff>100061</xdr:rowOff>
    </xdr:to>
    <xdr:cxnSp macro="">
      <xdr:nvCxnSpPr>
        <xdr:cNvPr id="399" name="直線コネクタ 398"/>
        <xdr:cNvCxnSpPr/>
      </xdr:nvCxnSpPr>
      <xdr:spPr>
        <a:xfrm flipV="1">
          <a:off x="8750300" y="13465128"/>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136796</xdr:rowOff>
    </xdr:from>
    <xdr:ext cx="534377" cy="259045"/>
    <xdr:sp macro="" textlink="">
      <xdr:nvSpPr>
        <xdr:cNvPr id="401" name="テキスト ボックス 400"/>
        <xdr:cNvSpPr txBox="1"/>
      </xdr:nvSpPr>
      <xdr:spPr>
        <a:xfrm>
          <a:off x="9372111" y="135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96157</xdr:rowOff>
    </xdr:from>
    <xdr:to>
      <xdr:col>45</xdr:col>
      <xdr:colOff>177800</xdr:colOff>
      <xdr:row>78</xdr:row>
      <xdr:rowOff>100061</xdr:rowOff>
    </xdr:to>
    <xdr:cxnSp macro="">
      <xdr:nvCxnSpPr>
        <xdr:cNvPr id="402" name="直線コネクタ 401"/>
        <xdr:cNvCxnSpPr/>
      </xdr:nvCxnSpPr>
      <xdr:spPr>
        <a:xfrm>
          <a:off x="7861300" y="13469257"/>
          <a:ext cx="889000" cy="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33984</xdr:rowOff>
    </xdr:from>
    <xdr:to>
      <xdr:col>55</xdr:col>
      <xdr:colOff>50800</xdr:colOff>
      <xdr:row>78</xdr:row>
      <xdr:rowOff>135584</xdr:rowOff>
    </xdr:to>
    <xdr:sp macro="" textlink="">
      <xdr:nvSpPr>
        <xdr:cNvPr id="412" name="楕円 411"/>
        <xdr:cNvSpPr/>
      </xdr:nvSpPr>
      <xdr:spPr>
        <a:xfrm>
          <a:off x="10426700" y="1340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164811</xdr:rowOff>
    </xdr:from>
    <xdr:ext cx="534377" cy="259045"/>
    <xdr:sp macro="" textlink="">
      <xdr:nvSpPr>
        <xdr:cNvPr id="413" name="普通建設事業費 （ うち新規整備　）該当値テキスト"/>
        <xdr:cNvSpPr txBox="1"/>
      </xdr:nvSpPr>
      <xdr:spPr>
        <a:xfrm>
          <a:off x="10528300" y="131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41228</xdr:rowOff>
    </xdr:from>
    <xdr:to>
      <xdr:col>50</xdr:col>
      <xdr:colOff>165100</xdr:colOff>
      <xdr:row>78</xdr:row>
      <xdr:rowOff>142828</xdr:rowOff>
    </xdr:to>
    <xdr:sp macro="" textlink="">
      <xdr:nvSpPr>
        <xdr:cNvPr id="414" name="楕円 413"/>
        <xdr:cNvSpPr/>
      </xdr:nvSpPr>
      <xdr:spPr>
        <a:xfrm>
          <a:off x="9588500" y="134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159355</xdr:rowOff>
    </xdr:from>
    <xdr:ext cx="534377" cy="259045"/>
    <xdr:sp macro="" textlink="">
      <xdr:nvSpPr>
        <xdr:cNvPr id="415" name="テキスト ボックス 414"/>
        <xdr:cNvSpPr txBox="1"/>
      </xdr:nvSpPr>
      <xdr:spPr>
        <a:xfrm>
          <a:off x="9372111" y="1318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49261</xdr:rowOff>
    </xdr:from>
    <xdr:to>
      <xdr:col>46</xdr:col>
      <xdr:colOff>38100</xdr:colOff>
      <xdr:row>78</xdr:row>
      <xdr:rowOff>150861</xdr:rowOff>
    </xdr:to>
    <xdr:sp macro="" textlink="">
      <xdr:nvSpPr>
        <xdr:cNvPr id="416" name="楕円 415"/>
        <xdr:cNvSpPr/>
      </xdr:nvSpPr>
      <xdr:spPr>
        <a:xfrm>
          <a:off x="8699500" y="1342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141988</xdr:rowOff>
    </xdr:from>
    <xdr:ext cx="534377" cy="259045"/>
    <xdr:sp macro="" textlink="">
      <xdr:nvSpPr>
        <xdr:cNvPr id="417" name="テキスト ボックス 416"/>
        <xdr:cNvSpPr txBox="1"/>
      </xdr:nvSpPr>
      <xdr:spPr>
        <a:xfrm>
          <a:off x="8483111" y="135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45357</xdr:rowOff>
    </xdr:from>
    <xdr:to>
      <xdr:col>41</xdr:col>
      <xdr:colOff>101600</xdr:colOff>
      <xdr:row>78</xdr:row>
      <xdr:rowOff>146957</xdr:rowOff>
    </xdr:to>
    <xdr:sp macro="" textlink="">
      <xdr:nvSpPr>
        <xdr:cNvPr id="418" name="楕円 417"/>
        <xdr:cNvSpPr/>
      </xdr:nvSpPr>
      <xdr:spPr>
        <a:xfrm>
          <a:off x="7810500" y="134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138084</xdr:rowOff>
    </xdr:from>
    <xdr:ext cx="534377" cy="259045"/>
    <xdr:sp macro="" textlink="">
      <xdr:nvSpPr>
        <xdr:cNvPr id="419" name="テキスト ボックス 418"/>
        <xdr:cNvSpPr txBox="1"/>
      </xdr:nvSpPr>
      <xdr:spPr>
        <a:xfrm>
          <a:off x="7594111" y="1351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115812</xdr:rowOff>
    </xdr:from>
    <xdr:to>
      <xdr:col>55</xdr:col>
      <xdr:colOff>0</xdr:colOff>
      <xdr:row>98</xdr:row>
      <xdr:rowOff>81769</xdr:rowOff>
    </xdr:to>
    <xdr:cxnSp macro="">
      <xdr:nvCxnSpPr>
        <xdr:cNvPr id="448" name="直線コネクタ 447"/>
        <xdr:cNvCxnSpPr/>
      </xdr:nvCxnSpPr>
      <xdr:spPr>
        <a:xfrm flipV="1">
          <a:off x="9639300" y="16575012"/>
          <a:ext cx="838200" cy="3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89903</xdr:rowOff>
    </xdr:from>
    <xdr:to>
      <xdr:col>50</xdr:col>
      <xdr:colOff>114300</xdr:colOff>
      <xdr:row>98</xdr:row>
      <xdr:rowOff>81769</xdr:rowOff>
    </xdr:to>
    <xdr:cxnSp macro="">
      <xdr:nvCxnSpPr>
        <xdr:cNvPr id="451" name="直線コネクタ 450"/>
        <xdr:cNvCxnSpPr/>
      </xdr:nvCxnSpPr>
      <xdr:spPr>
        <a:xfrm>
          <a:off x="8750300" y="16549103"/>
          <a:ext cx="889000" cy="33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89903</xdr:rowOff>
    </xdr:from>
    <xdr:to>
      <xdr:col>45</xdr:col>
      <xdr:colOff>177800</xdr:colOff>
      <xdr:row>98</xdr:row>
      <xdr:rowOff>10637</xdr:rowOff>
    </xdr:to>
    <xdr:cxnSp macro="">
      <xdr:nvCxnSpPr>
        <xdr:cNvPr id="454" name="直線コネクタ 453"/>
        <xdr:cNvCxnSpPr/>
      </xdr:nvCxnSpPr>
      <xdr:spPr>
        <a:xfrm flipV="1">
          <a:off x="7861300" y="16549103"/>
          <a:ext cx="889000" cy="26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144499</xdr:rowOff>
    </xdr:from>
    <xdr:ext cx="534377" cy="259045"/>
    <xdr:sp macro="" textlink="">
      <xdr:nvSpPr>
        <xdr:cNvPr id="456" name="テキスト ボックス 455"/>
        <xdr:cNvSpPr txBox="1"/>
      </xdr:nvSpPr>
      <xdr:spPr>
        <a:xfrm>
          <a:off x="8483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65012</xdr:rowOff>
    </xdr:from>
    <xdr:to>
      <xdr:col>55</xdr:col>
      <xdr:colOff>50800</xdr:colOff>
      <xdr:row>96</xdr:row>
      <xdr:rowOff>166612</xdr:rowOff>
    </xdr:to>
    <xdr:sp macro="" textlink="">
      <xdr:nvSpPr>
        <xdr:cNvPr id="464" name="楕円 463"/>
        <xdr:cNvSpPr/>
      </xdr:nvSpPr>
      <xdr:spPr>
        <a:xfrm>
          <a:off x="10426700" y="165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43439</xdr:rowOff>
    </xdr:from>
    <xdr:ext cx="534377" cy="259045"/>
    <xdr:sp macro="" textlink="">
      <xdr:nvSpPr>
        <xdr:cNvPr id="465" name="普通建設事業費 （ うち更新整備　）該当値テキスト"/>
        <xdr:cNvSpPr txBox="1"/>
      </xdr:nvSpPr>
      <xdr:spPr>
        <a:xfrm>
          <a:off x="10528300" y="1650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30969</xdr:rowOff>
    </xdr:from>
    <xdr:to>
      <xdr:col>50</xdr:col>
      <xdr:colOff>165100</xdr:colOff>
      <xdr:row>98</xdr:row>
      <xdr:rowOff>132569</xdr:rowOff>
    </xdr:to>
    <xdr:sp macro="" textlink="">
      <xdr:nvSpPr>
        <xdr:cNvPr id="466" name="楕円 465"/>
        <xdr:cNvSpPr/>
      </xdr:nvSpPr>
      <xdr:spPr>
        <a:xfrm>
          <a:off x="9588500" y="1683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123696</xdr:rowOff>
    </xdr:from>
    <xdr:ext cx="469744" cy="259045"/>
    <xdr:sp macro="" textlink="">
      <xdr:nvSpPr>
        <xdr:cNvPr id="467" name="テキスト ボックス 466"/>
        <xdr:cNvSpPr txBox="1"/>
      </xdr:nvSpPr>
      <xdr:spPr>
        <a:xfrm>
          <a:off x="9404428" y="1692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39103</xdr:rowOff>
    </xdr:from>
    <xdr:to>
      <xdr:col>46</xdr:col>
      <xdr:colOff>38100</xdr:colOff>
      <xdr:row>96</xdr:row>
      <xdr:rowOff>140703</xdr:rowOff>
    </xdr:to>
    <xdr:sp macro="" textlink="">
      <xdr:nvSpPr>
        <xdr:cNvPr id="468" name="楕円 467"/>
        <xdr:cNvSpPr/>
      </xdr:nvSpPr>
      <xdr:spPr>
        <a:xfrm>
          <a:off x="8699500" y="164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157230</xdr:rowOff>
    </xdr:from>
    <xdr:ext cx="534377" cy="259045"/>
    <xdr:sp macro="" textlink="">
      <xdr:nvSpPr>
        <xdr:cNvPr id="469" name="テキスト ボックス 468"/>
        <xdr:cNvSpPr txBox="1"/>
      </xdr:nvSpPr>
      <xdr:spPr>
        <a:xfrm>
          <a:off x="8483111" y="1627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131287</xdr:rowOff>
    </xdr:from>
    <xdr:to>
      <xdr:col>41</xdr:col>
      <xdr:colOff>101600</xdr:colOff>
      <xdr:row>98</xdr:row>
      <xdr:rowOff>61437</xdr:rowOff>
    </xdr:to>
    <xdr:sp macro="" textlink="">
      <xdr:nvSpPr>
        <xdr:cNvPr id="470" name="楕円 469"/>
        <xdr:cNvSpPr/>
      </xdr:nvSpPr>
      <xdr:spPr>
        <a:xfrm>
          <a:off x="7810500" y="167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52564</xdr:rowOff>
    </xdr:from>
    <xdr:ext cx="534377" cy="259045"/>
    <xdr:sp macro="" textlink="">
      <xdr:nvSpPr>
        <xdr:cNvPr id="471" name="テキスト ボックス 470"/>
        <xdr:cNvSpPr txBox="1"/>
      </xdr:nvSpPr>
      <xdr:spPr>
        <a:xfrm>
          <a:off x="7594111" y="168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113664</xdr:rowOff>
    </xdr:from>
    <xdr:to>
      <xdr:col>85</xdr:col>
      <xdr:colOff>127000</xdr:colOff>
      <xdr:row>76</xdr:row>
      <xdr:rowOff>124461</xdr:rowOff>
    </xdr:to>
    <xdr:cxnSp macro="">
      <xdr:nvCxnSpPr>
        <xdr:cNvPr id="606" name="直線コネクタ 605"/>
        <xdr:cNvCxnSpPr/>
      </xdr:nvCxnSpPr>
      <xdr:spPr>
        <a:xfrm flipV="1">
          <a:off x="15481300" y="13143864"/>
          <a:ext cx="8382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124461</xdr:rowOff>
    </xdr:from>
    <xdr:to>
      <xdr:col>81</xdr:col>
      <xdr:colOff>50800</xdr:colOff>
      <xdr:row>76</xdr:row>
      <xdr:rowOff>129324</xdr:rowOff>
    </xdr:to>
    <xdr:cxnSp macro="">
      <xdr:nvCxnSpPr>
        <xdr:cNvPr id="609" name="直線コネクタ 608"/>
        <xdr:cNvCxnSpPr/>
      </xdr:nvCxnSpPr>
      <xdr:spPr>
        <a:xfrm flipV="1">
          <a:off x="14592300" y="13154661"/>
          <a:ext cx="8890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95414</xdr:rowOff>
    </xdr:from>
    <xdr:to>
      <xdr:col>76</xdr:col>
      <xdr:colOff>114300</xdr:colOff>
      <xdr:row>76</xdr:row>
      <xdr:rowOff>129324</xdr:rowOff>
    </xdr:to>
    <xdr:cxnSp macro="">
      <xdr:nvCxnSpPr>
        <xdr:cNvPr id="612" name="直線コネクタ 611"/>
        <xdr:cNvCxnSpPr/>
      </xdr:nvCxnSpPr>
      <xdr:spPr>
        <a:xfrm>
          <a:off x="13703300" y="13125614"/>
          <a:ext cx="889000" cy="3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57035</xdr:rowOff>
    </xdr:from>
    <xdr:to>
      <xdr:col>71</xdr:col>
      <xdr:colOff>177800</xdr:colOff>
      <xdr:row>76</xdr:row>
      <xdr:rowOff>95414</xdr:rowOff>
    </xdr:to>
    <xdr:cxnSp macro="">
      <xdr:nvCxnSpPr>
        <xdr:cNvPr id="615" name="直線コネクタ 614"/>
        <xdr:cNvCxnSpPr/>
      </xdr:nvCxnSpPr>
      <xdr:spPr>
        <a:xfrm>
          <a:off x="12814300" y="13087235"/>
          <a:ext cx="889000" cy="3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62864</xdr:rowOff>
    </xdr:from>
    <xdr:to>
      <xdr:col>85</xdr:col>
      <xdr:colOff>177800</xdr:colOff>
      <xdr:row>76</xdr:row>
      <xdr:rowOff>164464</xdr:rowOff>
    </xdr:to>
    <xdr:sp macro="" textlink="">
      <xdr:nvSpPr>
        <xdr:cNvPr id="625" name="楕円 624"/>
        <xdr:cNvSpPr/>
      </xdr:nvSpPr>
      <xdr:spPr>
        <a:xfrm>
          <a:off x="16268700" y="130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41291</xdr:rowOff>
    </xdr:from>
    <xdr:ext cx="534377" cy="259045"/>
    <xdr:sp macro="" textlink="">
      <xdr:nvSpPr>
        <xdr:cNvPr id="626" name="公債費該当値テキスト"/>
        <xdr:cNvSpPr txBox="1"/>
      </xdr:nvSpPr>
      <xdr:spPr>
        <a:xfrm>
          <a:off x="16370300" y="1307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73661</xdr:rowOff>
    </xdr:from>
    <xdr:to>
      <xdr:col>81</xdr:col>
      <xdr:colOff>101600</xdr:colOff>
      <xdr:row>77</xdr:row>
      <xdr:rowOff>3811</xdr:rowOff>
    </xdr:to>
    <xdr:sp macro="" textlink="">
      <xdr:nvSpPr>
        <xdr:cNvPr id="627" name="楕円 626"/>
        <xdr:cNvSpPr/>
      </xdr:nvSpPr>
      <xdr:spPr>
        <a:xfrm>
          <a:off x="15430500" y="1310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166388</xdr:rowOff>
    </xdr:from>
    <xdr:ext cx="534377" cy="259045"/>
    <xdr:sp macro="" textlink="">
      <xdr:nvSpPr>
        <xdr:cNvPr id="628" name="テキスト ボックス 627"/>
        <xdr:cNvSpPr txBox="1"/>
      </xdr:nvSpPr>
      <xdr:spPr>
        <a:xfrm>
          <a:off x="15214111" y="1319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78524</xdr:rowOff>
    </xdr:from>
    <xdr:to>
      <xdr:col>76</xdr:col>
      <xdr:colOff>165100</xdr:colOff>
      <xdr:row>77</xdr:row>
      <xdr:rowOff>8674</xdr:rowOff>
    </xdr:to>
    <xdr:sp macro="" textlink="">
      <xdr:nvSpPr>
        <xdr:cNvPr id="629" name="楕円 628"/>
        <xdr:cNvSpPr/>
      </xdr:nvSpPr>
      <xdr:spPr>
        <a:xfrm>
          <a:off x="14541500" y="131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171251</xdr:rowOff>
    </xdr:from>
    <xdr:ext cx="534377" cy="259045"/>
    <xdr:sp macro="" textlink="">
      <xdr:nvSpPr>
        <xdr:cNvPr id="630" name="テキスト ボックス 629"/>
        <xdr:cNvSpPr txBox="1"/>
      </xdr:nvSpPr>
      <xdr:spPr>
        <a:xfrm>
          <a:off x="14325111" y="1320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44614</xdr:rowOff>
    </xdr:from>
    <xdr:to>
      <xdr:col>72</xdr:col>
      <xdr:colOff>38100</xdr:colOff>
      <xdr:row>76</xdr:row>
      <xdr:rowOff>146214</xdr:rowOff>
    </xdr:to>
    <xdr:sp macro="" textlink="">
      <xdr:nvSpPr>
        <xdr:cNvPr id="631" name="楕円 630"/>
        <xdr:cNvSpPr/>
      </xdr:nvSpPr>
      <xdr:spPr>
        <a:xfrm>
          <a:off x="13652500" y="1307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137341</xdr:rowOff>
    </xdr:from>
    <xdr:ext cx="534377" cy="259045"/>
    <xdr:sp macro="" textlink="">
      <xdr:nvSpPr>
        <xdr:cNvPr id="632" name="テキスト ボックス 631"/>
        <xdr:cNvSpPr txBox="1"/>
      </xdr:nvSpPr>
      <xdr:spPr>
        <a:xfrm>
          <a:off x="13436111" y="131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6235</xdr:rowOff>
    </xdr:from>
    <xdr:to>
      <xdr:col>67</xdr:col>
      <xdr:colOff>101600</xdr:colOff>
      <xdr:row>76</xdr:row>
      <xdr:rowOff>107835</xdr:rowOff>
    </xdr:to>
    <xdr:sp macro="" textlink="">
      <xdr:nvSpPr>
        <xdr:cNvPr id="633" name="楕円 632"/>
        <xdr:cNvSpPr/>
      </xdr:nvSpPr>
      <xdr:spPr>
        <a:xfrm>
          <a:off x="12763500" y="1303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98962</xdr:rowOff>
    </xdr:from>
    <xdr:ext cx="534377" cy="259045"/>
    <xdr:sp macro="" textlink="">
      <xdr:nvSpPr>
        <xdr:cNvPr id="634" name="テキスト ボックス 633"/>
        <xdr:cNvSpPr txBox="1"/>
      </xdr:nvSpPr>
      <xdr:spPr>
        <a:xfrm>
          <a:off x="12547111" y="1312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50907</xdr:rowOff>
    </xdr:from>
    <xdr:to>
      <xdr:col>85</xdr:col>
      <xdr:colOff>127000</xdr:colOff>
      <xdr:row>98</xdr:row>
      <xdr:rowOff>80328</xdr:rowOff>
    </xdr:to>
    <xdr:cxnSp macro="">
      <xdr:nvCxnSpPr>
        <xdr:cNvPr id="661" name="直線コネクタ 660"/>
        <xdr:cNvCxnSpPr/>
      </xdr:nvCxnSpPr>
      <xdr:spPr>
        <a:xfrm>
          <a:off x="15481300" y="16853007"/>
          <a:ext cx="838200" cy="2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2" name="積立金平均値テキスト"/>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50907</xdr:rowOff>
    </xdr:from>
    <xdr:to>
      <xdr:col>81</xdr:col>
      <xdr:colOff>50800</xdr:colOff>
      <xdr:row>98</xdr:row>
      <xdr:rowOff>62757</xdr:rowOff>
    </xdr:to>
    <xdr:cxnSp macro="">
      <xdr:nvCxnSpPr>
        <xdr:cNvPr id="664" name="直線コネクタ 663"/>
        <xdr:cNvCxnSpPr/>
      </xdr:nvCxnSpPr>
      <xdr:spPr>
        <a:xfrm flipV="1">
          <a:off x="14592300" y="16853007"/>
          <a:ext cx="889000" cy="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6" name="テキスト ボックス 665"/>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62757</xdr:rowOff>
    </xdr:from>
    <xdr:to>
      <xdr:col>76</xdr:col>
      <xdr:colOff>114300</xdr:colOff>
      <xdr:row>98</xdr:row>
      <xdr:rowOff>98909</xdr:rowOff>
    </xdr:to>
    <xdr:cxnSp macro="">
      <xdr:nvCxnSpPr>
        <xdr:cNvPr id="667" name="直線コネクタ 666"/>
        <xdr:cNvCxnSpPr/>
      </xdr:nvCxnSpPr>
      <xdr:spPr>
        <a:xfrm flipV="1">
          <a:off x="13703300" y="16864857"/>
          <a:ext cx="889000" cy="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121716</xdr:rowOff>
    </xdr:from>
    <xdr:ext cx="534377" cy="259045"/>
    <xdr:sp macro="" textlink="">
      <xdr:nvSpPr>
        <xdr:cNvPr id="669" name="テキスト ボックス 668"/>
        <xdr:cNvSpPr txBox="1"/>
      </xdr:nvSpPr>
      <xdr:spPr>
        <a:xfrm>
          <a:off x="14325111" y="169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98909</xdr:rowOff>
    </xdr:from>
    <xdr:to>
      <xdr:col>71</xdr:col>
      <xdr:colOff>177800</xdr:colOff>
      <xdr:row>98</xdr:row>
      <xdr:rowOff>103129</xdr:rowOff>
    </xdr:to>
    <xdr:cxnSp macro="">
      <xdr:nvCxnSpPr>
        <xdr:cNvPr id="670" name="直線コネクタ 669"/>
        <xdr:cNvCxnSpPr/>
      </xdr:nvCxnSpPr>
      <xdr:spPr>
        <a:xfrm flipV="1">
          <a:off x="12814300" y="16901009"/>
          <a:ext cx="889000"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29528</xdr:rowOff>
    </xdr:from>
    <xdr:to>
      <xdr:col>85</xdr:col>
      <xdr:colOff>177800</xdr:colOff>
      <xdr:row>98</xdr:row>
      <xdr:rowOff>131128</xdr:rowOff>
    </xdr:to>
    <xdr:sp macro="" textlink="">
      <xdr:nvSpPr>
        <xdr:cNvPr id="680" name="楕円 679"/>
        <xdr:cNvSpPr/>
      </xdr:nvSpPr>
      <xdr:spPr>
        <a:xfrm>
          <a:off x="16268700" y="168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160355</xdr:rowOff>
    </xdr:from>
    <xdr:ext cx="534377" cy="259045"/>
    <xdr:sp macro="" textlink="">
      <xdr:nvSpPr>
        <xdr:cNvPr id="681" name="積立金該当値テキスト"/>
        <xdr:cNvSpPr txBox="1"/>
      </xdr:nvSpPr>
      <xdr:spPr>
        <a:xfrm>
          <a:off x="16370300" y="166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xdr:rowOff>
    </xdr:from>
    <xdr:to>
      <xdr:col>81</xdr:col>
      <xdr:colOff>101600</xdr:colOff>
      <xdr:row>98</xdr:row>
      <xdr:rowOff>101707</xdr:rowOff>
    </xdr:to>
    <xdr:sp macro="" textlink="">
      <xdr:nvSpPr>
        <xdr:cNvPr id="682" name="楕円 681"/>
        <xdr:cNvSpPr/>
      </xdr:nvSpPr>
      <xdr:spPr>
        <a:xfrm>
          <a:off x="15430500" y="1680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118234</xdr:rowOff>
    </xdr:from>
    <xdr:ext cx="534377" cy="259045"/>
    <xdr:sp macro="" textlink="">
      <xdr:nvSpPr>
        <xdr:cNvPr id="683" name="テキスト ボックス 682"/>
        <xdr:cNvSpPr txBox="1"/>
      </xdr:nvSpPr>
      <xdr:spPr>
        <a:xfrm>
          <a:off x="15214111" y="1657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11957</xdr:rowOff>
    </xdr:from>
    <xdr:to>
      <xdr:col>76</xdr:col>
      <xdr:colOff>165100</xdr:colOff>
      <xdr:row>98</xdr:row>
      <xdr:rowOff>113557</xdr:rowOff>
    </xdr:to>
    <xdr:sp macro="" textlink="">
      <xdr:nvSpPr>
        <xdr:cNvPr id="684" name="楕円 683"/>
        <xdr:cNvSpPr/>
      </xdr:nvSpPr>
      <xdr:spPr>
        <a:xfrm>
          <a:off x="14541500" y="168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130084</xdr:rowOff>
    </xdr:from>
    <xdr:ext cx="534377" cy="259045"/>
    <xdr:sp macro="" textlink="">
      <xdr:nvSpPr>
        <xdr:cNvPr id="685" name="テキスト ボックス 684"/>
        <xdr:cNvSpPr txBox="1"/>
      </xdr:nvSpPr>
      <xdr:spPr>
        <a:xfrm>
          <a:off x="14325111" y="1658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48109</xdr:rowOff>
    </xdr:from>
    <xdr:to>
      <xdr:col>72</xdr:col>
      <xdr:colOff>38100</xdr:colOff>
      <xdr:row>98</xdr:row>
      <xdr:rowOff>149709</xdr:rowOff>
    </xdr:to>
    <xdr:sp macro="" textlink="">
      <xdr:nvSpPr>
        <xdr:cNvPr id="686" name="楕円 685"/>
        <xdr:cNvSpPr/>
      </xdr:nvSpPr>
      <xdr:spPr>
        <a:xfrm>
          <a:off x="13652500" y="1685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140836</xdr:rowOff>
    </xdr:from>
    <xdr:ext cx="469744" cy="259045"/>
    <xdr:sp macro="" textlink="">
      <xdr:nvSpPr>
        <xdr:cNvPr id="687" name="テキスト ボックス 686"/>
        <xdr:cNvSpPr txBox="1"/>
      </xdr:nvSpPr>
      <xdr:spPr>
        <a:xfrm>
          <a:off x="13468428" y="1694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52329</xdr:rowOff>
    </xdr:from>
    <xdr:to>
      <xdr:col>67</xdr:col>
      <xdr:colOff>101600</xdr:colOff>
      <xdr:row>98</xdr:row>
      <xdr:rowOff>153929</xdr:rowOff>
    </xdr:to>
    <xdr:sp macro="" textlink="">
      <xdr:nvSpPr>
        <xdr:cNvPr id="688" name="楕円 687"/>
        <xdr:cNvSpPr/>
      </xdr:nvSpPr>
      <xdr:spPr>
        <a:xfrm>
          <a:off x="12763500" y="1685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145056</xdr:rowOff>
    </xdr:from>
    <xdr:ext cx="469744" cy="259045"/>
    <xdr:sp macro="" textlink="">
      <xdr:nvSpPr>
        <xdr:cNvPr id="689" name="テキスト ボックス 688"/>
        <xdr:cNvSpPr txBox="1"/>
      </xdr:nvSpPr>
      <xdr:spPr>
        <a:xfrm>
          <a:off x="12579428" y="1694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166065</xdr:rowOff>
    </xdr:from>
    <xdr:to>
      <xdr:col>116</xdr:col>
      <xdr:colOff>63500</xdr:colOff>
      <xdr:row>54</xdr:row>
      <xdr:rowOff>406</xdr:rowOff>
    </xdr:to>
    <xdr:cxnSp macro="">
      <xdr:nvCxnSpPr>
        <xdr:cNvPr id="773" name="直線コネクタ 772"/>
        <xdr:cNvCxnSpPr/>
      </xdr:nvCxnSpPr>
      <xdr:spPr>
        <a:xfrm flipV="1">
          <a:off x="21323300" y="9252915"/>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101769</xdr:rowOff>
    </xdr:from>
    <xdr:ext cx="469744" cy="259045"/>
    <xdr:sp macro="" textlink="">
      <xdr:nvSpPr>
        <xdr:cNvPr id="774" name="貸付金平均値テキスト"/>
        <xdr:cNvSpPr txBox="1"/>
      </xdr:nvSpPr>
      <xdr:spPr>
        <a:xfrm>
          <a:off x="22212300" y="987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142481</xdr:rowOff>
    </xdr:from>
    <xdr:to>
      <xdr:col>111</xdr:col>
      <xdr:colOff>177800</xdr:colOff>
      <xdr:row>54</xdr:row>
      <xdr:rowOff>406</xdr:rowOff>
    </xdr:to>
    <xdr:cxnSp macro="">
      <xdr:nvCxnSpPr>
        <xdr:cNvPr id="776" name="直線コネクタ 775"/>
        <xdr:cNvCxnSpPr/>
      </xdr:nvCxnSpPr>
      <xdr:spPr>
        <a:xfrm>
          <a:off x="20434300" y="9229331"/>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17378</xdr:rowOff>
    </xdr:from>
    <xdr:ext cx="469744" cy="259045"/>
    <xdr:sp macro="" textlink="">
      <xdr:nvSpPr>
        <xdr:cNvPr id="778" name="テキスト ボックス 777"/>
        <xdr:cNvSpPr txBox="1"/>
      </xdr:nvSpPr>
      <xdr:spPr>
        <a:xfrm>
          <a:off x="21088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74473</xdr:rowOff>
    </xdr:from>
    <xdr:to>
      <xdr:col>107</xdr:col>
      <xdr:colOff>50800</xdr:colOff>
      <xdr:row>53</xdr:row>
      <xdr:rowOff>142481</xdr:rowOff>
    </xdr:to>
    <xdr:cxnSp macro="">
      <xdr:nvCxnSpPr>
        <xdr:cNvPr id="779" name="直線コネクタ 778"/>
        <xdr:cNvCxnSpPr/>
      </xdr:nvCxnSpPr>
      <xdr:spPr>
        <a:xfrm>
          <a:off x="19545300" y="9161323"/>
          <a:ext cx="889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7091</xdr:rowOff>
    </xdr:from>
    <xdr:ext cx="469744" cy="259045"/>
    <xdr:sp macro="" textlink="">
      <xdr:nvSpPr>
        <xdr:cNvPr id="781" name="テキスト ボックス 780"/>
        <xdr:cNvSpPr txBox="1"/>
      </xdr:nvSpPr>
      <xdr:spPr>
        <a:xfrm>
          <a:off x="20199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74473</xdr:rowOff>
    </xdr:from>
    <xdr:to>
      <xdr:col>102</xdr:col>
      <xdr:colOff>114300</xdr:colOff>
      <xdr:row>53</xdr:row>
      <xdr:rowOff>78511</xdr:rowOff>
    </xdr:to>
    <xdr:cxnSp macro="">
      <xdr:nvCxnSpPr>
        <xdr:cNvPr id="782" name="直線コネクタ 781"/>
        <xdr:cNvCxnSpPr/>
      </xdr:nvCxnSpPr>
      <xdr:spPr>
        <a:xfrm flipV="1">
          <a:off x="18656300" y="9161323"/>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784" name="テキスト ボックス 783"/>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786" name="テキスト ボックス 785"/>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115265</xdr:rowOff>
    </xdr:from>
    <xdr:to>
      <xdr:col>116</xdr:col>
      <xdr:colOff>114300</xdr:colOff>
      <xdr:row>54</xdr:row>
      <xdr:rowOff>45415</xdr:rowOff>
    </xdr:to>
    <xdr:sp macro="" textlink="">
      <xdr:nvSpPr>
        <xdr:cNvPr id="792" name="楕円 791"/>
        <xdr:cNvSpPr/>
      </xdr:nvSpPr>
      <xdr:spPr>
        <a:xfrm>
          <a:off x="22110700" y="92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138142</xdr:rowOff>
    </xdr:from>
    <xdr:ext cx="534377" cy="259045"/>
    <xdr:sp macro="" textlink="">
      <xdr:nvSpPr>
        <xdr:cNvPr id="793" name="貸付金該当値テキスト"/>
        <xdr:cNvSpPr txBox="1"/>
      </xdr:nvSpPr>
      <xdr:spPr>
        <a:xfrm>
          <a:off x="22212300" y="905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121056</xdr:rowOff>
    </xdr:from>
    <xdr:to>
      <xdr:col>112</xdr:col>
      <xdr:colOff>38100</xdr:colOff>
      <xdr:row>54</xdr:row>
      <xdr:rowOff>51206</xdr:rowOff>
    </xdr:to>
    <xdr:sp macro="" textlink="">
      <xdr:nvSpPr>
        <xdr:cNvPr id="794" name="楕円 793"/>
        <xdr:cNvSpPr/>
      </xdr:nvSpPr>
      <xdr:spPr>
        <a:xfrm>
          <a:off x="21272500" y="920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67733</xdr:rowOff>
    </xdr:from>
    <xdr:ext cx="534377" cy="259045"/>
    <xdr:sp macro="" textlink="">
      <xdr:nvSpPr>
        <xdr:cNvPr id="795" name="テキスト ボックス 794"/>
        <xdr:cNvSpPr txBox="1"/>
      </xdr:nvSpPr>
      <xdr:spPr>
        <a:xfrm>
          <a:off x="21056111" y="898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91681</xdr:rowOff>
    </xdr:from>
    <xdr:to>
      <xdr:col>107</xdr:col>
      <xdr:colOff>101600</xdr:colOff>
      <xdr:row>54</xdr:row>
      <xdr:rowOff>21831</xdr:rowOff>
    </xdr:to>
    <xdr:sp macro="" textlink="">
      <xdr:nvSpPr>
        <xdr:cNvPr id="796" name="楕円 795"/>
        <xdr:cNvSpPr/>
      </xdr:nvSpPr>
      <xdr:spPr>
        <a:xfrm>
          <a:off x="20383500" y="91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38358</xdr:rowOff>
    </xdr:from>
    <xdr:ext cx="534377" cy="259045"/>
    <xdr:sp macro="" textlink="">
      <xdr:nvSpPr>
        <xdr:cNvPr id="797" name="テキスト ボックス 796"/>
        <xdr:cNvSpPr txBox="1"/>
      </xdr:nvSpPr>
      <xdr:spPr>
        <a:xfrm>
          <a:off x="20167111" y="895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23673</xdr:rowOff>
    </xdr:from>
    <xdr:to>
      <xdr:col>102</xdr:col>
      <xdr:colOff>165100</xdr:colOff>
      <xdr:row>53</xdr:row>
      <xdr:rowOff>125273</xdr:rowOff>
    </xdr:to>
    <xdr:sp macro="" textlink="">
      <xdr:nvSpPr>
        <xdr:cNvPr id="798" name="楕円 797"/>
        <xdr:cNvSpPr/>
      </xdr:nvSpPr>
      <xdr:spPr>
        <a:xfrm>
          <a:off x="19494500" y="911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141800</xdr:rowOff>
    </xdr:from>
    <xdr:ext cx="534377" cy="259045"/>
    <xdr:sp macro="" textlink="">
      <xdr:nvSpPr>
        <xdr:cNvPr id="799" name="テキスト ボックス 798"/>
        <xdr:cNvSpPr txBox="1"/>
      </xdr:nvSpPr>
      <xdr:spPr>
        <a:xfrm>
          <a:off x="19278111" y="888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27711</xdr:rowOff>
    </xdr:from>
    <xdr:to>
      <xdr:col>98</xdr:col>
      <xdr:colOff>38100</xdr:colOff>
      <xdr:row>53</xdr:row>
      <xdr:rowOff>129311</xdr:rowOff>
    </xdr:to>
    <xdr:sp macro="" textlink="">
      <xdr:nvSpPr>
        <xdr:cNvPr id="800" name="楕円 799"/>
        <xdr:cNvSpPr/>
      </xdr:nvSpPr>
      <xdr:spPr>
        <a:xfrm>
          <a:off x="18605500" y="911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145838</xdr:rowOff>
    </xdr:from>
    <xdr:ext cx="534377" cy="259045"/>
    <xdr:sp macro="" textlink="">
      <xdr:nvSpPr>
        <xdr:cNvPr id="801" name="テキスト ボックス 800"/>
        <xdr:cNvSpPr txBox="1"/>
      </xdr:nvSpPr>
      <xdr:spPr>
        <a:xfrm>
          <a:off x="18389111" y="88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130384</xdr:rowOff>
    </xdr:from>
    <xdr:to>
      <xdr:col>116</xdr:col>
      <xdr:colOff>63500</xdr:colOff>
      <xdr:row>77</xdr:row>
      <xdr:rowOff>168904</xdr:rowOff>
    </xdr:to>
    <xdr:cxnSp macro="">
      <xdr:nvCxnSpPr>
        <xdr:cNvPr id="831" name="直線コネクタ 830"/>
        <xdr:cNvCxnSpPr/>
      </xdr:nvCxnSpPr>
      <xdr:spPr>
        <a:xfrm flipV="1">
          <a:off x="21323300" y="13332034"/>
          <a:ext cx="8382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168904</xdr:rowOff>
    </xdr:from>
    <xdr:to>
      <xdr:col>111</xdr:col>
      <xdr:colOff>177800</xdr:colOff>
      <xdr:row>78</xdr:row>
      <xdr:rowOff>11264</xdr:rowOff>
    </xdr:to>
    <xdr:cxnSp macro="">
      <xdr:nvCxnSpPr>
        <xdr:cNvPr id="834" name="直線コネクタ 833"/>
        <xdr:cNvCxnSpPr/>
      </xdr:nvCxnSpPr>
      <xdr:spPr>
        <a:xfrm flipV="1">
          <a:off x="20434300" y="13370554"/>
          <a:ext cx="889000" cy="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11264</xdr:rowOff>
    </xdr:from>
    <xdr:to>
      <xdr:col>107</xdr:col>
      <xdr:colOff>50800</xdr:colOff>
      <xdr:row>78</xdr:row>
      <xdr:rowOff>44278</xdr:rowOff>
    </xdr:to>
    <xdr:cxnSp macro="">
      <xdr:nvCxnSpPr>
        <xdr:cNvPr id="837" name="直線コネクタ 836"/>
        <xdr:cNvCxnSpPr/>
      </xdr:nvCxnSpPr>
      <xdr:spPr>
        <a:xfrm flipV="1">
          <a:off x="19545300" y="13384364"/>
          <a:ext cx="889000" cy="3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44278</xdr:rowOff>
    </xdr:from>
    <xdr:to>
      <xdr:col>102</xdr:col>
      <xdr:colOff>114300</xdr:colOff>
      <xdr:row>78</xdr:row>
      <xdr:rowOff>70034</xdr:rowOff>
    </xdr:to>
    <xdr:cxnSp macro="">
      <xdr:nvCxnSpPr>
        <xdr:cNvPr id="840" name="直線コネクタ 839"/>
        <xdr:cNvCxnSpPr/>
      </xdr:nvCxnSpPr>
      <xdr:spPr>
        <a:xfrm flipV="1">
          <a:off x="18656300" y="13417378"/>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79584</xdr:rowOff>
    </xdr:from>
    <xdr:to>
      <xdr:col>116</xdr:col>
      <xdr:colOff>114300</xdr:colOff>
      <xdr:row>78</xdr:row>
      <xdr:rowOff>9734</xdr:rowOff>
    </xdr:to>
    <xdr:sp macro="" textlink="">
      <xdr:nvSpPr>
        <xdr:cNvPr id="850" name="楕円 849"/>
        <xdr:cNvSpPr/>
      </xdr:nvSpPr>
      <xdr:spPr>
        <a:xfrm>
          <a:off x="22110700" y="132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58011</xdr:rowOff>
    </xdr:from>
    <xdr:ext cx="534377" cy="259045"/>
    <xdr:sp macro="" textlink="">
      <xdr:nvSpPr>
        <xdr:cNvPr id="851" name="繰出金該当値テキスト"/>
        <xdr:cNvSpPr txBox="1"/>
      </xdr:nvSpPr>
      <xdr:spPr>
        <a:xfrm>
          <a:off x="22212300" y="1325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118104</xdr:rowOff>
    </xdr:from>
    <xdr:to>
      <xdr:col>112</xdr:col>
      <xdr:colOff>38100</xdr:colOff>
      <xdr:row>78</xdr:row>
      <xdr:rowOff>48254</xdr:rowOff>
    </xdr:to>
    <xdr:sp macro="" textlink="">
      <xdr:nvSpPr>
        <xdr:cNvPr id="852" name="楕円 851"/>
        <xdr:cNvSpPr/>
      </xdr:nvSpPr>
      <xdr:spPr>
        <a:xfrm>
          <a:off x="21272500" y="133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39381</xdr:rowOff>
    </xdr:from>
    <xdr:ext cx="534377" cy="259045"/>
    <xdr:sp macro="" textlink="">
      <xdr:nvSpPr>
        <xdr:cNvPr id="853" name="テキスト ボックス 852"/>
        <xdr:cNvSpPr txBox="1"/>
      </xdr:nvSpPr>
      <xdr:spPr>
        <a:xfrm>
          <a:off x="21056111" y="134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131914</xdr:rowOff>
    </xdr:from>
    <xdr:to>
      <xdr:col>107</xdr:col>
      <xdr:colOff>101600</xdr:colOff>
      <xdr:row>78</xdr:row>
      <xdr:rowOff>62064</xdr:rowOff>
    </xdr:to>
    <xdr:sp macro="" textlink="">
      <xdr:nvSpPr>
        <xdr:cNvPr id="854" name="楕円 853"/>
        <xdr:cNvSpPr/>
      </xdr:nvSpPr>
      <xdr:spPr>
        <a:xfrm>
          <a:off x="20383500" y="1333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53191</xdr:rowOff>
    </xdr:from>
    <xdr:ext cx="534377" cy="259045"/>
    <xdr:sp macro="" textlink="">
      <xdr:nvSpPr>
        <xdr:cNvPr id="855" name="テキスト ボックス 854"/>
        <xdr:cNvSpPr txBox="1"/>
      </xdr:nvSpPr>
      <xdr:spPr>
        <a:xfrm>
          <a:off x="20167111" y="1342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164928</xdr:rowOff>
    </xdr:from>
    <xdr:to>
      <xdr:col>102</xdr:col>
      <xdr:colOff>165100</xdr:colOff>
      <xdr:row>78</xdr:row>
      <xdr:rowOff>95078</xdr:rowOff>
    </xdr:to>
    <xdr:sp macro="" textlink="">
      <xdr:nvSpPr>
        <xdr:cNvPr id="856" name="楕円 855"/>
        <xdr:cNvSpPr/>
      </xdr:nvSpPr>
      <xdr:spPr>
        <a:xfrm>
          <a:off x="19494500" y="133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86205</xdr:rowOff>
    </xdr:from>
    <xdr:ext cx="534377" cy="259045"/>
    <xdr:sp macro="" textlink="">
      <xdr:nvSpPr>
        <xdr:cNvPr id="857" name="テキスト ボックス 856"/>
        <xdr:cNvSpPr txBox="1"/>
      </xdr:nvSpPr>
      <xdr:spPr>
        <a:xfrm>
          <a:off x="19278111" y="1345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19234</xdr:rowOff>
    </xdr:from>
    <xdr:to>
      <xdr:col>98</xdr:col>
      <xdr:colOff>38100</xdr:colOff>
      <xdr:row>78</xdr:row>
      <xdr:rowOff>120834</xdr:rowOff>
    </xdr:to>
    <xdr:sp macro="" textlink="">
      <xdr:nvSpPr>
        <xdr:cNvPr id="858" name="楕円 857"/>
        <xdr:cNvSpPr/>
      </xdr:nvSpPr>
      <xdr:spPr>
        <a:xfrm>
          <a:off x="18605500" y="1339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111961</xdr:rowOff>
    </xdr:from>
    <xdr:ext cx="534377" cy="259045"/>
    <xdr:sp macro="" textlink="">
      <xdr:nvSpPr>
        <xdr:cNvPr id="859" name="テキスト ボックス 858"/>
        <xdr:cNvSpPr txBox="1"/>
      </xdr:nvSpPr>
      <xdr:spPr>
        <a:xfrm>
          <a:off x="18389111" y="1348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人件費一人当たりのコストは、定年退職手当の減少により、対前年度決算額が大幅に減少したことから、結果として対前年度比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2,936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円減の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73,813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円で、類似団体内平均を上回っています。物件費の一人当たりのコストは、ごみ処理施設の一部事務組合運営への移行による閉鎖に伴って減少し、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48,452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円となり類似団体内平均を下回りました。維持補修費の一人当たりのコストは、健康運動施設や社会教育施設に係る修繕料が対前年度比で減少したことにより、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円となり、類似団体内平均を下回りました。扶助費の一人当たりのコストは、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55,000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円前後で推移していましたが、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年度から障害者給付費の増加が大きくなり、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円を超え、年々増加傾向にあります。補助費等の一人当たりのコストは、ふるさと寄附の返礼品に係る経費や公営事業会計に対する補助金の減少などにより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46,451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円となりましたが、類似団体内平均を上回っています。普通建設事業費は、大型事業があった年度において大きく増加し、類似団体内平均を上回る年度もありますが、平準化すると平均を下回っています。</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年度においては、防災行政無線デジタル化事業が主な要因となり、類似団体内平均を上回りました。公債費は、臨時財政対策債の元利償還金が増加しており、一人当たりのコストは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35,050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円となりましたが、類似団体内平均を下回っています。積立金は、ふるさと寄附による基金積立金の大幅な減少により一人当たりのコストは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12,986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円となりましたが、類似団体内平均を上回っています。貸付金は類似団体内平均を大きく上回り、一人当たり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23,808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円となっております。商工業貸付金が大部分を占めています。繰出金の一人当たりのコストは後期高齢者医療関係の繰出金の増により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33,489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円となりましたが、類似団体内平均を下回っています。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長野県諏訪市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50,164
48,895
109.17
21,072,629
20,255,494
796,554
11,484,844
19,595,470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49403</xdr:rowOff>
    </xdr:from>
    <xdr:to>
      <xdr:col>24</xdr:col>
      <xdr:colOff>63500</xdr:colOff>
      <xdr:row>36</xdr:row>
      <xdr:rowOff>65405</xdr:rowOff>
    </xdr:to>
    <xdr:cxnSp macro="">
      <xdr:nvCxnSpPr>
        <xdr:cNvPr id="61" name="直線コネクタ 60"/>
        <xdr:cNvCxnSpPr/>
      </xdr:nvCxnSpPr>
      <xdr:spPr>
        <a:xfrm flipV="1">
          <a:off x="3797300" y="6221603"/>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154178</xdr:rowOff>
    </xdr:from>
    <xdr:to>
      <xdr:col>19</xdr:col>
      <xdr:colOff>177800</xdr:colOff>
      <xdr:row>36</xdr:row>
      <xdr:rowOff>65405</xdr:rowOff>
    </xdr:to>
    <xdr:cxnSp macro="">
      <xdr:nvCxnSpPr>
        <xdr:cNvPr id="64" name="直線コネクタ 63"/>
        <xdr:cNvCxnSpPr/>
      </xdr:nvCxnSpPr>
      <xdr:spPr>
        <a:xfrm>
          <a:off x="2908300" y="6154928"/>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154178</xdr:rowOff>
    </xdr:from>
    <xdr:to>
      <xdr:col>15</xdr:col>
      <xdr:colOff>50800</xdr:colOff>
      <xdr:row>36</xdr:row>
      <xdr:rowOff>31877</xdr:rowOff>
    </xdr:to>
    <xdr:cxnSp macro="">
      <xdr:nvCxnSpPr>
        <xdr:cNvPr id="67" name="直線コネクタ 66"/>
        <xdr:cNvCxnSpPr/>
      </xdr:nvCxnSpPr>
      <xdr:spPr>
        <a:xfrm flipV="1">
          <a:off x="2019300" y="6154928"/>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31877</xdr:rowOff>
    </xdr:from>
    <xdr:to>
      <xdr:col>10</xdr:col>
      <xdr:colOff>114300</xdr:colOff>
      <xdr:row>36</xdr:row>
      <xdr:rowOff>39878</xdr:rowOff>
    </xdr:to>
    <xdr:cxnSp macro="">
      <xdr:nvCxnSpPr>
        <xdr:cNvPr id="70" name="直線コネクタ 69"/>
        <xdr:cNvCxnSpPr/>
      </xdr:nvCxnSpPr>
      <xdr:spPr>
        <a:xfrm flipV="1">
          <a:off x="1130300" y="620407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170053</xdr:rowOff>
    </xdr:from>
    <xdr:to>
      <xdr:col>24</xdr:col>
      <xdr:colOff>114300</xdr:colOff>
      <xdr:row>36</xdr:row>
      <xdr:rowOff>100203</xdr:rowOff>
    </xdr:to>
    <xdr:sp macro="" textlink="">
      <xdr:nvSpPr>
        <xdr:cNvPr id="80" name="楕円 79"/>
        <xdr:cNvSpPr/>
      </xdr:nvSpPr>
      <xdr:spPr>
        <a:xfrm>
          <a:off x="45847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21480</xdr:rowOff>
    </xdr:from>
    <xdr:ext cx="469744" cy="259045"/>
    <xdr:sp macro="" textlink="">
      <xdr:nvSpPr>
        <xdr:cNvPr id="81" name="議会費該当値テキスト"/>
        <xdr:cNvSpPr txBox="1"/>
      </xdr:nvSpPr>
      <xdr:spPr>
        <a:xfrm>
          <a:off x="4686300" y="602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14605</xdr:rowOff>
    </xdr:from>
    <xdr:to>
      <xdr:col>20</xdr:col>
      <xdr:colOff>38100</xdr:colOff>
      <xdr:row>36</xdr:row>
      <xdr:rowOff>116205</xdr:rowOff>
    </xdr:to>
    <xdr:sp macro="" textlink="">
      <xdr:nvSpPr>
        <xdr:cNvPr id="82" name="楕円 81"/>
        <xdr:cNvSpPr/>
      </xdr:nvSpPr>
      <xdr:spPr>
        <a:xfrm>
          <a:off x="3746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107332</xdr:rowOff>
    </xdr:from>
    <xdr:ext cx="469744" cy="259045"/>
    <xdr:sp macro="" textlink="">
      <xdr:nvSpPr>
        <xdr:cNvPr id="83" name="テキスト ボックス 82"/>
        <xdr:cNvSpPr txBox="1"/>
      </xdr:nvSpPr>
      <xdr:spPr>
        <a:xfrm>
          <a:off x="3562428"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103378</xdr:rowOff>
    </xdr:from>
    <xdr:to>
      <xdr:col>15</xdr:col>
      <xdr:colOff>101600</xdr:colOff>
      <xdr:row>36</xdr:row>
      <xdr:rowOff>33528</xdr:rowOff>
    </xdr:to>
    <xdr:sp macro="" textlink="">
      <xdr:nvSpPr>
        <xdr:cNvPr id="84" name="楕円 83"/>
        <xdr:cNvSpPr/>
      </xdr:nvSpPr>
      <xdr:spPr>
        <a:xfrm>
          <a:off x="2857500" y="61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24655</xdr:rowOff>
    </xdr:from>
    <xdr:ext cx="469744" cy="259045"/>
    <xdr:sp macro="" textlink="">
      <xdr:nvSpPr>
        <xdr:cNvPr id="85" name="テキスト ボックス 84"/>
        <xdr:cNvSpPr txBox="1"/>
      </xdr:nvSpPr>
      <xdr:spPr>
        <a:xfrm>
          <a:off x="2673428"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152527</xdr:rowOff>
    </xdr:from>
    <xdr:to>
      <xdr:col>10</xdr:col>
      <xdr:colOff>165100</xdr:colOff>
      <xdr:row>36</xdr:row>
      <xdr:rowOff>82677</xdr:rowOff>
    </xdr:to>
    <xdr:sp macro="" textlink="">
      <xdr:nvSpPr>
        <xdr:cNvPr id="86" name="楕円 85"/>
        <xdr:cNvSpPr/>
      </xdr:nvSpPr>
      <xdr:spPr>
        <a:xfrm>
          <a:off x="1968500" y="61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73804</xdr:rowOff>
    </xdr:from>
    <xdr:ext cx="469744" cy="259045"/>
    <xdr:sp macro="" textlink="">
      <xdr:nvSpPr>
        <xdr:cNvPr id="87" name="テキスト ボックス 86"/>
        <xdr:cNvSpPr txBox="1"/>
      </xdr:nvSpPr>
      <xdr:spPr>
        <a:xfrm>
          <a:off x="1784428" y="624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88" name="楕円 87"/>
        <xdr:cNvSpPr/>
      </xdr:nvSpPr>
      <xdr:spPr>
        <a:xfrm>
          <a:off x="1079500" y="61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81805</xdr:rowOff>
    </xdr:from>
    <xdr:ext cx="469744" cy="259045"/>
    <xdr:sp macro="" textlink="">
      <xdr:nvSpPr>
        <xdr:cNvPr id="89" name="テキスト ボックス 88"/>
        <xdr:cNvSpPr txBox="1"/>
      </xdr:nvSpPr>
      <xdr:spPr>
        <a:xfrm>
          <a:off x="895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1777</xdr:rowOff>
    </xdr:from>
    <xdr:to>
      <xdr:col>24</xdr:col>
      <xdr:colOff>63500</xdr:colOff>
      <xdr:row>57</xdr:row>
      <xdr:rowOff>79921</xdr:rowOff>
    </xdr:to>
    <xdr:cxnSp macro="">
      <xdr:nvCxnSpPr>
        <xdr:cNvPr id="116" name="直線コネクタ 115"/>
        <xdr:cNvCxnSpPr/>
      </xdr:nvCxnSpPr>
      <xdr:spPr>
        <a:xfrm>
          <a:off x="3797300" y="9774427"/>
          <a:ext cx="838200" cy="7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1777</xdr:rowOff>
    </xdr:from>
    <xdr:to>
      <xdr:col>19</xdr:col>
      <xdr:colOff>177800</xdr:colOff>
      <xdr:row>57</xdr:row>
      <xdr:rowOff>40429</xdr:rowOff>
    </xdr:to>
    <xdr:cxnSp macro="">
      <xdr:nvCxnSpPr>
        <xdr:cNvPr id="119" name="直線コネクタ 118"/>
        <xdr:cNvCxnSpPr/>
      </xdr:nvCxnSpPr>
      <xdr:spPr>
        <a:xfrm flipV="1">
          <a:off x="2908300" y="9774427"/>
          <a:ext cx="889000" cy="3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40429</xdr:rowOff>
    </xdr:from>
    <xdr:to>
      <xdr:col>15</xdr:col>
      <xdr:colOff>50800</xdr:colOff>
      <xdr:row>57</xdr:row>
      <xdr:rowOff>105807</xdr:rowOff>
    </xdr:to>
    <xdr:cxnSp macro="">
      <xdr:nvCxnSpPr>
        <xdr:cNvPr id="122" name="直線コネクタ 121"/>
        <xdr:cNvCxnSpPr/>
      </xdr:nvCxnSpPr>
      <xdr:spPr>
        <a:xfrm flipV="1">
          <a:off x="2019300" y="9813079"/>
          <a:ext cx="889000" cy="6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105252</xdr:rowOff>
    </xdr:from>
    <xdr:ext cx="534377" cy="259045"/>
    <xdr:sp macro="" textlink="">
      <xdr:nvSpPr>
        <xdr:cNvPr id="124" name="テキスト ボックス 123"/>
        <xdr:cNvSpPr txBox="1"/>
      </xdr:nvSpPr>
      <xdr:spPr>
        <a:xfrm>
          <a:off x="2641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104184</xdr:rowOff>
    </xdr:from>
    <xdr:to>
      <xdr:col>10</xdr:col>
      <xdr:colOff>114300</xdr:colOff>
      <xdr:row>57</xdr:row>
      <xdr:rowOff>105807</xdr:rowOff>
    </xdr:to>
    <xdr:cxnSp macro="">
      <xdr:nvCxnSpPr>
        <xdr:cNvPr id="125" name="直線コネクタ 124"/>
        <xdr:cNvCxnSpPr/>
      </xdr:nvCxnSpPr>
      <xdr:spPr>
        <a:xfrm>
          <a:off x="1130300" y="9876834"/>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29121</xdr:rowOff>
    </xdr:from>
    <xdr:to>
      <xdr:col>24</xdr:col>
      <xdr:colOff>114300</xdr:colOff>
      <xdr:row>57</xdr:row>
      <xdr:rowOff>130721</xdr:rowOff>
    </xdr:to>
    <xdr:sp macro="" textlink="">
      <xdr:nvSpPr>
        <xdr:cNvPr id="135" name="楕円 134"/>
        <xdr:cNvSpPr/>
      </xdr:nvSpPr>
      <xdr:spPr>
        <a:xfrm>
          <a:off x="4584700" y="98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161071</xdr:rowOff>
    </xdr:from>
    <xdr:ext cx="534377" cy="259045"/>
    <xdr:sp macro="" textlink="">
      <xdr:nvSpPr>
        <xdr:cNvPr id="136" name="総務費該当値テキスト"/>
        <xdr:cNvSpPr txBox="1"/>
      </xdr:nvSpPr>
      <xdr:spPr>
        <a:xfrm>
          <a:off x="4686300" y="9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122427</xdr:rowOff>
    </xdr:from>
    <xdr:to>
      <xdr:col>20</xdr:col>
      <xdr:colOff>38100</xdr:colOff>
      <xdr:row>57</xdr:row>
      <xdr:rowOff>52577</xdr:rowOff>
    </xdr:to>
    <xdr:sp macro="" textlink="">
      <xdr:nvSpPr>
        <xdr:cNvPr id="137" name="楕円 136"/>
        <xdr:cNvSpPr/>
      </xdr:nvSpPr>
      <xdr:spPr>
        <a:xfrm>
          <a:off x="3746500" y="97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69104</xdr:rowOff>
    </xdr:from>
    <xdr:ext cx="534377" cy="259045"/>
    <xdr:sp macro="" textlink="">
      <xdr:nvSpPr>
        <xdr:cNvPr id="138" name="テキスト ボックス 137"/>
        <xdr:cNvSpPr txBox="1"/>
      </xdr:nvSpPr>
      <xdr:spPr>
        <a:xfrm>
          <a:off x="3530111" y="94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161079</xdr:rowOff>
    </xdr:from>
    <xdr:to>
      <xdr:col>15</xdr:col>
      <xdr:colOff>101600</xdr:colOff>
      <xdr:row>57</xdr:row>
      <xdr:rowOff>91229</xdr:rowOff>
    </xdr:to>
    <xdr:sp macro="" textlink="">
      <xdr:nvSpPr>
        <xdr:cNvPr id="139" name="楕円 138"/>
        <xdr:cNvSpPr/>
      </xdr:nvSpPr>
      <xdr:spPr>
        <a:xfrm>
          <a:off x="2857500" y="976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107756</xdr:rowOff>
    </xdr:from>
    <xdr:ext cx="534377" cy="259045"/>
    <xdr:sp macro="" textlink="">
      <xdr:nvSpPr>
        <xdr:cNvPr id="140" name="テキスト ボックス 139"/>
        <xdr:cNvSpPr txBox="1"/>
      </xdr:nvSpPr>
      <xdr:spPr>
        <a:xfrm>
          <a:off x="2641111" y="953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55007</xdr:rowOff>
    </xdr:from>
    <xdr:to>
      <xdr:col>10</xdr:col>
      <xdr:colOff>165100</xdr:colOff>
      <xdr:row>57</xdr:row>
      <xdr:rowOff>156607</xdr:rowOff>
    </xdr:to>
    <xdr:sp macro="" textlink="">
      <xdr:nvSpPr>
        <xdr:cNvPr id="141" name="楕円 140"/>
        <xdr:cNvSpPr/>
      </xdr:nvSpPr>
      <xdr:spPr>
        <a:xfrm>
          <a:off x="1968500" y="982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147734</xdr:rowOff>
    </xdr:from>
    <xdr:ext cx="534377" cy="259045"/>
    <xdr:sp macro="" textlink="">
      <xdr:nvSpPr>
        <xdr:cNvPr id="142" name="テキスト ボックス 141"/>
        <xdr:cNvSpPr txBox="1"/>
      </xdr:nvSpPr>
      <xdr:spPr>
        <a:xfrm>
          <a:off x="1752111" y="992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53384</xdr:rowOff>
    </xdr:from>
    <xdr:to>
      <xdr:col>6</xdr:col>
      <xdr:colOff>38100</xdr:colOff>
      <xdr:row>57</xdr:row>
      <xdr:rowOff>154984</xdr:rowOff>
    </xdr:to>
    <xdr:sp macro="" textlink="">
      <xdr:nvSpPr>
        <xdr:cNvPr id="143" name="楕円 142"/>
        <xdr:cNvSpPr/>
      </xdr:nvSpPr>
      <xdr:spPr>
        <a:xfrm>
          <a:off x="1079500" y="98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146111</xdr:rowOff>
    </xdr:from>
    <xdr:ext cx="534377" cy="259045"/>
    <xdr:sp macro="" textlink="">
      <xdr:nvSpPr>
        <xdr:cNvPr id="144" name="テキスト ボックス 143"/>
        <xdr:cNvSpPr txBox="1"/>
      </xdr:nvSpPr>
      <xdr:spPr>
        <a:xfrm>
          <a:off x="863111" y="991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142974</xdr:rowOff>
    </xdr:from>
    <xdr:to>
      <xdr:col>24</xdr:col>
      <xdr:colOff>63500</xdr:colOff>
      <xdr:row>78</xdr:row>
      <xdr:rowOff>10111</xdr:rowOff>
    </xdr:to>
    <xdr:cxnSp macro="">
      <xdr:nvCxnSpPr>
        <xdr:cNvPr id="172" name="直線コネクタ 171"/>
        <xdr:cNvCxnSpPr/>
      </xdr:nvCxnSpPr>
      <xdr:spPr>
        <a:xfrm flipV="1">
          <a:off x="3797300" y="13344624"/>
          <a:ext cx="838200" cy="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10111</xdr:rowOff>
    </xdr:from>
    <xdr:to>
      <xdr:col>19</xdr:col>
      <xdr:colOff>177800</xdr:colOff>
      <xdr:row>78</xdr:row>
      <xdr:rowOff>23082</xdr:rowOff>
    </xdr:to>
    <xdr:cxnSp macro="">
      <xdr:nvCxnSpPr>
        <xdr:cNvPr id="175" name="直線コネクタ 174"/>
        <xdr:cNvCxnSpPr/>
      </xdr:nvCxnSpPr>
      <xdr:spPr>
        <a:xfrm flipV="1">
          <a:off x="2908300" y="13383211"/>
          <a:ext cx="889000" cy="1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18931</xdr:rowOff>
    </xdr:from>
    <xdr:to>
      <xdr:col>15</xdr:col>
      <xdr:colOff>50800</xdr:colOff>
      <xdr:row>78</xdr:row>
      <xdr:rowOff>23082</xdr:rowOff>
    </xdr:to>
    <xdr:cxnSp macro="">
      <xdr:nvCxnSpPr>
        <xdr:cNvPr id="178" name="直線コネクタ 177"/>
        <xdr:cNvCxnSpPr/>
      </xdr:nvCxnSpPr>
      <xdr:spPr>
        <a:xfrm>
          <a:off x="2019300" y="13392031"/>
          <a:ext cx="889000" cy="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18931</xdr:rowOff>
    </xdr:from>
    <xdr:to>
      <xdr:col>10</xdr:col>
      <xdr:colOff>114300</xdr:colOff>
      <xdr:row>78</xdr:row>
      <xdr:rowOff>29483</xdr:rowOff>
    </xdr:to>
    <xdr:cxnSp macro="">
      <xdr:nvCxnSpPr>
        <xdr:cNvPr id="181" name="直線コネクタ 180"/>
        <xdr:cNvCxnSpPr/>
      </xdr:nvCxnSpPr>
      <xdr:spPr>
        <a:xfrm flipV="1">
          <a:off x="1130300" y="13392031"/>
          <a:ext cx="889000" cy="1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92174</xdr:rowOff>
    </xdr:from>
    <xdr:to>
      <xdr:col>24</xdr:col>
      <xdr:colOff>114300</xdr:colOff>
      <xdr:row>78</xdr:row>
      <xdr:rowOff>22324</xdr:rowOff>
    </xdr:to>
    <xdr:sp macro="" textlink="">
      <xdr:nvSpPr>
        <xdr:cNvPr id="191" name="楕円 190"/>
        <xdr:cNvSpPr/>
      </xdr:nvSpPr>
      <xdr:spPr>
        <a:xfrm>
          <a:off x="4584700" y="1329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70601</xdr:rowOff>
    </xdr:from>
    <xdr:ext cx="599010" cy="259045"/>
    <xdr:sp macro="" textlink="">
      <xdr:nvSpPr>
        <xdr:cNvPr id="192" name="民生費該当値テキスト"/>
        <xdr:cNvSpPr txBox="1"/>
      </xdr:nvSpPr>
      <xdr:spPr>
        <a:xfrm>
          <a:off x="4686300" y="1327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130761</xdr:rowOff>
    </xdr:from>
    <xdr:to>
      <xdr:col>20</xdr:col>
      <xdr:colOff>38100</xdr:colOff>
      <xdr:row>78</xdr:row>
      <xdr:rowOff>60911</xdr:rowOff>
    </xdr:to>
    <xdr:sp macro="" textlink="">
      <xdr:nvSpPr>
        <xdr:cNvPr id="193" name="楕円 192"/>
        <xdr:cNvSpPr/>
      </xdr:nvSpPr>
      <xdr:spPr>
        <a:xfrm>
          <a:off x="3746500" y="133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52038</xdr:rowOff>
    </xdr:from>
    <xdr:ext cx="599010" cy="259045"/>
    <xdr:sp macro="" textlink="">
      <xdr:nvSpPr>
        <xdr:cNvPr id="194" name="テキスト ボックス 193"/>
        <xdr:cNvSpPr txBox="1"/>
      </xdr:nvSpPr>
      <xdr:spPr>
        <a:xfrm>
          <a:off x="3497795" y="1342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143732</xdr:rowOff>
    </xdr:from>
    <xdr:to>
      <xdr:col>15</xdr:col>
      <xdr:colOff>101600</xdr:colOff>
      <xdr:row>78</xdr:row>
      <xdr:rowOff>73882</xdr:rowOff>
    </xdr:to>
    <xdr:sp macro="" textlink="">
      <xdr:nvSpPr>
        <xdr:cNvPr id="195" name="楕円 194"/>
        <xdr:cNvSpPr/>
      </xdr:nvSpPr>
      <xdr:spPr>
        <a:xfrm>
          <a:off x="2857500" y="133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65009</xdr:rowOff>
    </xdr:from>
    <xdr:ext cx="599010" cy="259045"/>
    <xdr:sp macro="" textlink="">
      <xdr:nvSpPr>
        <xdr:cNvPr id="196" name="テキスト ボックス 195"/>
        <xdr:cNvSpPr txBox="1"/>
      </xdr:nvSpPr>
      <xdr:spPr>
        <a:xfrm>
          <a:off x="2608795" y="1343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139581</xdr:rowOff>
    </xdr:from>
    <xdr:to>
      <xdr:col>10</xdr:col>
      <xdr:colOff>165100</xdr:colOff>
      <xdr:row>78</xdr:row>
      <xdr:rowOff>69731</xdr:rowOff>
    </xdr:to>
    <xdr:sp macro="" textlink="">
      <xdr:nvSpPr>
        <xdr:cNvPr id="197" name="楕円 196"/>
        <xdr:cNvSpPr/>
      </xdr:nvSpPr>
      <xdr:spPr>
        <a:xfrm>
          <a:off x="1968500" y="1334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60858</xdr:rowOff>
    </xdr:from>
    <xdr:ext cx="599010" cy="259045"/>
    <xdr:sp macro="" textlink="">
      <xdr:nvSpPr>
        <xdr:cNvPr id="198" name="テキスト ボックス 197"/>
        <xdr:cNvSpPr txBox="1"/>
      </xdr:nvSpPr>
      <xdr:spPr>
        <a:xfrm>
          <a:off x="1719795" y="1343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150133</xdr:rowOff>
    </xdr:from>
    <xdr:to>
      <xdr:col>6</xdr:col>
      <xdr:colOff>38100</xdr:colOff>
      <xdr:row>78</xdr:row>
      <xdr:rowOff>80283</xdr:rowOff>
    </xdr:to>
    <xdr:sp macro="" textlink="">
      <xdr:nvSpPr>
        <xdr:cNvPr id="199" name="楕円 198"/>
        <xdr:cNvSpPr/>
      </xdr:nvSpPr>
      <xdr:spPr>
        <a:xfrm>
          <a:off x="1079500" y="1335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71410</xdr:rowOff>
    </xdr:from>
    <xdr:ext cx="599010" cy="259045"/>
    <xdr:sp macro="" textlink="">
      <xdr:nvSpPr>
        <xdr:cNvPr id="200" name="テキスト ボックス 199"/>
        <xdr:cNvSpPr txBox="1"/>
      </xdr:nvSpPr>
      <xdr:spPr>
        <a:xfrm>
          <a:off x="830795" y="1344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153324</xdr:rowOff>
    </xdr:from>
    <xdr:to>
      <xdr:col>24</xdr:col>
      <xdr:colOff>63500</xdr:colOff>
      <xdr:row>97</xdr:row>
      <xdr:rowOff>170264</xdr:rowOff>
    </xdr:to>
    <xdr:cxnSp macro="">
      <xdr:nvCxnSpPr>
        <xdr:cNvPr id="228" name="直線コネクタ 227"/>
        <xdr:cNvCxnSpPr/>
      </xdr:nvCxnSpPr>
      <xdr:spPr>
        <a:xfrm flipV="1">
          <a:off x="3797300" y="16783974"/>
          <a:ext cx="8382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86003</xdr:rowOff>
    </xdr:from>
    <xdr:to>
      <xdr:col>19</xdr:col>
      <xdr:colOff>177800</xdr:colOff>
      <xdr:row>97</xdr:row>
      <xdr:rowOff>170264</xdr:rowOff>
    </xdr:to>
    <xdr:cxnSp macro="">
      <xdr:nvCxnSpPr>
        <xdr:cNvPr id="231" name="直線コネクタ 230"/>
        <xdr:cNvCxnSpPr/>
      </xdr:nvCxnSpPr>
      <xdr:spPr>
        <a:xfrm>
          <a:off x="2908300" y="16716653"/>
          <a:ext cx="889000" cy="8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69748</xdr:rowOff>
    </xdr:from>
    <xdr:to>
      <xdr:col>15</xdr:col>
      <xdr:colOff>50800</xdr:colOff>
      <xdr:row>97</xdr:row>
      <xdr:rowOff>86003</xdr:rowOff>
    </xdr:to>
    <xdr:cxnSp macro="">
      <xdr:nvCxnSpPr>
        <xdr:cNvPr id="234" name="直線コネクタ 233"/>
        <xdr:cNvCxnSpPr/>
      </xdr:nvCxnSpPr>
      <xdr:spPr>
        <a:xfrm>
          <a:off x="2019300" y="16700398"/>
          <a:ext cx="889000" cy="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69748</xdr:rowOff>
    </xdr:from>
    <xdr:to>
      <xdr:col>10</xdr:col>
      <xdr:colOff>114300</xdr:colOff>
      <xdr:row>98</xdr:row>
      <xdr:rowOff>10610</xdr:rowOff>
    </xdr:to>
    <xdr:cxnSp macro="">
      <xdr:nvCxnSpPr>
        <xdr:cNvPr id="237" name="直線コネクタ 236"/>
        <xdr:cNvCxnSpPr/>
      </xdr:nvCxnSpPr>
      <xdr:spPr>
        <a:xfrm flipV="1">
          <a:off x="1130300" y="16700398"/>
          <a:ext cx="889000" cy="1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166953</xdr:rowOff>
    </xdr:from>
    <xdr:ext cx="534377" cy="259045"/>
    <xdr:sp macro="" textlink="">
      <xdr:nvSpPr>
        <xdr:cNvPr id="239" name="テキスト ボックス 238"/>
        <xdr:cNvSpPr txBox="1"/>
      </xdr:nvSpPr>
      <xdr:spPr>
        <a:xfrm>
          <a:off x="1752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102524</xdr:rowOff>
    </xdr:from>
    <xdr:to>
      <xdr:col>24</xdr:col>
      <xdr:colOff>114300</xdr:colOff>
      <xdr:row>98</xdr:row>
      <xdr:rowOff>32674</xdr:rowOff>
    </xdr:to>
    <xdr:sp macro="" textlink="">
      <xdr:nvSpPr>
        <xdr:cNvPr id="247" name="楕円 246"/>
        <xdr:cNvSpPr/>
      </xdr:nvSpPr>
      <xdr:spPr>
        <a:xfrm>
          <a:off x="4584700" y="167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80951</xdr:rowOff>
    </xdr:from>
    <xdr:ext cx="534377" cy="259045"/>
    <xdr:sp macro="" textlink="">
      <xdr:nvSpPr>
        <xdr:cNvPr id="248" name="衛生費該当値テキスト"/>
        <xdr:cNvSpPr txBox="1"/>
      </xdr:nvSpPr>
      <xdr:spPr>
        <a:xfrm>
          <a:off x="4686300" y="1671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119464</xdr:rowOff>
    </xdr:from>
    <xdr:to>
      <xdr:col>20</xdr:col>
      <xdr:colOff>38100</xdr:colOff>
      <xdr:row>98</xdr:row>
      <xdr:rowOff>49614</xdr:rowOff>
    </xdr:to>
    <xdr:sp macro="" textlink="">
      <xdr:nvSpPr>
        <xdr:cNvPr id="249" name="楕円 248"/>
        <xdr:cNvSpPr/>
      </xdr:nvSpPr>
      <xdr:spPr>
        <a:xfrm>
          <a:off x="3746500" y="167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40741</xdr:rowOff>
    </xdr:from>
    <xdr:ext cx="534377" cy="259045"/>
    <xdr:sp macro="" textlink="">
      <xdr:nvSpPr>
        <xdr:cNvPr id="250" name="テキスト ボックス 249"/>
        <xdr:cNvSpPr txBox="1"/>
      </xdr:nvSpPr>
      <xdr:spPr>
        <a:xfrm>
          <a:off x="3530111" y="168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35203</xdr:rowOff>
    </xdr:from>
    <xdr:to>
      <xdr:col>15</xdr:col>
      <xdr:colOff>101600</xdr:colOff>
      <xdr:row>97</xdr:row>
      <xdr:rowOff>136803</xdr:rowOff>
    </xdr:to>
    <xdr:sp macro="" textlink="">
      <xdr:nvSpPr>
        <xdr:cNvPr id="251" name="楕円 250"/>
        <xdr:cNvSpPr/>
      </xdr:nvSpPr>
      <xdr:spPr>
        <a:xfrm>
          <a:off x="2857500" y="1666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127930</xdr:rowOff>
    </xdr:from>
    <xdr:ext cx="534377" cy="259045"/>
    <xdr:sp macro="" textlink="">
      <xdr:nvSpPr>
        <xdr:cNvPr id="252" name="テキスト ボックス 251"/>
        <xdr:cNvSpPr txBox="1"/>
      </xdr:nvSpPr>
      <xdr:spPr>
        <a:xfrm>
          <a:off x="2641111" y="167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18948</xdr:rowOff>
    </xdr:from>
    <xdr:to>
      <xdr:col>10</xdr:col>
      <xdr:colOff>165100</xdr:colOff>
      <xdr:row>97</xdr:row>
      <xdr:rowOff>120548</xdr:rowOff>
    </xdr:to>
    <xdr:sp macro="" textlink="">
      <xdr:nvSpPr>
        <xdr:cNvPr id="253" name="楕円 252"/>
        <xdr:cNvSpPr/>
      </xdr:nvSpPr>
      <xdr:spPr>
        <a:xfrm>
          <a:off x="1968500" y="1664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111675</xdr:rowOff>
    </xdr:from>
    <xdr:ext cx="534377" cy="259045"/>
    <xdr:sp macro="" textlink="">
      <xdr:nvSpPr>
        <xdr:cNvPr id="254" name="テキスト ボックス 253"/>
        <xdr:cNvSpPr txBox="1"/>
      </xdr:nvSpPr>
      <xdr:spPr>
        <a:xfrm>
          <a:off x="1752111" y="1674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131260</xdr:rowOff>
    </xdr:from>
    <xdr:to>
      <xdr:col>6</xdr:col>
      <xdr:colOff>38100</xdr:colOff>
      <xdr:row>98</xdr:row>
      <xdr:rowOff>61410</xdr:rowOff>
    </xdr:to>
    <xdr:sp macro="" textlink="">
      <xdr:nvSpPr>
        <xdr:cNvPr id="255" name="楕円 254"/>
        <xdr:cNvSpPr/>
      </xdr:nvSpPr>
      <xdr:spPr>
        <a:xfrm>
          <a:off x="1079500" y="1676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52537</xdr:rowOff>
    </xdr:from>
    <xdr:ext cx="534377" cy="259045"/>
    <xdr:sp macro="" textlink="">
      <xdr:nvSpPr>
        <xdr:cNvPr id="256" name="テキスト ボックス 255"/>
        <xdr:cNvSpPr txBox="1"/>
      </xdr:nvSpPr>
      <xdr:spPr>
        <a:xfrm>
          <a:off x="863111" y="1685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70434</xdr:rowOff>
    </xdr:from>
    <xdr:to>
      <xdr:col>55</xdr:col>
      <xdr:colOff>0</xdr:colOff>
      <xdr:row>38</xdr:row>
      <xdr:rowOff>71668</xdr:rowOff>
    </xdr:to>
    <xdr:cxnSp macro="">
      <xdr:nvCxnSpPr>
        <xdr:cNvPr id="283" name="直線コネクタ 282"/>
        <xdr:cNvCxnSpPr/>
      </xdr:nvCxnSpPr>
      <xdr:spPr>
        <a:xfrm flipV="1">
          <a:off x="9639300" y="6585534"/>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576</xdr:rowOff>
    </xdr:from>
    <xdr:ext cx="469744" cy="259045"/>
    <xdr:sp macro="" textlink="">
      <xdr:nvSpPr>
        <xdr:cNvPr id="284" name="労働費平均値テキスト"/>
        <xdr:cNvSpPr txBox="1"/>
      </xdr:nvSpPr>
      <xdr:spPr>
        <a:xfrm>
          <a:off x="10528300" y="6515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61153</xdr:rowOff>
    </xdr:from>
    <xdr:to>
      <xdr:col>50</xdr:col>
      <xdr:colOff>114300</xdr:colOff>
      <xdr:row>38</xdr:row>
      <xdr:rowOff>71668</xdr:rowOff>
    </xdr:to>
    <xdr:cxnSp macro="">
      <xdr:nvCxnSpPr>
        <xdr:cNvPr id="286" name="直線コネクタ 285"/>
        <xdr:cNvCxnSpPr/>
      </xdr:nvCxnSpPr>
      <xdr:spPr>
        <a:xfrm>
          <a:off x="8750300" y="6576253"/>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57450</xdr:rowOff>
    </xdr:from>
    <xdr:to>
      <xdr:col>45</xdr:col>
      <xdr:colOff>177800</xdr:colOff>
      <xdr:row>38</xdr:row>
      <xdr:rowOff>61153</xdr:rowOff>
    </xdr:to>
    <xdr:cxnSp macro="">
      <xdr:nvCxnSpPr>
        <xdr:cNvPr id="289" name="直線コネクタ 288"/>
        <xdr:cNvCxnSpPr/>
      </xdr:nvCxnSpPr>
      <xdr:spPr>
        <a:xfrm>
          <a:off x="7861300" y="6572550"/>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108200</xdr:rowOff>
    </xdr:from>
    <xdr:ext cx="469744" cy="259045"/>
    <xdr:sp macro="" textlink="">
      <xdr:nvSpPr>
        <xdr:cNvPr id="291" name="テキスト ボックス 290"/>
        <xdr:cNvSpPr txBox="1"/>
      </xdr:nvSpPr>
      <xdr:spPr>
        <a:xfrm>
          <a:off x="8515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43551</xdr:rowOff>
    </xdr:from>
    <xdr:to>
      <xdr:col>41</xdr:col>
      <xdr:colOff>50800</xdr:colOff>
      <xdr:row>38</xdr:row>
      <xdr:rowOff>57450</xdr:rowOff>
    </xdr:to>
    <xdr:cxnSp macro="">
      <xdr:nvCxnSpPr>
        <xdr:cNvPr id="292" name="直線コネクタ 291"/>
        <xdr:cNvCxnSpPr/>
      </xdr:nvCxnSpPr>
      <xdr:spPr>
        <a:xfrm>
          <a:off x="6972300" y="6558651"/>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125026</xdr:rowOff>
    </xdr:from>
    <xdr:ext cx="469744" cy="259045"/>
    <xdr:sp macro="" textlink="">
      <xdr:nvSpPr>
        <xdr:cNvPr id="294" name="テキスト ボックス 293"/>
        <xdr:cNvSpPr txBox="1"/>
      </xdr:nvSpPr>
      <xdr:spPr>
        <a:xfrm>
          <a:off x="7626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110624</xdr:rowOff>
    </xdr:from>
    <xdr:ext cx="469744" cy="259045"/>
    <xdr:sp macro="" textlink="">
      <xdr:nvSpPr>
        <xdr:cNvPr id="296" name="テキスト ボックス 295"/>
        <xdr:cNvSpPr txBox="1"/>
      </xdr:nvSpPr>
      <xdr:spPr>
        <a:xfrm>
          <a:off x="6737428"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19634</xdr:rowOff>
    </xdr:from>
    <xdr:to>
      <xdr:col>55</xdr:col>
      <xdr:colOff>50800</xdr:colOff>
      <xdr:row>38</xdr:row>
      <xdr:rowOff>121234</xdr:rowOff>
    </xdr:to>
    <xdr:sp macro="" textlink="">
      <xdr:nvSpPr>
        <xdr:cNvPr id="302" name="楕円 301"/>
        <xdr:cNvSpPr/>
      </xdr:nvSpPr>
      <xdr:spPr>
        <a:xfrm>
          <a:off x="10426700" y="6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150461</xdr:rowOff>
    </xdr:from>
    <xdr:ext cx="469744" cy="259045"/>
    <xdr:sp macro="" textlink="">
      <xdr:nvSpPr>
        <xdr:cNvPr id="303" name="労働費該当値テキスト"/>
        <xdr:cNvSpPr txBox="1"/>
      </xdr:nvSpPr>
      <xdr:spPr>
        <a:xfrm>
          <a:off x="10528300" y="632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20868</xdr:rowOff>
    </xdr:from>
    <xdr:to>
      <xdr:col>50</xdr:col>
      <xdr:colOff>165100</xdr:colOff>
      <xdr:row>38</xdr:row>
      <xdr:rowOff>122468</xdr:rowOff>
    </xdr:to>
    <xdr:sp macro="" textlink="">
      <xdr:nvSpPr>
        <xdr:cNvPr id="304" name="楕円 303"/>
        <xdr:cNvSpPr/>
      </xdr:nvSpPr>
      <xdr:spPr>
        <a:xfrm>
          <a:off x="9588500" y="65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113595</xdr:rowOff>
    </xdr:from>
    <xdr:ext cx="469744" cy="259045"/>
    <xdr:sp macro="" textlink="">
      <xdr:nvSpPr>
        <xdr:cNvPr id="305" name="テキスト ボックス 304"/>
        <xdr:cNvSpPr txBox="1"/>
      </xdr:nvSpPr>
      <xdr:spPr>
        <a:xfrm>
          <a:off x="9404428" y="662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10353</xdr:rowOff>
    </xdr:from>
    <xdr:to>
      <xdr:col>46</xdr:col>
      <xdr:colOff>38100</xdr:colOff>
      <xdr:row>38</xdr:row>
      <xdr:rowOff>111953</xdr:rowOff>
    </xdr:to>
    <xdr:sp macro="" textlink="">
      <xdr:nvSpPr>
        <xdr:cNvPr id="306" name="楕円 305"/>
        <xdr:cNvSpPr/>
      </xdr:nvSpPr>
      <xdr:spPr>
        <a:xfrm>
          <a:off x="8699500" y="652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128480</xdr:rowOff>
    </xdr:from>
    <xdr:ext cx="469744" cy="259045"/>
    <xdr:sp macro="" textlink="">
      <xdr:nvSpPr>
        <xdr:cNvPr id="307" name="テキスト ボックス 306"/>
        <xdr:cNvSpPr txBox="1"/>
      </xdr:nvSpPr>
      <xdr:spPr>
        <a:xfrm>
          <a:off x="8515428" y="630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6650</xdr:rowOff>
    </xdr:from>
    <xdr:to>
      <xdr:col>41</xdr:col>
      <xdr:colOff>101600</xdr:colOff>
      <xdr:row>38</xdr:row>
      <xdr:rowOff>108250</xdr:rowOff>
    </xdr:to>
    <xdr:sp macro="" textlink="">
      <xdr:nvSpPr>
        <xdr:cNvPr id="308" name="楕円 307"/>
        <xdr:cNvSpPr/>
      </xdr:nvSpPr>
      <xdr:spPr>
        <a:xfrm>
          <a:off x="7810500" y="65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124777</xdr:rowOff>
    </xdr:from>
    <xdr:ext cx="469744" cy="259045"/>
    <xdr:sp macro="" textlink="">
      <xdr:nvSpPr>
        <xdr:cNvPr id="309" name="テキスト ボックス 308"/>
        <xdr:cNvSpPr txBox="1"/>
      </xdr:nvSpPr>
      <xdr:spPr>
        <a:xfrm>
          <a:off x="7626428" y="629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164201</xdr:rowOff>
    </xdr:from>
    <xdr:to>
      <xdr:col>36</xdr:col>
      <xdr:colOff>165100</xdr:colOff>
      <xdr:row>38</xdr:row>
      <xdr:rowOff>94351</xdr:rowOff>
    </xdr:to>
    <xdr:sp macro="" textlink="">
      <xdr:nvSpPr>
        <xdr:cNvPr id="310" name="楕円 309"/>
        <xdr:cNvSpPr/>
      </xdr:nvSpPr>
      <xdr:spPr>
        <a:xfrm>
          <a:off x="6921500" y="650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110878</xdr:rowOff>
    </xdr:from>
    <xdr:ext cx="469744" cy="259045"/>
    <xdr:sp macro="" textlink="">
      <xdr:nvSpPr>
        <xdr:cNvPr id="311" name="テキスト ボックス 310"/>
        <xdr:cNvSpPr txBox="1"/>
      </xdr:nvSpPr>
      <xdr:spPr>
        <a:xfrm>
          <a:off x="6737428" y="628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163388</xdr:rowOff>
    </xdr:from>
    <xdr:to>
      <xdr:col>55</xdr:col>
      <xdr:colOff>0</xdr:colOff>
      <xdr:row>58</xdr:row>
      <xdr:rowOff>4575</xdr:rowOff>
    </xdr:to>
    <xdr:cxnSp macro="">
      <xdr:nvCxnSpPr>
        <xdr:cNvPr id="336" name="直線コネクタ 335"/>
        <xdr:cNvCxnSpPr/>
      </xdr:nvCxnSpPr>
      <xdr:spPr>
        <a:xfrm>
          <a:off x="9639300" y="9936038"/>
          <a:ext cx="838200" cy="1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163388</xdr:rowOff>
    </xdr:from>
    <xdr:to>
      <xdr:col>50</xdr:col>
      <xdr:colOff>114300</xdr:colOff>
      <xdr:row>58</xdr:row>
      <xdr:rowOff>4489</xdr:rowOff>
    </xdr:to>
    <xdr:cxnSp macro="">
      <xdr:nvCxnSpPr>
        <xdr:cNvPr id="339" name="直線コネクタ 338"/>
        <xdr:cNvCxnSpPr/>
      </xdr:nvCxnSpPr>
      <xdr:spPr>
        <a:xfrm flipV="1">
          <a:off x="8750300" y="9936038"/>
          <a:ext cx="8890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3294</xdr:rowOff>
    </xdr:from>
    <xdr:to>
      <xdr:col>45</xdr:col>
      <xdr:colOff>177800</xdr:colOff>
      <xdr:row>58</xdr:row>
      <xdr:rowOff>4489</xdr:rowOff>
    </xdr:to>
    <xdr:cxnSp macro="">
      <xdr:nvCxnSpPr>
        <xdr:cNvPr id="342" name="直線コネクタ 341"/>
        <xdr:cNvCxnSpPr/>
      </xdr:nvCxnSpPr>
      <xdr:spPr>
        <a:xfrm>
          <a:off x="7861300" y="9947394"/>
          <a:ext cx="8890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3294</xdr:rowOff>
    </xdr:from>
    <xdr:to>
      <xdr:col>41</xdr:col>
      <xdr:colOff>50800</xdr:colOff>
      <xdr:row>58</xdr:row>
      <xdr:rowOff>3963</xdr:rowOff>
    </xdr:to>
    <xdr:cxnSp macro="">
      <xdr:nvCxnSpPr>
        <xdr:cNvPr id="345" name="直線コネクタ 344"/>
        <xdr:cNvCxnSpPr/>
      </xdr:nvCxnSpPr>
      <xdr:spPr>
        <a:xfrm flipV="1">
          <a:off x="6972300" y="9947394"/>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125225</xdr:rowOff>
    </xdr:from>
    <xdr:to>
      <xdr:col>55</xdr:col>
      <xdr:colOff>50800</xdr:colOff>
      <xdr:row>58</xdr:row>
      <xdr:rowOff>55375</xdr:rowOff>
    </xdr:to>
    <xdr:sp macro="" textlink="">
      <xdr:nvSpPr>
        <xdr:cNvPr id="355" name="楕円 354"/>
        <xdr:cNvSpPr/>
      </xdr:nvSpPr>
      <xdr:spPr>
        <a:xfrm>
          <a:off x="10426700" y="989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112588</xdr:rowOff>
    </xdr:from>
    <xdr:to>
      <xdr:col>50</xdr:col>
      <xdr:colOff>165100</xdr:colOff>
      <xdr:row>58</xdr:row>
      <xdr:rowOff>42738</xdr:rowOff>
    </xdr:to>
    <xdr:sp macro="" textlink="">
      <xdr:nvSpPr>
        <xdr:cNvPr id="357" name="楕円 356"/>
        <xdr:cNvSpPr/>
      </xdr:nvSpPr>
      <xdr:spPr>
        <a:xfrm>
          <a:off x="9588500" y="988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33865</xdr:rowOff>
    </xdr:from>
    <xdr:ext cx="469744" cy="259045"/>
    <xdr:sp macro="" textlink="">
      <xdr:nvSpPr>
        <xdr:cNvPr id="358" name="テキスト ボックス 357"/>
        <xdr:cNvSpPr txBox="1"/>
      </xdr:nvSpPr>
      <xdr:spPr>
        <a:xfrm>
          <a:off x="9404428" y="997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125139</xdr:rowOff>
    </xdr:from>
    <xdr:to>
      <xdr:col>46</xdr:col>
      <xdr:colOff>38100</xdr:colOff>
      <xdr:row>58</xdr:row>
      <xdr:rowOff>55289</xdr:rowOff>
    </xdr:to>
    <xdr:sp macro="" textlink="">
      <xdr:nvSpPr>
        <xdr:cNvPr id="359" name="楕円 358"/>
        <xdr:cNvSpPr/>
      </xdr:nvSpPr>
      <xdr:spPr>
        <a:xfrm>
          <a:off x="8699500" y="989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46416</xdr:rowOff>
    </xdr:from>
    <xdr:ext cx="469744" cy="259045"/>
    <xdr:sp macro="" textlink="">
      <xdr:nvSpPr>
        <xdr:cNvPr id="360" name="テキスト ボックス 359"/>
        <xdr:cNvSpPr txBox="1"/>
      </xdr:nvSpPr>
      <xdr:spPr>
        <a:xfrm>
          <a:off x="8515428" y="999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123944</xdr:rowOff>
    </xdr:from>
    <xdr:to>
      <xdr:col>41</xdr:col>
      <xdr:colOff>101600</xdr:colOff>
      <xdr:row>58</xdr:row>
      <xdr:rowOff>54094</xdr:rowOff>
    </xdr:to>
    <xdr:sp macro="" textlink="">
      <xdr:nvSpPr>
        <xdr:cNvPr id="361" name="楕円 360"/>
        <xdr:cNvSpPr/>
      </xdr:nvSpPr>
      <xdr:spPr>
        <a:xfrm>
          <a:off x="7810500" y="989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45221</xdr:rowOff>
    </xdr:from>
    <xdr:ext cx="469744" cy="259045"/>
    <xdr:sp macro="" textlink="">
      <xdr:nvSpPr>
        <xdr:cNvPr id="362" name="テキスト ボックス 361"/>
        <xdr:cNvSpPr txBox="1"/>
      </xdr:nvSpPr>
      <xdr:spPr>
        <a:xfrm>
          <a:off x="7626428" y="998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124613</xdr:rowOff>
    </xdr:from>
    <xdr:to>
      <xdr:col>36</xdr:col>
      <xdr:colOff>165100</xdr:colOff>
      <xdr:row>58</xdr:row>
      <xdr:rowOff>54763</xdr:rowOff>
    </xdr:to>
    <xdr:sp macro="" textlink="">
      <xdr:nvSpPr>
        <xdr:cNvPr id="363" name="楕円 362"/>
        <xdr:cNvSpPr/>
      </xdr:nvSpPr>
      <xdr:spPr>
        <a:xfrm>
          <a:off x="6921500" y="989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45890</xdr:rowOff>
    </xdr:from>
    <xdr:ext cx="469744" cy="259045"/>
    <xdr:sp macro="" textlink="">
      <xdr:nvSpPr>
        <xdr:cNvPr id="364" name="テキスト ボックス 363"/>
        <xdr:cNvSpPr txBox="1"/>
      </xdr:nvSpPr>
      <xdr:spPr>
        <a:xfrm>
          <a:off x="6737428" y="998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104077</xdr:rowOff>
    </xdr:from>
    <xdr:to>
      <xdr:col>55</xdr:col>
      <xdr:colOff>0</xdr:colOff>
      <xdr:row>75</xdr:row>
      <xdr:rowOff>126803</xdr:rowOff>
    </xdr:to>
    <xdr:cxnSp macro="">
      <xdr:nvCxnSpPr>
        <xdr:cNvPr id="393" name="直線コネクタ 392"/>
        <xdr:cNvCxnSpPr/>
      </xdr:nvCxnSpPr>
      <xdr:spPr>
        <a:xfrm>
          <a:off x="9639300" y="12962827"/>
          <a:ext cx="838200" cy="2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85196</xdr:rowOff>
    </xdr:from>
    <xdr:ext cx="534377" cy="259045"/>
    <xdr:sp macro="" textlink="">
      <xdr:nvSpPr>
        <xdr:cNvPr id="394" name="商工費平均値テキスト"/>
        <xdr:cNvSpPr txBox="1"/>
      </xdr:nvSpPr>
      <xdr:spPr>
        <a:xfrm>
          <a:off x="10528300" y="1328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99257</xdr:rowOff>
    </xdr:from>
    <xdr:to>
      <xdr:col>50</xdr:col>
      <xdr:colOff>114300</xdr:colOff>
      <xdr:row>75</xdr:row>
      <xdr:rowOff>104077</xdr:rowOff>
    </xdr:to>
    <xdr:cxnSp macro="">
      <xdr:nvCxnSpPr>
        <xdr:cNvPr id="396" name="直線コネクタ 395"/>
        <xdr:cNvCxnSpPr/>
      </xdr:nvCxnSpPr>
      <xdr:spPr>
        <a:xfrm>
          <a:off x="8750300" y="12958007"/>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398" name="テキスト ボックス 397"/>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94075</xdr:rowOff>
    </xdr:from>
    <xdr:to>
      <xdr:col>45</xdr:col>
      <xdr:colOff>177800</xdr:colOff>
      <xdr:row>75</xdr:row>
      <xdr:rowOff>99257</xdr:rowOff>
    </xdr:to>
    <xdr:cxnSp macro="">
      <xdr:nvCxnSpPr>
        <xdr:cNvPr id="399" name="直線コネクタ 398"/>
        <xdr:cNvCxnSpPr/>
      </xdr:nvCxnSpPr>
      <xdr:spPr>
        <a:xfrm>
          <a:off x="7861300" y="12952825"/>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5872</xdr:rowOff>
    </xdr:from>
    <xdr:ext cx="534377" cy="259045"/>
    <xdr:sp macro="" textlink="">
      <xdr:nvSpPr>
        <xdr:cNvPr id="401" name="テキスト ボックス 400"/>
        <xdr:cNvSpPr txBox="1"/>
      </xdr:nvSpPr>
      <xdr:spPr>
        <a:xfrm>
          <a:off x="8483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91180</xdr:rowOff>
    </xdr:from>
    <xdr:to>
      <xdr:col>41</xdr:col>
      <xdr:colOff>50800</xdr:colOff>
      <xdr:row>75</xdr:row>
      <xdr:rowOff>94075</xdr:rowOff>
    </xdr:to>
    <xdr:cxnSp macro="">
      <xdr:nvCxnSpPr>
        <xdr:cNvPr id="402" name="直線コネクタ 401"/>
        <xdr:cNvCxnSpPr/>
      </xdr:nvCxnSpPr>
      <xdr:spPr>
        <a:xfrm>
          <a:off x="6972300" y="12949930"/>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85748</xdr:rowOff>
    </xdr:from>
    <xdr:ext cx="469744" cy="259045"/>
    <xdr:sp macro="" textlink="">
      <xdr:nvSpPr>
        <xdr:cNvPr id="404" name="テキスト ボックス 403"/>
        <xdr:cNvSpPr txBox="1"/>
      </xdr:nvSpPr>
      <xdr:spPr>
        <a:xfrm>
          <a:off x="7626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93560</xdr:rowOff>
    </xdr:from>
    <xdr:ext cx="469744" cy="259045"/>
    <xdr:sp macro="" textlink="">
      <xdr:nvSpPr>
        <xdr:cNvPr id="406" name="テキスト ボックス 405"/>
        <xdr:cNvSpPr txBox="1"/>
      </xdr:nvSpPr>
      <xdr:spPr>
        <a:xfrm>
          <a:off x="6737428" y="1346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76003</xdr:rowOff>
    </xdr:from>
    <xdr:to>
      <xdr:col>55</xdr:col>
      <xdr:colOff>50800</xdr:colOff>
      <xdr:row>76</xdr:row>
      <xdr:rowOff>6153</xdr:rowOff>
    </xdr:to>
    <xdr:sp macro="" textlink="">
      <xdr:nvSpPr>
        <xdr:cNvPr id="412" name="楕円 411"/>
        <xdr:cNvSpPr/>
      </xdr:nvSpPr>
      <xdr:spPr>
        <a:xfrm>
          <a:off x="10426700" y="129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98880</xdr:rowOff>
    </xdr:from>
    <xdr:ext cx="534377" cy="259045"/>
    <xdr:sp macro="" textlink="">
      <xdr:nvSpPr>
        <xdr:cNvPr id="413" name="商工費該当値テキスト"/>
        <xdr:cNvSpPr txBox="1"/>
      </xdr:nvSpPr>
      <xdr:spPr>
        <a:xfrm>
          <a:off x="10528300" y="127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53277</xdr:rowOff>
    </xdr:from>
    <xdr:to>
      <xdr:col>50</xdr:col>
      <xdr:colOff>165100</xdr:colOff>
      <xdr:row>75</xdr:row>
      <xdr:rowOff>154877</xdr:rowOff>
    </xdr:to>
    <xdr:sp macro="" textlink="">
      <xdr:nvSpPr>
        <xdr:cNvPr id="414" name="楕円 413"/>
        <xdr:cNvSpPr/>
      </xdr:nvSpPr>
      <xdr:spPr>
        <a:xfrm>
          <a:off x="9588500" y="129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171404</xdr:rowOff>
    </xdr:from>
    <xdr:ext cx="534377" cy="259045"/>
    <xdr:sp macro="" textlink="">
      <xdr:nvSpPr>
        <xdr:cNvPr id="415" name="テキスト ボックス 414"/>
        <xdr:cNvSpPr txBox="1"/>
      </xdr:nvSpPr>
      <xdr:spPr>
        <a:xfrm>
          <a:off x="9372111" y="1268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48457</xdr:rowOff>
    </xdr:from>
    <xdr:to>
      <xdr:col>46</xdr:col>
      <xdr:colOff>38100</xdr:colOff>
      <xdr:row>75</xdr:row>
      <xdr:rowOff>150056</xdr:rowOff>
    </xdr:to>
    <xdr:sp macro="" textlink="">
      <xdr:nvSpPr>
        <xdr:cNvPr id="416" name="楕円 415"/>
        <xdr:cNvSpPr/>
      </xdr:nvSpPr>
      <xdr:spPr>
        <a:xfrm>
          <a:off x="8699500" y="129072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166584</xdr:rowOff>
    </xdr:from>
    <xdr:ext cx="534377" cy="259045"/>
    <xdr:sp macro="" textlink="">
      <xdr:nvSpPr>
        <xdr:cNvPr id="417" name="テキスト ボックス 416"/>
        <xdr:cNvSpPr txBox="1"/>
      </xdr:nvSpPr>
      <xdr:spPr>
        <a:xfrm>
          <a:off x="8483111" y="126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43275</xdr:rowOff>
    </xdr:from>
    <xdr:to>
      <xdr:col>41</xdr:col>
      <xdr:colOff>101600</xdr:colOff>
      <xdr:row>75</xdr:row>
      <xdr:rowOff>144875</xdr:rowOff>
    </xdr:to>
    <xdr:sp macro="" textlink="">
      <xdr:nvSpPr>
        <xdr:cNvPr id="418" name="楕円 417"/>
        <xdr:cNvSpPr/>
      </xdr:nvSpPr>
      <xdr:spPr>
        <a:xfrm>
          <a:off x="7810500" y="129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161402</xdr:rowOff>
    </xdr:from>
    <xdr:ext cx="534377" cy="259045"/>
    <xdr:sp macro="" textlink="">
      <xdr:nvSpPr>
        <xdr:cNvPr id="419" name="テキスト ボックス 418"/>
        <xdr:cNvSpPr txBox="1"/>
      </xdr:nvSpPr>
      <xdr:spPr>
        <a:xfrm>
          <a:off x="7594111" y="1267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40380</xdr:rowOff>
    </xdr:from>
    <xdr:to>
      <xdr:col>36</xdr:col>
      <xdr:colOff>165100</xdr:colOff>
      <xdr:row>75</xdr:row>
      <xdr:rowOff>141980</xdr:rowOff>
    </xdr:to>
    <xdr:sp macro="" textlink="">
      <xdr:nvSpPr>
        <xdr:cNvPr id="420" name="楕円 419"/>
        <xdr:cNvSpPr/>
      </xdr:nvSpPr>
      <xdr:spPr>
        <a:xfrm>
          <a:off x="6921500" y="1289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158507</xdr:rowOff>
    </xdr:from>
    <xdr:ext cx="534377" cy="259045"/>
    <xdr:sp macro="" textlink="">
      <xdr:nvSpPr>
        <xdr:cNvPr id="421" name="テキスト ボックス 420"/>
        <xdr:cNvSpPr txBox="1"/>
      </xdr:nvSpPr>
      <xdr:spPr>
        <a:xfrm>
          <a:off x="6705111" y="1267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112350</xdr:rowOff>
    </xdr:from>
    <xdr:to>
      <xdr:col>55</xdr:col>
      <xdr:colOff>0</xdr:colOff>
      <xdr:row>98</xdr:row>
      <xdr:rowOff>114230</xdr:rowOff>
    </xdr:to>
    <xdr:cxnSp macro="">
      <xdr:nvCxnSpPr>
        <xdr:cNvPr id="452" name="直線コネクタ 451"/>
        <xdr:cNvCxnSpPr/>
      </xdr:nvCxnSpPr>
      <xdr:spPr>
        <a:xfrm>
          <a:off x="9639300" y="16914450"/>
          <a:ext cx="8382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112350</xdr:rowOff>
    </xdr:from>
    <xdr:to>
      <xdr:col>50</xdr:col>
      <xdr:colOff>114300</xdr:colOff>
      <xdr:row>98</xdr:row>
      <xdr:rowOff>117346</xdr:rowOff>
    </xdr:to>
    <xdr:cxnSp macro="">
      <xdr:nvCxnSpPr>
        <xdr:cNvPr id="455" name="直線コネクタ 454"/>
        <xdr:cNvCxnSpPr/>
      </xdr:nvCxnSpPr>
      <xdr:spPr>
        <a:xfrm flipV="1">
          <a:off x="8750300" y="16914450"/>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117346</xdr:rowOff>
    </xdr:from>
    <xdr:to>
      <xdr:col>45</xdr:col>
      <xdr:colOff>177800</xdr:colOff>
      <xdr:row>98</xdr:row>
      <xdr:rowOff>135677</xdr:rowOff>
    </xdr:to>
    <xdr:cxnSp macro="">
      <xdr:nvCxnSpPr>
        <xdr:cNvPr id="458" name="直線コネクタ 457"/>
        <xdr:cNvCxnSpPr/>
      </xdr:nvCxnSpPr>
      <xdr:spPr>
        <a:xfrm flipV="1">
          <a:off x="7861300" y="16919446"/>
          <a:ext cx="889000" cy="1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0" name="テキスト ボックス 459"/>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135677</xdr:rowOff>
    </xdr:from>
    <xdr:to>
      <xdr:col>41</xdr:col>
      <xdr:colOff>50800</xdr:colOff>
      <xdr:row>98</xdr:row>
      <xdr:rowOff>137165</xdr:rowOff>
    </xdr:to>
    <xdr:cxnSp macro="">
      <xdr:nvCxnSpPr>
        <xdr:cNvPr id="461" name="直線コネクタ 460"/>
        <xdr:cNvCxnSpPr/>
      </xdr:nvCxnSpPr>
      <xdr:spPr>
        <a:xfrm flipV="1">
          <a:off x="6972300" y="16937777"/>
          <a:ext cx="889000" cy="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63430</xdr:rowOff>
    </xdr:from>
    <xdr:to>
      <xdr:col>55</xdr:col>
      <xdr:colOff>50800</xdr:colOff>
      <xdr:row>98</xdr:row>
      <xdr:rowOff>165030</xdr:rowOff>
    </xdr:to>
    <xdr:sp macro="" textlink="">
      <xdr:nvSpPr>
        <xdr:cNvPr id="471" name="楕円 470"/>
        <xdr:cNvSpPr/>
      </xdr:nvSpPr>
      <xdr:spPr>
        <a:xfrm>
          <a:off x="10426700" y="168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22807</xdr:rowOff>
    </xdr:from>
    <xdr:ext cx="534377" cy="259045"/>
    <xdr:sp macro="" textlink="">
      <xdr:nvSpPr>
        <xdr:cNvPr id="472" name="土木費該当値テキスト"/>
        <xdr:cNvSpPr txBox="1"/>
      </xdr:nvSpPr>
      <xdr:spPr>
        <a:xfrm>
          <a:off x="10528300" y="1665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61550</xdr:rowOff>
    </xdr:from>
    <xdr:to>
      <xdr:col>50</xdr:col>
      <xdr:colOff>165100</xdr:colOff>
      <xdr:row>98</xdr:row>
      <xdr:rowOff>163150</xdr:rowOff>
    </xdr:to>
    <xdr:sp macro="" textlink="">
      <xdr:nvSpPr>
        <xdr:cNvPr id="473" name="楕円 472"/>
        <xdr:cNvSpPr/>
      </xdr:nvSpPr>
      <xdr:spPr>
        <a:xfrm>
          <a:off x="9588500" y="1686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8227</xdr:rowOff>
    </xdr:from>
    <xdr:ext cx="534377" cy="259045"/>
    <xdr:sp macro="" textlink="">
      <xdr:nvSpPr>
        <xdr:cNvPr id="474" name="テキスト ボックス 473"/>
        <xdr:cNvSpPr txBox="1"/>
      </xdr:nvSpPr>
      <xdr:spPr>
        <a:xfrm>
          <a:off x="9372111" y="166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66546</xdr:rowOff>
    </xdr:from>
    <xdr:to>
      <xdr:col>46</xdr:col>
      <xdr:colOff>38100</xdr:colOff>
      <xdr:row>98</xdr:row>
      <xdr:rowOff>168146</xdr:rowOff>
    </xdr:to>
    <xdr:sp macro="" textlink="">
      <xdr:nvSpPr>
        <xdr:cNvPr id="475" name="楕円 474"/>
        <xdr:cNvSpPr/>
      </xdr:nvSpPr>
      <xdr:spPr>
        <a:xfrm>
          <a:off x="8699500" y="1686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13223</xdr:rowOff>
    </xdr:from>
    <xdr:ext cx="534377" cy="259045"/>
    <xdr:sp macro="" textlink="">
      <xdr:nvSpPr>
        <xdr:cNvPr id="476" name="テキスト ボックス 475"/>
        <xdr:cNvSpPr txBox="1"/>
      </xdr:nvSpPr>
      <xdr:spPr>
        <a:xfrm>
          <a:off x="8483111" y="1664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84877</xdr:rowOff>
    </xdr:from>
    <xdr:to>
      <xdr:col>41</xdr:col>
      <xdr:colOff>101600</xdr:colOff>
      <xdr:row>99</xdr:row>
      <xdr:rowOff>15027</xdr:rowOff>
    </xdr:to>
    <xdr:sp macro="" textlink="">
      <xdr:nvSpPr>
        <xdr:cNvPr id="477" name="楕円 476"/>
        <xdr:cNvSpPr/>
      </xdr:nvSpPr>
      <xdr:spPr>
        <a:xfrm>
          <a:off x="7810500" y="168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6154</xdr:rowOff>
    </xdr:from>
    <xdr:ext cx="534377" cy="259045"/>
    <xdr:sp macro="" textlink="">
      <xdr:nvSpPr>
        <xdr:cNvPr id="478" name="テキスト ボックス 477"/>
        <xdr:cNvSpPr txBox="1"/>
      </xdr:nvSpPr>
      <xdr:spPr>
        <a:xfrm>
          <a:off x="7594111" y="1697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86365</xdr:rowOff>
    </xdr:from>
    <xdr:to>
      <xdr:col>36</xdr:col>
      <xdr:colOff>165100</xdr:colOff>
      <xdr:row>99</xdr:row>
      <xdr:rowOff>16515</xdr:rowOff>
    </xdr:to>
    <xdr:sp macro="" textlink="">
      <xdr:nvSpPr>
        <xdr:cNvPr id="479" name="楕円 478"/>
        <xdr:cNvSpPr/>
      </xdr:nvSpPr>
      <xdr:spPr>
        <a:xfrm>
          <a:off x="6921500" y="16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7642</xdr:rowOff>
    </xdr:from>
    <xdr:ext cx="534377" cy="259045"/>
    <xdr:sp macro="" textlink="">
      <xdr:nvSpPr>
        <xdr:cNvPr id="480" name="テキスト ボックス 479"/>
        <xdr:cNvSpPr txBox="1"/>
      </xdr:nvSpPr>
      <xdr:spPr>
        <a:xfrm>
          <a:off x="6705111" y="1698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18085</xdr:rowOff>
    </xdr:from>
    <xdr:to>
      <xdr:col>85</xdr:col>
      <xdr:colOff>127000</xdr:colOff>
      <xdr:row>38</xdr:row>
      <xdr:rowOff>20234</xdr:rowOff>
    </xdr:to>
    <xdr:cxnSp macro="">
      <xdr:nvCxnSpPr>
        <xdr:cNvPr id="508" name="直線コネクタ 507"/>
        <xdr:cNvCxnSpPr/>
      </xdr:nvCxnSpPr>
      <xdr:spPr>
        <a:xfrm flipV="1">
          <a:off x="15481300" y="5847385"/>
          <a:ext cx="838200" cy="68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166401</xdr:rowOff>
    </xdr:from>
    <xdr:to>
      <xdr:col>81</xdr:col>
      <xdr:colOff>50800</xdr:colOff>
      <xdr:row>38</xdr:row>
      <xdr:rowOff>20234</xdr:rowOff>
    </xdr:to>
    <xdr:cxnSp macro="">
      <xdr:nvCxnSpPr>
        <xdr:cNvPr id="511" name="直線コネクタ 510"/>
        <xdr:cNvCxnSpPr/>
      </xdr:nvCxnSpPr>
      <xdr:spPr>
        <a:xfrm>
          <a:off x="14592300" y="6510051"/>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166401</xdr:rowOff>
    </xdr:from>
    <xdr:to>
      <xdr:col>76</xdr:col>
      <xdr:colOff>114300</xdr:colOff>
      <xdr:row>38</xdr:row>
      <xdr:rowOff>100975</xdr:rowOff>
    </xdr:to>
    <xdr:cxnSp macro="">
      <xdr:nvCxnSpPr>
        <xdr:cNvPr id="514" name="直線コネクタ 513"/>
        <xdr:cNvCxnSpPr/>
      </xdr:nvCxnSpPr>
      <xdr:spPr>
        <a:xfrm flipV="1">
          <a:off x="13703300" y="6510051"/>
          <a:ext cx="889000" cy="10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100975</xdr:rowOff>
    </xdr:from>
    <xdr:to>
      <xdr:col>71</xdr:col>
      <xdr:colOff>177800</xdr:colOff>
      <xdr:row>38</xdr:row>
      <xdr:rowOff>105135</xdr:rowOff>
    </xdr:to>
    <xdr:cxnSp macro="">
      <xdr:nvCxnSpPr>
        <xdr:cNvPr id="517" name="直線コネクタ 516"/>
        <xdr:cNvCxnSpPr/>
      </xdr:nvCxnSpPr>
      <xdr:spPr>
        <a:xfrm flipV="1">
          <a:off x="12814300" y="6616075"/>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138735</xdr:rowOff>
    </xdr:from>
    <xdr:to>
      <xdr:col>85</xdr:col>
      <xdr:colOff>177800</xdr:colOff>
      <xdr:row>34</xdr:row>
      <xdr:rowOff>68885</xdr:rowOff>
    </xdr:to>
    <xdr:sp macro="" textlink="">
      <xdr:nvSpPr>
        <xdr:cNvPr id="527" name="楕円 526"/>
        <xdr:cNvSpPr/>
      </xdr:nvSpPr>
      <xdr:spPr>
        <a:xfrm>
          <a:off x="162687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161612</xdr:rowOff>
    </xdr:from>
    <xdr:ext cx="534377" cy="259045"/>
    <xdr:sp macro="" textlink="">
      <xdr:nvSpPr>
        <xdr:cNvPr id="528" name="消防費該当値テキスト"/>
        <xdr:cNvSpPr txBox="1"/>
      </xdr:nvSpPr>
      <xdr:spPr>
        <a:xfrm>
          <a:off x="16370300" y="564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140884</xdr:rowOff>
    </xdr:from>
    <xdr:to>
      <xdr:col>81</xdr:col>
      <xdr:colOff>101600</xdr:colOff>
      <xdr:row>38</xdr:row>
      <xdr:rowOff>71034</xdr:rowOff>
    </xdr:to>
    <xdr:sp macro="" textlink="">
      <xdr:nvSpPr>
        <xdr:cNvPr id="529" name="楕円 528"/>
        <xdr:cNvSpPr/>
      </xdr:nvSpPr>
      <xdr:spPr>
        <a:xfrm>
          <a:off x="15430500" y="64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62161</xdr:rowOff>
    </xdr:from>
    <xdr:ext cx="534377" cy="259045"/>
    <xdr:sp macro="" textlink="">
      <xdr:nvSpPr>
        <xdr:cNvPr id="530" name="テキスト ボックス 529"/>
        <xdr:cNvSpPr txBox="1"/>
      </xdr:nvSpPr>
      <xdr:spPr>
        <a:xfrm>
          <a:off x="15214111" y="65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115600</xdr:rowOff>
    </xdr:from>
    <xdr:to>
      <xdr:col>76</xdr:col>
      <xdr:colOff>165100</xdr:colOff>
      <xdr:row>38</xdr:row>
      <xdr:rowOff>45751</xdr:rowOff>
    </xdr:to>
    <xdr:sp macro="" textlink="">
      <xdr:nvSpPr>
        <xdr:cNvPr id="531" name="楕円 530"/>
        <xdr:cNvSpPr/>
      </xdr:nvSpPr>
      <xdr:spPr>
        <a:xfrm>
          <a:off x="14541500" y="64592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36878</xdr:rowOff>
    </xdr:from>
    <xdr:ext cx="534377" cy="259045"/>
    <xdr:sp macro="" textlink="">
      <xdr:nvSpPr>
        <xdr:cNvPr id="532" name="テキスト ボックス 531"/>
        <xdr:cNvSpPr txBox="1"/>
      </xdr:nvSpPr>
      <xdr:spPr>
        <a:xfrm>
          <a:off x="14325111" y="655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50175</xdr:rowOff>
    </xdr:from>
    <xdr:to>
      <xdr:col>72</xdr:col>
      <xdr:colOff>38100</xdr:colOff>
      <xdr:row>38</xdr:row>
      <xdr:rowOff>151775</xdr:rowOff>
    </xdr:to>
    <xdr:sp macro="" textlink="">
      <xdr:nvSpPr>
        <xdr:cNvPr id="533" name="楕円 532"/>
        <xdr:cNvSpPr/>
      </xdr:nvSpPr>
      <xdr:spPr>
        <a:xfrm>
          <a:off x="13652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142902</xdr:rowOff>
    </xdr:from>
    <xdr:ext cx="534377" cy="259045"/>
    <xdr:sp macro="" textlink="">
      <xdr:nvSpPr>
        <xdr:cNvPr id="534" name="テキスト ボックス 533"/>
        <xdr:cNvSpPr txBox="1"/>
      </xdr:nvSpPr>
      <xdr:spPr>
        <a:xfrm>
          <a:off x="13436111" y="665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54335</xdr:rowOff>
    </xdr:from>
    <xdr:to>
      <xdr:col>67</xdr:col>
      <xdr:colOff>101600</xdr:colOff>
      <xdr:row>38</xdr:row>
      <xdr:rowOff>155935</xdr:rowOff>
    </xdr:to>
    <xdr:sp macro="" textlink="">
      <xdr:nvSpPr>
        <xdr:cNvPr id="535" name="楕円 534"/>
        <xdr:cNvSpPr/>
      </xdr:nvSpPr>
      <xdr:spPr>
        <a:xfrm>
          <a:off x="12763500" y="656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147062</xdr:rowOff>
    </xdr:from>
    <xdr:ext cx="534377" cy="259045"/>
    <xdr:sp macro="" textlink="">
      <xdr:nvSpPr>
        <xdr:cNvPr id="536" name="テキスト ボックス 535"/>
        <xdr:cNvSpPr txBox="1"/>
      </xdr:nvSpPr>
      <xdr:spPr>
        <a:xfrm>
          <a:off x="12547111" y="666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3480</xdr:rowOff>
    </xdr:from>
    <xdr:to>
      <xdr:col>85</xdr:col>
      <xdr:colOff>127000</xdr:colOff>
      <xdr:row>59</xdr:row>
      <xdr:rowOff>42316</xdr:rowOff>
    </xdr:to>
    <xdr:cxnSp macro="">
      <xdr:nvCxnSpPr>
        <xdr:cNvPr id="566" name="直線コネクタ 565"/>
        <xdr:cNvCxnSpPr/>
      </xdr:nvCxnSpPr>
      <xdr:spPr>
        <a:xfrm flipV="1">
          <a:off x="15481300" y="10119030"/>
          <a:ext cx="838200" cy="3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17183</xdr:rowOff>
    </xdr:from>
    <xdr:to>
      <xdr:col>81</xdr:col>
      <xdr:colOff>50800</xdr:colOff>
      <xdr:row>59</xdr:row>
      <xdr:rowOff>42316</xdr:rowOff>
    </xdr:to>
    <xdr:cxnSp macro="">
      <xdr:nvCxnSpPr>
        <xdr:cNvPr id="569" name="直線コネクタ 568"/>
        <xdr:cNvCxnSpPr/>
      </xdr:nvCxnSpPr>
      <xdr:spPr>
        <a:xfrm>
          <a:off x="14592300" y="9961283"/>
          <a:ext cx="889000" cy="1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17183</xdr:rowOff>
    </xdr:from>
    <xdr:to>
      <xdr:col>76</xdr:col>
      <xdr:colOff>114300</xdr:colOff>
      <xdr:row>59</xdr:row>
      <xdr:rowOff>1080</xdr:rowOff>
    </xdr:to>
    <xdr:cxnSp macro="">
      <xdr:nvCxnSpPr>
        <xdr:cNvPr id="572" name="直線コネクタ 571"/>
        <xdr:cNvCxnSpPr/>
      </xdr:nvCxnSpPr>
      <xdr:spPr>
        <a:xfrm flipV="1">
          <a:off x="13703300" y="9961283"/>
          <a:ext cx="889000" cy="15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132804</xdr:rowOff>
    </xdr:from>
    <xdr:to>
      <xdr:col>71</xdr:col>
      <xdr:colOff>177800</xdr:colOff>
      <xdr:row>59</xdr:row>
      <xdr:rowOff>1080</xdr:rowOff>
    </xdr:to>
    <xdr:cxnSp macro="">
      <xdr:nvCxnSpPr>
        <xdr:cNvPr id="575" name="直線コネクタ 574"/>
        <xdr:cNvCxnSpPr/>
      </xdr:nvCxnSpPr>
      <xdr:spPr>
        <a:xfrm>
          <a:off x="12814300" y="9905454"/>
          <a:ext cx="889000" cy="2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54170</xdr:rowOff>
    </xdr:from>
    <xdr:ext cx="534377" cy="259045"/>
    <xdr:sp macro="" textlink="">
      <xdr:nvSpPr>
        <xdr:cNvPr id="579" name="テキスト ボックス 578"/>
        <xdr:cNvSpPr txBox="1"/>
      </xdr:nvSpPr>
      <xdr:spPr>
        <a:xfrm>
          <a:off x="12547111" y="9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124130</xdr:rowOff>
    </xdr:from>
    <xdr:to>
      <xdr:col>85</xdr:col>
      <xdr:colOff>177800</xdr:colOff>
      <xdr:row>59</xdr:row>
      <xdr:rowOff>54280</xdr:rowOff>
    </xdr:to>
    <xdr:sp macro="" textlink="">
      <xdr:nvSpPr>
        <xdr:cNvPr id="585" name="楕円 584"/>
        <xdr:cNvSpPr/>
      </xdr:nvSpPr>
      <xdr:spPr>
        <a:xfrm>
          <a:off x="16268700" y="100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102557</xdr:rowOff>
    </xdr:from>
    <xdr:ext cx="534377" cy="259045"/>
    <xdr:sp macro="" textlink="">
      <xdr:nvSpPr>
        <xdr:cNvPr id="586" name="教育費該当値テキスト"/>
        <xdr:cNvSpPr txBox="1"/>
      </xdr:nvSpPr>
      <xdr:spPr>
        <a:xfrm>
          <a:off x="16370300" y="1004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162966</xdr:rowOff>
    </xdr:from>
    <xdr:to>
      <xdr:col>81</xdr:col>
      <xdr:colOff>101600</xdr:colOff>
      <xdr:row>59</xdr:row>
      <xdr:rowOff>93116</xdr:rowOff>
    </xdr:to>
    <xdr:sp macro="" textlink="">
      <xdr:nvSpPr>
        <xdr:cNvPr id="587" name="楕円 586"/>
        <xdr:cNvSpPr/>
      </xdr:nvSpPr>
      <xdr:spPr>
        <a:xfrm>
          <a:off x="154305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84243</xdr:rowOff>
    </xdr:from>
    <xdr:ext cx="534377" cy="259045"/>
    <xdr:sp macro="" textlink="">
      <xdr:nvSpPr>
        <xdr:cNvPr id="588" name="テキスト ボックス 587"/>
        <xdr:cNvSpPr txBox="1"/>
      </xdr:nvSpPr>
      <xdr:spPr>
        <a:xfrm>
          <a:off x="15214111" y="1019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137833</xdr:rowOff>
    </xdr:from>
    <xdr:to>
      <xdr:col>76</xdr:col>
      <xdr:colOff>165100</xdr:colOff>
      <xdr:row>58</xdr:row>
      <xdr:rowOff>67983</xdr:rowOff>
    </xdr:to>
    <xdr:sp macro="" textlink="">
      <xdr:nvSpPr>
        <xdr:cNvPr id="589" name="楕円 588"/>
        <xdr:cNvSpPr/>
      </xdr:nvSpPr>
      <xdr:spPr>
        <a:xfrm>
          <a:off x="14541500" y="991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59110</xdr:rowOff>
    </xdr:from>
    <xdr:ext cx="534377" cy="259045"/>
    <xdr:sp macro="" textlink="">
      <xdr:nvSpPr>
        <xdr:cNvPr id="590" name="テキスト ボックス 589"/>
        <xdr:cNvSpPr txBox="1"/>
      </xdr:nvSpPr>
      <xdr:spPr>
        <a:xfrm>
          <a:off x="14325111" y="1000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121730</xdr:rowOff>
    </xdr:from>
    <xdr:to>
      <xdr:col>72</xdr:col>
      <xdr:colOff>38100</xdr:colOff>
      <xdr:row>59</xdr:row>
      <xdr:rowOff>51880</xdr:rowOff>
    </xdr:to>
    <xdr:sp macro="" textlink="">
      <xdr:nvSpPr>
        <xdr:cNvPr id="591" name="楕円 590"/>
        <xdr:cNvSpPr/>
      </xdr:nvSpPr>
      <xdr:spPr>
        <a:xfrm>
          <a:off x="13652500" y="100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43007</xdr:rowOff>
    </xdr:from>
    <xdr:ext cx="534377" cy="259045"/>
    <xdr:sp macro="" textlink="">
      <xdr:nvSpPr>
        <xdr:cNvPr id="592" name="テキスト ボックス 591"/>
        <xdr:cNvSpPr txBox="1"/>
      </xdr:nvSpPr>
      <xdr:spPr>
        <a:xfrm>
          <a:off x="13436111" y="1015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82004</xdr:rowOff>
    </xdr:from>
    <xdr:to>
      <xdr:col>67</xdr:col>
      <xdr:colOff>101600</xdr:colOff>
      <xdr:row>58</xdr:row>
      <xdr:rowOff>12154</xdr:rowOff>
    </xdr:to>
    <xdr:sp macro="" textlink="">
      <xdr:nvSpPr>
        <xdr:cNvPr id="593" name="楕円 592"/>
        <xdr:cNvSpPr/>
      </xdr:nvSpPr>
      <xdr:spPr>
        <a:xfrm>
          <a:off x="12763500" y="985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28681</xdr:rowOff>
    </xdr:from>
    <xdr:ext cx="534377" cy="259045"/>
    <xdr:sp macro="" textlink="">
      <xdr:nvSpPr>
        <xdr:cNvPr id="594" name="テキスト ボックス 593"/>
        <xdr:cNvSpPr txBox="1"/>
      </xdr:nvSpPr>
      <xdr:spPr>
        <a:xfrm>
          <a:off x="12547111" y="962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113664</xdr:rowOff>
    </xdr:from>
    <xdr:to>
      <xdr:col>85</xdr:col>
      <xdr:colOff>127000</xdr:colOff>
      <xdr:row>96</xdr:row>
      <xdr:rowOff>124461</xdr:rowOff>
    </xdr:to>
    <xdr:cxnSp macro="">
      <xdr:nvCxnSpPr>
        <xdr:cNvPr id="680" name="直線コネクタ 679"/>
        <xdr:cNvCxnSpPr/>
      </xdr:nvCxnSpPr>
      <xdr:spPr>
        <a:xfrm flipV="1">
          <a:off x="15481300" y="16572864"/>
          <a:ext cx="8382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124461</xdr:rowOff>
    </xdr:from>
    <xdr:to>
      <xdr:col>81</xdr:col>
      <xdr:colOff>50800</xdr:colOff>
      <xdr:row>96</xdr:row>
      <xdr:rowOff>129324</xdr:rowOff>
    </xdr:to>
    <xdr:cxnSp macro="">
      <xdr:nvCxnSpPr>
        <xdr:cNvPr id="683" name="直線コネクタ 682"/>
        <xdr:cNvCxnSpPr/>
      </xdr:nvCxnSpPr>
      <xdr:spPr>
        <a:xfrm flipV="1">
          <a:off x="14592300" y="16583661"/>
          <a:ext cx="8890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95414</xdr:rowOff>
    </xdr:from>
    <xdr:to>
      <xdr:col>76</xdr:col>
      <xdr:colOff>114300</xdr:colOff>
      <xdr:row>96</xdr:row>
      <xdr:rowOff>129324</xdr:rowOff>
    </xdr:to>
    <xdr:cxnSp macro="">
      <xdr:nvCxnSpPr>
        <xdr:cNvPr id="686" name="直線コネクタ 685"/>
        <xdr:cNvCxnSpPr/>
      </xdr:nvCxnSpPr>
      <xdr:spPr>
        <a:xfrm>
          <a:off x="13703300" y="16554614"/>
          <a:ext cx="889000" cy="3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57035</xdr:rowOff>
    </xdr:from>
    <xdr:to>
      <xdr:col>71</xdr:col>
      <xdr:colOff>177800</xdr:colOff>
      <xdr:row>96</xdr:row>
      <xdr:rowOff>95414</xdr:rowOff>
    </xdr:to>
    <xdr:cxnSp macro="">
      <xdr:nvCxnSpPr>
        <xdr:cNvPr id="689" name="直線コネクタ 688"/>
        <xdr:cNvCxnSpPr/>
      </xdr:nvCxnSpPr>
      <xdr:spPr>
        <a:xfrm>
          <a:off x="12814300" y="16516235"/>
          <a:ext cx="889000" cy="3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62864</xdr:rowOff>
    </xdr:from>
    <xdr:to>
      <xdr:col>85</xdr:col>
      <xdr:colOff>177800</xdr:colOff>
      <xdr:row>96</xdr:row>
      <xdr:rowOff>164464</xdr:rowOff>
    </xdr:to>
    <xdr:sp macro="" textlink="">
      <xdr:nvSpPr>
        <xdr:cNvPr id="699" name="楕円 698"/>
        <xdr:cNvSpPr/>
      </xdr:nvSpPr>
      <xdr:spPr>
        <a:xfrm>
          <a:off x="16268700" y="1652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41291</xdr:rowOff>
    </xdr:from>
    <xdr:ext cx="534377" cy="259045"/>
    <xdr:sp macro="" textlink="">
      <xdr:nvSpPr>
        <xdr:cNvPr id="700" name="公債費該当値テキスト"/>
        <xdr:cNvSpPr txBox="1"/>
      </xdr:nvSpPr>
      <xdr:spPr>
        <a:xfrm>
          <a:off x="16370300" y="1650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73661</xdr:rowOff>
    </xdr:from>
    <xdr:to>
      <xdr:col>81</xdr:col>
      <xdr:colOff>101600</xdr:colOff>
      <xdr:row>97</xdr:row>
      <xdr:rowOff>3811</xdr:rowOff>
    </xdr:to>
    <xdr:sp macro="" textlink="">
      <xdr:nvSpPr>
        <xdr:cNvPr id="701" name="楕円 700"/>
        <xdr:cNvSpPr/>
      </xdr:nvSpPr>
      <xdr:spPr>
        <a:xfrm>
          <a:off x="15430500" y="1653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166388</xdr:rowOff>
    </xdr:from>
    <xdr:ext cx="534377" cy="259045"/>
    <xdr:sp macro="" textlink="">
      <xdr:nvSpPr>
        <xdr:cNvPr id="702" name="テキスト ボックス 701"/>
        <xdr:cNvSpPr txBox="1"/>
      </xdr:nvSpPr>
      <xdr:spPr>
        <a:xfrm>
          <a:off x="15214111" y="166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78524</xdr:rowOff>
    </xdr:from>
    <xdr:to>
      <xdr:col>76</xdr:col>
      <xdr:colOff>165100</xdr:colOff>
      <xdr:row>97</xdr:row>
      <xdr:rowOff>8674</xdr:rowOff>
    </xdr:to>
    <xdr:sp macro="" textlink="">
      <xdr:nvSpPr>
        <xdr:cNvPr id="703" name="楕円 702"/>
        <xdr:cNvSpPr/>
      </xdr:nvSpPr>
      <xdr:spPr>
        <a:xfrm>
          <a:off x="14541500" y="1653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171251</xdr:rowOff>
    </xdr:from>
    <xdr:ext cx="534377" cy="259045"/>
    <xdr:sp macro="" textlink="">
      <xdr:nvSpPr>
        <xdr:cNvPr id="704" name="テキスト ボックス 703"/>
        <xdr:cNvSpPr txBox="1"/>
      </xdr:nvSpPr>
      <xdr:spPr>
        <a:xfrm>
          <a:off x="14325111" y="1663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44614</xdr:rowOff>
    </xdr:from>
    <xdr:to>
      <xdr:col>72</xdr:col>
      <xdr:colOff>38100</xdr:colOff>
      <xdr:row>96</xdr:row>
      <xdr:rowOff>146214</xdr:rowOff>
    </xdr:to>
    <xdr:sp macro="" textlink="">
      <xdr:nvSpPr>
        <xdr:cNvPr id="705" name="楕円 704"/>
        <xdr:cNvSpPr/>
      </xdr:nvSpPr>
      <xdr:spPr>
        <a:xfrm>
          <a:off x="13652500" y="165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137341</xdr:rowOff>
    </xdr:from>
    <xdr:ext cx="534377" cy="259045"/>
    <xdr:sp macro="" textlink="">
      <xdr:nvSpPr>
        <xdr:cNvPr id="706" name="テキスト ボックス 705"/>
        <xdr:cNvSpPr txBox="1"/>
      </xdr:nvSpPr>
      <xdr:spPr>
        <a:xfrm>
          <a:off x="13436111" y="1659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6235</xdr:rowOff>
    </xdr:from>
    <xdr:to>
      <xdr:col>67</xdr:col>
      <xdr:colOff>101600</xdr:colOff>
      <xdr:row>96</xdr:row>
      <xdr:rowOff>107835</xdr:rowOff>
    </xdr:to>
    <xdr:sp macro="" textlink="">
      <xdr:nvSpPr>
        <xdr:cNvPr id="707" name="楕円 706"/>
        <xdr:cNvSpPr/>
      </xdr:nvSpPr>
      <xdr:spPr>
        <a:xfrm>
          <a:off x="12763500" y="1646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98962</xdr:rowOff>
    </xdr:from>
    <xdr:ext cx="534377" cy="259045"/>
    <xdr:sp macro="" textlink="">
      <xdr:nvSpPr>
        <xdr:cNvPr id="708" name="テキスト ボックス 707"/>
        <xdr:cNvSpPr txBox="1"/>
      </xdr:nvSpPr>
      <xdr:spPr>
        <a:xfrm>
          <a:off x="12547111" y="1655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157035</xdr:rowOff>
    </xdr:from>
    <xdr:to>
      <xdr:col>116</xdr:col>
      <xdr:colOff>63500</xdr:colOff>
      <xdr:row>33</xdr:row>
      <xdr:rowOff>3683</xdr:rowOff>
    </xdr:to>
    <xdr:cxnSp macro="">
      <xdr:nvCxnSpPr>
        <xdr:cNvPr id="737" name="直線コネクタ 736"/>
        <xdr:cNvCxnSpPr/>
      </xdr:nvCxnSpPr>
      <xdr:spPr>
        <a:xfrm>
          <a:off x="21323300" y="5300535"/>
          <a:ext cx="838200" cy="36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100474</xdr:rowOff>
    </xdr:from>
    <xdr:ext cx="378565" cy="259045"/>
    <xdr:sp macro="" textlink="">
      <xdr:nvSpPr>
        <xdr:cNvPr id="738" name="諸支出金平均値テキスト"/>
        <xdr:cNvSpPr txBox="1"/>
      </xdr:nvSpPr>
      <xdr:spPr>
        <a:xfrm>
          <a:off x="22212300" y="6615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157035</xdr:rowOff>
    </xdr:from>
    <xdr:to>
      <xdr:col>111</xdr:col>
      <xdr:colOff>177800</xdr:colOff>
      <xdr:row>35</xdr:row>
      <xdr:rowOff>166179</xdr:rowOff>
    </xdr:to>
    <xdr:cxnSp macro="">
      <xdr:nvCxnSpPr>
        <xdr:cNvPr id="740" name="直線コネクタ 739"/>
        <xdr:cNvCxnSpPr/>
      </xdr:nvCxnSpPr>
      <xdr:spPr>
        <a:xfrm flipV="1">
          <a:off x="20434300" y="5300535"/>
          <a:ext cx="889000" cy="86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34942</xdr:rowOff>
    </xdr:from>
    <xdr:ext cx="378565" cy="259045"/>
    <xdr:sp macro="" textlink="">
      <xdr:nvSpPr>
        <xdr:cNvPr id="742" name="テキスト ボックス 741"/>
        <xdr:cNvSpPr txBox="1"/>
      </xdr:nvSpPr>
      <xdr:spPr>
        <a:xfrm>
          <a:off x="21134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166179</xdr:rowOff>
    </xdr:from>
    <xdr:to>
      <xdr:col>107</xdr:col>
      <xdr:colOff>50800</xdr:colOff>
      <xdr:row>38</xdr:row>
      <xdr:rowOff>78169</xdr:rowOff>
    </xdr:to>
    <xdr:cxnSp macro="">
      <xdr:nvCxnSpPr>
        <xdr:cNvPr id="743" name="直線コネクタ 742"/>
        <xdr:cNvCxnSpPr/>
      </xdr:nvCxnSpPr>
      <xdr:spPr>
        <a:xfrm flipV="1">
          <a:off x="19545300" y="6166929"/>
          <a:ext cx="889000" cy="42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43133</xdr:rowOff>
    </xdr:from>
    <xdr:ext cx="378565" cy="259045"/>
    <xdr:sp macro="" textlink="">
      <xdr:nvSpPr>
        <xdr:cNvPr id="745" name="テキスト ボックス 744"/>
        <xdr:cNvSpPr txBox="1"/>
      </xdr:nvSpPr>
      <xdr:spPr>
        <a:xfrm>
          <a:off x="20245017" y="6729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78169</xdr:rowOff>
    </xdr:from>
    <xdr:to>
      <xdr:col>102</xdr:col>
      <xdr:colOff>114300</xdr:colOff>
      <xdr:row>39</xdr:row>
      <xdr:rowOff>44450</xdr:rowOff>
    </xdr:to>
    <xdr:cxnSp macro="">
      <xdr:nvCxnSpPr>
        <xdr:cNvPr id="746" name="直線コネクタ 745"/>
        <xdr:cNvCxnSpPr/>
      </xdr:nvCxnSpPr>
      <xdr:spPr>
        <a:xfrm flipV="1">
          <a:off x="18656300" y="6593269"/>
          <a:ext cx="889000" cy="1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58945</xdr:rowOff>
    </xdr:from>
    <xdr:ext cx="378565" cy="259045"/>
    <xdr:sp macro="" textlink="">
      <xdr:nvSpPr>
        <xdr:cNvPr id="748" name="テキスト ボックス 747"/>
        <xdr:cNvSpPr txBox="1"/>
      </xdr:nvSpPr>
      <xdr:spPr>
        <a:xfrm>
          <a:off x="19356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124333</xdr:rowOff>
    </xdr:from>
    <xdr:to>
      <xdr:col>116</xdr:col>
      <xdr:colOff>114300</xdr:colOff>
      <xdr:row>33</xdr:row>
      <xdr:rowOff>54483</xdr:rowOff>
    </xdr:to>
    <xdr:sp macro="" textlink="">
      <xdr:nvSpPr>
        <xdr:cNvPr id="756" name="楕円 755"/>
        <xdr:cNvSpPr/>
      </xdr:nvSpPr>
      <xdr:spPr>
        <a:xfrm>
          <a:off x="22110700" y="56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147210</xdr:rowOff>
    </xdr:from>
    <xdr:ext cx="469744" cy="259045"/>
    <xdr:sp macro="" textlink="">
      <xdr:nvSpPr>
        <xdr:cNvPr id="757" name="諸支出金該当値テキスト"/>
        <xdr:cNvSpPr txBox="1"/>
      </xdr:nvSpPr>
      <xdr:spPr>
        <a:xfrm>
          <a:off x="22212300" y="546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106235</xdr:rowOff>
    </xdr:from>
    <xdr:to>
      <xdr:col>112</xdr:col>
      <xdr:colOff>38100</xdr:colOff>
      <xdr:row>31</xdr:row>
      <xdr:rowOff>36385</xdr:rowOff>
    </xdr:to>
    <xdr:sp macro="" textlink="">
      <xdr:nvSpPr>
        <xdr:cNvPr id="758" name="楕円 757"/>
        <xdr:cNvSpPr/>
      </xdr:nvSpPr>
      <xdr:spPr>
        <a:xfrm>
          <a:off x="21272500" y="524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52912</xdr:rowOff>
    </xdr:from>
    <xdr:ext cx="469744" cy="259045"/>
    <xdr:sp macro="" textlink="">
      <xdr:nvSpPr>
        <xdr:cNvPr id="759" name="テキスト ボックス 758"/>
        <xdr:cNvSpPr txBox="1"/>
      </xdr:nvSpPr>
      <xdr:spPr>
        <a:xfrm>
          <a:off x="21088428" y="502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115379</xdr:rowOff>
    </xdr:from>
    <xdr:to>
      <xdr:col>107</xdr:col>
      <xdr:colOff>101600</xdr:colOff>
      <xdr:row>36</xdr:row>
      <xdr:rowOff>45529</xdr:rowOff>
    </xdr:to>
    <xdr:sp macro="" textlink="">
      <xdr:nvSpPr>
        <xdr:cNvPr id="760" name="楕円 759"/>
        <xdr:cNvSpPr/>
      </xdr:nvSpPr>
      <xdr:spPr>
        <a:xfrm>
          <a:off x="20383500" y="61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62056</xdr:rowOff>
    </xdr:from>
    <xdr:ext cx="469744" cy="259045"/>
    <xdr:sp macro="" textlink="">
      <xdr:nvSpPr>
        <xdr:cNvPr id="761" name="テキスト ボックス 760"/>
        <xdr:cNvSpPr txBox="1"/>
      </xdr:nvSpPr>
      <xdr:spPr>
        <a:xfrm>
          <a:off x="20199428" y="589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27369</xdr:rowOff>
    </xdr:from>
    <xdr:to>
      <xdr:col>102</xdr:col>
      <xdr:colOff>165100</xdr:colOff>
      <xdr:row>38</xdr:row>
      <xdr:rowOff>128969</xdr:rowOff>
    </xdr:to>
    <xdr:sp macro="" textlink="">
      <xdr:nvSpPr>
        <xdr:cNvPr id="762" name="楕円 761"/>
        <xdr:cNvSpPr/>
      </xdr:nvSpPr>
      <xdr:spPr>
        <a:xfrm>
          <a:off x="19494500" y="654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145495</xdr:rowOff>
    </xdr:from>
    <xdr:ext cx="378565" cy="259045"/>
    <xdr:sp macro="" textlink="">
      <xdr:nvSpPr>
        <xdr:cNvPr id="763" name="テキスト ボックス 762"/>
        <xdr:cNvSpPr txBox="1"/>
      </xdr:nvSpPr>
      <xdr:spPr>
        <a:xfrm>
          <a:off x="19356017" y="6317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総務費の一人当たりのコストは、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年度はふるさと寄附による基金積立金の大幅な減少などにより、類似団体内平均を下回りました。民生費の一人当たりのコストは、近年は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125,000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円前後で推移していましたが、生活保護や障害者福祉に係る扶助費の増加により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136,784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ものの、類似団体内平均を下回っています。衛生費は、ごみ処理施設の運営に係る経費が減少したものの、健康増進施設の改修に係る経費が単年度で増加したため、結果として一人当たりの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26,904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円で微増しましたが、類似団体内平均は下回っています。農林水産業費は、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年度における単年度の交付金事業が終了したため、一人当たりのコストは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3,644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円と大きく減少しました。総農家数及び経営耕地面積が県内</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位の当市においては、県平均を大きく下回っています。商工費は、類似団体内平均を大きく上回っていますが、その約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割を商工業貸付金が占めています。土木費の一人当たりのコストは、昨年度に比して道路改良事業費や橋梁長寿命化事業費が減少したことに伴い減少したものの、類似団体内平均を上回っています。消防費の一人当たりの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年度から広域消防一元化による広域消防負担金が増加し、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年度においては防災行政無線デジタル化事業により大幅に増加し、対前年度比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15,047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27,660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円となっています。教育費は、大型の学校建設事業があった年度（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年度）において増加しており、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年度は中学校武道場整備に係る費用が単年度で発生したことにより、対前年度比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3,058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33,226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円となっています。公債費は、高利率の地方債償還の減少や、建設地方債の発行抑制等により減少傾向にありましたが、臨時財政対策債の元利償還金が増加しており、一人当たりのコストは対前年度比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35,050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円となりました。諸支出金は、土地開発公社から計画的に用地の再取得を行っているため、類似団体内平均を大幅に上回っています。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年度は前年度の歳入歳出の決算上余剰金を財政調整基金へ積み立てたため、財政調整基金残高の対標準財政規模比は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ポイントの増となっています。実質収支額は、翌年度に繰り越すべき財源が微増したものの、形式収支の増加により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ポイントの増となっています。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法適用企業について、一般会計の実質収支比率にあたる資金余剰額の対標準財政規模比は前年度と比較して、温泉事業、水道事業においては微増、下水道事業においては微減となっていますが、大きな変動はありません。なお、昨年度に引き続き全会計において黒字となっています。</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21072629</v>
      </c>
      <c r="BO4" s="441"/>
      <c r="BP4" s="441"/>
      <c r="BQ4" s="441"/>
      <c r="BR4" s="441"/>
      <c r="BS4" s="441"/>
      <c r="BT4" s="441"/>
      <c r="BU4" s="442"/>
      <c r="BV4" s="440">
        <v>20853454</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6.9</v>
      </c>
      <c r="CU4" s="622"/>
      <c r="CV4" s="622"/>
      <c r="CW4" s="622"/>
      <c r="CX4" s="622"/>
      <c r="CY4" s="622"/>
      <c r="CZ4" s="622"/>
      <c r="DA4" s="623"/>
      <c r="DB4" s="621">
        <v>6.4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20255494</v>
      </c>
      <c r="BO5" s="446"/>
      <c r="BP5" s="446"/>
      <c r="BQ5" s="446"/>
      <c r="BR5" s="446"/>
      <c r="BS5" s="446"/>
      <c r="BT5" s="446"/>
      <c r="BU5" s="447"/>
      <c r="BV5" s="445">
        <v>20097924</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86.9</v>
      </c>
      <c r="CU5" s="416"/>
      <c r="CV5" s="416"/>
      <c r="CW5" s="416"/>
      <c r="CX5" s="416"/>
      <c r="CY5" s="416"/>
      <c r="CZ5" s="416"/>
      <c r="DA5" s="417"/>
      <c r="DB5" s="415">
        <v>86.5</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817135</v>
      </c>
      <c r="BO6" s="446"/>
      <c r="BP6" s="446"/>
      <c r="BQ6" s="446"/>
      <c r="BR6" s="446"/>
      <c r="BS6" s="446"/>
      <c r="BT6" s="446"/>
      <c r="BU6" s="447"/>
      <c r="BV6" s="445">
        <v>755530</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94.2</v>
      </c>
      <c r="CU6" s="596"/>
      <c r="CV6" s="596"/>
      <c r="CW6" s="596"/>
      <c r="CX6" s="596"/>
      <c r="CY6" s="596"/>
      <c r="CZ6" s="596"/>
      <c r="DA6" s="597"/>
      <c r="DB6" s="595">
        <v>93.2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20581</v>
      </c>
      <c r="BO7" s="446"/>
      <c r="BP7" s="446"/>
      <c r="BQ7" s="446"/>
      <c r="BR7" s="446"/>
      <c r="BS7" s="446"/>
      <c r="BT7" s="446"/>
      <c r="BU7" s="447"/>
      <c r="BV7" s="445">
        <v>18833</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11484844</v>
      </c>
      <c r="CU7" s="446"/>
      <c r="CV7" s="446"/>
      <c r="CW7" s="446"/>
      <c r="CX7" s="446"/>
      <c r="CY7" s="446"/>
      <c r="CZ7" s="446"/>
      <c r="DA7" s="447"/>
      <c r="DB7" s="445">
        <v>11434201</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796554</v>
      </c>
      <c r="BO8" s="446"/>
      <c r="BP8" s="446"/>
      <c r="BQ8" s="446"/>
      <c r="BR8" s="446"/>
      <c r="BS8" s="446"/>
      <c r="BT8" s="446"/>
      <c r="BU8" s="447"/>
      <c r="BV8" s="445">
        <v>736697</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0.74</v>
      </c>
      <c r="CU8" s="559"/>
      <c r="CV8" s="559"/>
      <c r="CW8" s="559"/>
      <c r="CX8" s="559"/>
      <c r="CY8" s="559"/>
      <c r="CZ8" s="559"/>
      <c r="DA8" s="560"/>
      <c r="DB8" s="558">
        <v>0.75</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50140</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59857</v>
      </c>
      <c r="BO9" s="446"/>
      <c r="BP9" s="446"/>
      <c r="BQ9" s="446"/>
      <c r="BR9" s="446"/>
      <c r="BS9" s="446"/>
      <c r="BT9" s="446"/>
      <c r="BU9" s="447"/>
      <c r="BV9" s="445">
        <v>-46127</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12.7</v>
      </c>
      <c r="CU9" s="416"/>
      <c r="CV9" s="416"/>
      <c r="CW9" s="416"/>
      <c r="CX9" s="416"/>
      <c r="CY9" s="416"/>
      <c r="CZ9" s="416"/>
      <c r="DA9" s="417"/>
      <c r="DB9" s="415">
        <v>12.1</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51200</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272335</v>
      </c>
      <c r="BO10" s="446"/>
      <c r="BP10" s="446"/>
      <c r="BQ10" s="446"/>
      <c r="BR10" s="446"/>
      <c r="BS10" s="446"/>
      <c r="BT10" s="446"/>
      <c r="BU10" s="447"/>
      <c r="BV10" s="445">
        <v>393943</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c r="A12" s="166"/>
      <c r="B12" s="561" t="s">
        <v>125</v>
      </c>
      <c r="C12" s="562"/>
      <c r="D12" s="562"/>
      <c r="E12" s="562"/>
      <c r="F12" s="562"/>
      <c r="G12" s="562"/>
      <c r="H12" s="562"/>
      <c r="I12" s="562"/>
      <c r="J12" s="562"/>
      <c r="K12" s="563"/>
      <c r="L12" s="570" t="s">
        <v>126</v>
      </c>
      <c r="M12" s="571"/>
      <c r="N12" s="571"/>
      <c r="O12" s="571"/>
      <c r="P12" s="571"/>
      <c r="Q12" s="572"/>
      <c r="R12" s="573">
        <v>50164</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100000</v>
      </c>
      <c r="BO12" s="446"/>
      <c r="BP12" s="446"/>
      <c r="BQ12" s="446"/>
      <c r="BR12" s="446"/>
      <c r="BS12" s="446"/>
      <c r="BT12" s="446"/>
      <c r="BU12" s="447"/>
      <c r="BV12" s="445">
        <v>100000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134</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135</v>
      </c>
      <c r="N13" s="546"/>
      <c r="O13" s="546"/>
      <c r="P13" s="546"/>
      <c r="Q13" s="547"/>
      <c r="R13" s="548">
        <v>48895</v>
      </c>
      <c r="S13" s="549"/>
      <c r="T13" s="549"/>
      <c r="U13" s="549"/>
      <c r="V13" s="550"/>
      <c r="W13" s="536" t="s">
        <v>136</v>
      </c>
      <c r="X13" s="458"/>
      <c r="Y13" s="458"/>
      <c r="Z13" s="458"/>
      <c r="AA13" s="458"/>
      <c r="AB13" s="459"/>
      <c r="AC13" s="421">
        <v>797</v>
      </c>
      <c r="AD13" s="422"/>
      <c r="AE13" s="422"/>
      <c r="AF13" s="422"/>
      <c r="AG13" s="423"/>
      <c r="AH13" s="421">
        <v>860</v>
      </c>
      <c r="AI13" s="422"/>
      <c r="AJ13" s="422"/>
      <c r="AK13" s="422"/>
      <c r="AL13" s="424"/>
      <c r="AM13" s="514" t="s">
        <v>137</v>
      </c>
      <c r="AN13" s="419"/>
      <c r="AO13" s="419"/>
      <c r="AP13" s="419"/>
      <c r="AQ13" s="419"/>
      <c r="AR13" s="419"/>
      <c r="AS13" s="419"/>
      <c r="AT13" s="420"/>
      <c r="AU13" s="502" t="s">
        <v>138</v>
      </c>
      <c r="AV13" s="503"/>
      <c r="AW13" s="503"/>
      <c r="AX13" s="503"/>
      <c r="AY13" s="425" t="s">
        <v>139</v>
      </c>
      <c r="AZ13" s="426"/>
      <c r="BA13" s="426"/>
      <c r="BB13" s="426"/>
      <c r="BC13" s="426"/>
      <c r="BD13" s="426"/>
      <c r="BE13" s="426"/>
      <c r="BF13" s="426"/>
      <c r="BG13" s="426"/>
      <c r="BH13" s="426"/>
      <c r="BI13" s="426"/>
      <c r="BJ13" s="426"/>
      <c r="BK13" s="426"/>
      <c r="BL13" s="426"/>
      <c r="BM13" s="427"/>
      <c r="BN13" s="445">
        <v>232192</v>
      </c>
      <c r="BO13" s="446"/>
      <c r="BP13" s="446"/>
      <c r="BQ13" s="446"/>
      <c r="BR13" s="446"/>
      <c r="BS13" s="446"/>
      <c r="BT13" s="446"/>
      <c r="BU13" s="447"/>
      <c r="BV13" s="445">
        <v>247816</v>
      </c>
      <c r="BW13" s="446"/>
      <c r="BX13" s="446"/>
      <c r="BY13" s="446"/>
      <c r="BZ13" s="446"/>
      <c r="CA13" s="446"/>
      <c r="CB13" s="446"/>
      <c r="CC13" s="447"/>
      <c r="CD13" s="454" t="s">
        <v>140</v>
      </c>
      <c r="CE13" s="455"/>
      <c r="CF13" s="455"/>
      <c r="CG13" s="455"/>
      <c r="CH13" s="455"/>
      <c r="CI13" s="455"/>
      <c r="CJ13" s="455"/>
      <c r="CK13" s="455"/>
      <c r="CL13" s="455"/>
      <c r="CM13" s="455"/>
      <c r="CN13" s="455"/>
      <c r="CO13" s="455"/>
      <c r="CP13" s="455"/>
      <c r="CQ13" s="455"/>
      <c r="CR13" s="455"/>
      <c r="CS13" s="456"/>
      <c r="CT13" s="415">
        <v>3.9</v>
      </c>
      <c r="CU13" s="416"/>
      <c r="CV13" s="416"/>
      <c r="CW13" s="416"/>
      <c r="CX13" s="416"/>
      <c r="CY13" s="416"/>
      <c r="CZ13" s="416"/>
      <c r="DA13" s="417"/>
      <c r="DB13" s="415">
        <v>4.2</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141</v>
      </c>
      <c r="M14" s="579"/>
      <c r="N14" s="579"/>
      <c r="O14" s="579"/>
      <c r="P14" s="579"/>
      <c r="Q14" s="580"/>
      <c r="R14" s="548">
        <v>50428</v>
      </c>
      <c r="S14" s="549"/>
      <c r="T14" s="549"/>
      <c r="U14" s="549"/>
      <c r="V14" s="550"/>
      <c r="W14" s="551"/>
      <c r="X14" s="461"/>
      <c r="Y14" s="461"/>
      <c r="Z14" s="461"/>
      <c r="AA14" s="461"/>
      <c r="AB14" s="462"/>
      <c r="AC14" s="541">
        <v>3.3</v>
      </c>
      <c r="AD14" s="542"/>
      <c r="AE14" s="542"/>
      <c r="AF14" s="542"/>
      <c r="AG14" s="543"/>
      <c r="AH14" s="541">
        <v>3.4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142</v>
      </c>
      <c r="CE14" s="452"/>
      <c r="CF14" s="452"/>
      <c r="CG14" s="452"/>
      <c r="CH14" s="452"/>
      <c r="CI14" s="452"/>
      <c r="CJ14" s="452"/>
      <c r="CK14" s="452"/>
      <c r="CL14" s="452"/>
      <c r="CM14" s="452"/>
      <c r="CN14" s="452"/>
      <c r="CO14" s="452"/>
      <c r="CP14" s="452"/>
      <c r="CQ14" s="452"/>
      <c r="CR14" s="452"/>
      <c r="CS14" s="453"/>
      <c r="CT14" s="552">
        <v>98.2</v>
      </c>
      <c r="CU14" s="553"/>
      <c r="CV14" s="553"/>
      <c r="CW14" s="553"/>
      <c r="CX14" s="553"/>
      <c r="CY14" s="553"/>
      <c r="CZ14" s="553"/>
      <c r="DA14" s="554"/>
      <c r="DB14" s="552">
        <v>96.4</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143</v>
      </c>
      <c r="N15" s="546"/>
      <c r="O15" s="546"/>
      <c r="P15" s="546"/>
      <c r="Q15" s="547"/>
      <c r="R15" s="548">
        <v>49203</v>
      </c>
      <c r="S15" s="549"/>
      <c r="T15" s="549"/>
      <c r="U15" s="549"/>
      <c r="V15" s="550"/>
      <c r="W15" s="536" t="s">
        <v>144</v>
      </c>
      <c r="X15" s="458"/>
      <c r="Y15" s="458"/>
      <c r="Z15" s="458"/>
      <c r="AA15" s="458"/>
      <c r="AB15" s="459"/>
      <c r="AC15" s="421">
        <v>8434</v>
      </c>
      <c r="AD15" s="422"/>
      <c r="AE15" s="422"/>
      <c r="AF15" s="422"/>
      <c r="AG15" s="423"/>
      <c r="AH15" s="421">
        <v>9054</v>
      </c>
      <c r="AI15" s="422"/>
      <c r="AJ15" s="422"/>
      <c r="AK15" s="422"/>
      <c r="AL15" s="424"/>
      <c r="AM15" s="514"/>
      <c r="AN15" s="419"/>
      <c r="AO15" s="419"/>
      <c r="AP15" s="419"/>
      <c r="AQ15" s="419"/>
      <c r="AR15" s="419"/>
      <c r="AS15" s="419"/>
      <c r="AT15" s="420"/>
      <c r="AU15" s="502"/>
      <c r="AV15" s="503"/>
      <c r="AW15" s="503"/>
      <c r="AX15" s="503"/>
      <c r="AY15" s="437" t="s">
        <v>145</v>
      </c>
      <c r="AZ15" s="438"/>
      <c r="BA15" s="438"/>
      <c r="BB15" s="438"/>
      <c r="BC15" s="438"/>
      <c r="BD15" s="438"/>
      <c r="BE15" s="438"/>
      <c r="BF15" s="438"/>
      <c r="BG15" s="438"/>
      <c r="BH15" s="438"/>
      <c r="BI15" s="438"/>
      <c r="BJ15" s="438"/>
      <c r="BK15" s="438"/>
      <c r="BL15" s="438"/>
      <c r="BM15" s="439"/>
      <c r="BN15" s="440">
        <v>6508168</v>
      </c>
      <c r="BO15" s="441"/>
      <c r="BP15" s="441"/>
      <c r="BQ15" s="441"/>
      <c r="BR15" s="441"/>
      <c r="BS15" s="441"/>
      <c r="BT15" s="441"/>
      <c r="BU15" s="442"/>
      <c r="BV15" s="440">
        <v>6515900</v>
      </c>
      <c r="BW15" s="441"/>
      <c r="BX15" s="441"/>
      <c r="BY15" s="441"/>
      <c r="BZ15" s="441"/>
      <c r="CA15" s="441"/>
      <c r="CB15" s="441"/>
      <c r="CC15" s="442"/>
      <c r="CD15" s="555" t="s">
        <v>146</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147</v>
      </c>
      <c r="M16" s="539"/>
      <c r="N16" s="539"/>
      <c r="O16" s="539"/>
      <c r="P16" s="539"/>
      <c r="Q16" s="540"/>
      <c r="R16" s="533" t="s">
        <v>148</v>
      </c>
      <c r="S16" s="534"/>
      <c r="T16" s="534"/>
      <c r="U16" s="534"/>
      <c r="V16" s="535"/>
      <c r="W16" s="551"/>
      <c r="X16" s="461"/>
      <c r="Y16" s="461"/>
      <c r="Z16" s="461"/>
      <c r="AA16" s="461"/>
      <c r="AB16" s="462"/>
      <c r="AC16" s="541">
        <v>34.700000000000003</v>
      </c>
      <c r="AD16" s="542"/>
      <c r="AE16" s="542"/>
      <c r="AF16" s="542"/>
      <c r="AG16" s="543"/>
      <c r="AH16" s="541">
        <v>36</v>
      </c>
      <c r="AI16" s="542"/>
      <c r="AJ16" s="542"/>
      <c r="AK16" s="542"/>
      <c r="AL16" s="544"/>
      <c r="AM16" s="514"/>
      <c r="AN16" s="419"/>
      <c r="AO16" s="419"/>
      <c r="AP16" s="419"/>
      <c r="AQ16" s="419"/>
      <c r="AR16" s="419"/>
      <c r="AS16" s="419"/>
      <c r="AT16" s="420"/>
      <c r="AU16" s="502"/>
      <c r="AV16" s="503"/>
      <c r="AW16" s="503"/>
      <c r="AX16" s="503"/>
      <c r="AY16" s="425" t="s">
        <v>149</v>
      </c>
      <c r="AZ16" s="426"/>
      <c r="BA16" s="426"/>
      <c r="BB16" s="426"/>
      <c r="BC16" s="426"/>
      <c r="BD16" s="426"/>
      <c r="BE16" s="426"/>
      <c r="BF16" s="426"/>
      <c r="BG16" s="426"/>
      <c r="BH16" s="426"/>
      <c r="BI16" s="426"/>
      <c r="BJ16" s="426"/>
      <c r="BK16" s="426"/>
      <c r="BL16" s="426"/>
      <c r="BM16" s="427"/>
      <c r="BN16" s="445">
        <v>8751509</v>
      </c>
      <c r="BO16" s="446"/>
      <c r="BP16" s="446"/>
      <c r="BQ16" s="446"/>
      <c r="BR16" s="446"/>
      <c r="BS16" s="446"/>
      <c r="BT16" s="446"/>
      <c r="BU16" s="447"/>
      <c r="BV16" s="445">
        <v>8765714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150</v>
      </c>
      <c r="N17" s="531"/>
      <c r="O17" s="531"/>
      <c r="P17" s="531"/>
      <c r="Q17" s="532"/>
      <c r="R17" s="533" t="s">
        <v>151</v>
      </c>
      <c r="S17" s="534"/>
      <c r="T17" s="534"/>
      <c r="U17" s="534"/>
      <c r="V17" s="535"/>
      <c r="W17" s="536" t="s">
        <v>152</v>
      </c>
      <c r="X17" s="458"/>
      <c r="Y17" s="458"/>
      <c r="Z17" s="458"/>
      <c r="AA17" s="458"/>
      <c r="AB17" s="459"/>
      <c r="AC17" s="421">
        <v>15090</v>
      </c>
      <c r="AD17" s="422"/>
      <c r="AE17" s="422"/>
      <c r="AF17" s="422"/>
      <c r="AG17" s="423"/>
      <c r="AH17" s="421">
        <v>15203</v>
      </c>
      <c r="AI17" s="422"/>
      <c r="AJ17" s="422"/>
      <c r="AK17" s="422"/>
      <c r="AL17" s="424"/>
      <c r="AM17" s="514"/>
      <c r="AN17" s="419"/>
      <c r="AO17" s="419"/>
      <c r="AP17" s="419"/>
      <c r="AQ17" s="419"/>
      <c r="AR17" s="419"/>
      <c r="AS17" s="419"/>
      <c r="AT17" s="420"/>
      <c r="AU17" s="502"/>
      <c r="AV17" s="503"/>
      <c r="AW17" s="503"/>
      <c r="AX17" s="503"/>
      <c r="AY17" s="425" t="s">
        <v>153</v>
      </c>
      <c r="AZ17" s="426"/>
      <c r="BA17" s="426"/>
      <c r="BB17" s="426"/>
      <c r="BC17" s="426"/>
      <c r="BD17" s="426"/>
      <c r="BE17" s="426"/>
      <c r="BF17" s="426"/>
      <c r="BG17" s="426"/>
      <c r="BH17" s="426"/>
      <c r="BI17" s="426"/>
      <c r="BJ17" s="426"/>
      <c r="BK17" s="426"/>
      <c r="BL17" s="426"/>
      <c r="BM17" s="427"/>
      <c r="BN17" s="445">
        <v>8343509</v>
      </c>
      <c r="BO17" s="446"/>
      <c r="BP17" s="446"/>
      <c r="BQ17" s="446"/>
      <c r="BR17" s="446"/>
      <c r="BS17" s="446"/>
      <c r="BT17" s="446"/>
      <c r="BU17" s="447"/>
      <c r="BV17" s="445">
        <v>8360000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154</v>
      </c>
      <c r="C18" s="508"/>
      <c r="D18" s="508"/>
      <c r="E18" s="509"/>
      <c r="F18" s="509"/>
      <c r="G18" s="509"/>
      <c r="H18" s="509"/>
      <c r="I18" s="509"/>
      <c r="J18" s="509"/>
      <c r="K18" s="509"/>
      <c r="L18" s="510">
        <v>109.17</v>
      </c>
      <c r="M18" s="510"/>
      <c r="N18" s="510"/>
      <c r="O18" s="510"/>
      <c r="P18" s="510"/>
      <c r="Q18" s="510"/>
      <c r="R18" s="511"/>
      <c r="S18" s="511"/>
      <c r="T18" s="511"/>
      <c r="U18" s="511"/>
      <c r="V18" s="512"/>
      <c r="W18" s="526"/>
      <c r="X18" s="527"/>
      <c r="Y18" s="527"/>
      <c r="Z18" s="527"/>
      <c r="AA18" s="527"/>
      <c r="AB18" s="537"/>
      <c r="AC18" s="409">
        <v>62</v>
      </c>
      <c r="AD18" s="410"/>
      <c r="AE18" s="410"/>
      <c r="AF18" s="410"/>
      <c r="AG18" s="513"/>
      <c r="AH18" s="409">
        <v>60.5</v>
      </c>
      <c r="AI18" s="410"/>
      <c r="AJ18" s="410"/>
      <c r="AK18" s="410"/>
      <c r="AL18" s="411"/>
      <c r="AM18" s="514"/>
      <c r="AN18" s="419"/>
      <c r="AO18" s="419"/>
      <c r="AP18" s="419"/>
      <c r="AQ18" s="419"/>
      <c r="AR18" s="419"/>
      <c r="AS18" s="419"/>
      <c r="AT18" s="420"/>
      <c r="AU18" s="502"/>
      <c r="AV18" s="503"/>
      <c r="AW18" s="503"/>
      <c r="AX18" s="503"/>
      <c r="AY18" s="425" t="s">
        <v>155</v>
      </c>
      <c r="AZ18" s="426"/>
      <c r="BA18" s="426"/>
      <c r="BB18" s="426"/>
      <c r="BC18" s="426"/>
      <c r="BD18" s="426"/>
      <c r="BE18" s="426"/>
      <c r="BF18" s="426"/>
      <c r="BG18" s="426"/>
      <c r="BH18" s="426"/>
      <c r="BI18" s="426"/>
      <c r="BJ18" s="426"/>
      <c r="BK18" s="426"/>
      <c r="BL18" s="426"/>
      <c r="BM18" s="427"/>
      <c r="BN18" s="445">
        <v>10204895</v>
      </c>
      <c r="BO18" s="446"/>
      <c r="BP18" s="446"/>
      <c r="BQ18" s="446"/>
      <c r="BR18" s="446"/>
      <c r="BS18" s="446"/>
      <c r="BT18" s="446"/>
      <c r="BU18" s="447"/>
      <c r="BV18" s="445">
        <v>10016485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156</v>
      </c>
      <c r="C19" s="508"/>
      <c r="D19" s="508"/>
      <c r="E19" s="509"/>
      <c r="F19" s="509"/>
      <c r="G19" s="509"/>
      <c r="H19" s="509"/>
      <c r="I19" s="509"/>
      <c r="J19" s="509"/>
      <c r="K19" s="509"/>
      <c r="L19" s="515">
        <v>459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157</v>
      </c>
      <c r="AZ19" s="426"/>
      <c r="BA19" s="426"/>
      <c r="BB19" s="426"/>
      <c r="BC19" s="426"/>
      <c r="BD19" s="426"/>
      <c r="BE19" s="426"/>
      <c r="BF19" s="426"/>
      <c r="BG19" s="426"/>
      <c r="BH19" s="426"/>
      <c r="BI19" s="426"/>
      <c r="BJ19" s="426"/>
      <c r="BK19" s="426"/>
      <c r="BL19" s="426"/>
      <c r="BM19" s="427"/>
      <c r="BN19" s="445">
        <v>13882219</v>
      </c>
      <c r="BO19" s="446"/>
      <c r="BP19" s="446"/>
      <c r="BQ19" s="446"/>
      <c r="BR19" s="446"/>
      <c r="BS19" s="446"/>
      <c r="BT19" s="446"/>
      <c r="BU19" s="447"/>
      <c r="BV19" s="445">
        <v>14213879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158</v>
      </c>
      <c r="C20" s="508"/>
      <c r="D20" s="508"/>
      <c r="E20" s="509"/>
      <c r="F20" s="509"/>
      <c r="G20" s="509"/>
      <c r="H20" s="509"/>
      <c r="I20" s="509"/>
      <c r="J20" s="509"/>
      <c r="K20" s="509"/>
      <c r="L20" s="515">
        <v>20401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159</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160</v>
      </c>
      <c r="C22" s="475"/>
      <c r="D22" s="476"/>
      <c r="E22" s="483" t="s">
        <v>1</v>
      </c>
      <c r="F22" s="458"/>
      <c r="G22" s="458"/>
      <c r="H22" s="458"/>
      <c r="I22" s="458"/>
      <c r="J22" s="458"/>
      <c r="K22" s="459"/>
      <c r="L22" s="483" t="s">
        <v>161</v>
      </c>
      <c r="M22" s="458"/>
      <c r="N22" s="458"/>
      <c r="O22" s="458"/>
      <c r="P22" s="459"/>
      <c r="Q22" s="468" t="s">
        <v>162</v>
      </c>
      <c r="R22" s="469"/>
      <c r="S22" s="469"/>
      <c r="T22" s="469"/>
      <c r="U22" s="469"/>
      <c r="V22" s="484"/>
      <c r="W22" s="486" t="s">
        <v>163</v>
      </c>
      <c r="X22" s="475"/>
      <c r="Y22" s="476"/>
      <c r="Z22" s="483" t="s">
        <v>1</v>
      </c>
      <c r="AA22" s="458"/>
      <c r="AB22" s="458"/>
      <c r="AC22" s="458"/>
      <c r="AD22" s="458"/>
      <c r="AE22" s="458"/>
      <c r="AF22" s="458"/>
      <c r="AG22" s="459"/>
      <c r="AH22" s="457" t="s">
        <v>164</v>
      </c>
      <c r="AI22" s="458"/>
      <c r="AJ22" s="458"/>
      <c r="AK22" s="458"/>
      <c r="AL22" s="459"/>
      <c r="AM22" s="457" t="s">
        <v>165</v>
      </c>
      <c r="AN22" s="463"/>
      <c r="AO22" s="463"/>
      <c r="AP22" s="463"/>
      <c r="AQ22" s="463"/>
      <c r="AR22" s="464"/>
      <c r="AS22" s="468" t="s">
        <v>162</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166</v>
      </c>
      <c r="AZ23" s="438"/>
      <c r="BA23" s="438"/>
      <c r="BB23" s="438"/>
      <c r="BC23" s="438"/>
      <c r="BD23" s="438"/>
      <c r="BE23" s="438"/>
      <c r="BF23" s="438"/>
      <c r="BG23" s="438"/>
      <c r="BH23" s="438"/>
      <c r="BI23" s="438"/>
      <c r="BJ23" s="438"/>
      <c r="BK23" s="438"/>
      <c r="BL23" s="438"/>
      <c r="BM23" s="439"/>
      <c r="BN23" s="445">
        <v>19595470</v>
      </c>
      <c r="BO23" s="446"/>
      <c r="BP23" s="446"/>
      <c r="BQ23" s="446"/>
      <c r="BR23" s="446"/>
      <c r="BS23" s="446"/>
      <c r="BT23" s="446"/>
      <c r="BU23" s="447"/>
      <c r="BV23" s="445">
        <v>18954186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167</v>
      </c>
      <c r="F24" s="419"/>
      <c r="G24" s="419"/>
      <c r="H24" s="419"/>
      <c r="I24" s="419"/>
      <c r="J24" s="419"/>
      <c r="K24" s="420"/>
      <c r="L24" s="421">
        <v>1</v>
      </c>
      <c r="M24" s="422"/>
      <c r="N24" s="422"/>
      <c r="O24" s="422"/>
      <c r="P24" s="423"/>
      <c r="Q24" s="421">
        <v>9010</v>
      </c>
      <c r="R24" s="422"/>
      <c r="S24" s="422"/>
      <c r="T24" s="422"/>
      <c r="U24" s="422"/>
      <c r="V24" s="423"/>
      <c r="W24" s="487"/>
      <c r="X24" s="478"/>
      <c r="Y24" s="479"/>
      <c r="Z24" s="418" t="s">
        <v>168</v>
      </c>
      <c r="AA24" s="419"/>
      <c r="AB24" s="419"/>
      <c r="AC24" s="419"/>
      <c r="AD24" s="419"/>
      <c r="AE24" s="419"/>
      <c r="AF24" s="419"/>
      <c r="AG24" s="420"/>
      <c r="AH24" s="421">
        <v>431</v>
      </c>
      <c r="AI24" s="422"/>
      <c r="AJ24" s="422"/>
      <c r="AK24" s="422"/>
      <c r="AL24" s="423"/>
      <c r="AM24" s="421">
        <v>1233091</v>
      </c>
      <c r="AN24" s="422"/>
      <c r="AO24" s="422"/>
      <c r="AP24" s="422"/>
      <c r="AQ24" s="422"/>
      <c r="AR24" s="423"/>
      <c r="AS24" s="421">
        <v>2861</v>
      </c>
      <c r="AT24" s="422"/>
      <c r="AU24" s="422"/>
      <c r="AV24" s="422"/>
      <c r="AW24" s="422"/>
      <c r="AX24" s="424"/>
      <c r="AY24" s="412" t="s">
        <v>169</v>
      </c>
      <c r="AZ24" s="413"/>
      <c r="BA24" s="413"/>
      <c r="BB24" s="413"/>
      <c r="BC24" s="413"/>
      <c r="BD24" s="413"/>
      <c r="BE24" s="413"/>
      <c r="BF24" s="413"/>
      <c r="BG24" s="413"/>
      <c r="BH24" s="413"/>
      <c r="BI24" s="413"/>
      <c r="BJ24" s="413"/>
      <c r="BK24" s="413"/>
      <c r="BL24" s="413"/>
      <c r="BM24" s="414"/>
      <c r="BN24" s="445">
        <v>15155443</v>
      </c>
      <c r="BO24" s="446"/>
      <c r="BP24" s="446"/>
      <c r="BQ24" s="446"/>
      <c r="BR24" s="446"/>
      <c r="BS24" s="446"/>
      <c r="BT24" s="446"/>
      <c r="BU24" s="447"/>
      <c r="BV24" s="445">
        <v>14091968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170</v>
      </c>
      <c r="F25" s="419"/>
      <c r="G25" s="419"/>
      <c r="H25" s="419"/>
      <c r="I25" s="419"/>
      <c r="J25" s="419"/>
      <c r="K25" s="420"/>
      <c r="L25" s="421">
        <v>1</v>
      </c>
      <c r="M25" s="422"/>
      <c r="N25" s="422"/>
      <c r="O25" s="422"/>
      <c r="P25" s="423"/>
      <c r="Q25" s="421">
        <v>7460</v>
      </c>
      <c r="R25" s="422"/>
      <c r="S25" s="422"/>
      <c r="T25" s="422"/>
      <c r="U25" s="422"/>
      <c r="V25" s="423"/>
      <c r="W25" s="487"/>
      <c r="X25" s="478"/>
      <c r="Y25" s="479"/>
      <c r="Z25" s="418" t="s">
        <v>171</v>
      </c>
      <c r="AA25" s="419"/>
      <c r="AB25" s="419"/>
      <c r="AC25" s="419"/>
      <c r="AD25" s="419"/>
      <c r="AE25" s="419"/>
      <c r="AF25" s="419"/>
      <c r="AG25" s="420"/>
      <c r="AH25" s="421" t="s">
        <v>133</v>
      </c>
      <c r="AI25" s="422"/>
      <c r="AJ25" s="422"/>
      <c r="AK25" s="422"/>
      <c r="AL25" s="423"/>
      <c r="AM25" s="421" t="s">
        <v>133</v>
      </c>
      <c r="AN25" s="422"/>
      <c r="AO25" s="422"/>
      <c r="AP25" s="422"/>
      <c r="AQ25" s="422"/>
      <c r="AR25" s="423"/>
      <c r="AS25" s="421" t="s">
        <v>133</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v>6169163</v>
      </c>
      <c r="BO25" s="441"/>
      <c r="BP25" s="441"/>
      <c r="BQ25" s="441"/>
      <c r="BR25" s="441"/>
      <c r="BS25" s="441"/>
      <c r="BT25" s="441"/>
      <c r="BU25" s="442"/>
      <c r="BV25" s="440">
        <v>6179478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173</v>
      </c>
      <c r="F26" s="419"/>
      <c r="G26" s="419"/>
      <c r="H26" s="419"/>
      <c r="I26" s="419"/>
      <c r="J26" s="419"/>
      <c r="K26" s="420"/>
      <c r="L26" s="421">
        <v>1</v>
      </c>
      <c r="M26" s="422"/>
      <c r="N26" s="422"/>
      <c r="O26" s="422"/>
      <c r="P26" s="423"/>
      <c r="Q26" s="421">
        <v>6571</v>
      </c>
      <c r="R26" s="422"/>
      <c r="S26" s="422"/>
      <c r="T26" s="422"/>
      <c r="U26" s="422"/>
      <c r="V26" s="423"/>
      <c r="W26" s="487"/>
      <c r="X26" s="478"/>
      <c r="Y26" s="479"/>
      <c r="Z26" s="418" t="s">
        <v>174</v>
      </c>
      <c r="AA26" s="500"/>
      <c r="AB26" s="500"/>
      <c r="AC26" s="500"/>
      <c r="AD26" s="500"/>
      <c r="AE26" s="500"/>
      <c r="AF26" s="500"/>
      <c r="AG26" s="501"/>
      <c r="AH26" s="421">
        <v>1</v>
      </c>
      <c r="AI26" s="422"/>
      <c r="AJ26" s="422"/>
      <c r="AK26" s="422"/>
      <c r="AL26" s="423"/>
      <c r="AM26" s="421" t="s">
        <v>175</v>
      </c>
      <c r="AN26" s="422"/>
      <c r="AO26" s="422"/>
      <c r="AP26" s="422"/>
      <c r="AQ26" s="422"/>
      <c r="AR26" s="423"/>
      <c r="AS26" s="421" t="s">
        <v>176</v>
      </c>
      <c r="AT26" s="422"/>
      <c r="AU26" s="422"/>
      <c r="AV26" s="422"/>
      <c r="AW26" s="422"/>
      <c r="AX26" s="424"/>
      <c r="AY26" s="454" t="s">
        <v>177</v>
      </c>
      <c r="AZ26" s="455"/>
      <c r="BA26" s="455"/>
      <c r="BB26" s="455"/>
      <c r="BC26" s="455"/>
      <c r="BD26" s="455"/>
      <c r="BE26" s="455"/>
      <c r="BF26" s="455"/>
      <c r="BG26" s="455"/>
      <c r="BH26" s="455"/>
      <c r="BI26" s="455"/>
      <c r="BJ26" s="455"/>
      <c r="BK26" s="455"/>
      <c r="BL26" s="455"/>
      <c r="BM26" s="456"/>
      <c r="BN26" s="445" t="s">
        <v>133</v>
      </c>
      <c r="BO26" s="446"/>
      <c r="BP26" s="446"/>
      <c r="BQ26" s="446"/>
      <c r="BR26" s="446"/>
      <c r="BS26" s="446"/>
      <c r="BT26" s="446"/>
      <c r="BU26" s="447"/>
      <c r="BV26" s="445" t="s">
        <v>134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178</v>
      </c>
      <c r="F27" s="419"/>
      <c r="G27" s="419"/>
      <c r="H27" s="419"/>
      <c r="I27" s="419"/>
      <c r="J27" s="419"/>
      <c r="K27" s="420"/>
      <c r="L27" s="421">
        <v>1</v>
      </c>
      <c r="M27" s="422"/>
      <c r="N27" s="422"/>
      <c r="O27" s="422"/>
      <c r="P27" s="423"/>
      <c r="Q27" s="421">
        <v>4560</v>
      </c>
      <c r="R27" s="422"/>
      <c r="S27" s="422"/>
      <c r="T27" s="422"/>
      <c r="U27" s="422"/>
      <c r="V27" s="423"/>
      <c r="W27" s="487"/>
      <c r="X27" s="478"/>
      <c r="Y27" s="479"/>
      <c r="Z27" s="418" t="s">
        <v>179</v>
      </c>
      <c r="AA27" s="419"/>
      <c r="AB27" s="419"/>
      <c r="AC27" s="419"/>
      <c r="AD27" s="419"/>
      <c r="AE27" s="419"/>
      <c r="AF27" s="419"/>
      <c r="AG27" s="420"/>
      <c r="AH27" s="421">
        <v>1</v>
      </c>
      <c r="AI27" s="422"/>
      <c r="AJ27" s="422"/>
      <c r="AK27" s="422"/>
      <c r="AL27" s="423"/>
      <c r="AM27" s="421" t="s">
        <v>175</v>
      </c>
      <c r="AN27" s="422"/>
      <c r="AO27" s="422"/>
      <c r="AP27" s="422"/>
      <c r="AQ27" s="422"/>
      <c r="AR27" s="423"/>
      <c r="AS27" s="421" t="s">
        <v>175</v>
      </c>
      <c r="AT27" s="422"/>
      <c r="AU27" s="422"/>
      <c r="AV27" s="422"/>
      <c r="AW27" s="422"/>
      <c r="AX27" s="424"/>
      <c r="AY27" s="451" t="s">
        <v>180</v>
      </c>
      <c r="AZ27" s="452"/>
      <c r="BA27" s="452"/>
      <c r="BB27" s="452"/>
      <c r="BC27" s="452"/>
      <c r="BD27" s="452"/>
      <c r="BE27" s="452"/>
      <c r="BF27" s="452"/>
      <c r="BG27" s="452"/>
      <c r="BH27" s="452"/>
      <c r="BI27" s="452"/>
      <c r="BJ27" s="452"/>
      <c r="BK27" s="452"/>
      <c r="BL27" s="452"/>
      <c r="BM27" s="453"/>
      <c r="BN27" s="448">
        <v>500000</v>
      </c>
      <c r="BO27" s="449"/>
      <c r="BP27" s="449"/>
      <c r="BQ27" s="449"/>
      <c r="BR27" s="449"/>
      <c r="BS27" s="449"/>
      <c r="BT27" s="449"/>
      <c r="BU27" s="450"/>
      <c r="BV27" s="448">
        <v>500000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181</v>
      </c>
      <c r="F28" s="419"/>
      <c r="G28" s="419"/>
      <c r="H28" s="419"/>
      <c r="I28" s="419"/>
      <c r="J28" s="419"/>
      <c r="K28" s="420"/>
      <c r="L28" s="421">
        <v>1</v>
      </c>
      <c r="M28" s="422"/>
      <c r="N28" s="422"/>
      <c r="O28" s="422"/>
      <c r="P28" s="423"/>
      <c r="Q28" s="421">
        <v>3880</v>
      </c>
      <c r="R28" s="422"/>
      <c r="S28" s="422"/>
      <c r="T28" s="422"/>
      <c r="U28" s="422"/>
      <c r="V28" s="423"/>
      <c r="W28" s="487"/>
      <c r="X28" s="478"/>
      <c r="Y28" s="479"/>
      <c r="Z28" s="418" t="s">
        <v>182</v>
      </c>
      <c r="AA28" s="419"/>
      <c r="AB28" s="419"/>
      <c r="AC28" s="419"/>
      <c r="AD28" s="419"/>
      <c r="AE28" s="419"/>
      <c r="AF28" s="419"/>
      <c r="AG28" s="420"/>
      <c r="AH28" s="421" t="s">
        <v>133</v>
      </c>
      <c r="AI28" s="422"/>
      <c r="AJ28" s="422"/>
      <c r="AK28" s="422"/>
      <c r="AL28" s="423"/>
      <c r="AM28" s="421" t="s">
        <v>134</v>
      </c>
      <c r="AN28" s="422"/>
      <c r="AO28" s="422"/>
      <c r="AP28" s="422"/>
      <c r="AQ28" s="422"/>
      <c r="AR28" s="423"/>
      <c r="AS28" s="421" t="s">
        <v>123</v>
      </c>
      <c r="AT28" s="422"/>
      <c r="AU28" s="422"/>
      <c r="AV28" s="422"/>
      <c r="AW28" s="422"/>
      <c r="AX28" s="424"/>
      <c r="AY28" s="428" t="s">
        <v>183</v>
      </c>
      <c r="AZ28" s="429"/>
      <c r="BA28" s="429"/>
      <c r="BB28" s="430"/>
      <c r="BC28" s="437" t="s">
        <v>41</v>
      </c>
      <c r="BD28" s="438"/>
      <c r="BE28" s="438"/>
      <c r="BF28" s="438"/>
      <c r="BG28" s="438"/>
      <c r="BH28" s="438"/>
      <c r="BI28" s="438"/>
      <c r="BJ28" s="438"/>
      <c r="BK28" s="438"/>
      <c r="BL28" s="438"/>
      <c r="BM28" s="439"/>
      <c r="BN28" s="440">
        <v>2199488</v>
      </c>
      <c r="BO28" s="441"/>
      <c r="BP28" s="441"/>
      <c r="BQ28" s="441"/>
      <c r="BR28" s="441"/>
      <c r="BS28" s="441"/>
      <c r="BT28" s="441"/>
      <c r="BU28" s="442"/>
      <c r="BV28" s="440">
        <v>2027153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184</v>
      </c>
      <c r="F29" s="419"/>
      <c r="G29" s="419"/>
      <c r="H29" s="419"/>
      <c r="I29" s="419"/>
      <c r="J29" s="419"/>
      <c r="K29" s="420"/>
      <c r="L29" s="421">
        <v>13</v>
      </c>
      <c r="M29" s="422"/>
      <c r="N29" s="422"/>
      <c r="O29" s="422"/>
      <c r="P29" s="423"/>
      <c r="Q29" s="421">
        <v>3490</v>
      </c>
      <c r="R29" s="422"/>
      <c r="S29" s="422"/>
      <c r="T29" s="422"/>
      <c r="U29" s="422"/>
      <c r="V29" s="423"/>
      <c r="W29" s="488"/>
      <c r="X29" s="489"/>
      <c r="Y29" s="490"/>
      <c r="Z29" s="418" t="s">
        <v>185</v>
      </c>
      <c r="AA29" s="419"/>
      <c r="AB29" s="419"/>
      <c r="AC29" s="419"/>
      <c r="AD29" s="419"/>
      <c r="AE29" s="419"/>
      <c r="AF29" s="419"/>
      <c r="AG29" s="420"/>
      <c r="AH29" s="421">
        <v>432</v>
      </c>
      <c r="AI29" s="422"/>
      <c r="AJ29" s="422"/>
      <c r="AK29" s="422"/>
      <c r="AL29" s="423"/>
      <c r="AM29" s="421">
        <v>1236331</v>
      </c>
      <c r="AN29" s="422"/>
      <c r="AO29" s="422"/>
      <c r="AP29" s="422"/>
      <c r="AQ29" s="422"/>
      <c r="AR29" s="423"/>
      <c r="AS29" s="421">
        <v>2862</v>
      </c>
      <c r="AT29" s="422"/>
      <c r="AU29" s="422"/>
      <c r="AV29" s="422"/>
      <c r="AW29" s="422"/>
      <c r="AX29" s="424"/>
      <c r="AY29" s="431"/>
      <c r="AZ29" s="432"/>
      <c r="BA29" s="432"/>
      <c r="BB29" s="433"/>
      <c r="BC29" s="425" t="s">
        <v>186</v>
      </c>
      <c r="BD29" s="426"/>
      <c r="BE29" s="426"/>
      <c r="BF29" s="426"/>
      <c r="BG29" s="426"/>
      <c r="BH29" s="426"/>
      <c r="BI29" s="426"/>
      <c r="BJ29" s="426"/>
      <c r="BK29" s="426"/>
      <c r="BL29" s="426"/>
      <c r="BM29" s="427"/>
      <c r="BN29" s="445">
        <v>1010230</v>
      </c>
      <c r="BO29" s="446"/>
      <c r="BP29" s="446"/>
      <c r="BQ29" s="446"/>
      <c r="BR29" s="446"/>
      <c r="BS29" s="446"/>
      <c r="BT29" s="446"/>
      <c r="BU29" s="447"/>
      <c r="BV29" s="445">
        <v>1268912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187</v>
      </c>
      <c r="X30" s="498"/>
      <c r="Y30" s="498"/>
      <c r="Z30" s="498"/>
      <c r="AA30" s="498"/>
      <c r="AB30" s="498"/>
      <c r="AC30" s="498"/>
      <c r="AD30" s="498"/>
      <c r="AE30" s="498"/>
      <c r="AF30" s="498"/>
      <c r="AG30" s="499"/>
      <c r="AH30" s="409">
        <v>97.1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1096860</v>
      </c>
      <c r="BO30" s="449"/>
      <c r="BP30" s="449"/>
      <c r="BQ30" s="449"/>
      <c r="BR30" s="449"/>
      <c r="BS30" s="449"/>
      <c r="BT30" s="449"/>
      <c r="BU30" s="450"/>
      <c r="BV30" s="448">
        <v>1052994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194</v>
      </c>
      <c r="D33" s="408"/>
      <c r="E33" s="407" t="s">
        <v>195</v>
      </c>
      <c r="F33" s="407"/>
      <c r="G33" s="407"/>
      <c r="H33" s="407"/>
      <c r="I33" s="407"/>
      <c r="J33" s="407"/>
      <c r="K33" s="407"/>
      <c r="L33" s="407"/>
      <c r="M33" s="407"/>
      <c r="N33" s="407"/>
      <c r="O33" s="407"/>
      <c r="P33" s="407"/>
      <c r="Q33" s="407"/>
      <c r="R33" s="407"/>
      <c r="S33" s="407"/>
      <c r="T33" s="195"/>
      <c r="U33" s="408" t="s">
        <v>194</v>
      </c>
      <c r="V33" s="408"/>
      <c r="W33" s="407" t="s">
        <v>196</v>
      </c>
      <c r="X33" s="407"/>
      <c r="Y33" s="407"/>
      <c r="Z33" s="407"/>
      <c r="AA33" s="407"/>
      <c r="AB33" s="407"/>
      <c r="AC33" s="407"/>
      <c r="AD33" s="407"/>
      <c r="AE33" s="407"/>
      <c r="AF33" s="407"/>
      <c r="AG33" s="407"/>
      <c r="AH33" s="407"/>
      <c r="AI33" s="407"/>
      <c r="AJ33" s="407"/>
      <c r="AK33" s="407"/>
      <c r="AL33" s="195"/>
      <c r="AM33" s="408" t="s">
        <v>197</v>
      </c>
      <c r="AN33" s="408"/>
      <c r="AO33" s="407" t="s">
        <v>196</v>
      </c>
      <c r="AP33" s="407"/>
      <c r="AQ33" s="407"/>
      <c r="AR33" s="407"/>
      <c r="AS33" s="407"/>
      <c r="AT33" s="407"/>
      <c r="AU33" s="407"/>
      <c r="AV33" s="407"/>
      <c r="AW33" s="407"/>
      <c r="AX33" s="407"/>
      <c r="AY33" s="407"/>
      <c r="AZ33" s="407"/>
      <c r="BA33" s="407"/>
      <c r="BB33" s="407"/>
      <c r="BC33" s="407"/>
      <c r="BD33" s="196"/>
      <c r="BE33" s="407" t="s">
        <v>198</v>
      </c>
      <c r="BF33" s="407"/>
      <c r="BG33" s="407" t="s">
        <v>199</v>
      </c>
      <c r="BH33" s="407"/>
      <c r="BI33" s="407"/>
      <c r="BJ33" s="407"/>
      <c r="BK33" s="407"/>
      <c r="BL33" s="407"/>
      <c r="BM33" s="407"/>
      <c r="BN33" s="407"/>
      <c r="BO33" s="407"/>
      <c r="BP33" s="407"/>
      <c r="BQ33" s="407"/>
      <c r="BR33" s="407"/>
      <c r="BS33" s="407"/>
      <c r="BT33" s="407"/>
      <c r="BU33" s="407"/>
      <c r="BV33" s="196"/>
      <c r="BW33" s="408" t="s">
        <v>198</v>
      </c>
      <c r="BX33" s="408"/>
      <c r="BY33" s="407" t="s">
        <v>200</v>
      </c>
      <c r="BZ33" s="407"/>
      <c r="CA33" s="407"/>
      <c r="CB33" s="407"/>
      <c r="CC33" s="407"/>
      <c r="CD33" s="407"/>
      <c r="CE33" s="407"/>
      <c r="CF33" s="407"/>
      <c r="CG33" s="407"/>
      <c r="CH33" s="407"/>
      <c r="CI33" s="407"/>
      <c r="CJ33" s="407"/>
      <c r="CK33" s="407"/>
      <c r="CL33" s="407"/>
      <c r="CM33" s="407"/>
      <c r="CN33" s="195"/>
      <c r="CO33" s="408" t="s">
        <v>194</v>
      </c>
      <c r="CP33" s="408"/>
      <c r="CQ33" s="407" t="s">
        <v>201</v>
      </c>
      <c r="CR33" s="407"/>
      <c r="CS33" s="407"/>
      <c r="CT33" s="407"/>
      <c r="CU33" s="407"/>
      <c r="CV33" s="407"/>
      <c r="CW33" s="407"/>
      <c r="CX33" s="407"/>
      <c r="CY33" s="407"/>
      <c r="CZ33" s="407"/>
      <c r="DA33" s="407"/>
      <c r="DB33" s="407"/>
      <c r="DC33" s="407"/>
      <c r="DD33" s="407"/>
      <c r="DE33" s="407"/>
      <c r="DF33" s="195"/>
      <c r="DG33" s="406" t="s">
        <v>202</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IF('各会計、関係団体の財政状況及び健全化判断比率'!B34="","",'各会計、関係団体の財政状況及び健全化判断比率'!B34)</f>
        <v>公設地方卸売市場事業特別会計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諏訪広域連合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諏訪市土地開発公社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奨学資金特別会計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下水道事業会計</v>
      </c>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IF('各会計、関係団体の財政状況及び健全化判断比率'!B35="","",'各会計、関係団体の財政状況及び健全化判断比率'!B35)</f>
        <v>霧ケ峰リフト事業特別会計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駐車場事業特別会計</v>
      </c>
      <c r="X36" s="403"/>
      <c r="Y36" s="403"/>
      <c r="Z36" s="403"/>
      <c r="AA36" s="403"/>
      <c r="AB36" s="403"/>
      <c r="AC36" s="403"/>
      <c r="AD36" s="403"/>
      <c r="AE36" s="403"/>
      <c r="AF36" s="403"/>
      <c r="AG36" s="403"/>
      <c r="AH36" s="403"/>
      <c r="AI36" s="403"/>
      <c r="AJ36" s="403"/>
      <c r="AK36" s="403"/>
      <c r="AL36" s="193"/>
      <c r="AM36" s="404">
        <f t="shared" si="0"/>
        <v>8</v>
      </c>
      <c r="AN36" s="404"/>
      <c r="AO36" s="403" t="str">
        <f>IF('各会計、関係団体の財政状況及び健全化判断比率'!B33="","",'各会計、関係団体の財政状況及び健全化判断比率'!B33)</f>
        <v>温泉事業会計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（救護施設八ヶ岳寮特別会計）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（介護保険特別会計）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（諏訪広域消防特別会計）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（ふるさと振興基金事業特別会計）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諏訪中央病院組合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（病院事業会計）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（介護老人保健施設特別会計）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20</v>
      </c>
      <c r="BX43" s="404"/>
      <c r="BY43" s="403" t="str">
        <f>IF('各会計、関係団体の財政状況及び健全化判断比率'!B77="","",'各会計、関係団体の財政状況及び健全化判断比率'!B77)</f>
        <v>（看護専門学校特別会計）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207</v>
      </c>
    </row>
    <row r="50" spans="5:5">
      <c r="E50" s="167" t="s">
        <v>208</v>
      </c>
    </row>
    <row r="51" spans="5:5">
      <c r="E51" s="167" t="s">
        <v>209</v>
      </c>
    </row>
    <row r="52" spans="5:5">
      <c r="E52" s="167" t="s">
        <v>210</v>
      </c>
    </row>
    <row r="53" spans="5:5">
      <c r="E53" s="167" t="s">
        <v>211</v>
      </c>
    </row>
    <row r="54" spans="5:5"/>
    <row r="55" spans="5:5"/>
    <row r="56" spans="5:5"/>
    <row r="57" spans="5:5" hidden="1"/>
    <row r="58" spans="5:5" hidden="1"/>
    <row r="59" spans="5:5" hidden="1"/>
  </sheetData>
  <sheetProtection algorithmName="SHA-512" hashValue="0XmAh/UAa0yqyFuc8+ctcdReMrHRKQ+Nes4/tuO5xWCM4aLBxVpYxHjv+LdvS+wSJVNBblUPJxtMvuEZWH0fzQ==" saltValue="wo8SNkqCxIDiq7wmaUV2V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24" t="s">
        <v>572</v>
      </c>
      <c r="D34" s="1224"/>
      <c r="E34" s="1225"/>
      <c r="F34" s="32" t="s">
        <v>524</v>
      </c>
      <c r="G34" s="33" t="s">
        <v>524</v>
      </c>
      <c r="H34" s="33" t="s">
        <v>524</v>
      </c>
      <c r="I34" s="33">
        <v>14.11</v>
      </c>
      <c r="J34" s="34">
        <v>14.84</v>
      </c>
      <c r="K34" s="22"/>
      <c r="L34" s="22"/>
      <c r="M34" s="22"/>
      <c r="N34" s="22"/>
      <c r="O34" s="22"/>
      <c r="P34" s="22"/>
    </row>
    <row r="35" spans="1:16" ht="39" customHeight="1">
      <c r="A35" s="22"/>
      <c r="B35" s="35"/>
      <c r="C35" s="1218" t="s">
        <v>573</v>
      </c>
      <c r="D35" s="1219"/>
      <c r="E35" s="1220"/>
      <c r="F35" s="36" t="s">
        <v>524</v>
      </c>
      <c r="G35" s="37" t="s">
        <v>524</v>
      </c>
      <c r="H35" s="37" t="s">
        <v>524</v>
      </c>
      <c r="I35" s="37">
        <v>10.3</v>
      </c>
      <c r="J35" s="38">
        <v>10.54</v>
      </c>
      <c r="K35" s="22"/>
      <c r="L35" s="22"/>
      <c r="M35" s="22"/>
      <c r="N35" s="22"/>
      <c r="O35" s="22"/>
      <c r="P35" s="22"/>
    </row>
    <row r="36" spans="1:16" ht="39" customHeight="1">
      <c r="A36" s="22"/>
      <c r="B36" s="35"/>
      <c r="C36" s="1218" t="s">
        <v>574</v>
      </c>
      <c r="D36" s="1219"/>
      <c r="E36" s="1220"/>
      <c r="F36" s="36">
        <v>5.42</v>
      </c>
      <c r="G36" s="37">
        <v>6.65</v>
      </c>
      <c r="H36" s="37">
        <v>6.77</v>
      </c>
      <c r="I36" s="37">
        <v>7.83</v>
      </c>
      <c r="J36" s="38">
        <v>7.51</v>
      </c>
      <c r="K36" s="22"/>
      <c r="L36" s="22"/>
      <c r="M36" s="22"/>
      <c r="N36" s="22"/>
      <c r="O36" s="22"/>
      <c r="P36" s="22"/>
    </row>
    <row r="37" spans="1:16" ht="39" customHeight="1">
      <c r="A37" s="22"/>
      <c r="B37" s="35"/>
      <c r="C37" s="1218" t="s">
        <v>575</v>
      </c>
      <c r="D37" s="1219"/>
      <c r="E37" s="1220"/>
      <c r="F37" s="36">
        <v>7.61</v>
      </c>
      <c r="G37" s="37">
        <v>4.7300000000000004</v>
      </c>
      <c r="H37" s="37">
        <v>6.81</v>
      </c>
      <c r="I37" s="37">
        <v>6.44</v>
      </c>
      <c r="J37" s="38">
        <v>6.92</v>
      </c>
      <c r="K37" s="22"/>
      <c r="L37" s="22"/>
      <c r="M37" s="22"/>
      <c r="N37" s="22"/>
      <c r="O37" s="22"/>
      <c r="P37" s="22"/>
    </row>
    <row r="38" spans="1:16" ht="39" customHeight="1">
      <c r="A38" s="22"/>
      <c r="B38" s="35"/>
      <c r="C38" s="1218" t="s">
        <v>576</v>
      </c>
      <c r="D38" s="1219"/>
      <c r="E38" s="1220"/>
      <c r="F38" s="36">
        <v>2.8</v>
      </c>
      <c r="G38" s="37">
        <v>1.72</v>
      </c>
      <c r="H38" s="37">
        <v>0.04</v>
      </c>
      <c r="I38" s="37">
        <v>0.36</v>
      </c>
      <c r="J38" s="38">
        <v>2.15</v>
      </c>
      <c r="K38" s="22"/>
      <c r="L38" s="22"/>
      <c r="M38" s="22"/>
      <c r="N38" s="22"/>
      <c r="O38" s="22"/>
      <c r="P38" s="22"/>
    </row>
    <row r="39" spans="1:16" ht="39" customHeight="1">
      <c r="A39" s="22"/>
      <c r="B39" s="35"/>
      <c r="C39" s="1218" t="s">
        <v>577</v>
      </c>
      <c r="D39" s="1219"/>
      <c r="E39" s="1220"/>
      <c r="F39" s="36">
        <v>0.1</v>
      </c>
      <c r="G39" s="37">
        <v>0.15</v>
      </c>
      <c r="H39" s="37">
        <v>0.2</v>
      </c>
      <c r="I39" s="37">
        <v>0.15</v>
      </c>
      <c r="J39" s="38">
        <v>0.15</v>
      </c>
      <c r="K39" s="22"/>
      <c r="L39" s="22"/>
      <c r="M39" s="22"/>
      <c r="N39" s="22"/>
      <c r="O39" s="22"/>
      <c r="P39" s="22"/>
    </row>
    <row r="40" spans="1:16" ht="39" customHeight="1">
      <c r="A40" s="22"/>
      <c r="B40" s="35"/>
      <c r="C40" s="1218" t="s">
        <v>578</v>
      </c>
      <c r="D40" s="1219"/>
      <c r="E40" s="1220"/>
      <c r="F40" s="36">
        <v>7.0000000000000007E-2</v>
      </c>
      <c r="G40" s="37">
        <v>0.11</v>
      </c>
      <c r="H40" s="37">
        <v>0.09</v>
      </c>
      <c r="I40" s="37">
        <v>7.0000000000000007E-2</v>
      </c>
      <c r="J40" s="38">
        <v>0.08</v>
      </c>
      <c r="K40" s="22"/>
      <c r="L40" s="22"/>
      <c r="M40" s="22"/>
      <c r="N40" s="22"/>
      <c r="O40" s="22"/>
      <c r="P40" s="22"/>
    </row>
    <row r="41" spans="1:16" ht="39" customHeight="1">
      <c r="A41" s="22"/>
      <c r="B41" s="35"/>
      <c r="C41" s="1218" t="s">
        <v>579</v>
      </c>
      <c r="D41" s="1219"/>
      <c r="E41" s="1220"/>
      <c r="F41" s="36">
        <v>0</v>
      </c>
      <c r="G41" s="37">
        <v>0</v>
      </c>
      <c r="H41" s="37">
        <v>0</v>
      </c>
      <c r="I41" s="37">
        <v>0.01</v>
      </c>
      <c r="J41" s="38">
        <v>0.01</v>
      </c>
      <c r="K41" s="22"/>
      <c r="L41" s="22"/>
      <c r="M41" s="22"/>
      <c r="N41" s="22"/>
      <c r="O41" s="22"/>
      <c r="P41" s="22"/>
    </row>
    <row r="42" spans="1:16" ht="39" customHeight="1">
      <c r="A42" s="22"/>
      <c r="B42" s="39"/>
      <c r="C42" s="1218" t="s">
        <v>580</v>
      </c>
      <c r="D42" s="1219"/>
      <c r="E42" s="1220"/>
      <c r="F42" s="36" t="s">
        <v>524</v>
      </c>
      <c r="G42" s="37" t="s">
        <v>524</v>
      </c>
      <c r="H42" s="37" t="s">
        <v>524</v>
      </c>
      <c r="I42" s="37" t="s">
        <v>524</v>
      </c>
      <c r="J42" s="38" t="s">
        <v>524</v>
      </c>
      <c r="K42" s="22"/>
      <c r="L42" s="22"/>
      <c r="M42" s="22"/>
      <c r="N42" s="22"/>
      <c r="O42" s="22"/>
      <c r="P42" s="22"/>
    </row>
    <row r="43" spans="1:16" ht="39" customHeight="1" thickBot="1">
      <c r="A43" s="22"/>
      <c r="B43" s="40"/>
      <c r="C43" s="1221" t="s">
        <v>581</v>
      </c>
      <c r="D43" s="1222"/>
      <c r="E43" s="1223"/>
      <c r="F43" s="41">
        <v>20.69</v>
      </c>
      <c r="G43" s="42">
        <v>22.92</v>
      </c>
      <c r="H43" s="42">
        <v>23.11</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N6NOtQJnFU7xd89XNOTh9GdzWRd8UtbUjPz4bqlsvb5r3iGzZ7A8D6tnC1n7IeXOepve27T97Pz5CYP6Oc8KA==" saltValue="RCEDKmO01ZwqunsMynr4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34" t="s">
        <v>10</v>
      </c>
      <c r="C45" s="1235"/>
      <c r="D45" s="58"/>
      <c r="E45" s="1240" t="s">
        <v>11</v>
      </c>
      <c r="F45" s="1240"/>
      <c r="G45" s="1240"/>
      <c r="H45" s="1240"/>
      <c r="I45" s="1240"/>
      <c r="J45" s="1241"/>
      <c r="K45" s="59">
        <v>2073</v>
      </c>
      <c r="L45" s="60">
        <v>1913</v>
      </c>
      <c r="M45" s="60">
        <v>1767</v>
      </c>
      <c r="N45" s="60">
        <v>1773</v>
      </c>
      <c r="O45" s="61">
        <v>1771</v>
      </c>
      <c r="P45" s="48"/>
      <c r="Q45" s="48"/>
      <c r="R45" s="48"/>
      <c r="S45" s="48"/>
      <c r="T45" s="48"/>
      <c r="U45" s="48"/>
    </row>
    <row r="46" spans="1:21" ht="30.75" customHeight="1">
      <c r="A46" s="48"/>
      <c r="B46" s="1236"/>
      <c r="C46" s="1237"/>
      <c r="D46" s="62"/>
      <c r="E46" s="1228" t="s">
        <v>12</v>
      </c>
      <c r="F46" s="1228"/>
      <c r="G46" s="1228"/>
      <c r="H46" s="1228"/>
      <c r="I46" s="1228"/>
      <c r="J46" s="1229"/>
      <c r="K46" s="63" t="s">
        <v>524</v>
      </c>
      <c r="L46" s="64" t="s">
        <v>524</v>
      </c>
      <c r="M46" s="64" t="s">
        <v>524</v>
      </c>
      <c r="N46" s="64" t="s">
        <v>524</v>
      </c>
      <c r="O46" s="65" t="s">
        <v>524</v>
      </c>
      <c r="P46" s="48"/>
      <c r="Q46" s="48"/>
      <c r="R46" s="48"/>
      <c r="S46" s="48"/>
      <c r="T46" s="48"/>
      <c r="U46" s="48"/>
    </row>
    <row r="47" spans="1:21" ht="30.75" customHeight="1">
      <c r="A47" s="48"/>
      <c r="B47" s="1236"/>
      <c r="C47" s="1237"/>
      <c r="D47" s="62"/>
      <c r="E47" s="1228" t="s">
        <v>13</v>
      </c>
      <c r="F47" s="1228"/>
      <c r="G47" s="1228"/>
      <c r="H47" s="1228"/>
      <c r="I47" s="1228"/>
      <c r="J47" s="1229"/>
      <c r="K47" s="63" t="s">
        <v>524</v>
      </c>
      <c r="L47" s="64" t="s">
        <v>524</v>
      </c>
      <c r="M47" s="64" t="s">
        <v>524</v>
      </c>
      <c r="N47" s="64" t="s">
        <v>524</v>
      </c>
      <c r="O47" s="65" t="s">
        <v>524</v>
      </c>
      <c r="P47" s="48"/>
      <c r="Q47" s="48"/>
      <c r="R47" s="48"/>
      <c r="S47" s="48"/>
      <c r="T47" s="48"/>
      <c r="U47" s="48"/>
    </row>
    <row r="48" spans="1:21" ht="30.75" customHeight="1">
      <c r="A48" s="48"/>
      <c r="B48" s="1236"/>
      <c r="C48" s="1237"/>
      <c r="D48" s="62"/>
      <c r="E48" s="1228" t="s">
        <v>14</v>
      </c>
      <c r="F48" s="1228"/>
      <c r="G48" s="1228"/>
      <c r="H48" s="1228"/>
      <c r="I48" s="1228"/>
      <c r="J48" s="1229"/>
      <c r="K48" s="63">
        <v>624</v>
      </c>
      <c r="L48" s="64">
        <v>583</v>
      </c>
      <c r="M48" s="64">
        <v>555</v>
      </c>
      <c r="N48" s="64">
        <v>583</v>
      </c>
      <c r="O48" s="65">
        <v>533</v>
      </c>
      <c r="P48" s="48"/>
      <c r="Q48" s="48"/>
      <c r="R48" s="48"/>
      <c r="S48" s="48"/>
      <c r="T48" s="48"/>
      <c r="U48" s="48"/>
    </row>
    <row r="49" spans="1:21" ht="30.75" customHeight="1">
      <c r="A49" s="48"/>
      <c r="B49" s="1236"/>
      <c r="C49" s="1237"/>
      <c r="D49" s="62"/>
      <c r="E49" s="1228" t="s">
        <v>15</v>
      </c>
      <c r="F49" s="1228"/>
      <c r="G49" s="1228"/>
      <c r="H49" s="1228"/>
      <c r="I49" s="1228"/>
      <c r="J49" s="1229"/>
      <c r="K49" s="63">
        <v>39</v>
      </c>
      <c r="L49" s="64">
        <v>47</v>
      </c>
      <c r="M49" s="64">
        <v>46</v>
      </c>
      <c r="N49" s="64">
        <v>57</v>
      </c>
      <c r="O49" s="65">
        <v>81</v>
      </c>
      <c r="P49" s="48"/>
      <c r="Q49" s="48"/>
      <c r="R49" s="48"/>
      <c r="S49" s="48"/>
      <c r="T49" s="48"/>
      <c r="U49" s="48"/>
    </row>
    <row r="50" spans="1:21" ht="30.75" customHeight="1">
      <c r="A50" s="48"/>
      <c r="B50" s="1236"/>
      <c r="C50" s="1237"/>
      <c r="D50" s="62"/>
      <c r="E50" s="1228" t="s">
        <v>16</v>
      </c>
      <c r="F50" s="1228"/>
      <c r="G50" s="1228"/>
      <c r="H50" s="1228"/>
      <c r="I50" s="1228"/>
      <c r="J50" s="1229"/>
      <c r="K50" s="63">
        <v>176</v>
      </c>
      <c r="L50" s="64">
        <v>199</v>
      </c>
      <c r="M50" s="64">
        <v>197</v>
      </c>
      <c r="N50" s="64">
        <v>205</v>
      </c>
      <c r="O50" s="65">
        <v>198</v>
      </c>
      <c r="P50" s="48"/>
      <c r="Q50" s="48"/>
      <c r="R50" s="48"/>
      <c r="S50" s="48"/>
      <c r="T50" s="48"/>
      <c r="U50" s="48"/>
    </row>
    <row r="51" spans="1:21" ht="30.75" customHeight="1">
      <c r="A51" s="48"/>
      <c r="B51" s="1238"/>
      <c r="C51" s="1239"/>
      <c r="D51" s="66"/>
      <c r="E51" s="1228" t="s">
        <v>17</v>
      </c>
      <c r="F51" s="1228"/>
      <c r="G51" s="1228"/>
      <c r="H51" s="1228"/>
      <c r="I51" s="1228"/>
      <c r="J51" s="1229"/>
      <c r="K51" s="63" t="s">
        <v>524</v>
      </c>
      <c r="L51" s="64" t="s">
        <v>524</v>
      </c>
      <c r="M51" s="64" t="s">
        <v>524</v>
      </c>
      <c r="N51" s="64" t="s">
        <v>524</v>
      </c>
      <c r="O51" s="65">
        <v>0</v>
      </c>
      <c r="P51" s="48"/>
      <c r="Q51" s="48"/>
      <c r="R51" s="48"/>
      <c r="S51" s="48"/>
      <c r="T51" s="48"/>
      <c r="U51" s="48"/>
    </row>
    <row r="52" spans="1:21" ht="30.75" customHeight="1">
      <c r="A52" s="48"/>
      <c r="B52" s="1226" t="s">
        <v>18</v>
      </c>
      <c r="C52" s="1227"/>
      <c r="D52" s="66"/>
      <c r="E52" s="1228" t="s">
        <v>19</v>
      </c>
      <c r="F52" s="1228"/>
      <c r="G52" s="1228"/>
      <c r="H52" s="1228"/>
      <c r="I52" s="1228"/>
      <c r="J52" s="1229"/>
      <c r="K52" s="63">
        <v>2330</v>
      </c>
      <c r="L52" s="64">
        <v>2313</v>
      </c>
      <c r="M52" s="64">
        <v>2237</v>
      </c>
      <c r="N52" s="64">
        <v>2185</v>
      </c>
      <c r="O52" s="65">
        <v>2214</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582</v>
      </c>
      <c r="L53" s="69">
        <v>429</v>
      </c>
      <c r="M53" s="69">
        <v>328</v>
      </c>
      <c r="N53" s="69">
        <v>433</v>
      </c>
      <c r="O53" s="70">
        <v>369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LX4PZosQgShyeL+GoVNu6j8eGEJjb0Wan+EJP0IsYQrm04aXupi0n1Ttta9gSbK6+84qQMhFXs0ivd40TPIjg==" saltValue="Cy4DQUcjelkyKLF0ZvU4c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566</v>
      </c>
      <c r="J40" s="79" t="s">
        <v>567</v>
      </c>
      <c r="K40" s="79" t="s">
        <v>568</v>
      </c>
      <c r="L40" s="79" t="s">
        <v>569</v>
      </c>
      <c r="M40" s="80" t="s">
        <v>570</v>
      </c>
    </row>
    <row r="41" spans="2:13" ht="27.75" customHeight="1">
      <c r="B41" s="1254" t="s">
        <v>23</v>
      </c>
      <c r="C41" s="1255"/>
      <c r="D41" s="81"/>
      <c r="E41" s="1256" t="s">
        <v>24</v>
      </c>
      <c r="F41" s="1256"/>
      <c r="G41" s="1256"/>
      <c r="H41" s="1257"/>
      <c r="I41" s="82">
        <v>19807</v>
      </c>
      <c r="J41" s="83">
        <v>19509</v>
      </c>
      <c r="K41" s="83">
        <v>19587</v>
      </c>
      <c r="L41" s="83">
        <v>19142</v>
      </c>
      <c r="M41" s="84">
        <v>19771</v>
      </c>
    </row>
    <row r="42" spans="2:13" ht="27.75" customHeight="1">
      <c r="B42" s="1244"/>
      <c r="C42" s="1245"/>
      <c r="D42" s="85"/>
      <c r="E42" s="1248" t="s">
        <v>25</v>
      </c>
      <c r="F42" s="1248"/>
      <c r="G42" s="1248"/>
      <c r="H42" s="1249"/>
      <c r="I42" s="86">
        <v>2913</v>
      </c>
      <c r="J42" s="87">
        <v>2827</v>
      </c>
      <c r="K42" s="87">
        <v>2647</v>
      </c>
      <c r="L42" s="87">
        <v>2443</v>
      </c>
      <c r="M42" s="88">
        <v>2246</v>
      </c>
    </row>
    <row r="43" spans="2:13" ht="27.75" customHeight="1">
      <c r="B43" s="1244"/>
      <c r="C43" s="1245"/>
      <c r="D43" s="85"/>
      <c r="E43" s="1248" t="s">
        <v>26</v>
      </c>
      <c r="F43" s="1248"/>
      <c r="G43" s="1248"/>
      <c r="H43" s="1249"/>
      <c r="I43" s="86">
        <v>7169</v>
      </c>
      <c r="J43" s="87">
        <v>6829</v>
      </c>
      <c r="K43" s="87">
        <v>6380</v>
      </c>
      <c r="L43" s="87">
        <v>6042</v>
      </c>
      <c r="M43" s="88">
        <v>5571</v>
      </c>
    </row>
    <row r="44" spans="2:13" ht="27.75" customHeight="1">
      <c r="B44" s="1244"/>
      <c r="C44" s="1245"/>
      <c r="D44" s="85"/>
      <c r="E44" s="1248" t="s">
        <v>27</v>
      </c>
      <c r="F44" s="1248"/>
      <c r="G44" s="1248"/>
      <c r="H44" s="1249"/>
      <c r="I44" s="86">
        <v>539</v>
      </c>
      <c r="J44" s="87">
        <v>957</v>
      </c>
      <c r="K44" s="87">
        <v>2123</v>
      </c>
      <c r="L44" s="87">
        <v>2807</v>
      </c>
      <c r="M44" s="88">
        <v>2688</v>
      </c>
    </row>
    <row r="45" spans="2:13" ht="27.75" customHeight="1">
      <c r="B45" s="1244"/>
      <c r="C45" s="1245"/>
      <c r="D45" s="85"/>
      <c r="E45" s="1248" t="s">
        <v>28</v>
      </c>
      <c r="F45" s="1248"/>
      <c r="G45" s="1248"/>
      <c r="H45" s="1249"/>
      <c r="I45" s="86">
        <v>3538</v>
      </c>
      <c r="J45" s="87">
        <v>3381</v>
      </c>
      <c r="K45" s="87">
        <v>3156</v>
      </c>
      <c r="L45" s="87">
        <v>3058</v>
      </c>
      <c r="M45" s="88">
        <v>3118</v>
      </c>
    </row>
    <row r="46" spans="2:13" ht="27.75" customHeight="1">
      <c r="B46" s="1244"/>
      <c r="C46" s="1245"/>
      <c r="D46" s="89"/>
      <c r="E46" s="1248" t="s">
        <v>29</v>
      </c>
      <c r="F46" s="1248"/>
      <c r="G46" s="1248"/>
      <c r="H46" s="1249"/>
      <c r="I46" s="86">
        <v>5484</v>
      </c>
      <c r="J46" s="87">
        <v>5266</v>
      </c>
      <c r="K46" s="87">
        <v>4974</v>
      </c>
      <c r="L46" s="87">
        <v>4427</v>
      </c>
      <c r="M46" s="88">
        <v>4131</v>
      </c>
    </row>
    <row r="47" spans="2:13" ht="27.75" customHeight="1">
      <c r="B47" s="1244"/>
      <c r="C47" s="1245"/>
      <c r="D47" s="90"/>
      <c r="E47" s="1258" t="s">
        <v>30</v>
      </c>
      <c r="F47" s="1259"/>
      <c r="G47" s="1259"/>
      <c r="H47" s="1260"/>
      <c r="I47" s="86" t="s">
        <v>524</v>
      </c>
      <c r="J47" s="87" t="s">
        <v>524</v>
      </c>
      <c r="K47" s="87" t="s">
        <v>524</v>
      </c>
      <c r="L47" s="87" t="s">
        <v>524</v>
      </c>
      <c r="M47" s="88" t="s">
        <v>524</v>
      </c>
    </row>
    <row r="48" spans="2:13" ht="27.75" customHeight="1">
      <c r="B48" s="1244"/>
      <c r="C48" s="1245"/>
      <c r="D48" s="85"/>
      <c r="E48" s="1248" t="s">
        <v>31</v>
      </c>
      <c r="F48" s="1248"/>
      <c r="G48" s="1248"/>
      <c r="H48" s="1249"/>
      <c r="I48" s="86" t="s">
        <v>524</v>
      </c>
      <c r="J48" s="87" t="s">
        <v>524</v>
      </c>
      <c r="K48" s="87" t="s">
        <v>524</v>
      </c>
      <c r="L48" s="87" t="s">
        <v>524</v>
      </c>
      <c r="M48" s="88" t="s">
        <v>524</v>
      </c>
    </row>
    <row r="49" spans="2:13" ht="27.75" customHeight="1">
      <c r="B49" s="1246"/>
      <c r="C49" s="1247"/>
      <c r="D49" s="85"/>
      <c r="E49" s="1248" t="s">
        <v>32</v>
      </c>
      <c r="F49" s="1248"/>
      <c r="G49" s="1248"/>
      <c r="H49" s="1249"/>
      <c r="I49" s="86" t="s">
        <v>524</v>
      </c>
      <c r="J49" s="87" t="s">
        <v>524</v>
      </c>
      <c r="K49" s="87" t="s">
        <v>524</v>
      </c>
      <c r="L49" s="87" t="s">
        <v>524</v>
      </c>
      <c r="M49" s="88" t="s">
        <v>524</v>
      </c>
    </row>
    <row r="50" spans="2:13" ht="27.75" customHeight="1">
      <c r="B50" s="1242" t="s">
        <v>33</v>
      </c>
      <c r="C50" s="1243"/>
      <c r="D50" s="91"/>
      <c r="E50" s="1248" t="s">
        <v>34</v>
      </c>
      <c r="F50" s="1248"/>
      <c r="G50" s="1248"/>
      <c r="H50" s="1249"/>
      <c r="I50" s="86">
        <v>4249</v>
      </c>
      <c r="J50" s="87">
        <v>4293</v>
      </c>
      <c r="K50" s="87">
        <v>4284</v>
      </c>
      <c r="L50" s="87">
        <v>4377</v>
      </c>
      <c r="M50" s="88">
        <v>4334</v>
      </c>
    </row>
    <row r="51" spans="2:13" ht="27.75" customHeight="1">
      <c r="B51" s="1244"/>
      <c r="C51" s="1245"/>
      <c r="D51" s="85"/>
      <c r="E51" s="1248" t="s">
        <v>35</v>
      </c>
      <c r="F51" s="1248"/>
      <c r="G51" s="1248"/>
      <c r="H51" s="1249"/>
      <c r="I51" s="86">
        <v>2771</v>
      </c>
      <c r="J51" s="87">
        <v>2665</v>
      </c>
      <c r="K51" s="87">
        <v>2641</v>
      </c>
      <c r="L51" s="87">
        <v>2476</v>
      </c>
      <c r="M51" s="88">
        <v>2512</v>
      </c>
    </row>
    <row r="52" spans="2:13" ht="27.75" customHeight="1">
      <c r="B52" s="1246"/>
      <c r="C52" s="1247"/>
      <c r="D52" s="85"/>
      <c r="E52" s="1248" t="s">
        <v>36</v>
      </c>
      <c r="F52" s="1248"/>
      <c r="G52" s="1248"/>
      <c r="H52" s="1249"/>
      <c r="I52" s="86">
        <v>21975</v>
      </c>
      <c r="J52" s="87">
        <v>22253</v>
      </c>
      <c r="K52" s="87">
        <v>22027</v>
      </c>
      <c r="L52" s="87">
        <v>21919</v>
      </c>
      <c r="M52" s="88">
        <v>21295</v>
      </c>
    </row>
    <row r="53" spans="2:13" ht="27.75" customHeight="1" thickBot="1">
      <c r="B53" s="1250" t="s">
        <v>37</v>
      </c>
      <c r="C53" s="1251"/>
      <c r="D53" s="92"/>
      <c r="E53" s="1252" t="s">
        <v>38</v>
      </c>
      <c r="F53" s="1252"/>
      <c r="G53" s="1252"/>
      <c r="H53" s="1253"/>
      <c r="I53" s="93">
        <v>10455</v>
      </c>
      <c r="J53" s="94">
        <v>9557</v>
      </c>
      <c r="K53" s="94">
        <v>9914</v>
      </c>
      <c r="L53" s="94">
        <v>9147</v>
      </c>
      <c r="M53" s="95">
        <v>9383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ypTkQ0Od4iBU47oKittLm18SeOXqu5D+hFfAp1Fk2q/QBNq68a566m161sDDisvz3iXwY9PqsqGsTpNxCwA3g==" saltValue="XFRlSHlWn7MFDvpi3d3B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568</v>
      </c>
      <c r="G54" s="104" t="s">
        <v>569</v>
      </c>
      <c r="H54" s="105" t="s">
        <v>570</v>
      </c>
    </row>
    <row r="55" spans="2:8" ht="52.5" customHeight="1">
      <c r="B55" s="106"/>
      <c r="C55" s="1269" t="s">
        <v>41</v>
      </c>
      <c r="D55" s="1269"/>
      <c r="E55" s="1270"/>
      <c r="F55" s="107">
        <v>1733</v>
      </c>
      <c r="G55" s="107">
        <v>2027</v>
      </c>
      <c r="H55" s="108">
        <v>2199</v>
      </c>
    </row>
    <row r="56" spans="2:8" ht="52.5" customHeight="1">
      <c r="B56" s="109"/>
      <c r="C56" s="1271" t="s">
        <v>42</v>
      </c>
      <c r="D56" s="1271"/>
      <c r="E56" s="1272"/>
      <c r="F56" s="110">
        <v>1499</v>
      </c>
      <c r="G56" s="110">
        <v>1269</v>
      </c>
      <c r="H56" s="111">
        <v>1010</v>
      </c>
    </row>
    <row r="57" spans="2:8" ht="53.25" customHeight="1">
      <c r="B57" s="109"/>
      <c r="C57" s="1273" t="s">
        <v>43</v>
      </c>
      <c r="D57" s="1273"/>
      <c r="E57" s="1274"/>
      <c r="F57" s="112">
        <v>1025</v>
      </c>
      <c r="G57" s="112">
        <v>1053</v>
      </c>
      <c r="H57" s="113">
        <v>1097</v>
      </c>
    </row>
    <row r="58" spans="2:8" ht="45.75" customHeight="1">
      <c r="B58" s="114"/>
      <c r="C58" s="1261" t="s">
        <v>611</v>
      </c>
      <c r="D58" s="1262"/>
      <c r="E58" s="1263"/>
      <c r="F58" s="115" t="s">
        <v>582</v>
      </c>
      <c r="G58" s="115">
        <v>363</v>
      </c>
      <c r="H58" s="116">
        <v>383</v>
      </c>
    </row>
    <row r="59" spans="2:8" ht="45.75" customHeight="1">
      <c r="B59" s="114"/>
      <c r="C59" s="1261" t="s">
        <v>612</v>
      </c>
      <c r="D59" s="1262"/>
      <c r="E59" s="1263"/>
      <c r="F59" s="115">
        <v>245</v>
      </c>
      <c r="G59" s="115">
        <v>222</v>
      </c>
      <c r="H59" s="116">
        <v>203</v>
      </c>
    </row>
    <row r="60" spans="2:8" ht="45.75" customHeight="1">
      <c r="B60" s="114"/>
      <c r="C60" s="1261" t="s">
        <v>613</v>
      </c>
      <c r="D60" s="1262"/>
      <c r="E60" s="1263"/>
      <c r="F60" s="115" t="s">
        <v>582</v>
      </c>
      <c r="G60" s="115" t="s">
        <v>582</v>
      </c>
      <c r="H60" s="116">
        <v>100</v>
      </c>
    </row>
    <row r="61" spans="2:8" ht="45.75" customHeight="1">
      <c r="B61" s="114"/>
      <c r="C61" s="1261" t="s">
        <v>614</v>
      </c>
      <c r="D61" s="1262"/>
      <c r="E61" s="1263"/>
      <c r="F61" s="115">
        <v>100</v>
      </c>
      <c r="G61" s="115">
        <v>100</v>
      </c>
      <c r="H61" s="116">
        <v>100</v>
      </c>
    </row>
    <row r="62" spans="2:8" ht="45.75" customHeight="1" thickBot="1">
      <c r="B62" s="117"/>
      <c r="C62" s="1264" t="s">
        <v>615</v>
      </c>
      <c r="D62" s="1265"/>
      <c r="E62" s="1266"/>
      <c r="F62" s="118">
        <v>93</v>
      </c>
      <c r="G62" s="118">
        <v>95</v>
      </c>
      <c r="H62" s="119">
        <v>93</v>
      </c>
    </row>
    <row r="63" spans="2:8" ht="52.5" customHeight="1" thickBot="1">
      <c r="B63" s="120"/>
      <c r="C63" s="1267" t="s">
        <v>44</v>
      </c>
      <c r="D63" s="1267"/>
      <c r="E63" s="1268"/>
      <c r="F63" s="121">
        <v>4257</v>
      </c>
      <c r="G63" s="121">
        <v>4349</v>
      </c>
      <c r="H63" s="122">
        <v>4307</v>
      </c>
    </row>
    <row r="64" spans="2:8" ht="15" customHeight="1"/>
    <row r="65" ht="0" hidden="1" customHeight="1"/>
    <row r="66" ht="0" hidden="1" customHeight="1"/>
  </sheetData>
  <sheetProtection algorithmName="SHA-512" hashValue="1t171enRCtSsE8kZv9nx/jDXmuSYvYhw54wLU99hTRIqFiU40JqsYUhH7FGT3H9cw/vIfMx9XupWyjWG+Z1C6g==" saltValue="L+6HEF8f267BRiYJuQNe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618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619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631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620</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566</v>
      </c>
      <c r="BQ50" s="1281"/>
      <c r="BR50" s="1281"/>
      <c r="BS50" s="1281"/>
      <c r="BT50" s="1281"/>
      <c r="BU50" s="1281"/>
      <c r="BV50" s="1281"/>
      <c r="BW50" s="1281"/>
      <c r="BX50" s="1281" t="s">
        <v>567</v>
      </c>
      <c r="BY50" s="1281"/>
      <c r="BZ50" s="1281"/>
      <c r="CA50" s="1281"/>
      <c r="CB50" s="1281"/>
      <c r="CC50" s="1281"/>
      <c r="CD50" s="1281"/>
      <c r="CE50" s="1281"/>
      <c r="CF50" s="1281" t="s">
        <v>568</v>
      </c>
      <c r="CG50" s="1281"/>
      <c r="CH50" s="1281"/>
      <c r="CI50" s="1281"/>
      <c r="CJ50" s="1281"/>
      <c r="CK50" s="1281"/>
      <c r="CL50" s="1281"/>
      <c r="CM50" s="1281"/>
      <c r="CN50" s="1281" t="s">
        <v>569</v>
      </c>
      <c r="CO50" s="1281"/>
      <c r="CP50" s="1281"/>
      <c r="CQ50" s="1281"/>
      <c r="CR50" s="1281"/>
      <c r="CS50" s="1281"/>
      <c r="CT50" s="1281"/>
      <c r="CU50" s="1281"/>
      <c r="CV50" s="1281" t="s">
        <v>570</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621</v>
      </c>
      <c r="AO51" s="1280"/>
      <c r="AP51" s="1280"/>
      <c r="AQ51" s="1280"/>
      <c r="AR51" s="1280"/>
      <c r="AS51" s="1280"/>
      <c r="AT51" s="1280"/>
      <c r="AU51" s="1280"/>
      <c r="AV51" s="1280"/>
      <c r="AW51" s="1280"/>
      <c r="AX51" s="1280"/>
      <c r="AY51" s="1280"/>
      <c r="AZ51" s="1280"/>
      <c r="BA51" s="1280"/>
      <c r="BB51" s="1280" t="s">
        <v>623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103.8</v>
      </c>
      <c r="CG51" s="1277"/>
      <c r="CH51" s="1277"/>
      <c r="CI51" s="1277"/>
      <c r="CJ51" s="1277"/>
      <c r="CK51" s="1277"/>
      <c r="CL51" s="1277"/>
      <c r="CM51" s="1277"/>
      <c r="CN51" s="1277">
        <v>96.4</v>
      </c>
      <c r="CO51" s="1277"/>
      <c r="CP51" s="1277"/>
      <c r="CQ51" s="1277"/>
      <c r="CR51" s="1277"/>
      <c r="CS51" s="1277"/>
      <c r="CT51" s="1277"/>
      <c r="CU51" s="1277"/>
      <c r="CV51" s="1277">
        <v>98.2</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624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54.5</v>
      </c>
      <c r="CG53" s="1277"/>
      <c r="CH53" s="1277"/>
      <c r="CI53" s="1277"/>
      <c r="CJ53" s="1277"/>
      <c r="CK53" s="1277"/>
      <c r="CL53" s="1277"/>
      <c r="CM53" s="1277"/>
      <c r="CN53" s="1277">
        <v>56</v>
      </c>
      <c r="CO53" s="1277"/>
      <c r="CP53" s="1277"/>
      <c r="CQ53" s="1277"/>
      <c r="CR53" s="1277"/>
      <c r="CS53" s="1277"/>
      <c r="CT53" s="1277"/>
      <c r="CU53" s="1277"/>
      <c r="CV53" s="1277">
        <v>57.3</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625</v>
      </c>
      <c r="AO55" s="1281"/>
      <c r="AP55" s="1281"/>
      <c r="AQ55" s="1281"/>
      <c r="AR55" s="1281"/>
      <c r="AS55" s="1281"/>
      <c r="AT55" s="1281"/>
      <c r="AU55" s="1281"/>
      <c r="AV55" s="1281"/>
      <c r="AW55" s="1281"/>
      <c r="AX55" s="1281"/>
      <c r="AY55" s="1281"/>
      <c r="AZ55" s="1281"/>
      <c r="BA55" s="1281"/>
      <c r="BB55" s="1280" t="s">
        <v>623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37.299999999999997</v>
      </c>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624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55.2</v>
      </c>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626</v>
      </c>
    </row>
    <row r="64" spans="1:109">
      <c r="B64" s="374"/>
      <c r="G64" s="381"/>
      <c r="I64" s="394"/>
      <c r="J64" s="394"/>
      <c r="K64" s="394"/>
      <c r="L64" s="394"/>
      <c r="M64" s="394"/>
      <c r="N64" s="395"/>
      <c r="AM64" s="381"/>
      <c r="AN64" s="381" t="s">
        <v>619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630</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620</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566</v>
      </c>
      <c r="BQ72" s="1281"/>
      <c r="BR72" s="1281"/>
      <c r="BS72" s="1281"/>
      <c r="BT72" s="1281"/>
      <c r="BU72" s="1281"/>
      <c r="BV72" s="1281"/>
      <c r="BW72" s="1281"/>
      <c r="BX72" s="1281" t="s">
        <v>567</v>
      </c>
      <c r="BY72" s="1281"/>
      <c r="BZ72" s="1281"/>
      <c r="CA72" s="1281"/>
      <c r="CB72" s="1281"/>
      <c r="CC72" s="1281"/>
      <c r="CD72" s="1281"/>
      <c r="CE72" s="1281"/>
      <c r="CF72" s="1281" t="s">
        <v>568</v>
      </c>
      <c r="CG72" s="1281"/>
      <c r="CH72" s="1281"/>
      <c r="CI72" s="1281"/>
      <c r="CJ72" s="1281"/>
      <c r="CK72" s="1281"/>
      <c r="CL72" s="1281"/>
      <c r="CM72" s="1281"/>
      <c r="CN72" s="1281" t="s">
        <v>569</v>
      </c>
      <c r="CO72" s="1281"/>
      <c r="CP72" s="1281"/>
      <c r="CQ72" s="1281"/>
      <c r="CR72" s="1281"/>
      <c r="CS72" s="1281"/>
      <c r="CT72" s="1281"/>
      <c r="CU72" s="1281"/>
      <c r="CV72" s="1281" t="s">
        <v>570</v>
      </c>
      <c r="CW72" s="1281"/>
      <c r="CX72" s="1281"/>
      <c r="CY72" s="1281"/>
      <c r="CZ72" s="1281"/>
      <c r="DA72" s="1281"/>
      <c r="DB72" s="1281"/>
      <c r="DC72" s="1281"/>
    </row>
    <row r="73" spans="2:107">
      <c r="B73" s="374"/>
      <c r="G73" s="1293"/>
      <c r="H73" s="1293"/>
      <c r="I73" s="1293"/>
      <c r="J73" s="1293"/>
      <c r="K73" s="1276"/>
      <c r="L73" s="1276"/>
      <c r="M73" s="1276"/>
      <c r="N73" s="1276"/>
      <c r="AM73" s="383"/>
      <c r="AN73" s="1280" t="s">
        <v>621</v>
      </c>
      <c r="AO73" s="1280"/>
      <c r="AP73" s="1280"/>
      <c r="AQ73" s="1280"/>
      <c r="AR73" s="1280"/>
      <c r="AS73" s="1280"/>
      <c r="AT73" s="1280"/>
      <c r="AU73" s="1280"/>
      <c r="AV73" s="1280"/>
      <c r="AW73" s="1280"/>
      <c r="AX73" s="1280"/>
      <c r="AY73" s="1280"/>
      <c r="AZ73" s="1280"/>
      <c r="BA73" s="1280"/>
      <c r="BB73" s="1280" t="s">
        <v>622</v>
      </c>
      <c r="BC73" s="1280"/>
      <c r="BD73" s="1280"/>
      <c r="BE73" s="1280"/>
      <c r="BF73" s="1280"/>
      <c r="BG73" s="1280"/>
      <c r="BH73" s="1280"/>
      <c r="BI73" s="1280"/>
      <c r="BJ73" s="1280"/>
      <c r="BK73" s="1280"/>
      <c r="BL73" s="1280"/>
      <c r="BM73" s="1280"/>
      <c r="BN73" s="1280"/>
      <c r="BO73" s="1280"/>
      <c r="BP73" s="1277">
        <v>110.9</v>
      </c>
      <c r="BQ73" s="1277"/>
      <c r="BR73" s="1277"/>
      <c r="BS73" s="1277"/>
      <c r="BT73" s="1277"/>
      <c r="BU73" s="1277"/>
      <c r="BV73" s="1277"/>
      <c r="BW73" s="1277"/>
      <c r="BX73" s="1277">
        <v>103</v>
      </c>
      <c r="BY73" s="1277"/>
      <c r="BZ73" s="1277"/>
      <c r="CA73" s="1277"/>
      <c r="CB73" s="1277"/>
      <c r="CC73" s="1277"/>
      <c r="CD73" s="1277"/>
      <c r="CE73" s="1277"/>
      <c r="CF73" s="1277">
        <v>103.8</v>
      </c>
      <c r="CG73" s="1277"/>
      <c r="CH73" s="1277"/>
      <c r="CI73" s="1277"/>
      <c r="CJ73" s="1277"/>
      <c r="CK73" s="1277"/>
      <c r="CL73" s="1277"/>
      <c r="CM73" s="1277"/>
      <c r="CN73" s="1277">
        <v>96.4</v>
      </c>
      <c r="CO73" s="1277"/>
      <c r="CP73" s="1277"/>
      <c r="CQ73" s="1277"/>
      <c r="CR73" s="1277"/>
      <c r="CS73" s="1277"/>
      <c r="CT73" s="1277"/>
      <c r="CU73" s="1277"/>
      <c r="CV73" s="1277">
        <v>98.2</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627</v>
      </c>
      <c r="BC75" s="1280"/>
      <c r="BD75" s="1280"/>
      <c r="BE75" s="1280"/>
      <c r="BF75" s="1280"/>
      <c r="BG75" s="1280"/>
      <c r="BH75" s="1280"/>
      <c r="BI75" s="1280"/>
      <c r="BJ75" s="1280"/>
      <c r="BK75" s="1280"/>
      <c r="BL75" s="1280"/>
      <c r="BM75" s="1280"/>
      <c r="BN75" s="1280"/>
      <c r="BO75" s="1280"/>
      <c r="BP75" s="1277">
        <v>6.9</v>
      </c>
      <c r="BQ75" s="1277"/>
      <c r="BR75" s="1277"/>
      <c r="BS75" s="1277"/>
      <c r="BT75" s="1277"/>
      <c r="BU75" s="1277"/>
      <c r="BV75" s="1277"/>
      <c r="BW75" s="1277"/>
      <c r="BX75" s="1277">
        <v>5.9</v>
      </c>
      <c r="BY75" s="1277"/>
      <c r="BZ75" s="1277"/>
      <c r="CA75" s="1277"/>
      <c r="CB75" s="1277"/>
      <c r="CC75" s="1277"/>
      <c r="CD75" s="1277"/>
      <c r="CE75" s="1277"/>
      <c r="CF75" s="1277">
        <v>4.7</v>
      </c>
      <c r="CG75" s="1277"/>
      <c r="CH75" s="1277"/>
      <c r="CI75" s="1277"/>
      <c r="CJ75" s="1277"/>
      <c r="CK75" s="1277"/>
      <c r="CL75" s="1277"/>
      <c r="CM75" s="1277"/>
      <c r="CN75" s="1277">
        <v>4.2</v>
      </c>
      <c r="CO75" s="1277"/>
      <c r="CP75" s="1277"/>
      <c r="CQ75" s="1277"/>
      <c r="CR75" s="1277"/>
      <c r="CS75" s="1277"/>
      <c r="CT75" s="1277"/>
      <c r="CU75" s="1277"/>
      <c r="CV75" s="1277">
        <v>3.9</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625</v>
      </c>
      <c r="AO77" s="1281"/>
      <c r="AP77" s="1281"/>
      <c r="AQ77" s="1281"/>
      <c r="AR77" s="1281"/>
      <c r="AS77" s="1281"/>
      <c r="AT77" s="1281"/>
      <c r="AU77" s="1281"/>
      <c r="AV77" s="1281"/>
      <c r="AW77" s="1281"/>
      <c r="AX77" s="1281"/>
      <c r="AY77" s="1281"/>
      <c r="AZ77" s="1281"/>
      <c r="BA77" s="1281"/>
      <c r="BB77" s="1280" t="s">
        <v>623</v>
      </c>
      <c r="BC77" s="1280"/>
      <c r="BD77" s="1280"/>
      <c r="BE77" s="1280"/>
      <c r="BF77" s="1280"/>
      <c r="BG77" s="1280"/>
      <c r="BH77" s="1280"/>
      <c r="BI77" s="1280"/>
      <c r="BJ77" s="1280"/>
      <c r="BK77" s="1280"/>
      <c r="BL77" s="1280"/>
      <c r="BM77" s="1280"/>
      <c r="BN77" s="1280"/>
      <c r="BO77" s="1280"/>
      <c r="BP77" s="1277">
        <v>50.3</v>
      </c>
      <c r="BQ77" s="1277"/>
      <c r="BR77" s="1277"/>
      <c r="BS77" s="1277"/>
      <c r="BT77" s="1277"/>
      <c r="BU77" s="1277"/>
      <c r="BV77" s="1277"/>
      <c r="BW77" s="1277"/>
      <c r="BX77" s="1277">
        <v>45.9</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627</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8.8000000000000007</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rTQoYY/6pUEFiyOaFaxyj98RzRVEWSFqMgnfhBG8bCsx04v5Dw9LhL2LesEqsJFah4D+rbgqai1qCjnFkek2Hg==" saltValue="aFdWsgdjhO/33tgWkc4gf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uR4AzaQdR3BN4EFW2llXs92Caolj6S8jnqW6RG5qkdZtVz5cSD+OYZpKaL8mQehQQ6KinB7rr+Zpgp2oZurSQ==" saltValue="41FU39+bP0R5sSZ/qfTG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Y8AS5PiyMVHnle+xL7znFeIF/yX7i1AJ2FT+IPLA7pp0nJraFMXYFidiwNp8WBsfWd7hCruVJpsngrI/qJL2A==" saltValue="mCqQF6ApfZozG/TvY5ik6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563</v>
      </c>
      <c r="G2" s="136"/>
      <c r="H2" s="137"/>
    </row>
    <row r="3" spans="1:8">
      <c r="A3" s="133" t="s">
        <v>556</v>
      </c>
      <c r="B3" s="138"/>
      <c r="C3" s="139"/>
      <c r="D3" s="140">
        <v>61940</v>
      </c>
      <c r="E3" s="141"/>
      <c r="F3" s="142">
        <v>63956</v>
      </c>
      <c r="G3" s="143"/>
      <c r="H3" s="144"/>
    </row>
    <row r="4" spans="1:8">
      <c r="A4" s="145"/>
      <c r="B4" s="146"/>
      <c r="C4" s="147"/>
      <c r="D4" s="148">
        <v>30185</v>
      </c>
      <c r="E4" s="149"/>
      <c r="F4" s="150">
        <v>29239</v>
      </c>
      <c r="G4" s="151"/>
      <c r="H4" s="152"/>
    </row>
    <row r="5" spans="1:8">
      <c r="A5" s="133" t="s">
        <v>558</v>
      </c>
      <c r="B5" s="138"/>
      <c r="C5" s="139"/>
      <c r="D5" s="140">
        <v>42310</v>
      </c>
      <c r="E5" s="141"/>
      <c r="F5" s="142">
        <v>66255</v>
      </c>
      <c r="G5" s="143"/>
      <c r="H5" s="144"/>
    </row>
    <row r="6" spans="1:8">
      <c r="A6" s="145"/>
      <c r="B6" s="146"/>
      <c r="C6" s="147"/>
      <c r="D6" s="148">
        <v>31743</v>
      </c>
      <c r="E6" s="149"/>
      <c r="F6" s="150">
        <v>31822</v>
      </c>
      <c r="G6" s="151"/>
      <c r="H6" s="152"/>
    </row>
    <row r="7" spans="1:8">
      <c r="A7" s="133" t="s">
        <v>559</v>
      </c>
      <c r="B7" s="138"/>
      <c r="C7" s="139"/>
      <c r="D7" s="140">
        <v>55621</v>
      </c>
      <c r="E7" s="141"/>
      <c r="F7" s="142">
        <v>54227</v>
      </c>
      <c r="G7" s="143"/>
      <c r="H7" s="144"/>
    </row>
    <row r="8" spans="1:8">
      <c r="A8" s="145"/>
      <c r="B8" s="146"/>
      <c r="C8" s="147"/>
      <c r="D8" s="148">
        <v>38010</v>
      </c>
      <c r="E8" s="149"/>
      <c r="F8" s="150">
        <v>29694</v>
      </c>
      <c r="G8" s="151"/>
      <c r="H8" s="152"/>
    </row>
    <row r="9" spans="1:8">
      <c r="A9" s="133" t="s">
        <v>560</v>
      </c>
      <c r="B9" s="138"/>
      <c r="C9" s="139"/>
      <c r="D9" s="140">
        <v>49708</v>
      </c>
      <c r="E9" s="141"/>
      <c r="F9" s="142">
        <v>57295</v>
      </c>
      <c r="G9" s="143"/>
      <c r="H9" s="144"/>
    </row>
    <row r="10" spans="1:8">
      <c r="A10" s="145"/>
      <c r="B10" s="146"/>
      <c r="C10" s="147"/>
      <c r="D10" s="148">
        <v>38636</v>
      </c>
      <c r="E10" s="149"/>
      <c r="F10" s="150">
        <v>32771</v>
      </c>
      <c r="G10" s="151"/>
      <c r="H10" s="152"/>
    </row>
    <row r="11" spans="1:8">
      <c r="A11" s="133" t="s">
        <v>561</v>
      </c>
      <c r="B11" s="138"/>
      <c r="C11" s="139"/>
      <c r="D11" s="140">
        <v>63718</v>
      </c>
      <c r="E11" s="141"/>
      <c r="F11" s="142">
        <v>54110</v>
      </c>
      <c r="G11" s="143"/>
      <c r="H11" s="144"/>
    </row>
    <row r="12" spans="1:8">
      <c r="A12" s="145"/>
      <c r="B12" s="146"/>
      <c r="C12" s="153"/>
      <c r="D12" s="148">
        <v>45651</v>
      </c>
      <c r="E12" s="149"/>
      <c r="F12" s="150">
        <v>30620</v>
      </c>
      <c r="G12" s="151"/>
      <c r="H12" s="152"/>
    </row>
    <row r="13" spans="1:8">
      <c r="A13" s="133"/>
      <c r="B13" s="138"/>
      <c r="C13" s="154"/>
      <c r="D13" s="155">
        <v>54659</v>
      </c>
      <c r="E13" s="156"/>
      <c r="F13" s="157">
        <v>59169</v>
      </c>
      <c r="G13" s="158"/>
      <c r="H13" s="144"/>
    </row>
    <row r="14" spans="1:8">
      <c r="A14" s="145"/>
      <c r="B14" s="146"/>
      <c r="C14" s="147"/>
      <c r="D14" s="148">
        <v>36845</v>
      </c>
      <c r="E14" s="149"/>
      <c r="F14" s="150">
        <v>30829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7.62</v>
      </c>
      <c r="C19" s="159">
        <f>ROUND(VALUE(SUBSTITUTE(実質収支比率等に係る経年分析!G$48,"▲","-")),2)</f>
        <v>4.74</v>
      </c>
      <c r="D19" s="159">
        <f>ROUND(VALUE(SUBSTITUTE(実質収支比率等に係る経年分析!H$48,"▲","-")),2)</f>
        <v>6.82</v>
      </c>
      <c r="E19" s="159">
        <f>ROUND(VALUE(SUBSTITUTE(実質収支比率等に係る経年分析!I$48,"▲","-")),2)</f>
        <v>6.44</v>
      </c>
      <c r="F19" s="159">
        <f>ROUND(VALUE(SUBSTITUTE(実質収支比率等に係る経年分析!J$48,"▲","-")),2)</f>
        <v>6.94</v>
      </c>
    </row>
    <row r="20" spans="1:11">
      <c r="A20" s="159" t="s">
        <v>48</v>
      </c>
      <c r="B20" s="159">
        <f>ROUND(VALUE(SUBSTITUTE(実質収支比率等に係る経年分析!F$47,"▲","-")),2)</f>
        <v>13.7</v>
      </c>
      <c r="C20" s="159">
        <f>ROUND(VALUE(SUBSTITUTE(実質収支比率等に係る経年分析!G$47,"▲","-")),2)</f>
        <v>16.420000000000002</v>
      </c>
      <c r="D20" s="159">
        <f>ROUND(VALUE(SUBSTITUTE(実質収支比率等に係る経年分析!H$47,"▲","-")),2)</f>
        <v>15.09</v>
      </c>
      <c r="E20" s="159">
        <f>ROUND(VALUE(SUBSTITUTE(実質収支比率等に係る経年分析!I$47,"▲","-")),2)</f>
        <v>17.73</v>
      </c>
      <c r="F20" s="159">
        <f>ROUND(VALUE(SUBSTITUTE(実質収支比率等に係る経年分析!J$47,"▲","-")),2)</f>
        <v>19.149999999999999</v>
      </c>
    </row>
    <row r="21" spans="1:11">
      <c r="A21" s="159" t="s">
        <v>49</v>
      </c>
      <c r="B21" s="159">
        <f>IF(ISNUMBER(VALUE(SUBSTITUTE(実質収支比率等に係る経年分析!F$49,"▲","-"))),ROUND(VALUE(SUBSTITUTE(実質収支比率等に係る経年分析!F$49,"▲","-")),2),NA())</f>
        <v>1.68</v>
      </c>
      <c r="C21" s="159">
        <f>IF(ISNUMBER(VALUE(SUBSTITUTE(実質収支比率等に係る経年分析!G$49,"▲","-"))),ROUND(VALUE(SUBSTITUTE(実質収支比率等に係る経年分析!G$49,"▲","-")),2),NA())</f>
        <v>-0.39</v>
      </c>
      <c r="D21" s="159">
        <f>IF(ISNUMBER(VALUE(SUBSTITUTE(実質収支比率等に係る経年分析!H$49,"▲","-"))),ROUND(VALUE(SUBSTITUTE(実質収支比率等に係る経年分析!H$49,"▲","-")),2),NA())</f>
        <v>1.17</v>
      </c>
      <c r="E21" s="159">
        <f>IF(ISNUMBER(VALUE(SUBSTITUTE(実質収支比率等に係る経年分析!I$49,"▲","-"))),ROUND(VALUE(SUBSTITUTE(実質収支比率等に係る経年分析!I$49,"▲","-")),2),NA())</f>
        <v>2.17</v>
      </c>
      <c r="F21" s="159">
        <f>IF(ISNUMBER(VALUE(SUBSTITUTE(実質収支比率等に係る経年分析!J$49,"▲","-"))),ROUND(VALUE(SUBSTITUTE(実質収支比率等に係る経年分析!J$49,"▲","-")),2),NA())</f>
        <v>2.02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20.69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22.92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23.11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駐車場事業特別会計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公設地方卸売市場事業特別会計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0.15</v>
      </c>
    </row>
    <row r="32" spans="1:11">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1.72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2.15</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7.61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4.7300000000000004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6.81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6.44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6.92</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5.42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6.65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6.77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7.83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7.51</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#VALUE!</v>
      </c>
      <c r="C35" s="160" t="e">
        <f>IF(ROUND(VALUE(SUBSTITUTE(連結実質赤字比率に係る赤字・黒字の構成分析!F$35,"▲", "-")), 2) &gt;= 0, ABS(ROUND(VALUE(SUBSTITUTE(連結実質赤字比率に係る赤字・黒字の構成分析!F$35,"▲", "-")), 2)), NA())</f>
        <v>#VALUE!</v>
      </c>
      <c r="D35" s="160" t="e">
        <f>IF(ROUND(VALUE(SUBSTITUTE(連結実質赤字比率に係る赤字・黒字の構成分析!G$35,"▲", "-")), 2) &lt; 0, ABS(ROUND(VALUE(SUBSTITUTE(連結実質赤字比率に係る赤字・黒字の構成分析!G$35,"▲", "-")), 2)), NA())</f>
        <v>#VALUE!</v>
      </c>
      <c r="E35" s="160" t="e">
        <f>IF(ROUND(VALUE(SUBSTITUTE(連結実質赤字比率に係る赤字・黒字の構成分析!G$35,"▲", "-")), 2) &gt;= 0, ABS(ROUND(VALUE(SUBSTITUTE(連結実質赤字比率に係る赤字・黒字の構成分析!G$35,"▲", "-")), 2)), NA())</f>
        <v>#VALUE!</v>
      </c>
      <c r="F35" s="160" t="e">
        <f>IF(ROUND(VALUE(SUBSTITUTE(連結実質赤字比率に係る赤字・黒字の構成分析!H$35,"▲", "-")), 2) &lt; 0, ABS(ROUND(VALUE(SUBSTITUTE(連結実質赤字比率に係る赤字・黒字の構成分析!H$35,"▲", "-")), 2)), NA())</f>
        <v>#VALUE!</v>
      </c>
      <c r="G35" s="160" t="e">
        <f>IF(ROUND(VALUE(SUBSTITUTE(連結実質赤字比率に係る赤字・黒字の構成分析!H$35,"▲", "-")), 2) &gt;= 0, ABS(ROUND(VALUE(SUBSTITUTE(連結実質赤字比率に係る赤字・黒字の構成分析!H$35,"▲", "-")), 2)), NA())</f>
        <v>#VALUE!</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10.54</v>
      </c>
    </row>
    <row r="36" spans="1:16">
      <c r="A36" s="160" t="str">
        <f>IF(連結実質赤字比率に係る赤字・黒字の構成分析!C$34="",NA(),連結実質赤字比率に係る赤字・黒字の構成分析!C$34)</f>
        <v>温泉事業会計</v>
      </c>
      <c r="B36" s="160" t="e">
        <f>IF(ROUND(VALUE(SUBSTITUTE(連結実質赤字比率に係る赤字・黒字の構成分析!F$34,"▲", "-")), 2) &lt; 0, ABS(ROUND(VALUE(SUBSTITUTE(連結実質赤字比率に係る赤字・黒字の構成分析!F$34,"▲", "-")), 2)), NA())</f>
        <v>#VALUE!</v>
      </c>
      <c r="C36" s="160" t="e">
        <f>IF(ROUND(VALUE(SUBSTITUTE(連結実質赤字比率に係る赤字・黒字の構成分析!F$34,"▲", "-")), 2) &gt;= 0, ABS(ROUND(VALUE(SUBSTITUTE(連結実質赤字比率に係る赤字・黒字の構成分析!F$34,"▲", "-")), 2)), NA())</f>
        <v>#VALUE!</v>
      </c>
      <c r="D36" s="160" t="e">
        <f>IF(ROUND(VALUE(SUBSTITUTE(連結実質赤字比率に係る赤字・黒字の構成分析!G$34,"▲", "-")), 2) &lt; 0, ABS(ROUND(VALUE(SUBSTITUTE(連結実質赤字比率に係る赤字・黒字の構成分析!G$34,"▲", "-")), 2)), NA())</f>
        <v>#VALUE!</v>
      </c>
      <c r="E36" s="160" t="e">
        <f>IF(ROUND(VALUE(SUBSTITUTE(連結実質赤字比率に係る赤字・黒字の構成分析!G$34,"▲", "-")), 2) &gt;= 0, ABS(ROUND(VALUE(SUBSTITUTE(連結実質赤字比率に係る赤字・黒字の構成分析!G$34,"▲", "-")), 2)), NA())</f>
        <v>#VALUE!</v>
      </c>
      <c r="F36" s="160" t="e">
        <f>IF(ROUND(VALUE(SUBSTITUTE(連結実質赤字比率に係る赤字・黒字の構成分析!H$34,"▲", "-")), 2) &lt; 0, ABS(ROUND(VALUE(SUBSTITUTE(連結実質赤字比率に係る赤字・黒字の構成分析!H$34,"▲", "-")), 2)), NA())</f>
        <v>#VALUE!</v>
      </c>
      <c r="G36" s="160" t="e">
        <f>IF(ROUND(VALUE(SUBSTITUTE(連結実質赤字比率に係る赤字・黒字の構成分析!H$34,"▲", "-")), 2) &gt;= 0, ABS(ROUND(VALUE(SUBSTITUTE(連結実質赤字比率に係る赤字・黒字の構成分析!H$34,"▲", "-")), 2)), NA())</f>
        <v>#VALUE!</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14.11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14.84</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2330</v>
      </c>
      <c r="E42" s="161"/>
      <c r="F42" s="161"/>
      <c r="G42" s="161">
        <f>'実質公債費比率（分子）の構造'!L$52</f>
        <v>2313</v>
      </c>
      <c r="H42" s="161"/>
      <c r="I42" s="161"/>
      <c r="J42" s="161">
        <f>'実質公債費比率（分子）の構造'!M$52</f>
        <v>2237</v>
      </c>
      <c r="K42" s="161"/>
      <c r="L42" s="161"/>
      <c r="M42" s="161">
        <f>'実質公債費比率（分子）の構造'!N$52</f>
        <v>2185</v>
      </c>
      <c r="N42" s="161"/>
      <c r="O42" s="161"/>
      <c r="P42" s="161">
        <f>'実質公債費比率（分子）の構造'!O$52</f>
        <v>2214</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58</v>
      </c>
      <c r="B44" s="161">
        <f>'実質公債費比率（分子）の構造'!K$50</f>
        <v>176</v>
      </c>
      <c r="C44" s="161"/>
      <c r="D44" s="161"/>
      <c r="E44" s="161">
        <f>'実質公債費比率（分子）の構造'!L$50</f>
        <v>199</v>
      </c>
      <c r="F44" s="161"/>
      <c r="G44" s="161"/>
      <c r="H44" s="161">
        <f>'実質公債費比率（分子）の構造'!M$50</f>
        <v>197</v>
      </c>
      <c r="I44" s="161"/>
      <c r="J44" s="161"/>
      <c r="K44" s="161">
        <f>'実質公債費比率（分子）の構造'!N$50</f>
        <v>205</v>
      </c>
      <c r="L44" s="161"/>
      <c r="M44" s="161"/>
      <c r="N44" s="161">
        <f>'実質公債費比率（分子）の構造'!O$50</f>
        <v>198</v>
      </c>
      <c r="O44" s="161"/>
      <c r="P44" s="161"/>
    </row>
    <row r="45" spans="1:16">
      <c r="A45" s="161" t="s">
        <v>59</v>
      </c>
      <c r="B45" s="161">
        <f>'実質公債費比率（分子）の構造'!K$49</f>
        <v>39</v>
      </c>
      <c r="C45" s="161"/>
      <c r="D45" s="161"/>
      <c r="E45" s="161">
        <f>'実質公債費比率（分子）の構造'!L$49</f>
        <v>47</v>
      </c>
      <c r="F45" s="161"/>
      <c r="G45" s="161"/>
      <c r="H45" s="161">
        <f>'実質公債費比率（分子）の構造'!M$49</f>
        <v>46</v>
      </c>
      <c r="I45" s="161"/>
      <c r="J45" s="161"/>
      <c r="K45" s="161">
        <f>'実質公債費比率（分子）の構造'!N$49</f>
        <v>57</v>
      </c>
      <c r="L45" s="161"/>
      <c r="M45" s="161"/>
      <c r="N45" s="161">
        <f>'実質公債費比率（分子）の構造'!O$49</f>
        <v>81</v>
      </c>
      <c r="O45" s="161"/>
      <c r="P45" s="161"/>
    </row>
    <row r="46" spans="1:16">
      <c r="A46" s="161" t="s">
        <v>60</v>
      </c>
      <c r="B46" s="161">
        <f>'実質公債費比率（分子）の構造'!K$48</f>
        <v>624</v>
      </c>
      <c r="C46" s="161"/>
      <c r="D46" s="161"/>
      <c r="E46" s="161">
        <f>'実質公債費比率（分子）の構造'!L$48</f>
        <v>583</v>
      </c>
      <c r="F46" s="161"/>
      <c r="G46" s="161"/>
      <c r="H46" s="161">
        <f>'実質公債費比率（分子）の構造'!M$48</f>
        <v>555</v>
      </c>
      <c r="I46" s="161"/>
      <c r="J46" s="161"/>
      <c r="K46" s="161">
        <f>'実質公債費比率（分子）の構造'!N$48</f>
        <v>583</v>
      </c>
      <c r="L46" s="161"/>
      <c r="M46" s="161"/>
      <c r="N46" s="161">
        <f>'実質公債費比率（分子）の構造'!O$48</f>
        <v>533</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2073</v>
      </c>
      <c r="C49" s="161"/>
      <c r="D49" s="161"/>
      <c r="E49" s="161">
        <f>'実質公債費比率（分子）の構造'!L$45</f>
        <v>1913</v>
      </c>
      <c r="F49" s="161"/>
      <c r="G49" s="161"/>
      <c r="H49" s="161">
        <f>'実質公債費比率（分子）の構造'!M$45</f>
        <v>1767</v>
      </c>
      <c r="I49" s="161"/>
      <c r="J49" s="161"/>
      <c r="K49" s="161">
        <f>'実質公債費比率（分子）の構造'!N$45</f>
        <v>1773</v>
      </c>
      <c r="L49" s="161"/>
      <c r="M49" s="161"/>
      <c r="N49" s="161">
        <f>'実質公債費比率（分子）の構造'!O$45</f>
        <v>1771</v>
      </c>
      <c r="O49" s="161"/>
      <c r="P49" s="161"/>
    </row>
    <row r="50" spans="1:16">
      <c r="A50" s="161" t="s">
        <v>64</v>
      </c>
      <c r="B50" s="161" t="e">
        <f>NA()</f>
        <v>#N/A</v>
      </c>
      <c r="C50" s="161">
        <f>IF(ISNUMBER('実質公債費比率（分子）の構造'!K$53),'実質公債費比率（分子）の構造'!K$53,NA())</f>
        <v>582</v>
      </c>
      <c r="D50" s="161" t="e">
        <f>NA()</f>
        <v>#N/A</v>
      </c>
      <c r="E50" s="161" t="e">
        <f>NA()</f>
        <v>#N/A</v>
      </c>
      <c r="F50" s="161">
        <f>IF(ISNUMBER('実質公債費比率（分子）の構造'!L$53),'実質公債費比率（分子）の構造'!L$53,NA())</f>
        <v>429</v>
      </c>
      <c r="G50" s="161" t="e">
        <f>NA()</f>
        <v>#N/A</v>
      </c>
      <c r="H50" s="161" t="e">
        <f>NA()</f>
        <v>#N/A</v>
      </c>
      <c r="I50" s="161">
        <f>IF(ISNUMBER('実質公債費比率（分子）の構造'!M$53),'実質公債費比率（分子）の構造'!M$53,NA())</f>
        <v>328</v>
      </c>
      <c r="J50" s="161" t="e">
        <f>NA()</f>
        <v>#N/A</v>
      </c>
      <c r="K50" s="161" t="e">
        <f>NA()</f>
        <v>#N/A</v>
      </c>
      <c r="L50" s="161">
        <f>IF(ISNUMBER('実質公債費比率（分子）の構造'!N$53),'実質公債費比率（分子）の構造'!N$53,NA())</f>
        <v>433</v>
      </c>
      <c r="M50" s="161" t="e">
        <f>NA()</f>
        <v>#N/A</v>
      </c>
      <c r="N50" s="161" t="e">
        <f>NA()</f>
        <v>#N/A</v>
      </c>
      <c r="O50" s="161">
        <f>IF(ISNUMBER('実質公債費比率（分子）の構造'!O$53),'実質公債費比率（分子）の構造'!O$53,NA())</f>
        <v>369</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21975</v>
      </c>
      <c r="E56" s="160"/>
      <c r="F56" s="160"/>
      <c r="G56" s="160">
        <f>'将来負担比率（分子）の構造'!J$52</f>
        <v>22253</v>
      </c>
      <c r="H56" s="160"/>
      <c r="I56" s="160"/>
      <c r="J56" s="160">
        <f>'将来負担比率（分子）の構造'!K$52</f>
        <v>22027</v>
      </c>
      <c r="K56" s="160"/>
      <c r="L56" s="160"/>
      <c r="M56" s="160">
        <f>'将来負担比率（分子）の構造'!L$52</f>
        <v>21919</v>
      </c>
      <c r="N56" s="160"/>
      <c r="O56" s="160"/>
      <c r="P56" s="160">
        <f>'将来負担比率（分子）の構造'!M$52</f>
        <v>21295</v>
      </c>
    </row>
    <row r="57" spans="1:16">
      <c r="A57" s="160" t="s">
        <v>35</v>
      </c>
      <c r="B57" s="160"/>
      <c r="C57" s="160"/>
      <c r="D57" s="160">
        <f>'将来負担比率（分子）の構造'!I$51</f>
        <v>2771</v>
      </c>
      <c r="E57" s="160"/>
      <c r="F57" s="160"/>
      <c r="G57" s="160">
        <f>'将来負担比率（分子）の構造'!J$51</f>
        <v>2665</v>
      </c>
      <c r="H57" s="160"/>
      <c r="I57" s="160"/>
      <c r="J57" s="160">
        <f>'将来負担比率（分子）の構造'!K$51</f>
        <v>2641</v>
      </c>
      <c r="K57" s="160"/>
      <c r="L57" s="160"/>
      <c r="M57" s="160">
        <f>'将来負担比率（分子）の構造'!L$51</f>
        <v>2476</v>
      </c>
      <c r="N57" s="160"/>
      <c r="O57" s="160"/>
      <c r="P57" s="160">
        <f>'将来負担比率（分子）の構造'!M$51</f>
        <v>2512</v>
      </c>
    </row>
    <row r="58" spans="1:16">
      <c r="A58" s="160" t="s">
        <v>34</v>
      </c>
      <c r="B58" s="160"/>
      <c r="C58" s="160"/>
      <c r="D58" s="160">
        <f>'将来負担比率（分子）の構造'!I$50</f>
        <v>4249</v>
      </c>
      <c r="E58" s="160"/>
      <c r="F58" s="160"/>
      <c r="G58" s="160">
        <f>'将来負担比率（分子）の構造'!J$50</f>
        <v>4293</v>
      </c>
      <c r="H58" s="160"/>
      <c r="I58" s="160"/>
      <c r="J58" s="160">
        <f>'将来負担比率（分子）の構造'!K$50</f>
        <v>4284</v>
      </c>
      <c r="K58" s="160"/>
      <c r="L58" s="160"/>
      <c r="M58" s="160">
        <f>'将来負担比率（分子）の構造'!L$50</f>
        <v>4377</v>
      </c>
      <c r="N58" s="160"/>
      <c r="O58" s="160"/>
      <c r="P58" s="160">
        <f>'将来負担比率（分子）の構造'!M$50</f>
        <v>4334</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5484</v>
      </c>
      <c r="C61" s="160"/>
      <c r="D61" s="160"/>
      <c r="E61" s="160">
        <f>'将来負担比率（分子）の構造'!J$46</f>
        <v>5266</v>
      </c>
      <c r="F61" s="160"/>
      <c r="G61" s="160"/>
      <c r="H61" s="160">
        <f>'将来負担比率（分子）の構造'!K$46</f>
        <v>4974</v>
      </c>
      <c r="I61" s="160"/>
      <c r="J61" s="160"/>
      <c r="K61" s="160">
        <f>'将来負担比率（分子）の構造'!L$46</f>
        <v>4427</v>
      </c>
      <c r="L61" s="160"/>
      <c r="M61" s="160"/>
      <c r="N61" s="160">
        <f>'将来負担比率（分子）の構造'!M$46</f>
        <v>4131</v>
      </c>
      <c r="O61" s="160"/>
      <c r="P61" s="160"/>
    </row>
    <row r="62" spans="1:16">
      <c r="A62" s="160" t="s">
        <v>28</v>
      </c>
      <c r="B62" s="160">
        <f>'将来負担比率（分子）の構造'!I$45</f>
        <v>3538</v>
      </c>
      <c r="C62" s="160"/>
      <c r="D62" s="160"/>
      <c r="E62" s="160">
        <f>'将来負担比率（分子）の構造'!J$45</f>
        <v>3381</v>
      </c>
      <c r="F62" s="160"/>
      <c r="G62" s="160"/>
      <c r="H62" s="160">
        <f>'将来負担比率（分子）の構造'!K$45</f>
        <v>3156</v>
      </c>
      <c r="I62" s="160"/>
      <c r="J62" s="160"/>
      <c r="K62" s="160">
        <f>'将来負担比率（分子）の構造'!L$45</f>
        <v>3058</v>
      </c>
      <c r="L62" s="160"/>
      <c r="M62" s="160"/>
      <c r="N62" s="160">
        <f>'将来負担比率（分子）の構造'!M$45</f>
        <v>3118</v>
      </c>
      <c r="O62" s="160"/>
      <c r="P62" s="160"/>
    </row>
    <row r="63" spans="1:16">
      <c r="A63" s="160" t="s">
        <v>27</v>
      </c>
      <c r="B63" s="160">
        <f>'将来負担比率（分子）の構造'!I$44</f>
        <v>539</v>
      </c>
      <c r="C63" s="160"/>
      <c r="D63" s="160"/>
      <c r="E63" s="160">
        <f>'将来負担比率（分子）の構造'!J$44</f>
        <v>957</v>
      </c>
      <c r="F63" s="160"/>
      <c r="G63" s="160"/>
      <c r="H63" s="160">
        <f>'将来負担比率（分子）の構造'!K$44</f>
        <v>2123</v>
      </c>
      <c r="I63" s="160"/>
      <c r="J63" s="160"/>
      <c r="K63" s="160">
        <f>'将来負担比率（分子）の構造'!L$44</f>
        <v>2807</v>
      </c>
      <c r="L63" s="160"/>
      <c r="M63" s="160"/>
      <c r="N63" s="160">
        <f>'将来負担比率（分子）の構造'!M$44</f>
        <v>2688</v>
      </c>
      <c r="O63" s="160"/>
      <c r="P63" s="160"/>
    </row>
    <row r="64" spans="1:16">
      <c r="A64" s="160" t="s">
        <v>26</v>
      </c>
      <c r="B64" s="160">
        <f>'将来負担比率（分子）の構造'!I$43</f>
        <v>7169</v>
      </c>
      <c r="C64" s="160"/>
      <c r="D64" s="160"/>
      <c r="E64" s="160">
        <f>'将来負担比率（分子）の構造'!J$43</f>
        <v>6829</v>
      </c>
      <c r="F64" s="160"/>
      <c r="G64" s="160"/>
      <c r="H64" s="160">
        <f>'将来負担比率（分子）の構造'!K$43</f>
        <v>6380</v>
      </c>
      <c r="I64" s="160"/>
      <c r="J64" s="160"/>
      <c r="K64" s="160">
        <f>'将来負担比率（分子）の構造'!L$43</f>
        <v>6042</v>
      </c>
      <c r="L64" s="160"/>
      <c r="M64" s="160"/>
      <c r="N64" s="160">
        <f>'将来負担比率（分子）の構造'!M$43</f>
        <v>5571</v>
      </c>
      <c r="O64" s="160"/>
      <c r="P64" s="160"/>
    </row>
    <row r="65" spans="1:16">
      <c r="A65" s="160" t="s">
        <v>25</v>
      </c>
      <c r="B65" s="160">
        <f>'将来負担比率（分子）の構造'!I$42</f>
        <v>2913</v>
      </c>
      <c r="C65" s="160"/>
      <c r="D65" s="160"/>
      <c r="E65" s="160">
        <f>'将来負担比率（分子）の構造'!J$42</f>
        <v>2827</v>
      </c>
      <c r="F65" s="160"/>
      <c r="G65" s="160"/>
      <c r="H65" s="160">
        <f>'将来負担比率（分子）の構造'!K$42</f>
        <v>2647</v>
      </c>
      <c r="I65" s="160"/>
      <c r="J65" s="160"/>
      <c r="K65" s="160">
        <f>'将来負担比率（分子）の構造'!L$42</f>
        <v>2443</v>
      </c>
      <c r="L65" s="160"/>
      <c r="M65" s="160"/>
      <c r="N65" s="160">
        <f>'将来負担比率（分子）の構造'!M$42</f>
        <v>2246</v>
      </c>
      <c r="O65" s="160"/>
      <c r="P65" s="160"/>
    </row>
    <row r="66" spans="1:16">
      <c r="A66" s="160" t="s">
        <v>24</v>
      </c>
      <c r="B66" s="160">
        <f>'将来負担比率（分子）の構造'!I$41</f>
        <v>19807</v>
      </c>
      <c r="C66" s="160"/>
      <c r="D66" s="160"/>
      <c r="E66" s="160">
        <f>'将来負担比率（分子）の構造'!J$41</f>
        <v>19509</v>
      </c>
      <c r="F66" s="160"/>
      <c r="G66" s="160"/>
      <c r="H66" s="160">
        <f>'将来負担比率（分子）の構造'!K$41</f>
        <v>19587</v>
      </c>
      <c r="I66" s="160"/>
      <c r="J66" s="160"/>
      <c r="K66" s="160">
        <f>'将来負担比率（分子）の構造'!L$41</f>
        <v>19142</v>
      </c>
      <c r="L66" s="160"/>
      <c r="M66" s="160"/>
      <c r="N66" s="160">
        <f>'将来負担比率（分子）の構造'!M$41</f>
        <v>19771</v>
      </c>
      <c r="O66" s="160"/>
      <c r="P66" s="160"/>
    </row>
    <row r="67" spans="1:16">
      <c r="A67" s="160" t="s">
        <v>68</v>
      </c>
      <c r="B67" s="160" t="e">
        <f>NA()</f>
        <v>#N/A</v>
      </c>
      <c r="C67" s="160">
        <f>IF(ISNUMBER('将来負担比率（分子）の構造'!I$53), IF('将来負担比率（分子）の構造'!I$53 &lt; 0, 0, '将来負担比率（分子）の構造'!I$53), NA())</f>
        <v>10455</v>
      </c>
      <c r="D67" s="160" t="e">
        <f>NA()</f>
        <v>#N/A</v>
      </c>
      <c r="E67" s="160" t="e">
        <f>NA()</f>
        <v>#N/A</v>
      </c>
      <c r="F67" s="160">
        <f>IF(ISNUMBER('将来負担比率（分子）の構造'!J$53), IF('将来負担比率（分子）の構造'!J$53 &lt; 0, 0, '将来負担比率（分子）の構造'!J$53), NA())</f>
        <v>9557</v>
      </c>
      <c r="G67" s="160" t="e">
        <f>NA()</f>
        <v>#N/A</v>
      </c>
      <c r="H67" s="160" t="e">
        <f>NA()</f>
        <v>#N/A</v>
      </c>
      <c r="I67" s="160">
        <f>IF(ISNUMBER('将来負担比率（分子）の構造'!K$53), IF('将来負担比率（分子）の構造'!K$53 &lt; 0, 0, '将来負担比率（分子）の構造'!K$53), NA())</f>
        <v>9914</v>
      </c>
      <c r="J67" s="160" t="e">
        <f>NA()</f>
        <v>#N/A</v>
      </c>
      <c r="K67" s="160" t="e">
        <f>NA()</f>
        <v>#N/A</v>
      </c>
      <c r="L67" s="160">
        <f>IF(ISNUMBER('将来負担比率（分子）の構造'!L$53), IF('将来負担比率（分子）の構造'!L$53 &lt; 0, 0, '将来負担比率（分子）の構造'!L$53), NA())</f>
        <v>9147</v>
      </c>
      <c r="M67" s="160" t="e">
        <f>NA()</f>
        <v>#N/A</v>
      </c>
      <c r="N67" s="160" t="e">
        <f>NA()</f>
        <v>#N/A</v>
      </c>
      <c r="O67" s="160">
        <f>IF(ISNUMBER('将来負担比率（分子）の構造'!M$53), IF('将来負担比率（分子）の構造'!M$53 &lt; 0, 0, '将来負担比率（分子）の構造'!M$53), NA())</f>
        <v>9383</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1733</v>
      </c>
      <c r="C72" s="164">
        <f>基金残高に係る経年分析!G55</f>
        <v>2027</v>
      </c>
      <c r="D72" s="164">
        <f>基金残高に係る経年分析!H55</f>
        <v>2199</v>
      </c>
    </row>
    <row r="73" spans="1:16">
      <c r="A73" s="163" t="s">
        <v>71</v>
      </c>
      <c r="B73" s="164">
        <f>基金残高に係る経年分析!F56</f>
        <v>1499</v>
      </c>
      <c r="C73" s="164">
        <f>基金残高に係る経年分析!G56</f>
        <v>1269</v>
      </c>
      <c r="D73" s="164">
        <f>基金残高に係る経年分析!H56</f>
        <v>1010</v>
      </c>
    </row>
    <row r="74" spans="1:16">
      <c r="A74" s="163" t="s">
        <v>72</v>
      </c>
      <c r="B74" s="164">
        <f>基金残高に係る経年分析!F57</f>
        <v>1025</v>
      </c>
      <c r="C74" s="164">
        <f>基金残高に係る経年分析!G57</f>
        <v>1053</v>
      </c>
      <c r="D74" s="164">
        <f>基金残高に係る経年分析!H57</f>
        <v>1097</v>
      </c>
    </row>
  </sheetData>
  <sheetProtection algorithmName="SHA-512" hashValue="VEq8kCsACxRFyg+G9HNYwOzDcO+ngsHVEgHTsz8Fc1zzhASKCDwUhqOwSMALpj7mLAYIqouLJdEgn+sH30O/EA==" saltValue="hp46X5zkfy7hB3+f5tba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212</v>
      </c>
      <c r="DI1" s="774"/>
      <c r="DJ1" s="774"/>
      <c r="DK1" s="774"/>
      <c r="DL1" s="774"/>
      <c r="DM1" s="774"/>
      <c r="DN1" s="775"/>
      <c r="DO1" s="205"/>
      <c r="DP1" s="773" t="s">
        <v>213</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215</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216</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217</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218</v>
      </c>
      <c r="S4" s="716"/>
      <c r="T4" s="716"/>
      <c r="U4" s="716"/>
      <c r="V4" s="716"/>
      <c r="W4" s="716"/>
      <c r="X4" s="716"/>
      <c r="Y4" s="717"/>
      <c r="Z4" s="715" t="s">
        <v>219</v>
      </c>
      <c r="AA4" s="716"/>
      <c r="AB4" s="716"/>
      <c r="AC4" s="717"/>
      <c r="AD4" s="715" t="s">
        <v>220</v>
      </c>
      <c r="AE4" s="716"/>
      <c r="AF4" s="716"/>
      <c r="AG4" s="716"/>
      <c r="AH4" s="716"/>
      <c r="AI4" s="716"/>
      <c r="AJ4" s="716"/>
      <c r="AK4" s="717"/>
      <c r="AL4" s="715" t="s">
        <v>219</v>
      </c>
      <c r="AM4" s="716"/>
      <c r="AN4" s="716"/>
      <c r="AO4" s="717"/>
      <c r="AP4" s="776" t="s">
        <v>221</v>
      </c>
      <c r="AQ4" s="776"/>
      <c r="AR4" s="776"/>
      <c r="AS4" s="776"/>
      <c r="AT4" s="776"/>
      <c r="AU4" s="776"/>
      <c r="AV4" s="776"/>
      <c r="AW4" s="776"/>
      <c r="AX4" s="776"/>
      <c r="AY4" s="776"/>
      <c r="AZ4" s="776"/>
      <c r="BA4" s="776"/>
      <c r="BB4" s="776"/>
      <c r="BC4" s="776"/>
      <c r="BD4" s="776"/>
      <c r="BE4" s="776"/>
      <c r="BF4" s="776"/>
      <c r="BG4" s="776" t="s">
        <v>222</v>
      </c>
      <c r="BH4" s="776"/>
      <c r="BI4" s="776"/>
      <c r="BJ4" s="776"/>
      <c r="BK4" s="776"/>
      <c r="BL4" s="776"/>
      <c r="BM4" s="776"/>
      <c r="BN4" s="776"/>
      <c r="BO4" s="776" t="s">
        <v>219</v>
      </c>
      <c r="BP4" s="776"/>
      <c r="BQ4" s="776"/>
      <c r="BR4" s="776"/>
      <c r="BS4" s="776" t="s">
        <v>223</v>
      </c>
      <c r="BT4" s="776"/>
      <c r="BU4" s="776"/>
      <c r="BV4" s="776"/>
      <c r="BW4" s="776"/>
      <c r="BX4" s="776"/>
      <c r="BY4" s="776"/>
      <c r="BZ4" s="776"/>
      <c r="CA4" s="776"/>
      <c r="CB4" s="776"/>
      <c r="CD4" s="758" t="s">
        <v>224</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225</v>
      </c>
      <c r="C5" s="741"/>
      <c r="D5" s="741"/>
      <c r="E5" s="741"/>
      <c r="F5" s="741"/>
      <c r="G5" s="741"/>
      <c r="H5" s="741"/>
      <c r="I5" s="741"/>
      <c r="J5" s="741"/>
      <c r="K5" s="741"/>
      <c r="L5" s="741"/>
      <c r="M5" s="741"/>
      <c r="N5" s="741"/>
      <c r="O5" s="741"/>
      <c r="P5" s="741"/>
      <c r="Q5" s="742"/>
      <c r="R5" s="706">
        <v>7626214</v>
      </c>
      <c r="S5" s="707"/>
      <c r="T5" s="707"/>
      <c r="U5" s="707"/>
      <c r="V5" s="707"/>
      <c r="W5" s="707"/>
      <c r="X5" s="707"/>
      <c r="Y5" s="753"/>
      <c r="Z5" s="771">
        <v>36.200000000000003</v>
      </c>
      <c r="AA5" s="771"/>
      <c r="AB5" s="771"/>
      <c r="AC5" s="771"/>
      <c r="AD5" s="772">
        <v>7201094</v>
      </c>
      <c r="AE5" s="772"/>
      <c r="AF5" s="772"/>
      <c r="AG5" s="772"/>
      <c r="AH5" s="772"/>
      <c r="AI5" s="772"/>
      <c r="AJ5" s="772"/>
      <c r="AK5" s="772"/>
      <c r="AL5" s="754">
        <v>66.5</v>
      </c>
      <c r="AM5" s="723"/>
      <c r="AN5" s="723"/>
      <c r="AO5" s="755"/>
      <c r="AP5" s="740" t="s">
        <v>226</v>
      </c>
      <c r="AQ5" s="741"/>
      <c r="AR5" s="741"/>
      <c r="AS5" s="741"/>
      <c r="AT5" s="741"/>
      <c r="AU5" s="741"/>
      <c r="AV5" s="741"/>
      <c r="AW5" s="741"/>
      <c r="AX5" s="741"/>
      <c r="AY5" s="741"/>
      <c r="AZ5" s="741"/>
      <c r="BA5" s="741"/>
      <c r="BB5" s="741"/>
      <c r="BC5" s="741"/>
      <c r="BD5" s="741"/>
      <c r="BE5" s="741"/>
      <c r="BF5" s="742"/>
      <c r="BG5" s="641">
        <v>7119054</v>
      </c>
      <c r="BH5" s="644"/>
      <c r="BI5" s="644"/>
      <c r="BJ5" s="644"/>
      <c r="BK5" s="644"/>
      <c r="BL5" s="644"/>
      <c r="BM5" s="644"/>
      <c r="BN5" s="645"/>
      <c r="BO5" s="703">
        <v>93.3</v>
      </c>
      <c r="BP5" s="703"/>
      <c r="BQ5" s="703"/>
      <c r="BR5" s="703"/>
      <c r="BS5" s="704" t="s">
        <v>227</v>
      </c>
      <c r="BT5" s="704"/>
      <c r="BU5" s="704"/>
      <c r="BV5" s="704"/>
      <c r="BW5" s="704"/>
      <c r="BX5" s="704"/>
      <c r="BY5" s="704"/>
      <c r="BZ5" s="704"/>
      <c r="CA5" s="704"/>
      <c r="CB5" s="745"/>
      <c r="CD5" s="758" t="s">
        <v>221</v>
      </c>
      <c r="CE5" s="759"/>
      <c r="CF5" s="759"/>
      <c r="CG5" s="759"/>
      <c r="CH5" s="759"/>
      <c r="CI5" s="759"/>
      <c r="CJ5" s="759"/>
      <c r="CK5" s="759"/>
      <c r="CL5" s="759"/>
      <c r="CM5" s="759"/>
      <c r="CN5" s="759"/>
      <c r="CO5" s="759"/>
      <c r="CP5" s="759"/>
      <c r="CQ5" s="760"/>
      <c r="CR5" s="758" t="s">
        <v>228</v>
      </c>
      <c r="CS5" s="759"/>
      <c r="CT5" s="759"/>
      <c r="CU5" s="759"/>
      <c r="CV5" s="759"/>
      <c r="CW5" s="759"/>
      <c r="CX5" s="759"/>
      <c r="CY5" s="760"/>
      <c r="CZ5" s="758" t="s">
        <v>219</v>
      </c>
      <c r="DA5" s="759"/>
      <c r="DB5" s="759"/>
      <c r="DC5" s="760"/>
      <c r="DD5" s="758" t="s">
        <v>229</v>
      </c>
      <c r="DE5" s="759"/>
      <c r="DF5" s="759"/>
      <c r="DG5" s="759"/>
      <c r="DH5" s="759"/>
      <c r="DI5" s="759"/>
      <c r="DJ5" s="759"/>
      <c r="DK5" s="759"/>
      <c r="DL5" s="759"/>
      <c r="DM5" s="759"/>
      <c r="DN5" s="759"/>
      <c r="DO5" s="759"/>
      <c r="DP5" s="760"/>
      <c r="DQ5" s="758" t="s">
        <v>230</v>
      </c>
      <c r="DR5" s="759"/>
      <c r="DS5" s="759"/>
      <c r="DT5" s="759"/>
      <c r="DU5" s="759"/>
      <c r="DV5" s="759"/>
      <c r="DW5" s="759"/>
      <c r="DX5" s="759"/>
      <c r="DY5" s="759"/>
      <c r="DZ5" s="759"/>
      <c r="EA5" s="759"/>
      <c r="EB5" s="759"/>
      <c r="EC5" s="760"/>
    </row>
    <row r="6" spans="2:143" ht="11.25" customHeight="1">
      <c r="B6" s="638" t="s">
        <v>231</v>
      </c>
      <c r="C6" s="639"/>
      <c r="D6" s="639"/>
      <c r="E6" s="639"/>
      <c r="F6" s="639"/>
      <c r="G6" s="639"/>
      <c r="H6" s="639"/>
      <c r="I6" s="639"/>
      <c r="J6" s="639"/>
      <c r="K6" s="639"/>
      <c r="L6" s="639"/>
      <c r="M6" s="639"/>
      <c r="N6" s="639"/>
      <c r="O6" s="639"/>
      <c r="P6" s="639"/>
      <c r="Q6" s="640"/>
      <c r="R6" s="641">
        <v>170961</v>
      </c>
      <c r="S6" s="644"/>
      <c r="T6" s="644"/>
      <c r="U6" s="644"/>
      <c r="V6" s="644"/>
      <c r="W6" s="644"/>
      <c r="X6" s="644"/>
      <c r="Y6" s="645"/>
      <c r="Z6" s="703">
        <v>0.8</v>
      </c>
      <c r="AA6" s="703"/>
      <c r="AB6" s="703"/>
      <c r="AC6" s="703"/>
      <c r="AD6" s="704">
        <v>170961</v>
      </c>
      <c r="AE6" s="704"/>
      <c r="AF6" s="704"/>
      <c r="AG6" s="704"/>
      <c r="AH6" s="704"/>
      <c r="AI6" s="704"/>
      <c r="AJ6" s="704"/>
      <c r="AK6" s="704"/>
      <c r="AL6" s="646">
        <v>1.6</v>
      </c>
      <c r="AM6" s="647"/>
      <c r="AN6" s="647"/>
      <c r="AO6" s="705"/>
      <c r="AP6" s="638" t="s">
        <v>232</v>
      </c>
      <c r="AQ6" s="639"/>
      <c r="AR6" s="639"/>
      <c r="AS6" s="639"/>
      <c r="AT6" s="639"/>
      <c r="AU6" s="639"/>
      <c r="AV6" s="639"/>
      <c r="AW6" s="639"/>
      <c r="AX6" s="639"/>
      <c r="AY6" s="639"/>
      <c r="AZ6" s="639"/>
      <c r="BA6" s="639"/>
      <c r="BB6" s="639"/>
      <c r="BC6" s="639"/>
      <c r="BD6" s="639"/>
      <c r="BE6" s="639"/>
      <c r="BF6" s="640"/>
      <c r="BG6" s="641">
        <v>7119054</v>
      </c>
      <c r="BH6" s="644"/>
      <c r="BI6" s="644"/>
      <c r="BJ6" s="644"/>
      <c r="BK6" s="644"/>
      <c r="BL6" s="644"/>
      <c r="BM6" s="644"/>
      <c r="BN6" s="645"/>
      <c r="BO6" s="703">
        <v>93.3</v>
      </c>
      <c r="BP6" s="703"/>
      <c r="BQ6" s="703"/>
      <c r="BR6" s="703"/>
      <c r="BS6" s="704" t="s">
        <v>227</v>
      </c>
      <c r="BT6" s="704"/>
      <c r="BU6" s="704"/>
      <c r="BV6" s="704"/>
      <c r="BW6" s="704"/>
      <c r="BX6" s="704"/>
      <c r="BY6" s="704"/>
      <c r="BZ6" s="704"/>
      <c r="CA6" s="704"/>
      <c r="CB6" s="745"/>
      <c r="CD6" s="712" t="s">
        <v>233</v>
      </c>
      <c r="CE6" s="713"/>
      <c r="CF6" s="713"/>
      <c r="CG6" s="713"/>
      <c r="CH6" s="713"/>
      <c r="CI6" s="713"/>
      <c r="CJ6" s="713"/>
      <c r="CK6" s="713"/>
      <c r="CL6" s="713"/>
      <c r="CM6" s="713"/>
      <c r="CN6" s="713"/>
      <c r="CO6" s="713"/>
      <c r="CP6" s="713"/>
      <c r="CQ6" s="714"/>
      <c r="CR6" s="641">
        <v>167420</v>
      </c>
      <c r="CS6" s="644"/>
      <c r="CT6" s="644"/>
      <c r="CU6" s="644"/>
      <c r="CV6" s="644"/>
      <c r="CW6" s="644"/>
      <c r="CX6" s="644"/>
      <c r="CY6" s="645"/>
      <c r="CZ6" s="754">
        <v>0.8</v>
      </c>
      <c r="DA6" s="723"/>
      <c r="DB6" s="723"/>
      <c r="DC6" s="757"/>
      <c r="DD6" s="649" t="s">
        <v>123</v>
      </c>
      <c r="DE6" s="644"/>
      <c r="DF6" s="644"/>
      <c r="DG6" s="644"/>
      <c r="DH6" s="644"/>
      <c r="DI6" s="644"/>
      <c r="DJ6" s="644"/>
      <c r="DK6" s="644"/>
      <c r="DL6" s="644"/>
      <c r="DM6" s="644"/>
      <c r="DN6" s="644"/>
      <c r="DO6" s="644"/>
      <c r="DP6" s="645"/>
      <c r="DQ6" s="649">
        <v>167420</v>
      </c>
      <c r="DR6" s="644"/>
      <c r="DS6" s="644"/>
      <c r="DT6" s="644"/>
      <c r="DU6" s="644"/>
      <c r="DV6" s="644"/>
      <c r="DW6" s="644"/>
      <c r="DX6" s="644"/>
      <c r="DY6" s="644"/>
      <c r="DZ6" s="644"/>
      <c r="EA6" s="644"/>
      <c r="EB6" s="644"/>
      <c r="EC6" s="684"/>
    </row>
    <row r="7" spans="2:143" ht="11.25" customHeight="1">
      <c r="B7" s="638" t="s">
        <v>234</v>
      </c>
      <c r="C7" s="639"/>
      <c r="D7" s="639"/>
      <c r="E7" s="639"/>
      <c r="F7" s="639"/>
      <c r="G7" s="639"/>
      <c r="H7" s="639"/>
      <c r="I7" s="639"/>
      <c r="J7" s="639"/>
      <c r="K7" s="639"/>
      <c r="L7" s="639"/>
      <c r="M7" s="639"/>
      <c r="N7" s="639"/>
      <c r="O7" s="639"/>
      <c r="P7" s="639"/>
      <c r="Q7" s="640"/>
      <c r="R7" s="641">
        <v>12642</v>
      </c>
      <c r="S7" s="644"/>
      <c r="T7" s="644"/>
      <c r="U7" s="644"/>
      <c r="V7" s="644"/>
      <c r="W7" s="644"/>
      <c r="X7" s="644"/>
      <c r="Y7" s="645"/>
      <c r="Z7" s="703">
        <v>0.1</v>
      </c>
      <c r="AA7" s="703"/>
      <c r="AB7" s="703"/>
      <c r="AC7" s="703"/>
      <c r="AD7" s="704">
        <v>12642</v>
      </c>
      <c r="AE7" s="704"/>
      <c r="AF7" s="704"/>
      <c r="AG7" s="704"/>
      <c r="AH7" s="704"/>
      <c r="AI7" s="704"/>
      <c r="AJ7" s="704"/>
      <c r="AK7" s="704"/>
      <c r="AL7" s="646">
        <v>0.1</v>
      </c>
      <c r="AM7" s="647"/>
      <c r="AN7" s="647"/>
      <c r="AO7" s="705"/>
      <c r="AP7" s="638" t="s">
        <v>235</v>
      </c>
      <c r="AQ7" s="639"/>
      <c r="AR7" s="639"/>
      <c r="AS7" s="639"/>
      <c r="AT7" s="639"/>
      <c r="AU7" s="639"/>
      <c r="AV7" s="639"/>
      <c r="AW7" s="639"/>
      <c r="AX7" s="639"/>
      <c r="AY7" s="639"/>
      <c r="AZ7" s="639"/>
      <c r="BA7" s="639"/>
      <c r="BB7" s="639"/>
      <c r="BC7" s="639"/>
      <c r="BD7" s="639"/>
      <c r="BE7" s="639"/>
      <c r="BF7" s="640"/>
      <c r="BG7" s="641">
        <v>3423486</v>
      </c>
      <c r="BH7" s="644"/>
      <c r="BI7" s="644"/>
      <c r="BJ7" s="644"/>
      <c r="BK7" s="644"/>
      <c r="BL7" s="644"/>
      <c r="BM7" s="644"/>
      <c r="BN7" s="645"/>
      <c r="BO7" s="703">
        <v>44.9</v>
      </c>
      <c r="BP7" s="703"/>
      <c r="BQ7" s="703"/>
      <c r="BR7" s="703"/>
      <c r="BS7" s="704" t="s">
        <v>123</v>
      </c>
      <c r="BT7" s="704"/>
      <c r="BU7" s="704"/>
      <c r="BV7" s="704"/>
      <c r="BW7" s="704"/>
      <c r="BX7" s="704"/>
      <c r="BY7" s="704"/>
      <c r="BZ7" s="704"/>
      <c r="CA7" s="704"/>
      <c r="CB7" s="745"/>
      <c r="CD7" s="685" t="s">
        <v>236</v>
      </c>
      <c r="CE7" s="682"/>
      <c r="CF7" s="682"/>
      <c r="CG7" s="682"/>
      <c r="CH7" s="682"/>
      <c r="CI7" s="682"/>
      <c r="CJ7" s="682"/>
      <c r="CK7" s="682"/>
      <c r="CL7" s="682"/>
      <c r="CM7" s="682"/>
      <c r="CN7" s="682"/>
      <c r="CO7" s="682"/>
      <c r="CP7" s="682"/>
      <c r="CQ7" s="683"/>
      <c r="CR7" s="641">
        <v>2537046</v>
      </c>
      <c r="CS7" s="644"/>
      <c r="CT7" s="644"/>
      <c r="CU7" s="644"/>
      <c r="CV7" s="644"/>
      <c r="CW7" s="644"/>
      <c r="CX7" s="644"/>
      <c r="CY7" s="645"/>
      <c r="CZ7" s="703">
        <v>12.5</v>
      </c>
      <c r="DA7" s="703"/>
      <c r="DB7" s="703"/>
      <c r="DC7" s="703"/>
      <c r="DD7" s="649">
        <v>6322</v>
      </c>
      <c r="DE7" s="644"/>
      <c r="DF7" s="644"/>
      <c r="DG7" s="644"/>
      <c r="DH7" s="644"/>
      <c r="DI7" s="644"/>
      <c r="DJ7" s="644"/>
      <c r="DK7" s="644"/>
      <c r="DL7" s="644"/>
      <c r="DM7" s="644"/>
      <c r="DN7" s="644"/>
      <c r="DO7" s="644"/>
      <c r="DP7" s="645"/>
      <c r="DQ7" s="649">
        <v>2029033</v>
      </c>
      <c r="DR7" s="644"/>
      <c r="DS7" s="644"/>
      <c r="DT7" s="644"/>
      <c r="DU7" s="644"/>
      <c r="DV7" s="644"/>
      <c r="DW7" s="644"/>
      <c r="DX7" s="644"/>
      <c r="DY7" s="644"/>
      <c r="DZ7" s="644"/>
      <c r="EA7" s="644"/>
      <c r="EB7" s="644"/>
      <c r="EC7" s="684"/>
    </row>
    <row r="8" spans="2:143" ht="11.25" customHeight="1">
      <c r="B8" s="638" t="s">
        <v>237</v>
      </c>
      <c r="C8" s="639"/>
      <c r="D8" s="639"/>
      <c r="E8" s="639"/>
      <c r="F8" s="639"/>
      <c r="G8" s="639"/>
      <c r="H8" s="639"/>
      <c r="I8" s="639"/>
      <c r="J8" s="639"/>
      <c r="K8" s="639"/>
      <c r="L8" s="639"/>
      <c r="M8" s="639"/>
      <c r="N8" s="639"/>
      <c r="O8" s="639"/>
      <c r="P8" s="639"/>
      <c r="Q8" s="640"/>
      <c r="R8" s="641">
        <v>30169</v>
      </c>
      <c r="S8" s="644"/>
      <c r="T8" s="644"/>
      <c r="U8" s="644"/>
      <c r="V8" s="644"/>
      <c r="W8" s="644"/>
      <c r="X8" s="644"/>
      <c r="Y8" s="645"/>
      <c r="Z8" s="703">
        <v>0.1</v>
      </c>
      <c r="AA8" s="703"/>
      <c r="AB8" s="703"/>
      <c r="AC8" s="703"/>
      <c r="AD8" s="704">
        <v>30169</v>
      </c>
      <c r="AE8" s="704"/>
      <c r="AF8" s="704"/>
      <c r="AG8" s="704"/>
      <c r="AH8" s="704"/>
      <c r="AI8" s="704"/>
      <c r="AJ8" s="704"/>
      <c r="AK8" s="704"/>
      <c r="AL8" s="646">
        <v>0.3</v>
      </c>
      <c r="AM8" s="647"/>
      <c r="AN8" s="647"/>
      <c r="AO8" s="705"/>
      <c r="AP8" s="638" t="s">
        <v>238</v>
      </c>
      <c r="AQ8" s="639"/>
      <c r="AR8" s="639"/>
      <c r="AS8" s="639"/>
      <c r="AT8" s="639"/>
      <c r="AU8" s="639"/>
      <c r="AV8" s="639"/>
      <c r="AW8" s="639"/>
      <c r="AX8" s="639"/>
      <c r="AY8" s="639"/>
      <c r="AZ8" s="639"/>
      <c r="BA8" s="639"/>
      <c r="BB8" s="639"/>
      <c r="BC8" s="639"/>
      <c r="BD8" s="639"/>
      <c r="BE8" s="639"/>
      <c r="BF8" s="640"/>
      <c r="BG8" s="641">
        <v>92613</v>
      </c>
      <c r="BH8" s="644"/>
      <c r="BI8" s="644"/>
      <c r="BJ8" s="644"/>
      <c r="BK8" s="644"/>
      <c r="BL8" s="644"/>
      <c r="BM8" s="644"/>
      <c r="BN8" s="645"/>
      <c r="BO8" s="703">
        <v>1.2</v>
      </c>
      <c r="BP8" s="703"/>
      <c r="BQ8" s="703"/>
      <c r="BR8" s="703"/>
      <c r="BS8" s="649" t="s">
        <v>123</v>
      </c>
      <c r="BT8" s="644"/>
      <c r="BU8" s="644"/>
      <c r="BV8" s="644"/>
      <c r="BW8" s="644"/>
      <c r="BX8" s="644"/>
      <c r="BY8" s="644"/>
      <c r="BZ8" s="644"/>
      <c r="CA8" s="644"/>
      <c r="CB8" s="684"/>
      <c r="CD8" s="685" t="s">
        <v>239</v>
      </c>
      <c r="CE8" s="682"/>
      <c r="CF8" s="682"/>
      <c r="CG8" s="682"/>
      <c r="CH8" s="682"/>
      <c r="CI8" s="682"/>
      <c r="CJ8" s="682"/>
      <c r="CK8" s="682"/>
      <c r="CL8" s="682"/>
      <c r="CM8" s="682"/>
      <c r="CN8" s="682"/>
      <c r="CO8" s="682"/>
      <c r="CP8" s="682"/>
      <c r="CQ8" s="683"/>
      <c r="CR8" s="641">
        <v>6861617</v>
      </c>
      <c r="CS8" s="644"/>
      <c r="CT8" s="644"/>
      <c r="CU8" s="644"/>
      <c r="CV8" s="644"/>
      <c r="CW8" s="644"/>
      <c r="CX8" s="644"/>
      <c r="CY8" s="645"/>
      <c r="CZ8" s="703">
        <v>33.9</v>
      </c>
      <c r="DA8" s="703"/>
      <c r="DB8" s="703"/>
      <c r="DC8" s="703"/>
      <c r="DD8" s="649">
        <v>188722</v>
      </c>
      <c r="DE8" s="644"/>
      <c r="DF8" s="644"/>
      <c r="DG8" s="644"/>
      <c r="DH8" s="644"/>
      <c r="DI8" s="644"/>
      <c r="DJ8" s="644"/>
      <c r="DK8" s="644"/>
      <c r="DL8" s="644"/>
      <c r="DM8" s="644"/>
      <c r="DN8" s="644"/>
      <c r="DO8" s="644"/>
      <c r="DP8" s="645"/>
      <c r="DQ8" s="649">
        <v>3754537</v>
      </c>
      <c r="DR8" s="644"/>
      <c r="DS8" s="644"/>
      <c r="DT8" s="644"/>
      <c r="DU8" s="644"/>
      <c r="DV8" s="644"/>
      <c r="DW8" s="644"/>
      <c r="DX8" s="644"/>
      <c r="DY8" s="644"/>
      <c r="DZ8" s="644"/>
      <c r="EA8" s="644"/>
      <c r="EB8" s="644"/>
      <c r="EC8" s="684"/>
    </row>
    <row r="9" spans="2:143" ht="11.25" customHeight="1">
      <c r="B9" s="638" t="s">
        <v>240</v>
      </c>
      <c r="C9" s="639"/>
      <c r="D9" s="639"/>
      <c r="E9" s="639"/>
      <c r="F9" s="639"/>
      <c r="G9" s="639"/>
      <c r="H9" s="639"/>
      <c r="I9" s="639"/>
      <c r="J9" s="639"/>
      <c r="K9" s="639"/>
      <c r="L9" s="639"/>
      <c r="M9" s="639"/>
      <c r="N9" s="639"/>
      <c r="O9" s="639"/>
      <c r="P9" s="639"/>
      <c r="Q9" s="640"/>
      <c r="R9" s="641">
        <v>32713</v>
      </c>
      <c r="S9" s="644"/>
      <c r="T9" s="644"/>
      <c r="U9" s="644"/>
      <c r="V9" s="644"/>
      <c r="W9" s="644"/>
      <c r="X9" s="644"/>
      <c r="Y9" s="645"/>
      <c r="Z9" s="703">
        <v>0.2</v>
      </c>
      <c r="AA9" s="703"/>
      <c r="AB9" s="703"/>
      <c r="AC9" s="703"/>
      <c r="AD9" s="704">
        <v>32713</v>
      </c>
      <c r="AE9" s="704"/>
      <c r="AF9" s="704"/>
      <c r="AG9" s="704"/>
      <c r="AH9" s="704"/>
      <c r="AI9" s="704"/>
      <c r="AJ9" s="704"/>
      <c r="AK9" s="704"/>
      <c r="AL9" s="646">
        <v>0.3</v>
      </c>
      <c r="AM9" s="647"/>
      <c r="AN9" s="647"/>
      <c r="AO9" s="705"/>
      <c r="AP9" s="638" t="s">
        <v>241</v>
      </c>
      <c r="AQ9" s="639"/>
      <c r="AR9" s="639"/>
      <c r="AS9" s="639"/>
      <c r="AT9" s="639"/>
      <c r="AU9" s="639"/>
      <c r="AV9" s="639"/>
      <c r="AW9" s="639"/>
      <c r="AX9" s="639"/>
      <c r="AY9" s="639"/>
      <c r="AZ9" s="639"/>
      <c r="BA9" s="639"/>
      <c r="BB9" s="639"/>
      <c r="BC9" s="639"/>
      <c r="BD9" s="639"/>
      <c r="BE9" s="639"/>
      <c r="BF9" s="640"/>
      <c r="BG9" s="641">
        <v>2698330</v>
      </c>
      <c r="BH9" s="644"/>
      <c r="BI9" s="644"/>
      <c r="BJ9" s="644"/>
      <c r="BK9" s="644"/>
      <c r="BL9" s="644"/>
      <c r="BM9" s="644"/>
      <c r="BN9" s="645"/>
      <c r="BO9" s="703">
        <v>35.4</v>
      </c>
      <c r="BP9" s="703"/>
      <c r="BQ9" s="703"/>
      <c r="BR9" s="703"/>
      <c r="BS9" s="649" t="s">
        <v>227</v>
      </c>
      <c r="BT9" s="644"/>
      <c r="BU9" s="644"/>
      <c r="BV9" s="644"/>
      <c r="BW9" s="644"/>
      <c r="BX9" s="644"/>
      <c r="BY9" s="644"/>
      <c r="BZ9" s="644"/>
      <c r="CA9" s="644"/>
      <c r="CB9" s="684"/>
      <c r="CD9" s="685" t="s">
        <v>242</v>
      </c>
      <c r="CE9" s="682"/>
      <c r="CF9" s="682"/>
      <c r="CG9" s="682"/>
      <c r="CH9" s="682"/>
      <c r="CI9" s="682"/>
      <c r="CJ9" s="682"/>
      <c r="CK9" s="682"/>
      <c r="CL9" s="682"/>
      <c r="CM9" s="682"/>
      <c r="CN9" s="682"/>
      <c r="CO9" s="682"/>
      <c r="CP9" s="682"/>
      <c r="CQ9" s="683"/>
      <c r="CR9" s="641">
        <v>1349622</v>
      </c>
      <c r="CS9" s="644"/>
      <c r="CT9" s="644"/>
      <c r="CU9" s="644"/>
      <c r="CV9" s="644"/>
      <c r="CW9" s="644"/>
      <c r="CX9" s="644"/>
      <c r="CY9" s="645"/>
      <c r="CZ9" s="703">
        <v>6.7</v>
      </c>
      <c r="DA9" s="703"/>
      <c r="DB9" s="703"/>
      <c r="DC9" s="703"/>
      <c r="DD9" s="649">
        <v>364639</v>
      </c>
      <c r="DE9" s="644"/>
      <c r="DF9" s="644"/>
      <c r="DG9" s="644"/>
      <c r="DH9" s="644"/>
      <c r="DI9" s="644"/>
      <c r="DJ9" s="644"/>
      <c r="DK9" s="644"/>
      <c r="DL9" s="644"/>
      <c r="DM9" s="644"/>
      <c r="DN9" s="644"/>
      <c r="DO9" s="644"/>
      <c r="DP9" s="645"/>
      <c r="DQ9" s="649">
        <v>1164915</v>
      </c>
      <c r="DR9" s="644"/>
      <c r="DS9" s="644"/>
      <c r="DT9" s="644"/>
      <c r="DU9" s="644"/>
      <c r="DV9" s="644"/>
      <c r="DW9" s="644"/>
      <c r="DX9" s="644"/>
      <c r="DY9" s="644"/>
      <c r="DZ9" s="644"/>
      <c r="EA9" s="644"/>
      <c r="EB9" s="644"/>
      <c r="EC9" s="684"/>
    </row>
    <row r="10" spans="2:143" ht="11.25" customHeight="1">
      <c r="B10" s="638" t="s">
        <v>243</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227</v>
      </c>
      <c r="AA10" s="703"/>
      <c r="AB10" s="703"/>
      <c r="AC10" s="703"/>
      <c r="AD10" s="704" t="s">
        <v>227</v>
      </c>
      <c r="AE10" s="704"/>
      <c r="AF10" s="704"/>
      <c r="AG10" s="704"/>
      <c r="AH10" s="704"/>
      <c r="AI10" s="704"/>
      <c r="AJ10" s="704"/>
      <c r="AK10" s="704"/>
      <c r="AL10" s="646" t="s">
        <v>123</v>
      </c>
      <c r="AM10" s="647"/>
      <c r="AN10" s="647"/>
      <c r="AO10" s="705"/>
      <c r="AP10" s="638" t="s">
        <v>244</v>
      </c>
      <c r="AQ10" s="639"/>
      <c r="AR10" s="639"/>
      <c r="AS10" s="639"/>
      <c r="AT10" s="639"/>
      <c r="AU10" s="639"/>
      <c r="AV10" s="639"/>
      <c r="AW10" s="639"/>
      <c r="AX10" s="639"/>
      <c r="AY10" s="639"/>
      <c r="AZ10" s="639"/>
      <c r="BA10" s="639"/>
      <c r="BB10" s="639"/>
      <c r="BC10" s="639"/>
      <c r="BD10" s="639"/>
      <c r="BE10" s="639"/>
      <c r="BF10" s="640"/>
      <c r="BG10" s="641">
        <v>222770</v>
      </c>
      <c r="BH10" s="644"/>
      <c r="BI10" s="644"/>
      <c r="BJ10" s="644"/>
      <c r="BK10" s="644"/>
      <c r="BL10" s="644"/>
      <c r="BM10" s="644"/>
      <c r="BN10" s="645"/>
      <c r="BO10" s="703">
        <v>2.9</v>
      </c>
      <c r="BP10" s="703"/>
      <c r="BQ10" s="703"/>
      <c r="BR10" s="703"/>
      <c r="BS10" s="649" t="s">
        <v>123</v>
      </c>
      <c r="BT10" s="644"/>
      <c r="BU10" s="644"/>
      <c r="BV10" s="644"/>
      <c r="BW10" s="644"/>
      <c r="BX10" s="644"/>
      <c r="BY10" s="644"/>
      <c r="BZ10" s="644"/>
      <c r="CA10" s="644"/>
      <c r="CB10" s="684"/>
      <c r="CD10" s="685" t="s">
        <v>245</v>
      </c>
      <c r="CE10" s="682"/>
      <c r="CF10" s="682"/>
      <c r="CG10" s="682"/>
      <c r="CH10" s="682"/>
      <c r="CI10" s="682"/>
      <c r="CJ10" s="682"/>
      <c r="CK10" s="682"/>
      <c r="CL10" s="682"/>
      <c r="CM10" s="682"/>
      <c r="CN10" s="682"/>
      <c r="CO10" s="682"/>
      <c r="CP10" s="682"/>
      <c r="CQ10" s="683"/>
      <c r="CR10" s="641">
        <v>76011</v>
      </c>
      <c r="CS10" s="644"/>
      <c r="CT10" s="644"/>
      <c r="CU10" s="644"/>
      <c r="CV10" s="644"/>
      <c r="CW10" s="644"/>
      <c r="CX10" s="644"/>
      <c r="CY10" s="645"/>
      <c r="CZ10" s="703">
        <v>0.4</v>
      </c>
      <c r="DA10" s="703"/>
      <c r="DB10" s="703"/>
      <c r="DC10" s="703"/>
      <c r="DD10" s="649" t="s">
        <v>123</v>
      </c>
      <c r="DE10" s="644"/>
      <c r="DF10" s="644"/>
      <c r="DG10" s="644"/>
      <c r="DH10" s="644"/>
      <c r="DI10" s="644"/>
      <c r="DJ10" s="644"/>
      <c r="DK10" s="644"/>
      <c r="DL10" s="644"/>
      <c r="DM10" s="644"/>
      <c r="DN10" s="644"/>
      <c r="DO10" s="644"/>
      <c r="DP10" s="645"/>
      <c r="DQ10" s="649">
        <v>34943</v>
      </c>
      <c r="DR10" s="644"/>
      <c r="DS10" s="644"/>
      <c r="DT10" s="644"/>
      <c r="DU10" s="644"/>
      <c r="DV10" s="644"/>
      <c r="DW10" s="644"/>
      <c r="DX10" s="644"/>
      <c r="DY10" s="644"/>
      <c r="DZ10" s="644"/>
      <c r="EA10" s="644"/>
      <c r="EB10" s="644"/>
      <c r="EC10" s="684"/>
    </row>
    <row r="11" spans="2:143" ht="11.25" customHeight="1">
      <c r="B11" s="638" t="s">
        <v>246</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123</v>
      </c>
      <c r="AA11" s="703"/>
      <c r="AB11" s="703"/>
      <c r="AC11" s="703"/>
      <c r="AD11" s="704" t="s">
        <v>123</v>
      </c>
      <c r="AE11" s="704"/>
      <c r="AF11" s="704"/>
      <c r="AG11" s="704"/>
      <c r="AH11" s="704"/>
      <c r="AI11" s="704"/>
      <c r="AJ11" s="704"/>
      <c r="AK11" s="704"/>
      <c r="AL11" s="646" t="s">
        <v>227</v>
      </c>
      <c r="AM11" s="647"/>
      <c r="AN11" s="647"/>
      <c r="AO11" s="705"/>
      <c r="AP11" s="638" t="s">
        <v>247</v>
      </c>
      <c r="AQ11" s="639"/>
      <c r="AR11" s="639"/>
      <c r="AS11" s="639"/>
      <c r="AT11" s="639"/>
      <c r="AU11" s="639"/>
      <c r="AV11" s="639"/>
      <c r="AW11" s="639"/>
      <c r="AX11" s="639"/>
      <c r="AY11" s="639"/>
      <c r="AZ11" s="639"/>
      <c r="BA11" s="639"/>
      <c r="BB11" s="639"/>
      <c r="BC11" s="639"/>
      <c r="BD11" s="639"/>
      <c r="BE11" s="639"/>
      <c r="BF11" s="640"/>
      <c r="BG11" s="641">
        <v>409773</v>
      </c>
      <c r="BH11" s="644"/>
      <c r="BI11" s="644"/>
      <c r="BJ11" s="644"/>
      <c r="BK11" s="644"/>
      <c r="BL11" s="644"/>
      <c r="BM11" s="644"/>
      <c r="BN11" s="645"/>
      <c r="BO11" s="703">
        <v>5.4</v>
      </c>
      <c r="BP11" s="703"/>
      <c r="BQ11" s="703"/>
      <c r="BR11" s="703"/>
      <c r="BS11" s="649" t="s">
        <v>123</v>
      </c>
      <c r="BT11" s="644"/>
      <c r="BU11" s="644"/>
      <c r="BV11" s="644"/>
      <c r="BW11" s="644"/>
      <c r="BX11" s="644"/>
      <c r="BY11" s="644"/>
      <c r="BZ11" s="644"/>
      <c r="CA11" s="644"/>
      <c r="CB11" s="684"/>
      <c r="CD11" s="685" t="s">
        <v>248</v>
      </c>
      <c r="CE11" s="682"/>
      <c r="CF11" s="682"/>
      <c r="CG11" s="682"/>
      <c r="CH11" s="682"/>
      <c r="CI11" s="682"/>
      <c r="CJ11" s="682"/>
      <c r="CK11" s="682"/>
      <c r="CL11" s="682"/>
      <c r="CM11" s="682"/>
      <c r="CN11" s="682"/>
      <c r="CO11" s="682"/>
      <c r="CP11" s="682"/>
      <c r="CQ11" s="683"/>
      <c r="CR11" s="641">
        <v>182813</v>
      </c>
      <c r="CS11" s="644"/>
      <c r="CT11" s="644"/>
      <c r="CU11" s="644"/>
      <c r="CV11" s="644"/>
      <c r="CW11" s="644"/>
      <c r="CX11" s="644"/>
      <c r="CY11" s="645"/>
      <c r="CZ11" s="703">
        <v>0.9</v>
      </c>
      <c r="DA11" s="703"/>
      <c r="DB11" s="703"/>
      <c r="DC11" s="703"/>
      <c r="DD11" s="649">
        <v>68880</v>
      </c>
      <c r="DE11" s="644"/>
      <c r="DF11" s="644"/>
      <c r="DG11" s="644"/>
      <c r="DH11" s="644"/>
      <c r="DI11" s="644"/>
      <c r="DJ11" s="644"/>
      <c r="DK11" s="644"/>
      <c r="DL11" s="644"/>
      <c r="DM11" s="644"/>
      <c r="DN11" s="644"/>
      <c r="DO11" s="644"/>
      <c r="DP11" s="645"/>
      <c r="DQ11" s="649">
        <v>134389</v>
      </c>
      <c r="DR11" s="644"/>
      <c r="DS11" s="644"/>
      <c r="DT11" s="644"/>
      <c r="DU11" s="644"/>
      <c r="DV11" s="644"/>
      <c r="DW11" s="644"/>
      <c r="DX11" s="644"/>
      <c r="DY11" s="644"/>
      <c r="DZ11" s="644"/>
      <c r="EA11" s="644"/>
      <c r="EB11" s="644"/>
      <c r="EC11" s="684"/>
    </row>
    <row r="12" spans="2:143" ht="11.25" customHeight="1">
      <c r="B12" s="638" t="s">
        <v>249</v>
      </c>
      <c r="C12" s="639"/>
      <c r="D12" s="639"/>
      <c r="E12" s="639"/>
      <c r="F12" s="639"/>
      <c r="G12" s="639"/>
      <c r="H12" s="639"/>
      <c r="I12" s="639"/>
      <c r="J12" s="639"/>
      <c r="K12" s="639"/>
      <c r="L12" s="639"/>
      <c r="M12" s="639"/>
      <c r="N12" s="639"/>
      <c r="O12" s="639"/>
      <c r="P12" s="639"/>
      <c r="Q12" s="640"/>
      <c r="R12" s="641">
        <v>1005207</v>
      </c>
      <c r="S12" s="644"/>
      <c r="T12" s="644"/>
      <c r="U12" s="644"/>
      <c r="V12" s="644"/>
      <c r="W12" s="644"/>
      <c r="X12" s="644"/>
      <c r="Y12" s="645"/>
      <c r="Z12" s="703">
        <v>4.8</v>
      </c>
      <c r="AA12" s="703"/>
      <c r="AB12" s="703"/>
      <c r="AC12" s="703"/>
      <c r="AD12" s="704">
        <v>1005207</v>
      </c>
      <c r="AE12" s="704"/>
      <c r="AF12" s="704"/>
      <c r="AG12" s="704"/>
      <c r="AH12" s="704"/>
      <c r="AI12" s="704"/>
      <c r="AJ12" s="704"/>
      <c r="AK12" s="704"/>
      <c r="AL12" s="646">
        <v>9.3000000000000007</v>
      </c>
      <c r="AM12" s="647"/>
      <c r="AN12" s="647"/>
      <c r="AO12" s="705"/>
      <c r="AP12" s="638" t="s">
        <v>250</v>
      </c>
      <c r="AQ12" s="639"/>
      <c r="AR12" s="639"/>
      <c r="AS12" s="639"/>
      <c r="AT12" s="639"/>
      <c r="AU12" s="639"/>
      <c r="AV12" s="639"/>
      <c r="AW12" s="639"/>
      <c r="AX12" s="639"/>
      <c r="AY12" s="639"/>
      <c r="AZ12" s="639"/>
      <c r="BA12" s="639"/>
      <c r="BB12" s="639"/>
      <c r="BC12" s="639"/>
      <c r="BD12" s="639"/>
      <c r="BE12" s="639"/>
      <c r="BF12" s="640"/>
      <c r="BG12" s="641">
        <v>3174899</v>
      </c>
      <c r="BH12" s="644"/>
      <c r="BI12" s="644"/>
      <c r="BJ12" s="644"/>
      <c r="BK12" s="644"/>
      <c r="BL12" s="644"/>
      <c r="BM12" s="644"/>
      <c r="BN12" s="645"/>
      <c r="BO12" s="703">
        <v>41.6</v>
      </c>
      <c r="BP12" s="703"/>
      <c r="BQ12" s="703"/>
      <c r="BR12" s="703"/>
      <c r="BS12" s="649" t="s">
        <v>227</v>
      </c>
      <c r="BT12" s="644"/>
      <c r="BU12" s="644"/>
      <c r="BV12" s="644"/>
      <c r="BW12" s="644"/>
      <c r="BX12" s="644"/>
      <c r="BY12" s="644"/>
      <c r="BZ12" s="644"/>
      <c r="CA12" s="644"/>
      <c r="CB12" s="684"/>
      <c r="CD12" s="685" t="s">
        <v>251</v>
      </c>
      <c r="CE12" s="682"/>
      <c r="CF12" s="682"/>
      <c r="CG12" s="682"/>
      <c r="CH12" s="682"/>
      <c r="CI12" s="682"/>
      <c r="CJ12" s="682"/>
      <c r="CK12" s="682"/>
      <c r="CL12" s="682"/>
      <c r="CM12" s="682"/>
      <c r="CN12" s="682"/>
      <c r="CO12" s="682"/>
      <c r="CP12" s="682"/>
      <c r="CQ12" s="683"/>
      <c r="CR12" s="641">
        <v>1589046</v>
      </c>
      <c r="CS12" s="644"/>
      <c r="CT12" s="644"/>
      <c r="CU12" s="644"/>
      <c r="CV12" s="644"/>
      <c r="CW12" s="644"/>
      <c r="CX12" s="644"/>
      <c r="CY12" s="645"/>
      <c r="CZ12" s="703">
        <v>7.8</v>
      </c>
      <c r="DA12" s="703"/>
      <c r="DB12" s="703"/>
      <c r="DC12" s="703"/>
      <c r="DD12" s="649">
        <v>20142</v>
      </c>
      <c r="DE12" s="644"/>
      <c r="DF12" s="644"/>
      <c r="DG12" s="644"/>
      <c r="DH12" s="644"/>
      <c r="DI12" s="644"/>
      <c r="DJ12" s="644"/>
      <c r="DK12" s="644"/>
      <c r="DL12" s="644"/>
      <c r="DM12" s="644"/>
      <c r="DN12" s="644"/>
      <c r="DO12" s="644"/>
      <c r="DP12" s="645"/>
      <c r="DQ12" s="649">
        <v>368336</v>
      </c>
      <c r="DR12" s="644"/>
      <c r="DS12" s="644"/>
      <c r="DT12" s="644"/>
      <c r="DU12" s="644"/>
      <c r="DV12" s="644"/>
      <c r="DW12" s="644"/>
      <c r="DX12" s="644"/>
      <c r="DY12" s="644"/>
      <c r="DZ12" s="644"/>
      <c r="EA12" s="644"/>
      <c r="EB12" s="644"/>
      <c r="EC12" s="684"/>
    </row>
    <row r="13" spans="2:143" ht="11.25" customHeight="1">
      <c r="B13" s="638" t="s">
        <v>252</v>
      </c>
      <c r="C13" s="639"/>
      <c r="D13" s="639"/>
      <c r="E13" s="639"/>
      <c r="F13" s="639"/>
      <c r="G13" s="639"/>
      <c r="H13" s="639"/>
      <c r="I13" s="639"/>
      <c r="J13" s="639"/>
      <c r="K13" s="639"/>
      <c r="L13" s="639"/>
      <c r="M13" s="639"/>
      <c r="N13" s="639"/>
      <c r="O13" s="639"/>
      <c r="P13" s="639"/>
      <c r="Q13" s="640"/>
      <c r="R13" s="641">
        <v>8330</v>
      </c>
      <c r="S13" s="644"/>
      <c r="T13" s="644"/>
      <c r="U13" s="644"/>
      <c r="V13" s="644"/>
      <c r="W13" s="644"/>
      <c r="X13" s="644"/>
      <c r="Y13" s="645"/>
      <c r="Z13" s="703">
        <v>0</v>
      </c>
      <c r="AA13" s="703"/>
      <c r="AB13" s="703"/>
      <c r="AC13" s="703"/>
      <c r="AD13" s="704">
        <v>8330</v>
      </c>
      <c r="AE13" s="704"/>
      <c r="AF13" s="704"/>
      <c r="AG13" s="704"/>
      <c r="AH13" s="704"/>
      <c r="AI13" s="704"/>
      <c r="AJ13" s="704"/>
      <c r="AK13" s="704"/>
      <c r="AL13" s="646">
        <v>0.1</v>
      </c>
      <c r="AM13" s="647"/>
      <c r="AN13" s="647"/>
      <c r="AO13" s="705"/>
      <c r="AP13" s="638" t="s">
        <v>253</v>
      </c>
      <c r="AQ13" s="639"/>
      <c r="AR13" s="639"/>
      <c r="AS13" s="639"/>
      <c r="AT13" s="639"/>
      <c r="AU13" s="639"/>
      <c r="AV13" s="639"/>
      <c r="AW13" s="639"/>
      <c r="AX13" s="639"/>
      <c r="AY13" s="639"/>
      <c r="AZ13" s="639"/>
      <c r="BA13" s="639"/>
      <c r="BB13" s="639"/>
      <c r="BC13" s="639"/>
      <c r="BD13" s="639"/>
      <c r="BE13" s="639"/>
      <c r="BF13" s="640"/>
      <c r="BG13" s="641">
        <v>3150346</v>
      </c>
      <c r="BH13" s="644"/>
      <c r="BI13" s="644"/>
      <c r="BJ13" s="644"/>
      <c r="BK13" s="644"/>
      <c r="BL13" s="644"/>
      <c r="BM13" s="644"/>
      <c r="BN13" s="645"/>
      <c r="BO13" s="703">
        <v>41.3</v>
      </c>
      <c r="BP13" s="703"/>
      <c r="BQ13" s="703"/>
      <c r="BR13" s="703"/>
      <c r="BS13" s="649" t="s">
        <v>123</v>
      </c>
      <c r="BT13" s="644"/>
      <c r="BU13" s="644"/>
      <c r="BV13" s="644"/>
      <c r="BW13" s="644"/>
      <c r="BX13" s="644"/>
      <c r="BY13" s="644"/>
      <c r="BZ13" s="644"/>
      <c r="CA13" s="644"/>
      <c r="CB13" s="684"/>
      <c r="CD13" s="685" t="s">
        <v>254</v>
      </c>
      <c r="CE13" s="682"/>
      <c r="CF13" s="682"/>
      <c r="CG13" s="682"/>
      <c r="CH13" s="682"/>
      <c r="CI13" s="682"/>
      <c r="CJ13" s="682"/>
      <c r="CK13" s="682"/>
      <c r="CL13" s="682"/>
      <c r="CM13" s="682"/>
      <c r="CN13" s="682"/>
      <c r="CO13" s="682"/>
      <c r="CP13" s="682"/>
      <c r="CQ13" s="683"/>
      <c r="CR13" s="641">
        <v>2397803</v>
      </c>
      <c r="CS13" s="644"/>
      <c r="CT13" s="644"/>
      <c r="CU13" s="644"/>
      <c r="CV13" s="644"/>
      <c r="CW13" s="644"/>
      <c r="CX13" s="644"/>
      <c r="CY13" s="645"/>
      <c r="CZ13" s="703">
        <v>11.8</v>
      </c>
      <c r="DA13" s="703"/>
      <c r="DB13" s="703"/>
      <c r="DC13" s="703"/>
      <c r="DD13" s="649">
        <v>1223753</v>
      </c>
      <c r="DE13" s="644"/>
      <c r="DF13" s="644"/>
      <c r="DG13" s="644"/>
      <c r="DH13" s="644"/>
      <c r="DI13" s="644"/>
      <c r="DJ13" s="644"/>
      <c r="DK13" s="644"/>
      <c r="DL13" s="644"/>
      <c r="DM13" s="644"/>
      <c r="DN13" s="644"/>
      <c r="DO13" s="644"/>
      <c r="DP13" s="645"/>
      <c r="DQ13" s="649">
        <v>1546165</v>
      </c>
      <c r="DR13" s="644"/>
      <c r="DS13" s="644"/>
      <c r="DT13" s="644"/>
      <c r="DU13" s="644"/>
      <c r="DV13" s="644"/>
      <c r="DW13" s="644"/>
      <c r="DX13" s="644"/>
      <c r="DY13" s="644"/>
      <c r="DZ13" s="644"/>
      <c r="EA13" s="644"/>
      <c r="EB13" s="644"/>
      <c r="EC13" s="684"/>
    </row>
    <row r="14" spans="2:143" ht="11.25" customHeight="1">
      <c r="B14" s="638" t="s">
        <v>255</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123</v>
      </c>
      <c r="AA14" s="703"/>
      <c r="AB14" s="703"/>
      <c r="AC14" s="703"/>
      <c r="AD14" s="704" t="s">
        <v>227</v>
      </c>
      <c r="AE14" s="704"/>
      <c r="AF14" s="704"/>
      <c r="AG14" s="704"/>
      <c r="AH14" s="704"/>
      <c r="AI14" s="704"/>
      <c r="AJ14" s="704"/>
      <c r="AK14" s="704"/>
      <c r="AL14" s="646" t="s">
        <v>123</v>
      </c>
      <c r="AM14" s="647"/>
      <c r="AN14" s="647"/>
      <c r="AO14" s="705"/>
      <c r="AP14" s="638" t="s">
        <v>256</v>
      </c>
      <c r="AQ14" s="639"/>
      <c r="AR14" s="639"/>
      <c r="AS14" s="639"/>
      <c r="AT14" s="639"/>
      <c r="AU14" s="639"/>
      <c r="AV14" s="639"/>
      <c r="AW14" s="639"/>
      <c r="AX14" s="639"/>
      <c r="AY14" s="639"/>
      <c r="AZ14" s="639"/>
      <c r="BA14" s="639"/>
      <c r="BB14" s="639"/>
      <c r="BC14" s="639"/>
      <c r="BD14" s="639"/>
      <c r="BE14" s="639"/>
      <c r="BF14" s="640"/>
      <c r="BG14" s="641">
        <v>150801</v>
      </c>
      <c r="BH14" s="644"/>
      <c r="BI14" s="644"/>
      <c r="BJ14" s="644"/>
      <c r="BK14" s="644"/>
      <c r="BL14" s="644"/>
      <c r="BM14" s="644"/>
      <c r="BN14" s="645"/>
      <c r="BO14" s="703">
        <v>2</v>
      </c>
      <c r="BP14" s="703"/>
      <c r="BQ14" s="703"/>
      <c r="BR14" s="703"/>
      <c r="BS14" s="649" t="s">
        <v>227</v>
      </c>
      <c r="BT14" s="644"/>
      <c r="BU14" s="644"/>
      <c r="BV14" s="644"/>
      <c r="BW14" s="644"/>
      <c r="BX14" s="644"/>
      <c r="BY14" s="644"/>
      <c r="BZ14" s="644"/>
      <c r="CA14" s="644"/>
      <c r="CB14" s="684"/>
      <c r="CD14" s="685" t="s">
        <v>257</v>
      </c>
      <c r="CE14" s="682"/>
      <c r="CF14" s="682"/>
      <c r="CG14" s="682"/>
      <c r="CH14" s="682"/>
      <c r="CI14" s="682"/>
      <c r="CJ14" s="682"/>
      <c r="CK14" s="682"/>
      <c r="CL14" s="682"/>
      <c r="CM14" s="682"/>
      <c r="CN14" s="682"/>
      <c r="CO14" s="682"/>
      <c r="CP14" s="682"/>
      <c r="CQ14" s="683"/>
      <c r="CR14" s="641">
        <v>1387538</v>
      </c>
      <c r="CS14" s="644"/>
      <c r="CT14" s="644"/>
      <c r="CU14" s="644"/>
      <c r="CV14" s="644"/>
      <c r="CW14" s="644"/>
      <c r="CX14" s="644"/>
      <c r="CY14" s="645"/>
      <c r="CZ14" s="703">
        <v>6.9</v>
      </c>
      <c r="DA14" s="703"/>
      <c r="DB14" s="703"/>
      <c r="DC14" s="703"/>
      <c r="DD14" s="649">
        <v>709999</v>
      </c>
      <c r="DE14" s="644"/>
      <c r="DF14" s="644"/>
      <c r="DG14" s="644"/>
      <c r="DH14" s="644"/>
      <c r="DI14" s="644"/>
      <c r="DJ14" s="644"/>
      <c r="DK14" s="644"/>
      <c r="DL14" s="644"/>
      <c r="DM14" s="644"/>
      <c r="DN14" s="644"/>
      <c r="DO14" s="644"/>
      <c r="DP14" s="645"/>
      <c r="DQ14" s="649">
        <v>659218</v>
      </c>
      <c r="DR14" s="644"/>
      <c r="DS14" s="644"/>
      <c r="DT14" s="644"/>
      <c r="DU14" s="644"/>
      <c r="DV14" s="644"/>
      <c r="DW14" s="644"/>
      <c r="DX14" s="644"/>
      <c r="DY14" s="644"/>
      <c r="DZ14" s="644"/>
      <c r="EA14" s="644"/>
      <c r="EB14" s="644"/>
      <c r="EC14" s="684"/>
    </row>
    <row r="15" spans="2:143" ht="11.25" customHeight="1">
      <c r="B15" s="638" t="s">
        <v>258</v>
      </c>
      <c r="C15" s="639"/>
      <c r="D15" s="639"/>
      <c r="E15" s="639"/>
      <c r="F15" s="639"/>
      <c r="G15" s="639"/>
      <c r="H15" s="639"/>
      <c r="I15" s="639"/>
      <c r="J15" s="639"/>
      <c r="K15" s="639"/>
      <c r="L15" s="639"/>
      <c r="M15" s="639"/>
      <c r="N15" s="639"/>
      <c r="O15" s="639"/>
      <c r="P15" s="639"/>
      <c r="Q15" s="640"/>
      <c r="R15" s="641">
        <v>44047</v>
      </c>
      <c r="S15" s="644"/>
      <c r="T15" s="644"/>
      <c r="U15" s="644"/>
      <c r="V15" s="644"/>
      <c r="W15" s="644"/>
      <c r="X15" s="644"/>
      <c r="Y15" s="645"/>
      <c r="Z15" s="703">
        <v>0.2</v>
      </c>
      <c r="AA15" s="703"/>
      <c r="AB15" s="703"/>
      <c r="AC15" s="703"/>
      <c r="AD15" s="704">
        <v>44047</v>
      </c>
      <c r="AE15" s="704"/>
      <c r="AF15" s="704"/>
      <c r="AG15" s="704"/>
      <c r="AH15" s="704"/>
      <c r="AI15" s="704"/>
      <c r="AJ15" s="704"/>
      <c r="AK15" s="704"/>
      <c r="AL15" s="646">
        <v>0.4</v>
      </c>
      <c r="AM15" s="647"/>
      <c r="AN15" s="647"/>
      <c r="AO15" s="705"/>
      <c r="AP15" s="638" t="s">
        <v>259</v>
      </c>
      <c r="AQ15" s="639"/>
      <c r="AR15" s="639"/>
      <c r="AS15" s="639"/>
      <c r="AT15" s="639"/>
      <c r="AU15" s="639"/>
      <c r="AV15" s="639"/>
      <c r="AW15" s="639"/>
      <c r="AX15" s="639"/>
      <c r="AY15" s="639"/>
      <c r="AZ15" s="639"/>
      <c r="BA15" s="639"/>
      <c r="BB15" s="639"/>
      <c r="BC15" s="639"/>
      <c r="BD15" s="639"/>
      <c r="BE15" s="639"/>
      <c r="BF15" s="640"/>
      <c r="BG15" s="641">
        <v>369868</v>
      </c>
      <c r="BH15" s="644"/>
      <c r="BI15" s="644"/>
      <c r="BJ15" s="644"/>
      <c r="BK15" s="644"/>
      <c r="BL15" s="644"/>
      <c r="BM15" s="644"/>
      <c r="BN15" s="645"/>
      <c r="BO15" s="703">
        <v>4.8</v>
      </c>
      <c r="BP15" s="703"/>
      <c r="BQ15" s="703"/>
      <c r="BR15" s="703"/>
      <c r="BS15" s="649" t="s">
        <v>123</v>
      </c>
      <c r="BT15" s="644"/>
      <c r="BU15" s="644"/>
      <c r="BV15" s="644"/>
      <c r="BW15" s="644"/>
      <c r="BX15" s="644"/>
      <c r="BY15" s="644"/>
      <c r="BZ15" s="644"/>
      <c r="CA15" s="644"/>
      <c r="CB15" s="684"/>
      <c r="CD15" s="685" t="s">
        <v>260</v>
      </c>
      <c r="CE15" s="682"/>
      <c r="CF15" s="682"/>
      <c r="CG15" s="682"/>
      <c r="CH15" s="682"/>
      <c r="CI15" s="682"/>
      <c r="CJ15" s="682"/>
      <c r="CK15" s="682"/>
      <c r="CL15" s="682"/>
      <c r="CM15" s="682"/>
      <c r="CN15" s="682"/>
      <c r="CO15" s="682"/>
      <c r="CP15" s="682"/>
      <c r="CQ15" s="683"/>
      <c r="CR15" s="641">
        <v>1666724</v>
      </c>
      <c r="CS15" s="644"/>
      <c r="CT15" s="644"/>
      <c r="CU15" s="644"/>
      <c r="CV15" s="644"/>
      <c r="CW15" s="644"/>
      <c r="CX15" s="644"/>
      <c r="CY15" s="645"/>
      <c r="CZ15" s="703">
        <v>8.1999999999999993</v>
      </c>
      <c r="DA15" s="703"/>
      <c r="DB15" s="703"/>
      <c r="DC15" s="703"/>
      <c r="DD15" s="649">
        <v>332268</v>
      </c>
      <c r="DE15" s="644"/>
      <c r="DF15" s="644"/>
      <c r="DG15" s="644"/>
      <c r="DH15" s="644"/>
      <c r="DI15" s="644"/>
      <c r="DJ15" s="644"/>
      <c r="DK15" s="644"/>
      <c r="DL15" s="644"/>
      <c r="DM15" s="644"/>
      <c r="DN15" s="644"/>
      <c r="DO15" s="644"/>
      <c r="DP15" s="645"/>
      <c r="DQ15" s="649">
        <v>1266274</v>
      </c>
      <c r="DR15" s="644"/>
      <c r="DS15" s="644"/>
      <c r="DT15" s="644"/>
      <c r="DU15" s="644"/>
      <c r="DV15" s="644"/>
      <c r="DW15" s="644"/>
      <c r="DX15" s="644"/>
      <c r="DY15" s="644"/>
      <c r="DZ15" s="644"/>
      <c r="EA15" s="644"/>
      <c r="EB15" s="644"/>
      <c r="EC15" s="684"/>
    </row>
    <row r="16" spans="2:143" ht="11.25" customHeight="1">
      <c r="B16" s="638" t="s">
        <v>261</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123</v>
      </c>
      <c r="AA16" s="703"/>
      <c r="AB16" s="703"/>
      <c r="AC16" s="703"/>
      <c r="AD16" s="704" t="s">
        <v>227</v>
      </c>
      <c r="AE16" s="704"/>
      <c r="AF16" s="704"/>
      <c r="AG16" s="704"/>
      <c r="AH16" s="704"/>
      <c r="AI16" s="704"/>
      <c r="AJ16" s="704"/>
      <c r="AK16" s="704"/>
      <c r="AL16" s="646" t="s">
        <v>227</v>
      </c>
      <c r="AM16" s="647"/>
      <c r="AN16" s="647"/>
      <c r="AO16" s="705"/>
      <c r="AP16" s="638" t="s">
        <v>262</v>
      </c>
      <c r="AQ16" s="639"/>
      <c r="AR16" s="639"/>
      <c r="AS16" s="639"/>
      <c r="AT16" s="639"/>
      <c r="AU16" s="639"/>
      <c r="AV16" s="639"/>
      <c r="AW16" s="639"/>
      <c r="AX16" s="639"/>
      <c r="AY16" s="639"/>
      <c r="AZ16" s="639"/>
      <c r="BA16" s="639"/>
      <c r="BB16" s="639"/>
      <c r="BC16" s="639"/>
      <c r="BD16" s="639"/>
      <c r="BE16" s="639"/>
      <c r="BF16" s="640"/>
      <c r="BG16" s="641" t="s">
        <v>227</v>
      </c>
      <c r="BH16" s="644"/>
      <c r="BI16" s="644"/>
      <c r="BJ16" s="644"/>
      <c r="BK16" s="644"/>
      <c r="BL16" s="644"/>
      <c r="BM16" s="644"/>
      <c r="BN16" s="645"/>
      <c r="BO16" s="703" t="s">
        <v>227</v>
      </c>
      <c r="BP16" s="703"/>
      <c r="BQ16" s="703"/>
      <c r="BR16" s="703"/>
      <c r="BS16" s="649" t="s">
        <v>123</v>
      </c>
      <c r="BT16" s="644"/>
      <c r="BU16" s="644"/>
      <c r="BV16" s="644"/>
      <c r="BW16" s="644"/>
      <c r="BX16" s="644"/>
      <c r="BY16" s="644"/>
      <c r="BZ16" s="644"/>
      <c r="CA16" s="644"/>
      <c r="CB16" s="684"/>
      <c r="CD16" s="685" t="s">
        <v>263</v>
      </c>
      <c r="CE16" s="682"/>
      <c r="CF16" s="682"/>
      <c r="CG16" s="682"/>
      <c r="CH16" s="682"/>
      <c r="CI16" s="682"/>
      <c r="CJ16" s="682"/>
      <c r="CK16" s="682"/>
      <c r="CL16" s="682"/>
      <c r="CM16" s="682"/>
      <c r="CN16" s="682"/>
      <c r="CO16" s="682"/>
      <c r="CP16" s="682"/>
      <c r="CQ16" s="683"/>
      <c r="CR16" s="641" t="s">
        <v>123</v>
      </c>
      <c r="CS16" s="644"/>
      <c r="CT16" s="644"/>
      <c r="CU16" s="644"/>
      <c r="CV16" s="644"/>
      <c r="CW16" s="644"/>
      <c r="CX16" s="644"/>
      <c r="CY16" s="645"/>
      <c r="CZ16" s="703" t="s">
        <v>227</v>
      </c>
      <c r="DA16" s="703"/>
      <c r="DB16" s="703"/>
      <c r="DC16" s="703"/>
      <c r="DD16" s="649" t="s">
        <v>123</v>
      </c>
      <c r="DE16" s="644"/>
      <c r="DF16" s="644"/>
      <c r="DG16" s="644"/>
      <c r="DH16" s="644"/>
      <c r="DI16" s="644"/>
      <c r="DJ16" s="644"/>
      <c r="DK16" s="644"/>
      <c r="DL16" s="644"/>
      <c r="DM16" s="644"/>
      <c r="DN16" s="644"/>
      <c r="DO16" s="644"/>
      <c r="DP16" s="645"/>
      <c r="DQ16" s="649" t="s">
        <v>123</v>
      </c>
      <c r="DR16" s="644"/>
      <c r="DS16" s="644"/>
      <c r="DT16" s="644"/>
      <c r="DU16" s="644"/>
      <c r="DV16" s="644"/>
      <c r="DW16" s="644"/>
      <c r="DX16" s="644"/>
      <c r="DY16" s="644"/>
      <c r="DZ16" s="644"/>
      <c r="EA16" s="644"/>
      <c r="EB16" s="644"/>
      <c r="EC16" s="684"/>
    </row>
    <row r="17" spans="2:133" ht="11.25" customHeight="1">
      <c r="B17" s="638" t="s">
        <v>264</v>
      </c>
      <c r="C17" s="639"/>
      <c r="D17" s="639"/>
      <c r="E17" s="639"/>
      <c r="F17" s="639"/>
      <c r="G17" s="639"/>
      <c r="H17" s="639"/>
      <c r="I17" s="639"/>
      <c r="J17" s="639"/>
      <c r="K17" s="639"/>
      <c r="L17" s="639"/>
      <c r="M17" s="639"/>
      <c r="N17" s="639"/>
      <c r="O17" s="639"/>
      <c r="P17" s="639"/>
      <c r="Q17" s="640"/>
      <c r="R17" s="641">
        <v>30829</v>
      </c>
      <c r="S17" s="644"/>
      <c r="T17" s="644"/>
      <c r="U17" s="644"/>
      <c r="V17" s="644"/>
      <c r="W17" s="644"/>
      <c r="X17" s="644"/>
      <c r="Y17" s="645"/>
      <c r="Z17" s="703">
        <v>0.1</v>
      </c>
      <c r="AA17" s="703"/>
      <c r="AB17" s="703"/>
      <c r="AC17" s="703"/>
      <c r="AD17" s="704">
        <v>30829</v>
      </c>
      <c r="AE17" s="704"/>
      <c r="AF17" s="704"/>
      <c r="AG17" s="704"/>
      <c r="AH17" s="704"/>
      <c r="AI17" s="704"/>
      <c r="AJ17" s="704"/>
      <c r="AK17" s="704"/>
      <c r="AL17" s="646">
        <v>0.3</v>
      </c>
      <c r="AM17" s="647"/>
      <c r="AN17" s="647"/>
      <c r="AO17" s="705"/>
      <c r="AP17" s="638" t="s">
        <v>265</v>
      </c>
      <c r="AQ17" s="639"/>
      <c r="AR17" s="639"/>
      <c r="AS17" s="639"/>
      <c r="AT17" s="639"/>
      <c r="AU17" s="639"/>
      <c r="AV17" s="639"/>
      <c r="AW17" s="639"/>
      <c r="AX17" s="639"/>
      <c r="AY17" s="639"/>
      <c r="AZ17" s="639"/>
      <c r="BA17" s="639"/>
      <c r="BB17" s="639"/>
      <c r="BC17" s="639"/>
      <c r="BD17" s="639"/>
      <c r="BE17" s="639"/>
      <c r="BF17" s="640"/>
      <c r="BG17" s="641" t="s">
        <v>227</v>
      </c>
      <c r="BH17" s="644"/>
      <c r="BI17" s="644"/>
      <c r="BJ17" s="644"/>
      <c r="BK17" s="644"/>
      <c r="BL17" s="644"/>
      <c r="BM17" s="644"/>
      <c r="BN17" s="645"/>
      <c r="BO17" s="703" t="s">
        <v>227</v>
      </c>
      <c r="BP17" s="703"/>
      <c r="BQ17" s="703"/>
      <c r="BR17" s="703"/>
      <c r="BS17" s="649" t="s">
        <v>227</v>
      </c>
      <c r="BT17" s="644"/>
      <c r="BU17" s="644"/>
      <c r="BV17" s="644"/>
      <c r="BW17" s="644"/>
      <c r="BX17" s="644"/>
      <c r="BY17" s="644"/>
      <c r="BZ17" s="644"/>
      <c r="CA17" s="644"/>
      <c r="CB17" s="684"/>
      <c r="CD17" s="685" t="s">
        <v>266</v>
      </c>
      <c r="CE17" s="682"/>
      <c r="CF17" s="682"/>
      <c r="CG17" s="682"/>
      <c r="CH17" s="682"/>
      <c r="CI17" s="682"/>
      <c r="CJ17" s="682"/>
      <c r="CK17" s="682"/>
      <c r="CL17" s="682"/>
      <c r="CM17" s="682"/>
      <c r="CN17" s="682"/>
      <c r="CO17" s="682"/>
      <c r="CP17" s="682"/>
      <c r="CQ17" s="683"/>
      <c r="CR17" s="641">
        <v>1758232</v>
      </c>
      <c r="CS17" s="644"/>
      <c r="CT17" s="644"/>
      <c r="CU17" s="644"/>
      <c r="CV17" s="644"/>
      <c r="CW17" s="644"/>
      <c r="CX17" s="644"/>
      <c r="CY17" s="645"/>
      <c r="CZ17" s="703">
        <v>8.6999999999999993</v>
      </c>
      <c r="DA17" s="703"/>
      <c r="DB17" s="703"/>
      <c r="DC17" s="703"/>
      <c r="DD17" s="649" t="s">
        <v>227</v>
      </c>
      <c r="DE17" s="644"/>
      <c r="DF17" s="644"/>
      <c r="DG17" s="644"/>
      <c r="DH17" s="644"/>
      <c r="DI17" s="644"/>
      <c r="DJ17" s="644"/>
      <c r="DK17" s="644"/>
      <c r="DL17" s="644"/>
      <c r="DM17" s="644"/>
      <c r="DN17" s="644"/>
      <c r="DO17" s="644"/>
      <c r="DP17" s="645"/>
      <c r="DQ17" s="649">
        <v>1758232</v>
      </c>
      <c r="DR17" s="644"/>
      <c r="DS17" s="644"/>
      <c r="DT17" s="644"/>
      <c r="DU17" s="644"/>
      <c r="DV17" s="644"/>
      <c r="DW17" s="644"/>
      <c r="DX17" s="644"/>
      <c r="DY17" s="644"/>
      <c r="DZ17" s="644"/>
      <c r="EA17" s="644"/>
      <c r="EB17" s="644"/>
      <c r="EC17" s="684"/>
    </row>
    <row r="18" spans="2:133" ht="11.25" customHeight="1">
      <c r="B18" s="638" t="s">
        <v>267</v>
      </c>
      <c r="C18" s="639"/>
      <c r="D18" s="639"/>
      <c r="E18" s="639"/>
      <c r="F18" s="639"/>
      <c r="G18" s="639"/>
      <c r="H18" s="639"/>
      <c r="I18" s="639"/>
      <c r="J18" s="639"/>
      <c r="K18" s="639"/>
      <c r="L18" s="639"/>
      <c r="M18" s="639"/>
      <c r="N18" s="639"/>
      <c r="O18" s="639"/>
      <c r="P18" s="639"/>
      <c r="Q18" s="640"/>
      <c r="R18" s="641">
        <v>2766584</v>
      </c>
      <c r="S18" s="644"/>
      <c r="T18" s="644"/>
      <c r="U18" s="644"/>
      <c r="V18" s="644"/>
      <c r="W18" s="644"/>
      <c r="X18" s="644"/>
      <c r="Y18" s="645"/>
      <c r="Z18" s="703">
        <v>13.1</v>
      </c>
      <c r="AA18" s="703"/>
      <c r="AB18" s="703"/>
      <c r="AC18" s="703"/>
      <c r="AD18" s="704">
        <v>2235137</v>
      </c>
      <c r="AE18" s="704"/>
      <c r="AF18" s="704"/>
      <c r="AG18" s="704"/>
      <c r="AH18" s="704"/>
      <c r="AI18" s="704"/>
      <c r="AJ18" s="704"/>
      <c r="AK18" s="704"/>
      <c r="AL18" s="646">
        <v>20.6</v>
      </c>
      <c r="AM18" s="647"/>
      <c r="AN18" s="647"/>
      <c r="AO18" s="705"/>
      <c r="AP18" s="638" t="s">
        <v>268</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123</v>
      </c>
      <c r="BP18" s="703"/>
      <c r="BQ18" s="703"/>
      <c r="BR18" s="703"/>
      <c r="BS18" s="649" t="s">
        <v>123</v>
      </c>
      <c r="BT18" s="644"/>
      <c r="BU18" s="644"/>
      <c r="BV18" s="644"/>
      <c r="BW18" s="644"/>
      <c r="BX18" s="644"/>
      <c r="BY18" s="644"/>
      <c r="BZ18" s="644"/>
      <c r="CA18" s="644"/>
      <c r="CB18" s="684"/>
      <c r="CD18" s="685" t="s">
        <v>269</v>
      </c>
      <c r="CE18" s="682"/>
      <c r="CF18" s="682"/>
      <c r="CG18" s="682"/>
      <c r="CH18" s="682"/>
      <c r="CI18" s="682"/>
      <c r="CJ18" s="682"/>
      <c r="CK18" s="682"/>
      <c r="CL18" s="682"/>
      <c r="CM18" s="682"/>
      <c r="CN18" s="682"/>
      <c r="CO18" s="682"/>
      <c r="CP18" s="682"/>
      <c r="CQ18" s="683"/>
      <c r="CR18" s="641">
        <v>281622</v>
      </c>
      <c r="CS18" s="644"/>
      <c r="CT18" s="644"/>
      <c r="CU18" s="644"/>
      <c r="CV18" s="644"/>
      <c r="CW18" s="644"/>
      <c r="CX18" s="644"/>
      <c r="CY18" s="645"/>
      <c r="CZ18" s="703">
        <v>1.4</v>
      </c>
      <c r="DA18" s="703"/>
      <c r="DB18" s="703"/>
      <c r="DC18" s="703"/>
      <c r="DD18" s="649">
        <v>281622</v>
      </c>
      <c r="DE18" s="644"/>
      <c r="DF18" s="644"/>
      <c r="DG18" s="644"/>
      <c r="DH18" s="644"/>
      <c r="DI18" s="644"/>
      <c r="DJ18" s="644"/>
      <c r="DK18" s="644"/>
      <c r="DL18" s="644"/>
      <c r="DM18" s="644"/>
      <c r="DN18" s="644"/>
      <c r="DO18" s="644"/>
      <c r="DP18" s="645"/>
      <c r="DQ18" s="649">
        <v>181622</v>
      </c>
      <c r="DR18" s="644"/>
      <c r="DS18" s="644"/>
      <c r="DT18" s="644"/>
      <c r="DU18" s="644"/>
      <c r="DV18" s="644"/>
      <c r="DW18" s="644"/>
      <c r="DX18" s="644"/>
      <c r="DY18" s="644"/>
      <c r="DZ18" s="644"/>
      <c r="EA18" s="644"/>
      <c r="EB18" s="644"/>
      <c r="EC18" s="684"/>
    </row>
    <row r="19" spans="2:133" ht="11.25" customHeight="1">
      <c r="B19" s="638" t="s">
        <v>270</v>
      </c>
      <c r="C19" s="639"/>
      <c r="D19" s="639"/>
      <c r="E19" s="639"/>
      <c r="F19" s="639"/>
      <c r="G19" s="639"/>
      <c r="H19" s="639"/>
      <c r="I19" s="639"/>
      <c r="J19" s="639"/>
      <c r="K19" s="639"/>
      <c r="L19" s="639"/>
      <c r="M19" s="639"/>
      <c r="N19" s="639"/>
      <c r="O19" s="639"/>
      <c r="P19" s="639"/>
      <c r="Q19" s="640"/>
      <c r="R19" s="641">
        <v>2235137</v>
      </c>
      <c r="S19" s="644"/>
      <c r="T19" s="644"/>
      <c r="U19" s="644"/>
      <c r="V19" s="644"/>
      <c r="W19" s="644"/>
      <c r="X19" s="644"/>
      <c r="Y19" s="645"/>
      <c r="Z19" s="703">
        <v>10.6</v>
      </c>
      <c r="AA19" s="703"/>
      <c r="AB19" s="703"/>
      <c r="AC19" s="703"/>
      <c r="AD19" s="704">
        <v>2235137</v>
      </c>
      <c r="AE19" s="704"/>
      <c r="AF19" s="704"/>
      <c r="AG19" s="704"/>
      <c r="AH19" s="704"/>
      <c r="AI19" s="704"/>
      <c r="AJ19" s="704"/>
      <c r="AK19" s="704"/>
      <c r="AL19" s="646">
        <v>20.6</v>
      </c>
      <c r="AM19" s="647"/>
      <c r="AN19" s="647"/>
      <c r="AO19" s="705"/>
      <c r="AP19" s="638" t="s">
        <v>271</v>
      </c>
      <c r="AQ19" s="639"/>
      <c r="AR19" s="639"/>
      <c r="AS19" s="639"/>
      <c r="AT19" s="639"/>
      <c r="AU19" s="639"/>
      <c r="AV19" s="639"/>
      <c r="AW19" s="639"/>
      <c r="AX19" s="639"/>
      <c r="AY19" s="639"/>
      <c r="AZ19" s="639"/>
      <c r="BA19" s="639"/>
      <c r="BB19" s="639"/>
      <c r="BC19" s="639"/>
      <c r="BD19" s="639"/>
      <c r="BE19" s="639"/>
      <c r="BF19" s="640"/>
      <c r="BG19" s="641">
        <v>507160</v>
      </c>
      <c r="BH19" s="644"/>
      <c r="BI19" s="644"/>
      <c r="BJ19" s="644"/>
      <c r="BK19" s="644"/>
      <c r="BL19" s="644"/>
      <c r="BM19" s="644"/>
      <c r="BN19" s="645"/>
      <c r="BO19" s="703">
        <v>6.7</v>
      </c>
      <c r="BP19" s="703"/>
      <c r="BQ19" s="703"/>
      <c r="BR19" s="703"/>
      <c r="BS19" s="649" t="s">
        <v>227</v>
      </c>
      <c r="BT19" s="644"/>
      <c r="BU19" s="644"/>
      <c r="BV19" s="644"/>
      <c r="BW19" s="644"/>
      <c r="BX19" s="644"/>
      <c r="BY19" s="644"/>
      <c r="BZ19" s="644"/>
      <c r="CA19" s="644"/>
      <c r="CB19" s="684"/>
      <c r="CD19" s="685" t="s">
        <v>272</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227</v>
      </c>
      <c r="DA19" s="703"/>
      <c r="DB19" s="703"/>
      <c r="DC19" s="703"/>
      <c r="DD19" s="649" t="s">
        <v>227</v>
      </c>
      <c r="DE19" s="644"/>
      <c r="DF19" s="644"/>
      <c r="DG19" s="644"/>
      <c r="DH19" s="644"/>
      <c r="DI19" s="644"/>
      <c r="DJ19" s="644"/>
      <c r="DK19" s="644"/>
      <c r="DL19" s="644"/>
      <c r="DM19" s="644"/>
      <c r="DN19" s="644"/>
      <c r="DO19" s="644"/>
      <c r="DP19" s="645"/>
      <c r="DQ19" s="649" t="s">
        <v>227</v>
      </c>
      <c r="DR19" s="644"/>
      <c r="DS19" s="644"/>
      <c r="DT19" s="644"/>
      <c r="DU19" s="644"/>
      <c r="DV19" s="644"/>
      <c r="DW19" s="644"/>
      <c r="DX19" s="644"/>
      <c r="DY19" s="644"/>
      <c r="DZ19" s="644"/>
      <c r="EA19" s="644"/>
      <c r="EB19" s="644"/>
      <c r="EC19" s="684"/>
    </row>
    <row r="20" spans="2:133" ht="11.25" customHeight="1">
      <c r="B20" s="638" t="s">
        <v>273</v>
      </c>
      <c r="C20" s="639"/>
      <c r="D20" s="639"/>
      <c r="E20" s="639"/>
      <c r="F20" s="639"/>
      <c r="G20" s="639"/>
      <c r="H20" s="639"/>
      <c r="I20" s="639"/>
      <c r="J20" s="639"/>
      <c r="K20" s="639"/>
      <c r="L20" s="639"/>
      <c r="M20" s="639"/>
      <c r="N20" s="639"/>
      <c r="O20" s="639"/>
      <c r="P20" s="639"/>
      <c r="Q20" s="640"/>
      <c r="R20" s="641">
        <v>531447</v>
      </c>
      <c r="S20" s="644"/>
      <c r="T20" s="644"/>
      <c r="U20" s="644"/>
      <c r="V20" s="644"/>
      <c r="W20" s="644"/>
      <c r="X20" s="644"/>
      <c r="Y20" s="645"/>
      <c r="Z20" s="703">
        <v>2.5</v>
      </c>
      <c r="AA20" s="703"/>
      <c r="AB20" s="703"/>
      <c r="AC20" s="703"/>
      <c r="AD20" s="704" t="s">
        <v>227</v>
      </c>
      <c r="AE20" s="704"/>
      <c r="AF20" s="704"/>
      <c r="AG20" s="704"/>
      <c r="AH20" s="704"/>
      <c r="AI20" s="704"/>
      <c r="AJ20" s="704"/>
      <c r="AK20" s="704"/>
      <c r="AL20" s="646" t="s">
        <v>227</v>
      </c>
      <c r="AM20" s="647"/>
      <c r="AN20" s="647"/>
      <c r="AO20" s="705"/>
      <c r="AP20" s="638" t="s">
        <v>274</v>
      </c>
      <c r="AQ20" s="639"/>
      <c r="AR20" s="639"/>
      <c r="AS20" s="639"/>
      <c r="AT20" s="639"/>
      <c r="AU20" s="639"/>
      <c r="AV20" s="639"/>
      <c r="AW20" s="639"/>
      <c r="AX20" s="639"/>
      <c r="AY20" s="639"/>
      <c r="AZ20" s="639"/>
      <c r="BA20" s="639"/>
      <c r="BB20" s="639"/>
      <c r="BC20" s="639"/>
      <c r="BD20" s="639"/>
      <c r="BE20" s="639"/>
      <c r="BF20" s="640"/>
      <c r="BG20" s="641">
        <v>507160</v>
      </c>
      <c r="BH20" s="644"/>
      <c r="BI20" s="644"/>
      <c r="BJ20" s="644"/>
      <c r="BK20" s="644"/>
      <c r="BL20" s="644"/>
      <c r="BM20" s="644"/>
      <c r="BN20" s="645"/>
      <c r="BO20" s="703">
        <v>6.7</v>
      </c>
      <c r="BP20" s="703"/>
      <c r="BQ20" s="703"/>
      <c r="BR20" s="703"/>
      <c r="BS20" s="649" t="s">
        <v>227</v>
      </c>
      <c r="BT20" s="644"/>
      <c r="BU20" s="644"/>
      <c r="BV20" s="644"/>
      <c r="BW20" s="644"/>
      <c r="BX20" s="644"/>
      <c r="BY20" s="644"/>
      <c r="BZ20" s="644"/>
      <c r="CA20" s="644"/>
      <c r="CB20" s="684"/>
      <c r="CD20" s="685" t="s">
        <v>275</v>
      </c>
      <c r="CE20" s="682"/>
      <c r="CF20" s="682"/>
      <c r="CG20" s="682"/>
      <c r="CH20" s="682"/>
      <c r="CI20" s="682"/>
      <c r="CJ20" s="682"/>
      <c r="CK20" s="682"/>
      <c r="CL20" s="682"/>
      <c r="CM20" s="682"/>
      <c r="CN20" s="682"/>
      <c r="CO20" s="682"/>
      <c r="CP20" s="682"/>
      <c r="CQ20" s="683"/>
      <c r="CR20" s="641">
        <v>20255494</v>
      </c>
      <c r="CS20" s="644"/>
      <c r="CT20" s="644"/>
      <c r="CU20" s="644"/>
      <c r="CV20" s="644"/>
      <c r="CW20" s="644"/>
      <c r="CX20" s="644"/>
      <c r="CY20" s="645"/>
      <c r="CZ20" s="703">
        <v>100</v>
      </c>
      <c r="DA20" s="703"/>
      <c r="DB20" s="703"/>
      <c r="DC20" s="703"/>
      <c r="DD20" s="649">
        <v>3196347</v>
      </c>
      <c r="DE20" s="644"/>
      <c r="DF20" s="644"/>
      <c r="DG20" s="644"/>
      <c r="DH20" s="644"/>
      <c r="DI20" s="644"/>
      <c r="DJ20" s="644"/>
      <c r="DK20" s="644"/>
      <c r="DL20" s="644"/>
      <c r="DM20" s="644"/>
      <c r="DN20" s="644"/>
      <c r="DO20" s="644"/>
      <c r="DP20" s="645"/>
      <c r="DQ20" s="649">
        <v>13065084</v>
      </c>
      <c r="DR20" s="644"/>
      <c r="DS20" s="644"/>
      <c r="DT20" s="644"/>
      <c r="DU20" s="644"/>
      <c r="DV20" s="644"/>
      <c r="DW20" s="644"/>
      <c r="DX20" s="644"/>
      <c r="DY20" s="644"/>
      <c r="DZ20" s="644"/>
      <c r="EA20" s="644"/>
      <c r="EB20" s="644"/>
      <c r="EC20" s="684"/>
    </row>
    <row r="21" spans="2:133" ht="11.25" customHeight="1">
      <c r="B21" s="638" t="s">
        <v>276</v>
      </c>
      <c r="C21" s="639"/>
      <c r="D21" s="639"/>
      <c r="E21" s="639"/>
      <c r="F21" s="639"/>
      <c r="G21" s="639"/>
      <c r="H21" s="639"/>
      <c r="I21" s="639"/>
      <c r="J21" s="639"/>
      <c r="K21" s="639"/>
      <c r="L21" s="639"/>
      <c r="M21" s="639"/>
      <c r="N21" s="639"/>
      <c r="O21" s="639"/>
      <c r="P21" s="639"/>
      <c r="Q21" s="640"/>
      <c r="R21" s="641" t="s">
        <v>227</v>
      </c>
      <c r="S21" s="644"/>
      <c r="T21" s="644"/>
      <c r="U21" s="644"/>
      <c r="V21" s="644"/>
      <c r="W21" s="644"/>
      <c r="X21" s="644"/>
      <c r="Y21" s="645"/>
      <c r="Z21" s="703" t="s">
        <v>227</v>
      </c>
      <c r="AA21" s="703"/>
      <c r="AB21" s="703"/>
      <c r="AC21" s="703"/>
      <c r="AD21" s="704" t="s">
        <v>227</v>
      </c>
      <c r="AE21" s="704"/>
      <c r="AF21" s="704"/>
      <c r="AG21" s="704"/>
      <c r="AH21" s="704"/>
      <c r="AI21" s="704"/>
      <c r="AJ21" s="704"/>
      <c r="AK21" s="704"/>
      <c r="AL21" s="646" t="s">
        <v>227</v>
      </c>
      <c r="AM21" s="647"/>
      <c r="AN21" s="647"/>
      <c r="AO21" s="705"/>
      <c r="AP21" s="749" t="s">
        <v>277</v>
      </c>
      <c r="AQ21" s="756"/>
      <c r="AR21" s="756"/>
      <c r="AS21" s="756"/>
      <c r="AT21" s="756"/>
      <c r="AU21" s="756"/>
      <c r="AV21" s="756"/>
      <c r="AW21" s="756"/>
      <c r="AX21" s="756"/>
      <c r="AY21" s="756"/>
      <c r="AZ21" s="756"/>
      <c r="BA21" s="756"/>
      <c r="BB21" s="756"/>
      <c r="BC21" s="756"/>
      <c r="BD21" s="756"/>
      <c r="BE21" s="756"/>
      <c r="BF21" s="751"/>
      <c r="BG21" s="641">
        <v>82040</v>
      </c>
      <c r="BH21" s="644"/>
      <c r="BI21" s="644"/>
      <c r="BJ21" s="644"/>
      <c r="BK21" s="644"/>
      <c r="BL21" s="644"/>
      <c r="BM21" s="644"/>
      <c r="BN21" s="645"/>
      <c r="BO21" s="703">
        <v>1.1000000000000001</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278</v>
      </c>
      <c r="C22" s="639"/>
      <c r="D22" s="639"/>
      <c r="E22" s="639"/>
      <c r="F22" s="639"/>
      <c r="G22" s="639"/>
      <c r="H22" s="639"/>
      <c r="I22" s="639"/>
      <c r="J22" s="639"/>
      <c r="K22" s="639"/>
      <c r="L22" s="639"/>
      <c r="M22" s="639"/>
      <c r="N22" s="639"/>
      <c r="O22" s="639"/>
      <c r="P22" s="639"/>
      <c r="Q22" s="640"/>
      <c r="R22" s="641">
        <v>11727696</v>
      </c>
      <c r="S22" s="644"/>
      <c r="T22" s="644"/>
      <c r="U22" s="644"/>
      <c r="V22" s="644"/>
      <c r="W22" s="644"/>
      <c r="X22" s="644"/>
      <c r="Y22" s="645"/>
      <c r="Z22" s="703">
        <v>55.7</v>
      </c>
      <c r="AA22" s="703"/>
      <c r="AB22" s="703"/>
      <c r="AC22" s="703"/>
      <c r="AD22" s="704">
        <v>10771129</v>
      </c>
      <c r="AE22" s="704"/>
      <c r="AF22" s="704"/>
      <c r="AG22" s="704"/>
      <c r="AH22" s="704"/>
      <c r="AI22" s="704"/>
      <c r="AJ22" s="704"/>
      <c r="AK22" s="704"/>
      <c r="AL22" s="646">
        <v>99.4</v>
      </c>
      <c r="AM22" s="647"/>
      <c r="AN22" s="647"/>
      <c r="AO22" s="705"/>
      <c r="AP22" s="749" t="s">
        <v>279</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123</v>
      </c>
      <c r="BP22" s="703"/>
      <c r="BQ22" s="703"/>
      <c r="BR22" s="703"/>
      <c r="BS22" s="649" t="s">
        <v>227</v>
      </c>
      <c r="BT22" s="644"/>
      <c r="BU22" s="644"/>
      <c r="BV22" s="644"/>
      <c r="BW22" s="644"/>
      <c r="BX22" s="644"/>
      <c r="BY22" s="644"/>
      <c r="BZ22" s="644"/>
      <c r="CA22" s="644"/>
      <c r="CB22" s="684"/>
      <c r="CD22" s="758" t="s">
        <v>280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281</v>
      </c>
      <c r="C23" s="639"/>
      <c r="D23" s="639"/>
      <c r="E23" s="639"/>
      <c r="F23" s="639"/>
      <c r="G23" s="639"/>
      <c r="H23" s="639"/>
      <c r="I23" s="639"/>
      <c r="J23" s="639"/>
      <c r="K23" s="639"/>
      <c r="L23" s="639"/>
      <c r="M23" s="639"/>
      <c r="N23" s="639"/>
      <c r="O23" s="639"/>
      <c r="P23" s="639"/>
      <c r="Q23" s="640"/>
      <c r="R23" s="641">
        <v>8507</v>
      </c>
      <c r="S23" s="644"/>
      <c r="T23" s="644"/>
      <c r="U23" s="644"/>
      <c r="V23" s="644"/>
      <c r="W23" s="644"/>
      <c r="X23" s="644"/>
      <c r="Y23" s="645"/>
      <c r="Z23" s="703">
        <v>0</v>
      </c>
      <c r="AA23" s="703"/>
      <c r="AB23" s="703"/>
      <c r="AC23" s="703"/>
      <c r="AD23" s="704">
        <v>8507</v>
      </c>
      <c r="AE23" s="704"/>
      <c r="AF23" s="704"/>
      <c r="AG23" s="704"/>
      <c r="AH23" s="704"/>
      <c r="AI23" s="704"/>
      <c r="AJ23" s="704"/>
      <c r="AK23" s="704"/>
      <c r="AL23" s="646">
        <v>0.1</v>
      </c>
      <c r="AM23" s="647"/>
      <c r="AN23" s="647"/>
      <c r="AO23" s="705"/>
      <c r="AP23" s="749" t="s">
        <v>282</v>
      </c>
      <c r="AQ23" s="756"/>
      <c r="AR23" s="756"/>
      <c r="AS23" s="756"/>
      <c r="AT23" s="756"/>
      <c r="AU23" s="756"/>
      <c r="AV23" s="756"/>
      <c r="AW23" s="756"/>
      <c r="AX23" s="756"/>
      <c r="AY23" s="756"/>
      <c r="AZ23" s="756"/>
      <c r="BA23" s="756"/>
      <c r="BB23" s="756"/>
      <c r="BC23" s="756"/>
      <c r="BD23" s="756"/>
      <c r="BE23" s="756"/>
      <c r="BF23" s="751"/>
      <c r="BG23" s="641">
        <v>425120</v>
      </c>
      <c r="BH23" s="644"/>
      <c r="BI23" s="644"/>
      <c r="BJ23" s="644"/>
      <c r="BK23" s="644"/>
      <c r="BL23" s="644"/>
      <c r="BM23" s="644"/>
      <c r="BN23" s="645"/>
      <c r="BO23" s="703">
        <v>5.6</v>
      </c>
      <c r="BP23" s="703"/>
      <c r="BQ23" s="703"/>
      <c r="BR23" s="703"/>
      <c r="BS23" s="649" t="s">
        <v>123</v>
      </c>
      <c r="BT23" s="644"/>
      <c r="BU23" s="644"/>
      <c r="BV23" s="644"/>
      <c r="BW23" s="644"/>
      <c r="BX23" s="644"/>
      <c r="BY23" s="644"/>
      <c r="BZ23" s="644"/>
      <c r="CA23" s="644"/>
      <c r="CB23" s="684"/>
      <c r="CD23" s="758" t="s">
        <v>221</v>
      </c>
      <c r="CE23" s="759"/>
      <c r="CF23" s="759"/>
      <c r="CG23" s="759"/>
      <c r="CH23" s="759"/>
      <c r="CI23" s="759"/>
      <c r="CJ23" s="759"/>
      <c r="CK23" s="759"/>
      <c r="CL23" s="759"/>
      <c r="CM23" s="759"/>
      <c r="CN23" s="759"/>
      <c r="CO23" s="759"/>
      <c r="CP23" s="759"/>
      <c r="CQ23" s="760"/>
      <c r="CR23" s="758" t="s">
        <v>283</v>
      </c>
      <c r="CS23" s="759"/>
      <c r="CT23" s="759"/>
      <c r="CU23" s="759"/>
      <c r="CV23" s="759"/>
      <c r="CW23" s="759"/>
      <c r="CX23" s="759"/>
      <c r="CY23" s="760"/>
      <c r="CZ23" s="758" t="s">
        <v>284</v>
      </c>
      <c r="DA23" s="759"/>
      <c r="DB23" s="759"/>
      <c r="DC23" s="760"/>
      <c r="DD23" s="758" t="s">
        <v>285</v>
      </c>
      <c r="DE23" s="759"/>
      <c r="DF23" s="759"/>
      <c r="DG23" s="759"/>
      <c r="DH23" s="759"/>
      <c r="DI23" s="759"/>
      <c r="DJ23" s="759"/>
      <c r="DK23" s="760"/>
      <c r="DL23" s="767" t="s">
        <v>286</v>
      </c>
      <c r="DM23" s="768"/>
      <c r="DN23" s="768"/>
      <c r="DO23" s="768"/>
      <c r="DP23" s="768"/>
      <c r="DQ23" s="768"/>
      <c r="DR23" s="768"/>
      <c r="DS23" s="768"/>
      <c r="DT23" s="768"/>
      <c r="DU23" s="768"/>
      <c r="DV23" s="769"/>
      <c r="DW23" s="758" t="s">
        <v>287</v>
      </c>
      <c r="DX23" s="759"/>
      <c r="DY23" s="759"/>
      <c r="DZ23" s="759"/>
      <c r="EA23" s="759"/>
      <c r="EB23" s="759"/>
      <c r="EC23" s="760"/>
    </row>
    <row r="24" spans="2:133" ht="11.25" customHeight="1">
      <c r="B24" s="638" t="s">
        <v>288</v>
      </c>
      <c r="C24" s="639"/>
      <c r="D24" s="639"/>
      <c r="E24" s="639"/>
      <c r="F24" s="639"/>
      <c r="G24" s="639"/>
      <c r="H24" s="639"/>
      <c r="I24" s="639"/>
      <c r="J24" s="639"/>
      <c r="K24" s="639"/>
      <c r="L24" s="639"/>
      <c r="M24" s="639"/>
      <c r="N24" s="639"/>
      <c r="O24" s="639"/>
      <c r="P24" s="639"/>
      <c r="Q24" s="640"/>
      <c r="R24" s="641">
        <v>265250</v>
      </c>
      <c r="S24" s="644"/>
      <c r="T24" s="644"/>
      <c r="U24" s="644"/>
      <c r="V24" s="644"/>
      <c r="W24" s="644"/>
      <c r="X24" s="644"/>
      <c r="Y24" s="645"/>
      <c r="Z24" s="703">
        <v>1.3</v>
      </c>
      <c r="AA24" s="703"/>
      <c r="AB24" s="703"/>
      <c r="AC24" s="703"/>
      <c r="AD24" s="704">
        <v>603</v>
      </c>
      <c r="AE24" s="704"/>
      <c r="AF24" s="704"/>
      <c r="AG24" s="704"/>
      <c r="AH24" s="704"/>
      <c r="AI24" s="704"/>
      <c r="AJ24" s="704"/>
      <c r="AK24" s="704"/>
      <c r="AL24" s="646">
        <v>0</v>
      </c>
      <c r="AM24" s="647"/>
      <c r="AN24" s="647"/>
      <c r="AO24" s="705"/>
      <c r="AP24" s="749" t="s">
        <v>289</v>
      </c>
      <c r="AQ24" s="756"/>
      <c r="AR24" s="756"/>
      <c r="AS24" s="756"/>
      <c r="AT24" s="756"/>
      <c r="AU24" s="756"/>
      <c r="AV24" s="756"/>
      <c r="AW24" s="756"/>
      <c r="AX24" s="756"/>
      <c r="AY24" s="756"/>
      <c r="AZ24" s="756"/>
      <c r="BA24" s="756"/>
      <c r="BB24" s="756"/>
      <c r="BC24" s="756"/>
      <c r="BD24" s="756"/>
      <c r="BE24" s="756"/>
      <c r="BF24" s="751"/>
      <c r="BG24" s="641" t="s">
        <v>227</v>
      </c>
      <c r="BH24" s="644"/>
      <c r="BI24" s="644"/>
      <c r="BJ24" s="644"/>
      <c r="BK24" s="644"/>
      <c r="BL24" s="644"/>
      <c r="BM24" s="644"/>
      <c r="BN24" s="645"/>
      <c r="BO24" s="703" t="s">
        <v>227</v>
      </c>
      <c r="BP24" s="703"/>
      <c r="BQ24" s="703"/>
      <c r="BR24" s="703"/>
      <c r="BS24" s="649" t="s">
        <v>123</v>
      </c>
      <c r="BT24" s="644"/>
      <c r="BU24" s="644"/>
      <c r="BV24" s="644"/>
      <c r="BW24" s="644"/>
      <c r="BX24" s="644"/>
      <c r="BY24" s="644"/>
      <c r="BZ24" s="644"/>
      <c r="CA24" s="644"/>
      <c r="CB24" s="684"/>
      <c r="CD24" s="712" t="s">
        <v>290</v>
      </c>
      <c r="CE24" s="713"/>
      <c r="CF24" s="713"/>
      <c r="CG24" s="713"/>
      <c r="CH24" s="713"/>
      <c r="CI24" s="713"/>
      <c r="CJ24" s="713"/>
      <c r="CK24" s="713"/>
      <c r="CL24" s="713"/>
      <c r="CM24" s="713"/>
      <c r="CN24" s="713"/>
      <c r="CO24" s="713"/>
      <c r="CP24" s="713"/>
      <c r="CQ24" s="714"/>
      <c r="CR24" s="706">
        <v>8641575</v>
      </c>
      <c r="CS24" s="707"/>
      <c r="CT24" s="707"/>
      <c r="CU24" s="707"/>
      <c r="CV24" s="707"/>
      <c r="CW24" s="707"/>
      <c r="CX24" s="707"/>
      <c r="CY24" s="753"/>
      <c r="CZ24" s="754">
        <v>42.7</v>
      </c>
      <c r="DA24" s="723"/>
      <c r="DB24" s="723"/>
      <c r="DC24" s="757"/>
      <c r="DD24" s="752">
        <v>6084583</v>
      </c>
      <c r="DE24" s="707"/>
      <c r="DF24" s="707"/>
      <c r="DG24" s="707"/>
      <c r="DH24" s="707"/>
      <c r="DI24" s="707"/>
      <c r="DJ24" s="707"/>
      <c r="DK24" s="753"/>
      <c r="DL24" s="752">
        <v>5596449</v>
      </c>
      <c r="DM24" s="707"/>
      <c r="DN24" s="707"/>
      <c r="DO24" s="707"/>
      <c r="DP24" s="707"/>
      <c r="DQ24" s="707"/>
      <c r="DR24" s="707"/>
      <c r="DS24" s="707"/>
      <c r="DT24" s="707"/>
      <c r="DU24" s="707"/>
      <c r="DV24" s="753"/>
      <c r="DW24" s="754">
        <v>47.7</v>
      </c>
      <c r="DX24" s="723"/>
      <c r="DY24" s="723"/>
      <c r="DZ24" s="723"/>
      <c r="EA24" s="723"/>
      <c r="EB24" s="723"/>
      <c r="EC24" s="755"/>
    </row>
    <row r="25" spans="2:133" ht="11.25" customHeight="1">
      <c r="B25" s="638" t="s">
        <v>291</v>
      </c>
      <c r="C25" s="639"/>
      <c r="D25" s="639"/>
      <c r="E25" s="639"/>
      <c r="F25" s="639"/>
      <c r="G25" s="639"/>
      <c r="H25" s="639"/>
      <c r="I25" s="639"/>
      <c r="J25" s="639"/>
      <c r="K25" s="639"/>
      <c r="L25" s="639"/>
      <c r="M25" s="639"/>
      <c r="N25" s="639"/>
      <c r="O25" s="639"/>
      <c r="P25" s="639"/>
      <c r="Q25" s="640"/>
      <c r="R25" s="641">
        <v>426716</v>
      </c>
      <c r="S25" s="644"/>
      <c r="T25" s="644"/>
      <c r="U25" s="644"/>
      <c r="V25" s="644"/>
      <c r="W25" s="644"/>
      <c r="X25" s="644"/>
      <c r="Y25" s="645"/>
      <c r="Z25" s="703">
        <v>2</v>
      </c>
      <c r="AA25" s="703"/>
      <c r="AB25" s="703"/>
      <c r="AC25" s="703"/>
      <c r="AD25" s="704">
        <v>40400</v>
      </c>
      <c r="AE25" s="704"/>
      <c r="AF25" s="704"/>
      <c r="AG25" s="704"/>
      <c r="AH25" s="704"/>
      <c r="AI25" s="704"/>
      <c r="AJ25" s="704"/>
      <c r="AK25" s="704"/>
      <c r="AL25" s="646">
        <v>0.4</v>
      </c>
      <c r="AM25" s="647"/>
      <c r="AN25" s="647"/>
      <c r="AO25" s="705"/>
      <c r="AP25" s="749" t="s">
        <v>292</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227</v>
      </c>
      <c r="BP25" s="703"/>
      <c r="BQ25" s="703"/>
      <c r="BR25" s="703"/>
      <c r="BS25" s="649" t="s">
        <v>227</v>
      </c>
      <c r="BT25" s="644"/>
      <c r="BU25" s="644"/>
      <c r="BV25" s="644"/>
      <c r="BW25" s="644"/>
      <c r="BX25" s="644"/>
      <c r="BY25" s="644"/>
      <c r="BZ25" s="644"/>
      <c r="CA25" s="644"/>
      <c r="CB25" s="684"/>
      <c r="CD25" s="685" t="s">
        <v>293</v>
      </c>
      <c r="CE25" s="682"/>
      <c r="CF25" s="682"/>
      <c r="CG25" s="682"/>
      <c r="CH25" s="682"/>
      <c r="CI25" s="682"/>
      <c r="CJ25" s="682"/>
      <c r="CK25" s="682"/>
      <c r="CL25" s="682"/>
      <c r="CM25" s="682"/>
      <c r="CN25" s="682"/>
      <c r="CO25" s="682"/>
      <c r="CP25" s="682"/>
      <c r="CQ25" s="683"/>
      <c r="CR25" s="641">
        <v>3702752</v>
      </c>
      <c r="CS25" s="642"/>
      <c r="CT25" s="642"/>
      <c r="CU25" s="642"/>
      <c r="CV25" s="642"/>
      <c r="CW25" s="642"/>
      <c r="CX25" s="642"/>
      <c r="CY25" s="643"/>
      <c r="CZ25" s="646">
        <v>18.3</v>
      </c>
      <c r="DA25" s="675"/>
      <c r="DB25" s="675"/>
      <c r="DC25" s="676"/>
      <c r="DD25" s="649">
        <v>3170641</v>
      </c>
      <c r="DE25" s="642"/>
      <c r="DF25" s="642"/>
      <c r="DG25" s="642"/>
      <c r="DH25" s="642"/>
      <c r="DI25" s="642"/>
      <c r="DJ25" s="642"/>
      <c r="DK25" s="643"/>
      <c r="DL25" s="649">
        <v>2712804</v>
      </c>
      <c r="DM25" s="642"/>
      <c r="DN25" s="642"/>
      <c r="DO25" s="642"/>
      <c r="DP25" s="642"/>
      <c r="DQ25" s="642"/>
      <c r="DR25" s="642"/>
      <c r="DS25" s="642"/>
      <c r="DT25" s="642"/>
      <c r="DU25" s="642"/>
      <c r="DV25" s="643"/>
      <c r="DW25" s="646">
        <v>23.1</v>
      </c>
      <c r="DX25" s="675"/>
      <c r="DY25" s="675"/>
      <c r="DZ25" s="675"/>
      <c r="EA25" s="675"/>
      <c r="EB25" s="675"/>
      <c r="EC25" s="677"/>
    </row>
    <row r="26" spans="2:133" ht="11.25" customHeight="1">
      <c r="B26" s="638" t="s">
        <v>294</v>
      </c>
      <c r="C26" s="639"/>
      <c r="D26" s="639"/>
      <c r="E26" s="639"/>
      <c r="F26" s="639"/>
      <c r="G26" s="639"/>
      <c r="H26" s="639"/>
      <c r="I26" s="639"/>
      <c r="J26" s="639"/>
      <c r="K26" s="639"/>
      <c r="L26" s="639"/>
      <c r="M26" s="639"/>
      <c r="N26" s="639"/>
      <c r="O26" s="639"/>
      <c r="P26" s="639"/>
      <c r="Q26" s="640"/>
      <c r="R26" s="641">
        <v>35805</v>
      </c>
      <c r="S26" s="644"/>
      <c r="T26" s="644"/>
      <c r="U26" s="644"/>
      <c r="V26" s="644"/>
      <c r="W26" s="644"/>
      <c r="X26" s="644"/>
      <c r="Y26" s="645"/>
      <c r="Z26" s="703">
        <v>0.2</v>
      </c>
      <c r="AA26" s="703"/>
      <c r="AB26" s="703"/>
      <c r="AC26" s="703"/>
      <c r="AD26" s="704" t="s">
        <v>123</v>
      </c>
      <c r="AE26" s="704"/>
      <c r="AF26" s="704"/>
      <c r="AG26" s="704"/>
      <c r="AH26" s="704"/>
      <c r="AI26" s="704"/>
      <c r="AJ26" s="704"/>
      <c r="AK26" s="704"/>
      <c r="AL26" s="646" t="s">
        <v>123</v>
      </c>
      <c r="AM26" s="647"/>
      <c r="AN26" s="647"/>
      <c r="AO26" s="705"/>
      <c r="AP26" s="749" t="s">
        <v>295</v>
      </c>
      <c r="AQ26" s="750"/>
      <c r="AR26" s="750"/>
      <c r="AS26" s="750"/>
      <c r="AT26" s="750"/>
      <c r="AU26" s="750"/>
      <c r="AV26" s="750"/>
      <c r="AW26" s="750"/>
      <c r="AX26" s="750"/>
      <c r="AY26" s="750"/>
      <c r="AZ26" s="750"/>
      <c r="BA26" s="750"/>
      <c r="BB26" s="750"/>
      <c r="BC26" s="750"/>
      <c r="BD26" s="750"/>
      <c r="BE26" s="750"/>
      <c r="BF26" s="751"/>
      <c r="BG26" s="641" t="s">
        <v>227</v>
      </c>
      <c r="BH26" s="644"/>
      <c r="BI26" s="644"/>
      <c r="BJ26" s="644"/>
      <c r="BK26" s="644"/>
      <c r="BL26" s="644"/>
      <c r="BM26" s="644"/>
      <c r="BN26" s="645"/>
      <c r="BO26" s="703" t="s">
        <v>227</v>
      </c>
      <c r="BP26" s="703"/>
      <c r="BQ26" s="703"/>
      <c r="BR26" s="703"/>
      <c r="BS26" s="649" t="s">
        <v>123</v>
      </c>
      <c r="BT26" s="644"/>
      <c r="BU26" s="644"/>
      <c r="BV26" s="644"/>
      <c r="BW26" s="644"/>
      <c r="BX26" s="644"/>
      <c r="BY26" s="644"/>
      <c r="BZ26" s="644"/>
      <c r="CA26" s="644"/>
      <c r="CB26" s="684"/>
      <c r="CD26" s="685" t="s">
        <v>296</v>
      </c>
      <c r="CE26" s="682"/>
      <c r="CF26" s="682"/>
      <c r="CG26" s="682"/>
      <c r="CH26" s="682"/>
      <c r="CI26" s="682"/>
      <c r="CJ26" s="682"/>
      <c r="CK26" s="682"/>
      <c r="CL26" s="682"/>
      <c r="CM26" s="682"/>
      <c r="CN26" s="682"/>
      <c r="CO26" s="682"/>
      <c r="CP26" s="682"/>
      <c r="CQ26" s="683"/>
      <c r="CR26" s="641">
        <v>2150885</v>
      </c>
      <c r="CS26" s="644"/>
      <c r="CT26" s="644"/>
      <c r="CU26" s="644"/>
      <c r="CV26" s="644"/>
      <c r="CW26" s="644"/>
      <c r="CX26" s="644"/>
      <c r="CY26" s="645"/>
      <c r="CZ26" s="646">
        <v>10.6</v>
      </c>
      <c r="DA26" s="675"/>
      <c r="DB26" s="675"/>
      <c r="DC26" s="676"/>
      <c r="DD26" s="649">
        <v>1728660</v>
      </c>
      <c r="DE26" s="644"/>
      <c r="DF26" s="644"/>
      <c r="DG26" s="644"/>
      <c r="DH26" s="644"/>
      <c r="DI26" s="644"/>
      <c r="DJ26" s="644"/>
      <c r="DK26" s="645"/>
      <c r="DL26" s="649" t="s">
        <v>227</v>
      </c>
      <c r="DM26" s="644"/>
      <c r="DN26" s="644"/>
      <c r="DO26" s="644"/>
      <c r="DP26" s="644"/>
      <c r="DQ26" s="644"/>
      <c r="DR26" s="644"/>
      <c r="DS26" s="644"/>
      <c r="DT26" s="644"/>
      <c r="DU26" s="644"/>
      <c r="DV26" s="645"/>
      <c r="DW26" s="646" t="s">
        <v>123</v>
      </c>
      <c r="DX26" s="675"/>
      <c r="DY26" s="675"/>
      <c r="DZ26" s="675"/>
      <c r="EA26" s="675"/>
      <c r="EB26" s="675"/>
      <c r="EC26" s="677"/>
    </row>
    <row r="27" spans="2:133" ht="11.25" customHeight="1">
      <c r="B27" s="638" t="s">
        <v>297</v>
      </c>
      <c r="C27" s="639"/>
      <c r="D27" s="639"/>
      <c r="E27" s="639"/>
      <c r="F27" s="639"/>
      <c r="G27" s="639"/>
      <c r="H27" s="639"/>
      <c r="I27" s="639"/>
      <c r="J27" s="639"/>
      <c r="K27" s="639"/>
      <c r="L27" s="639"/>
      <c r="M27" s="639"/>
      <c r="N27" s="639"/>
      <c r="O27" s="639"/>
      <c r="P27" s="639"/>
      <c r="Q27" s="640"/>
      <c r="R27" s="641">
        <v>1990747</v>
      </c>
      <c r="S27" s="644"/>
      <c r="T27" s="644"/>
      <c r="U27" s="644"/>
      <c r="V27" s="644"/>
      <c r="W27" s="644"/>
      <c r="X27" s="644"/>
      <c r="Y27" s="645"/>
      <c r="Z27" s="703">
        <v>9.4</v>
      </c>
      <c r="AA27" s="703"/>
      <c r="AB27" s="703"/>
      <c r="AC27" s="703"/>
      <c r="AD27" s="704" t="s">
        <v>227</v>
      </c>
      <c r="AE27" s="704"/>
      <c r="AF27" s="704"/>
      <c r="AG27" s="704"/>
      <c r="AH27" s="704"/>
      <c r="AI27" s="704"/>
      <c r="AJ27" s="704"/>
      <c r="AK27" s="704"/>
      <c r="AL27" s="646" t="s">
        <v>227</v>
      </c>
      <c r="AM27" s="647"/>
      <c r="AN27" s="647"/>
      <c r="AO27" s="705"/>
      <c r="AP27" s="638" t="s">
        <v>298</v>
      </c>
      <c r="AQ27" s="639"/>
      <c r="AR27" s="639"/>
      <c r="AS27" s="639"/>
      <c r="AT27" s="639"/>
      <c r="AU27" s="639"/>
      <c r="AV27" s="639"/>
      <c r="AW27" s="639"/>
      <c r="AX27" s="639"/>
      <c r="AY27" s="639"/>
      <c r="AZ27" s="639"/>
      <c r="BA27" s="639"/>
      <c r="BB27" s="639"/>
      <c r="BC27" s="639"/>
      <c r="BD27" s="639"/>
      <c r="BE27" s="639"/>
      <c r="BF27" s="640"/>
      <c r="BG27" s="641">
        <v>7626214</v>
      </c>
      <c r="BH27" s="644"/>
      <c r="BI27" s="644"/>
      <c r="BJ27" s="644"/>
      <c r="BK27" s="644"/>
      <c r="BL27" s="644"/>
      <c r="BM27" s="644"/>
      <c r="BN27" s="645"/>
      <c r="BO27" s="703">
        <v>100</v>
      </c>
      <c r="BP27" s="703"/>
      <c r="BQ27" s="703"/>
      <c r="BR27" s="703"/>
      <c r="BS27" s="649" t="s">
        <v>227</v>
      </c>
      <c r="BT27" s="644"/>
      <c r="BU27" s="644"/>
      <c r="BV27" s="644"/>
      <c r="BW27" s="644"/>
      <c r="BX27" s="644"/>
      <c r="BY27" s="644"/>
      <c r="BZ27" s="644"/>
      <c r="CA27" s="644"/>
      <c r="CB27" s="684"/>
      <c r="CD27" s="685" t="s">
        <v>299</v>
      </c>
      <c r="CE27" s="682"/>
      <c r="CF27" s="682"/>
      <c r="CG27" s="682"/>
      <c r="CH27" s="682"/>
      <c r="CI27" s="682"/>
      <c r="CJ27" s="682"/>
      <c r="CK27" s="682"/>
      <c r="CL27" s="682"/>
      <c r="CM27" s="682"/>
      <c r="CN27" s="682"/>
      <c r="CO27" s="682"/>
      <c r="CP27" s="682"/>
      <c r="CQ27" s="683"/>
      <c r="CR27" s="641">
        <v>3180591</v>
      </c>
      <c r="CS27" s="642"/>
      <c r="CT27" s="642"/>
      <c r="CU27" s="642"/>
      <c r="CV27" s="642"/>
      <c r="CW27" s="642"/>
      <c r="CX27" s="642"/>
      <c r="CY27" s="643"/>
      <c r="CZ27" s="646">
        <v>15.7</v>
      </c>
      <c r="DA27" s="675"/>
      <c r="DB27" s="675"/>
      <c r="DC27" s="676"/>
      <c r="DD27" s="649">
        <v>1155710</v>
      </c>
      <c r="DE27" s="642"/>
      <c r="DF27" s="642"/>
      <c r="DG27" s="642"/>
      <c r="DH27" s="642"/>
      <c r="DI27" s="642"/>
      <c r="DJ27" s="642"/>
      <c r="DK27" s="643"/>
      <c r="DL27" s="649">
        <v>1125413</v>
      </c>
      <c r="DM27" s="642"/>
      <c r="DN27" s="642"/>
      <c r="DO27" s="642"/>
      <c r="DP27" s="642"/>
      <c r="DQ27" s="642"/>
      <c r="DR27" s="642"/>
      <c r="DS27" s="642"/>
      <c r="DT27" s="642"/>
      <c r="DU27" s="642"/>
      <c r="DV27" s="643"/>
      <c r="DW27" s="646">
        <v>9.6</v>
      </c>
      <c r="DX27" s="675"/>
      <c r="DY27" s="675"/>
      <c r="DZ27" s="675"/>
      <c r="EA27" s="675"/>
      <c r="EB27" s="675"/>
      <c r="EC27" s="677"/>
    </row>
    <row r="28" spans="2:133" ht="11.25" customHeight="1">
      <c r="B28" s="746" t="s">
        <v>300</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123</v>
      </c>
      <c r="AA28" s="703"/>
      <c r="AB28" s="703"/>
      <c r="AC28" s="703"/>
      <c r="AD28" s="704" t="s">
        <v>227</v>
      </c>
      <c r="AE28" s="704"/>
      <c r="AF28" s="704"/>
      <c r="AG28" s="704"/>
      <c r="AH28" s="704"/>
      <c r="AI28" s="704"/>
      <c r="AJ28" s="704"/>
      <c r="AK28" s="704"/>
      <c r="AL28" s="646" t="s">
        <v>227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301</v>
      </c>
      <c r="CE28" s="682"/>
      <c r="CF28" s="682"/>
      <c r="CG28" s="682"/>
      <c r="CH28" s="682"/>
      <c r="CI28" s="682"/>
      <c r="CJ28" s="682"/>
      <c r="CK28" s="682"/>
      <c r="CL28" s="682"/>
      <c r="CM28" s="682"/>
      <c r="CN28" s="682"/>
      <c r="CO28" s="682"/>
      <c r="CP28" s="682"/>
      <c r="CQ28" s="683"/>
      <c r="CR28" s="641">
        <v>1758232</v>
      </c>
      <c r="CS28" s="644"/>
      <c r="CT28" s="644"/>
      <c r="CU28" s="644"/>
      <c r="CV28" s="644"/>
      <c r="CW28" s="644"/>
      <c r="CX28" s="644"/>
      <c r="CY28" s="645"/>
      <c r="CZ28" s="646">
        <v>8.6999999999999993</v>
      </c>
      <c r="DA28" s="675"/>
      <c r="DB28" s="675"/>
      <c r="DC28" s="676"/>
      <c r="DD28" s="649">
        <v>1758232</v>
      </c>
      <c r="DE28" s="644"/>
      <c r="DF28" s="644"/>
      <c r="DG28" s="644"/>
      <c r="DH28" s="644"/>
      <c r="DI28" s="644"/>
      <c r="DJ28" s="644"/>
      <c r="DK28" s="645"/>
      <c r="DL28" s="649">
        <v>1758232</v>
      </c>
      <c r="DM28" s="644"/>
      <c r="DN28" s="644"/>
      <c r="DO28" s="644"/>
      <c r="DP28" s="644"/>
      <c r="DQ28" s="644"/>
      <c r="DR28" s="644"/>
      <c r="DS28" s="644"/>
      <c r="DT28" s="644"/>
      <c r="DU28" s="644"/>
      <c r="DV28" s="645"/>
      <c r="DW28" s="646">
        <v>15</v>
      </c>
      <c r="DX28" s="675"/>
      <c r="DY28" s="675"/>
      <c r="DZ28" s="675"/>
      <c r="EA28" s="675"/>
      <c r="EB28" s="675"/>
      <c r="EC28" s="677"/>
    </row>
    <row r="29" spans="2:133" ht="11.25" customHeight="1">
      <c r="B29" s="638" t="s">
        <v>302</v>
      </c>
      <c r="C29" s="639"/>
      <c r="D29" s="639"/>
      <c r="E29" s="639"/>
      <c r="F29" s="639"/>
      <c r="G29" s="639"/>
      <c r="H29" s="639"/>
      <c r="I29" s="639"/>
      <c r="J29" s="639"/>
      <c r="K29" s="639"/>
      <c r="L29" s="639"/>
      <c r="M29" s="639"/>
      <c r="N29" s="639"/>
      <c r="O29" s="639"/>
      <c r="P29" s="639"/>
      <c r="Q29" s="640"/>
      <c r="R29" s="641">
        <v>1037223</v>
      </c>
      <c r="S29" s="644"/>
      <c r="T29" s="644"/>
      <c r="U29" s="644"/>
      <c r="V29" s="644"/>
      <c r="W29" s="644"/>
      <c r="X29" s="644"/>
      <c r="Y29" s="645"/>
      <c r="Z29" s="703">
        <v>4.9000000000000004</v>
      </c>
      <c r="AA29" s="703"/>
      <c r="AB29" s="703"/>
      <c r="AC29" s="703"/>
      <c r="AD29" s="704" t="s">
        <v>227</v>
      </c>
      <c r="AE29" s="704"/>
      <c r="AF29" s="704"/>
      <c r="AG29" s="704"/>
      <c r="AH29" s="704"/>
      <c r="AI29" s="704"/>
      <c r="AJ29" s="704"/>
      <c r="AK29" s="704"/>
      <c r="AL29" s="646" t="s">
        <v>227</v>
      </c>
      <c r="AM29" s="647"/>
      <c r="AN29" s="647"/>
      <c r="AO29" s="705"/>
      <c r="AP29" s="715" t="s">
        <v>221</v>
      </c>
      <c r="AQ29" s="716"/>
      <c r="AR29" s="716"/>
      <c r="AS29" s="716"/>
      <c r="AT29" s="716"/>
      <c r="AU29" s="716"/>
      <c r="AV29" s="716"/>
      <c r="AW29" s="716"/>
      <c r="AX29" s="716"/>
      <c r="AY29" s="716"/>
      <c r="AZ29" s="716"/>
      <c r="BA29" s="716"/>
      <c r="BB29" s="716"/>
      <c r="BC29" s="716"/>
      <c r="BD29" s="716"/>
      <c r="BE29" s="716"/>
      <c r="BF29" s="717"/>
      <c r="BG29" s="715" t="s">
        <v>303</v>
      </c>
      <c r="BH29" s="743"/>
      <c r="BI29" s="743"/>
      <c r="BJ29" s="743"/>
      <c r="BK29" s="743"/>
      <c r="BL29" s="743"/>
      <c r="BM29" s="743"/>
      <c r="BN29" s="743"/>
      <c r="BO29" s="743"/>
      <c r="BP29" s="743"/>
      <c r="BQ29" s="744"/>
      <c r="BR29" s="715" t="s">
        <v>304</v>
      </c>
      <c r="BS29" s="743"/>
      <c r="BT29" s="743"/>
      <c r="BU29" s="743"/>
      <c r="BV29" s="743"/>
      <c r="BW29" s="743"/>
      <c r="BX29" s="743"/>
      <c r="BY29" s="743"/>
      <c r="BZ29" s="743"/>
      <c r="CA29" s="743"/>
      <c r="CB29" s="744"/>
      <c r="CD29" s="725" t="s">
        <v>305</v>
      </c>
      <c r="CE29" s="726"/>
      <c r="CF29" s="685" t="s">
        <v>63</v>
      </c>
      <c r="CG29" s="682"/>
      <c r="CH29" s="682"/>
      <c r="CI29" s="682"/>
      <c r="CJ29" s="682"/>
      <c r="CK29" s="682"/>
      <c r="CL29" s="682"/>
      <c r="CM29" s="682"/>
      <c r="CN29" s="682"/>
      <c r="CO29" s="682"/>
      <c r="CP29" s="682"/>
      <c r="CQ29" s="683"/>
      <c r="CR29" s="641">
        <v>1754433</v>
      </c>
      <c r="CS29" s="642"/>
      <c r="CT29" s="642"/>
      <c r="CU29" s="642"/>
      <c r="CV29" s="642"/>
      <c r="CW29" s="642"/>
      <c r="CX29" s="642"/>
      <c r="CY29" s="643"/>
      <c r="CZ29" s="646">
        <v>8.6999999999999993</v>
      </c>
      <c r="DA29" s="675"/>
      <c r="DB29" s="675"/>
      <c r="DC29" s="676"/>
      <c r="DD29" s="649">
        <v>1754433</v>
      </c>
      <c r="DE29" s="642"/>
      <c r="DF29" s="642"/>
      <c r="DG29" s="642"/>
      <c r="DH29" s="642"/>
      <c r="DI29" s="642"/>
      <c r="DJ29" s="642"/>
      <c r="DK29" s="643"/>
      <c r="DL29" s="649">
        <v>1754433</v>
      </c>
      <c r="DM29" s="642"/>
      <c r="DN29" s="642"/>
      <c r="DO29" s="642"/>
      <c r="DP29" s="642"/>
      <c r="DQ29" s="642"/>
      <c r="DR29" s="642"/>
      <c r="DS29" s="642"/>
      <c r="DT29" s="642"/>
      <c r="DU29" s="642"/>
      <c r="DV29" s="643"/>
      <c r="DW29" s="646">
        <v>14.9</v>
      </c>
      <c r="DX29" s="675"/>
      <c r="DY29" s="675"/>
      <c r="DZ29" s="675"/>
      <c r="EA29" s="675"/>
      <c r="EB29" s="675"/>
      <c r="EC29" s="677"/>
    </row>
    <row r="30" spans="2:133" ht="11.25" customHeight="1">
      <c r="B30" s="638" t="s">
        <v>306</v>
      </c>
      <c r="C30" s="639"/>
      <c r="D30" s="639"/>
      <c r="E30" s="639"/>
      <c r="F30" s="639"/>
      <c r="G30" s="639"/>
      <c r="H30" s="639"/>
      <c r="I30" s="639"/>
      <c r="J30" s="639"/>
      <c r="K30" s="639"/>
      <c r="L30" s="639"/>
      <c r="M30" s="639"/>
      <c r="N30" s="639"/>
      <c r="O30" s="639"/>
      <c r="P30" s="639"/>
      <c r="Q30" s="640"/>
      <c r="R30" s="641">
        <v>68614</v>
      </c>
      <c r="S30" s="644"/>
      <c r="T30" s="644"/>
      <c r="U30" s="644"/>
      <c r="V30" s="644"/>
      <c r="W30" s="644"/>
      <c r="X30" s="644"/>
      <c r="Y30" s="645"/>
      <c r="Z30" s="703">
        <v>0.3</v>
      </c>
      <c r="AA30" s="703"/>
      <c r="AB30" s="703"/>
      <c r="AC30" s="703"/>
      <c r="AD30" s="704">
        <v>11437</v>
      </c>
      <c r="AE30" s="704"/>
      <c r="AF30" s="704"/>
      <c r="AG30" s="704"/>
      <c r="AH30" s="704"/>
      <c r="AI30" s="704"/>
      <c r="AJ30" s="704"/>
      <c r="AK30" s="704"/>
      <c r="AL30" s="646">
        <v>0.1</v>
      </c>
      <c r="AM30" s="647"/>
      <c r="AN30" s="647"/>
      <c r="AO30" s="705"/>
      <c r="AP30" s="731" t="s">
        <v>307</v>
      </c>
      <c r="AQ30" s="732"/>
      <c r="AR30" s="732"/>
      <c r="AS30" s="732"/>
      <c r="AT30" s="737" t="s">
        <v>308</v>
      </c>
      <c r="AU30" s="210"/>
      <c r="AV30" s="210"/>
      <c r="AW30" s="210"/>
      <c r="AX30" s="740" t="s">
        <v>185</v>
      </c>
      <c r="AY30" s="741"/>
      <c r="AZ30" s="741"/>
      <c r="BA30" s="741"/>
      <c r="BB30" s="741"/>
      <c r="BC30" s="741"/>
      <c r="BD30" s="741"/>
      <c r="BE30" s="741"/>
      <c r="BF30" s="742"/>
      <c r="BG30" s="721">
        <v>99.5</v>
      </c>
      <c r="BH30" s="722"/>
      <c r="BI30" s="722"/>
      <c r="BJ30" s="722"/>
      <c r="BK30" s="722"/>
      <c r="BL30" s="722"/>
      <c r="BM30" s="723">
        <v>97.7</v>
      </c>
      <c r="BN30" s="722"/>
      <c r="BO30" s="722"/>
      <c r="BP30" s="722"/>
      <c r="BQ30" s="724"/>
      <c r="BR30" s="721">
        <v>99.4</v>
      </c>
      <c r="BS30" s="722"/>
      <c r="BT30" s="722"/>
      <c r="BU30" s="722"/>
      <c r="BV30" s="722"/>
      <c r="BW30" s="722"/>
      <c r="BX30" s="723">
        <v>97.3</v>
      </c>
      <c r="BY30" s="722"/>
      <c r="BZ30" s="722"/>
      <c r="CA30" s="722"/>
      <c r="CB30" s="724"/>
      <c r="CD30" s="727"/>
      <c r="CE30" s="728"/>
      <c r="CF30" s="685" t="s">
        <v>309</v>
      </c>
      <c r="CG30" s="682"/>
      <c r="CH30" s="682"/>
      <c r="CI30" s="682"/>
      <c r="CJ30" s="682"/>
      <c r="CK30" s="682"/>
      <c r="CL30" s="682"/>
      <c r="CM30" s="682"/>
      <c r="CN30" s="682"/>
      <c r="CO30" s="682"/>
      <c r="CP30" s="682"/>
      <c r="CQ30" s="683"/>
      <c r="CR30" s="641">
        <v>1679514</v>
      </c>
      <c r="CS30" s="644"/>
      <c r="CT30" s="644"/>
      <c r="CU30" s="644"/>
      <c r="CV30" s="644"/>
      <c r="CW30" s="644"/>
      <c r="CX30" s="644"/>
      <c r="CY30" s="645"/>
      <c r="CZ30" s="646">
        <v>8.3000000000000007</v>
      </c>
      <c r="DA30" s="675"/>
      <c r="DB30" s="675"/>
      <c r="DC30" s="676"/>
      <c r="DD30" s="649">
        <v>1679514</v>
      </c>
      <c r="DE30" s="644"/>
      <c r="DF30" s="644"/>
      <c r="DG30" s="644"/>
      <c r="DH30" s="644"/>
      <c r="DI30" s="644"/>
      <c r="DJ30" s="644"/>
      <c r="DK30" s="645"/>
      <c r="DL30" s="649">
        <v>1679514</v>
      </c>
      <c r="DM30" s="644"/>
      <c r="DN30" s="644"/>
      <c r="DO30" s="644"/>
      <c r="DP30" s="644"/>
      <c r="DQ30" s="644"/>
      <c r="DR30" s="644"/>
      <c r="DS30" s="644"/>
      <c r="DT30" s="644"/>
      <c r="DU30" s="644"/>
      <c r="DV30" s="645"/>
      <c r="DW30" s="646">
        <v>14.3</v>
      </c>
      <c r="DX30" s="675"/>
      <c r="DY30" s="675"/>
      <c r="DZ30" s="675"/>
      <c r="EA30" s="675"/>
      <c r="EB30" s="675"/>
      <c r="EC30" s="677"/>
    </row>
    <row r="31" spans="2:133" ht="11.25" customHeight="1">
      <c r="B31" s="638" t="s">
        <v>310</v>
      </c>
      <c r="C31" s="639"/>
      <c r="D31" s="639"/>
      <c r="E31" s="639"/>
      <c r="F31" s="639"/>
      <c r="G31" s="639"/>
      <c r="H31" s="639"/>
      <c r="I31" s="639"/>
      <c r="J31" s="639"/>
      <c r="K31" s="639"/>
      <c r="L31" s="639"/>
      <c r="M31" s="639"/>
      <c r="N31" s="639"/>
      <c r="O31" s="639"/>
      <c r="P31" s="639"/>
      <c r="Q31" s="640"/>
      <c r="R31" s="641">
        <v>251037</v>
      </c>
      <c r="S31" s="644"/>
      <c r="T31" s="644"/>
      <c r="U31" s="644"/>
      <c r="V31" s="644"/>
      <c r="W31" s="644"/>
      <c r="X31" s="644"/>
      <c r="Y31" s="645"/>
      <c r="Z31" s="703">
        <v>1.2</v>
      </c>
      <c r="AA31" s="703"/>
      <c r="AB31" s="703"/>
      <c r="AC31" s="703"/>
      <c r="AD31" s="704" t="s">
        <v>227</v>
      </c>
      <c r="AE31" s="704"/>
      <c r="AF31" s="704"/>
      <c r="AG31" s="704"/>
      <c r="AH31" s="704"/>
      <c r="AI31" s="704"/>
      <c r="AJ31" s="704"/>
      <c r="AK31" s="704"/>
      <c r="AL31" s="646" t="s">
        <v>123</v>
      </c>
      <c r="AM31" s="647"/>
      <c r="AN31" s="647"/>
      <c r="AO31" s="705"/>
      <c r="AP31" s="733"/>
      <c r="AQ31" s="734"/>
      <c r="AR31" s="734"/>
      <c r="AS31" s="734"/>
      <c r="AT31" s="738"/>
      <c r="AU31" s="209" t="s">
        <v>311</v>
      </c>
      <c r="AV31" s="209"/>
      <c r="AW31" s="209"/>
      <c r="AX31" s="638" t="s">
        <v>312</v>
      </c>
      <c r="AY31" s="639"/>
      <c r="AZ31" s="639"/>
      <c r="BA31" s="639"/>
      <c r="BB31" s="639"/>
      <c r="BC31" s="639"/>
      <c r="BD31" s="639"/>
      <c r="BE31" s="639"/>
      <c r="BF31" s="640"/>
      <c r="BG31" s="719">
        <v>99.3</v>
      </c>
      <c r="BH31" s="642"/>
      <c r="BI31" s="642"/>
      <c r="BJ31" s="642"/>
      <c r="BK31" s="642"/>
      <c r="BL31" s="642"/>
      <c r="BM31" s="647">
        <v>97.6</v>
      </c>
      <c r="BN31" s="720"/>
      <c r="BO31" s="720"/>
      <c r="BP31" s="720"/>
      <c r="BQ31" s="681"/>
      <c r="BR31" s="719">
        <v>99.3</v>
      </c>
      <c r="BS31" s="642"/>
      <c r="BT31" s="642"/>
      <c r="BU31" s="642"/>
      <c r="BV31" s="642"/>
      <c r="BW31" s="642"/>
      <c r="BX31" s="647">
        <v>97.2</v>
      </c>
      <c r="BY31" s="720"/>
      <c r="BZ31" s="720"/>
      <c r="CA31" s="720"/>
      <c r="CB31" s="681"/>
      <c r="CD31" s="727"/>
      <c r="CE31" s="728"/>
      <c r="CF31" s="685" t="s">
        <v>313</v>
      </c>
      <c r="CG31" s="682"/>
      <c r="CH31" s="682"/>
      <c r="CI31" s="682"/>
      <c r="CJ31" s="682"/>
      <c r="CK31" s="682"/>
      <c r="CL31" s="682"/>
      <c r="CM31" s="682"/>
      <c r="CN31" s="682"/>
      <c r="CO31" s="682"/>
      <c r="CP31" s="682"/>
      <c r="CQ31" s="683"/>
      <c r="CR31" s="641">
        <v>74919</v>
      </c>
      <c r="CS31" s="642"/>
      <c r="CT31" s="642"/>
      <c r="CU31" s="642"/>
      <c r="CV31" s="642"/>
      <c r="CW31" s="642"/>
      <c r="CX31" s="642"/>
      <c r="CY31" s="643"/>
      <c r="CZ31" s="646">
        <v>0.4</v>
      </c>
      <c r="DA31" s="675"/>
      <c r="DB31" s="675"/>
      <c r="DC31" s="676"/>
      <c r="DD31" s="649">
        <v>74919</v>
      </c>
      <c r="DE31" s="642"/>
      <c r="DF31" s="642"/>
      <c r="DG31" s="642"/>
      <c r="DH31" s="642"/>
      <c r="DI31" s="642"/>
      <c r="DJ31" s="642"/>
      <c r="DK31" s="643"/>
      <c r="DL31" s="649">
        <v>74919</v>
      </c>
      <c r="DM31" s="642"/>
      <c r="DN31" s="642"/>
      <c r="DO31" s="642"/>
      <c r="DP31" s="642"/>
      <c r="DQ31" s="642"/>
      <c r="DR31" s="642"/>
      <c r="DS31" s="642"/>
      <c r="DT31" s="642"/>
      <c r="DU31" s="642"/>
      <c r="DV31" s="643"/>
      <c r="DW31" s="646">
        <v>0.6</v>
      </c>
      <c r="DX31" s="675"/>
      <c r="DY31" s="675"/>
      <c r="DZ31" s="675"/>
      <c r="EA31" s="675"/>
      <c r="EB31" s="675"/>
      <c r="EC31" s="677"/>
    </row>
    <row r="32" spans="2:133" ht="11.25" customHeight="1">
      <c r="B32" s="638" t="s">
        <v>314</v>
      </c>
      <c r="C32" s="639"/>
      <c r="D32" s="639"/>
      <c r="E32" s="639"/>
      <c r="F32" s="639"/>
      <c r="G32" s="639"/>
      <c r="H32" s="639"/>
      <c r="I32" s="639"/>
      <c r="J32" s="639"/>
      <c r="K32" s="639"/>
      <c r="L32" s="639"/>
      <c r="M32" s="639"/>
      <c r="N32" s="639"/>
      <c r="O32" s="639"/>
      <c r="P32" s="639"/>
      <c r="Q32" s="640"/>
      <c r="R32" s="641">
        <v>693935</v>
      </c>
      <c r="S32" s="644"/>
      <c r="T32" s="644"/>
      <c r="U32" s="644"/>
      <c r="V32" s="644"/>
      <c r="W32" s="644"/>
      <c r="X32" s="644"/>
      <c r="Y32" s="645"/>
      <c r="Z32" s="703">
        <v>3.3</v>
      </c>
      <c r="AA32" s="703"/>
      <c r="AB32" s="703"/>
      <c r="AC32" s="703"/>
      <c r="AD32" s="704" t="s">
        <v>123</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315</v>
      </c>
      <c r="AY32" s="654"/>
      <c r="AZ32" s="654"/>
      <c r="BA32" s="654"/>
      <c r="BB32" s="654"/>
      <c r="BC32" s="654"/>
      <c r="BD32" s="654"/>
      <c r="BE32" s="654"/>
      <c r="BF32" s="655"/>
      <c r="BG32" s="718">
        <v>99.5</v>
      </c>
      <c r="BH32" s="657"/>
      <c r="BI32" s="657"/>
      <c r="BJ32" s="657"/>
      <c r="BK32" s="657"/>
      <c r="BL32" s="657"/>
      <c r="BM32" s="701">
        <v>97.4</v>
      </c>
      <c r="BN32" s="657"/>
      <c r="BO32" s="657"/>
      <c r="BP32" s="657"/>
      <c r="BQ32" s="694"/>
      <c r="BR32" s="718">
        <v>99.4</v>
      </c>
      <c r="BS32" s="657"/>
      <c r="BT32" s="657"/>
      <c r="BU32" s="657"/>
      <c r="BV32" s="657"/>
      <c r="BW32" s="657"/>
      <c r="BX32" s="701">
        <v>97</v>
      </c>
      <c r="BY32" s="657"/>
      <c r="BZ32" s="657"/>
      <c r="CA32" s="657"/>
      <c r="CB32" s="694"/>
      <c r="CD32" s="729"/>
      <c r="CE32" s="730"/>
      <c r="CF32" s="685" t="s">
        <v>316</v>
      </c>
      <c r="CG32" s="682"/>
      <c r="CH32" s="682"/>
      <c r="CI32" s="682"/>
      <c r="CJ32" s="682"/>
      <c r="CK32" s="682"/>
      <c r="CL32" s="682"/>
      <c r="CM32" s="682"/>
      <c r="CN32" s="682"/>
      <c r="CO32" s="682"/>
      <c r="CP32" s="682"/>
      <c r="CQ32" s="683"/>
      <c r="CR32" s="641">
        <v>3799</v>
      </c>
      <c r="CS32" s="644"/>
      <c r="CT32" s="644"/>
      <c r="CU32" s="644"/>
      <c r="CV32" s="644"/>
      <c r="CW32" s="644"/>
      <c r="CX32" s="644"/>
      <c r="CY32" s="645"/>
      <c r="CZ32" s="646">
        <v>0</v>
      </c>
      <c r="DA32" s="675"/>
      <c r="DB32" s="675"/>
      <c r="DC32" s="676"/>
      <c r="DD32" s="649">
        <v>3799</v>
      </c>
      <c r="DE32" s="644"/>
      <c r="DF32" s="644"/>
      <c r="DG32" s="644"/>
      <c r="DH32" s="644"/>
      <c r="DI32" s="644"/>
      <c r="DJ32" s="644"/>
      <c r="DK32" s="645"/>
      <c r="DL32" s="649">
        <v>3799</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317</v>
      </c>
      <c r="C33" s="639"/>
      <c r="D33" s="639"/>
      <c r="E33" s="639"/>
      <c r="F33" s="639"/>
      <c r="G33" s="639"/>
      <c r="H33" s="639"/>
      <c r="I33" s="639"/>
      <c r="J33" s="639"/>
      <c r="K33" s="639"/>
      <c r="L33" s="639"/>
      <c r="M33" s="639"/>
      <c r="N33" s="639"/>
      <c r="O33" s="639"/>
      <c r="P33" s="639"/>
      <c r="Q33" s="640"/>
      <c r="R33" s="641">
        <v>755530</v>
      </c>
      <c r="S33" s="644"/>
      <c r="T33" s="644"/>
      <c r="U33" s="644"/>
      <c r="V33" s="644"/>
      <c r="W33" s="644"/>
      <c r="X33" s="644"/>
      <c r="Y33" s="645"/>
      <c r="Z33" s="703">
        <v>3.6</v>
      </c>
      <c r="AA33" s="703"/>
      <c r="AB33" s="703"/>
      <c r="AC33" s="703"/>
      <c r="AD33" s="704" t="s">
        <v>123</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318</v>
      </c>
      <c r="CE33" s="682"/>
      <c r="CF33" s="682"/>
      <c r="CG33" s="682"/>
      <c r="CH33" s="682"/>
      <c r="CI33" s="682"/>
      <c r="CJ33" s="682"/>
      <c r="CK33" s="682"/>
      <c r="CL33" s="682"/>
      <c r="CM33" s="682"/>
      <c r="CN33" s="682"/>
      <c r="CO33" s="682"/>
      <c r="CP33" s="682"/>
      <c r="CQ33" s="683"/>
      <c r="CR33" s="641">
        <v>8417572</v>
      </c>
      <c r="CS33" s="642"/>
      <c r="CT33" s="642"/>
      <c r="CU33" s="642"/>
      <c r="CV33" s="642"/>
      <c r="CW33" s="642"/>
      <c r="CX33" s="642"/>
      <c r="CY33" s="643"/>
      <c r="CZ33" s="646">
        <v>41.6</v>
      </c>
      <c r="DA33" s="675"/>
      <c r="DB33" s="675"/>
      <c r="DC33" s="676"/>
      <c r="DD33" s="649">
        <v>5993698</v>
      </c>
      <c r="DE33" s="642"/>
      <c r="DF33" s="642"/>
      <c r="DG33" s="642"/>
      <c r="DH33" s="642"/>
      <c r="DI33" s="642"/>
      <c r="DJ33" s="642"/>
      <c r="DK33" s="643"/>
      <c r="DL33" s="649">
        <v>4608446</v>
      </c>
      <c r="DM33" s="642"/>
      <c r="DN33" s="642"/>
      <c r="DO33" s="642"/>
      <c r="DP33" s="642"/>
      <c r="DQ33" s="642"/>
      <c r="DR33" s="642"/>
      <c r="DS33" s="642"/>
      <c r="DT33" s="642"/>
      <c r="DU33" s="642"/>
      <c r="DV33" s="643"/>
      <c r="DW33" s="646">
        <v>39.299999999999997</v>
      </c>
      <c r="DX33" s="675"/>
      <c r="DY33" s="675"/>
      <c r="DZ33" s="675"/>
      <c r="EA33" s="675"/>
      <c r="EB33" s="675"/>
      <c r="EC33" s="677"/>
    </row>
    <row r="34" spans="2:133" ht="11.25" customHeight="1">
      <c r="B34" s="638" t="s">
        <v>319</v>
      </c>
      <c r="C34" s="639"/>
      <c r="D34" s="639"/>
      <c r="E34" s="639"/>
      <c r="F34" s="639"/>
      <c r="G34" s="639"/>
      <c r="H34" s="639"/>
      <c r="I34" s="639"/>
      <c r="J34" s="639"/>
      <c r="K34" s="639"/>
      <c r="L34" s="639"/>
      <c r="M34" s="639"/>
      <c r="N34" s="639"/>
      <c r="O34" s="639"/>
      <c r="P34" s="639"/>
      <c r="Q34" s="640"/>
      <c r="R34" s="641">
        <v>1490771</v>
      </c>
      <c r="S34" s="644"/>
      <c r="T34" s="644"/>
      <c r="U34" s="644"/>
      <c r="V34" s="644"/>
      <c r="W34" s="644"/>
      <c r="X34" s="644"/>
      <c r="Y34" s="645"/>
      <c r="Z34" s="703">
        <v>7.1</v>
      </c>
      <c r="AA34" s="703"/>
      <c r="AB34" s="703"/>
      <c r="AC34" s="703"/>
      <c r="AD34" s="704">
        <v>52</v>
      </c>
      <c r="AE34" s="704"/>
      <c r="AF34" s="704"/>
      <c r="AG34" s="704"/>
      <c r="AH34" s="704"/>
      <c r="AI34" s="704"/>
      <c r="AJ34" s="704"/>
      <c r="AK34" s="704"/>
      <c r="AL34" s="646">
        <v>0</v>
      </c>
      <c r="AM34" s="647"/>
      <c r="AN34" s="647"/>
      <c r="AO34" s="705"/>
      <c r="AP34" s="214"/>
      <c r="AQ34" s="715" t="s">
        <v>320</v>
      </c>
      <c r="AR34" s="716"/>
      <c r="AS34" s="716"/>
      <c r="AT34" s="716"/>
      <c r="AU34" s="716"/>
      <c r="AV34" s="716"/>
      <c r="AW34" s="716"/>
      <c r="AX34" s="716"/>
      <c r="AY34" s="716"/>
      <c r="AZ34" s="716"/>
      <c r="BA34" s="716"/>
      <c r="BB34" s="716"/>
      <c r="BC34" s="716"/>
      <c r="BD34" s="716"/>
      <c r="BE34" s="716"/>
      <c r="BF34" s="717"/>
      <c r="BG34" s="715" t="s">
        <v>321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322</v>
      </c>
      <c r="CE34" s="682"/>
      <c r="CF34" s="682"/>
      <c r="CG34" s="682"/>
      <c r="CH34" s="682"/>
      <c r="CI34" s="682"/>
      <c r="CJ34" s="682"/>
      <c r="CK34" s="682"/>
      <c r="CL34" s="682"/>
      <c r="CM34" s="682"/>
      <c r="CN34" s="682"/>
      <c r="CO34" s="682"/>
      <c r="CP34" s="682"/>
      <c r="CQ34" s="683"/>
      <c r="CR34" s="641">
        <v>2430530</v>
      </c>
      <c r="CS34" s="644"/>
      <c r="CT34" s="644"/>
      <c r="CU34" s="644"/>
      <c r="CV34" s="644"/>
      <c r="CW34" s="644"/>
      <c r="CX34" s="644"/>
      <c r="CY34" s="645"/>
      <c r="CZ34" s="646">
        <v>12</v>
      </c>
      <c r="DA34" s="675"/>
      <c r="DB34" s="675"/>
      <c r="DC34" s="676"/>
      <c r="DD34" s="649">
        <v>2013249</v>
      </c>
      <c r="DE34" s="644"/>
      <c r="DF34" s="644"/>
      <c r="DG34" s="644"/>
      <c r="DH34" s="644"/>
      <c r="DI34" s="644"/>
      <c r="DJ34" s="644"/>
      <c r="DK34" s="645"/>
      <c r="DL34" s="649">
        <v>1701642</v>
      </c>
      <c r="DM34" s="644"/>
      <c r="DN34" s="644"/>
      <c r="DO34" s="644"/>
      <c r="DP34" s="644"/>
      <c r="DQ34" s="644"/>
      <c r="DR34" s="644"/>
      <c r="DS34" s="644"/>
      <c r="DT34" s="644"/>
      <c r="DU34" s="644"/>
      <c r="DV34" s="645"/>
      <c r="DW34" s="646">
        <v>14.5</v>
      </c>
      <c r="DX34" s="675"/>
      <c r="DY34" s="675"/>
      <c r="DZ34" s="675"/>
      <c r="EA34" s="675"/>
      <c r="EB34" s="675"/>
      <c r="EC34" s="677"/>
    </row>
    <row r="35" spans="2:133" ht="11.25" customHeight="1">
      <c r="B35" s="638" t="s">
        <v>323</v>
      </c>
      <c r="C35" s="639"/>
      <c r="D35" s="639"/>
      <c r="E35" s="639"/>
      <c r="F35" s="639"/>
      <c r="G35" s="639"/>
      <c r="H35" s="639"/>
      <c r="I35" s="639"/>
      <c r="J35" s="639"/>
      <c r="K35" s="639"/>
      <c r="L35" s="639"/>
      <c r="M35" s="639"/>
      <c r="N35" s="639"/>
      <c r="O35" s="639"/>
      <c r="P35" s="639"/>
      <c r="Q35" s="640"/>
      <c r="R35" s="641">
        <v>2320798</v>
      </c>
      <c r="S35" s="644"/>
      <c r="T35" s="644"/>
      <c r="U35" s="644"/>
      <c r="V35" s="644"/>
      <c r="W35" s="644"/>
      <c r="X35" s="644"/>
      <c r="Y35" s="645"/>
      <c r="Z35" s="703">
        <v>11</v>
      </c>
      <c r="AA35" s="703"/>
      <c r="AB35" s="703"/>
      <c r="AC35" s="703"/>
      <c r="AD35" s="704" t="s">
        <v>123</v>
      </c>
      <c r="AE35" s="704"/>
      <c r="AF35" s="704"/>
      <c r="AG35" s="704"/>
      <c r="AH35" s="704"/>
      <c r="AI35" s="704"/>
      <c r="AJ35" s="704"/>
      <c r="AK35" s="704"/>
      <c r="AL35" s="646" t="s">
        <v>123</v>
      </c>
      <c r="AM35" s="647"/>
      <c r="AN35" s="647"/>
      <c r="AO35" s="705"/>
      <c r="AP35" s="214"/>
      <c r="AQ35" s="709" t="s">
        <v>324</v>
      </c>
      <c r="AR35" s="710"/>
      <c r="AS35" s="710"/>
      <c r="AT35" s="710"/>
      <c r="AU35" s="710"/>
      <c r="AV35" s="710"/>
      <c r="AW35" s="710"/>
      <c r="AX35" s="710"/>
      <c r="AY35" s="711"/>
      <c r="AZ35" s="706">
        <v>2432797</v>
      </c>
      <c r="BA35" s="707"/>
      <c r="BB35" s="707"/>
      <c r="BC35" s="707"/>
      <c r="BD35" s="707"/>
      <c r="BE35" s="707"/>
      <c r="BF35" s="708"/>
      <c r="BG35" s="712" t="s">
        <v>325</v>
      </c>
      <c r="BH35" s="713"/>
      <c r="BI35" s="713"/>
      <c r="BJ35" s="713"/>
      <c r="BK35" s="713"/>
      <c r="BL35" s="713"/>
      <c r="BM35" s="713"/>
      <c r="BN35" s="713"/>
      <c r="BO35" s="713"/>
      <c r="BP35" s="713"/>
      <c r="BQ35" s="713"/>
      <c r="BR35" s="713"/>
      <c r="BS35" s="713"/>
      <c r="BT35" s="713"/>
      <c r="BU35" s="714"/>
      <c r="BV35" s="706">
        <v>247384</v>
      </c>
      <c r="BW35" s="707"/>
      <c r="BX35" s="707"/>
      <c r="BY35" s="707"/>
      <c r="BZ35" s="707"/>
      <c r="CA35" s="707"/>
      <c r="CB35" s="708"/>
      <c r="CD35" s="685" t="s">
        <v>326</v>
      </c>
      <c r="CE35" s="682"/>
      <c r="CF35" s="682"/>
      <c r="CG35" s="682"/>
      <c r="CH35" s="682"/>
      <c r="CI35" s="682"/>
      <c r="CJ35" s="682"/>
      <c r="CK35" s="682"/>
      <c r="CL35" s="682"/>
      <c r="CM35" s="682"/>
      <c r="CN35" s="682"/>
      <c r="CO35" s="682"/>
      <c r="CP35" s="682"/>
      <c r="CQ35" s="683"/>
      <c r="CR35" s="641">
        <v>131183</v>
      </c>
      <c r="CS35" s="642"/>
      <c r="CT35" s="642"/>
      <c r="CU35" s="642"/>
      <c r="CV35" s="642"/>
      <c r="CW35" s="642"/>
      <c r="CX35" s="642"/>
      <c r="CY35" s="643"/>
      <c r="CZ35" s="646">
        <v>0.6</v>
      </c>
      <c r="DA35" s="675"/>
      <c r="DB35" s="675"/>
      <c r="DC35" s="676"/>
      <c r="DD35" s="649">
        <v>117155</v>
      </c>
      <c r="DE35" s="642"/>
      <c r="DF35" s="642"/>
      <c r="DG35" s="642"/>
      <c r="DH35" s="642"/>
      <c r="DI35" s="642"/>
      <c r="DJ35" s="642"/>
      <c r="DK35" s="643"/>
      <c r="DL35" s="649">
        <v>117155</v>
      </c>
      <c r="DM35" s="642"/>
      <c r="DN35" s="642"/>
      <c r="DO35" s="642"/>
      <c r="DP35" s="642"/>
      <c r="DQ35" s="642"/>
      <c r="DR35" s="642"/>
      <c r="DS35" s="642"/>
      <c r="DT35" s="642"/>
      <c r="DU35" s="642"/>
      <c r="DV35" s="643"/>
      <c r="DW35" s="646">
        <v>1</v>
      </c>
      <c r="DX35" s="675"/>
      <c r="DY35" s="675"/>
      <c r="DZ35" s="675"/>
      <c r="EA35" s="675"/>
      <c r="EB35" s="675"/>
      <c r="EC35" s="677"/>
    </row>
    <row r="36" spans="2:133" ht="11.25" customHeight="1">
      <c r="B36" s="638" t="s">
        <v>327</v>
      </c>
      <c r="C36" s="639"/>
      <c r="D36" s="639"/>
      <c r="E36" s="639"/>
      <c r="F36" s="639"/>
      <c r="G36" s="639"/>
      <c r="H36" s="639"/>
      <c r="I36" s="639"/>
      <c r="J36" s="639"/>
      <c r="K36" s="639"/>
      <c r="L36" s="639"/>
      <c r="M36" s="639"/>
      <c r="N36" s="639"/>
      <c r="O36" s="639"/>
      <c r="P36" s="639"/>
      <c r="Q36" s="640"/>
      <c r="R36" s="641" t="s">
        <v>227</v>
      </c>
      <c r="S36" s="644"/>
      <c r="T36" s="644"/>
      <c r="U36" s="644"/>
      <c r="V36" s="644"/>
      <c r="W36" s="644"/>
      <c r="X36" s="644"/>
      <c r="Y36" s="645"/>
      <c r="Z36" s="703" t="s">
        <v>123</v>
      </c>
      <c r="AA36" s="703"/>
      <c r="AB36" s="703"/>
      <c r="AC36" s="703"/>
      <c r="AD36" s="704" t="s">
        <v>227</v>
      </c>
      <c r="AE36" s="704"/>
      <c r="AF36" s="704"/>
      <c r="AG36" s="704"/>
      <c r="AH36" s="704"/>
      <c r="AI36" s="704"/>
      <c r="AJ36" s="704"/>
      <c r="AK36" s="704"/>
      <c r="AL36" s="646" t="s">
        <v>227</v>
      </c>
      <c r="AM36" s="647"/>
      <c r="AN36" s="647"/>
      <c r="AO36" s="705"/>
      <c r="AQ36" s="678" t="s">
        <v>328</v>
      </c>
      <c r="AR36" s="679"/>
      <c r="AS36" s="679"/>
      <c r="AT36" s="679"/>
      <c r="AU36" s="679"/>
      <c r="AV36" s="679"/>
      <c r="AW36" s="679"/>
      <c r="AX36" s="679"/>
      <c r="AY36" s="680"/>
      <c r="AZ36" s="641">
        <v>730000</v>
      </c>
      <c r="BA36" s="644"/>
      <c r="BB36" s="644"/>
      <c r="BC36" s="644"/>
      <c r="BD36" s="642"/>
      <c r="BE36" s="642"/>
      <c r="BF36" s="681"/>
      <c r="BG36" s="685" t="s">
        <v>329</v>
      </c>
      <c r="BH36" s="682"/>
      <c r="BI36" s="682"/>
      <c r="BJ36" s="682"/>
      <c r="BK36" s="682"/>
      <c r="BL36" s="682"/>
      <c r="BM36" s="682"/>
      <c r="BN36" s="682"/>
      <c r="BO36" s="682"/>
      <c r="BP36" s="682"/>
      <c r="BQ36" s="682"/>
      <c r="BR36" s="682"/>
      <c r="BS36" s="682"/>
      <c r="BT36" s="682"/>
      <c r="BU36" s="683"/>
      <c r="BV36" s="641">
        <v>237651</v>
      </c>
      <c r="BW36" s="644"/>
      <c r="BX36" s="644"/>
      <c r="BY36" s="644"/>
      <c r="BZ36" s="644"/>
      <c r="CA36" s="644"/>
      <c r="CB36" s="684"/>
      <c r="CD36" s="685" t="s">
        <v>330</v>
      </c>
      <c r="CE36" s="682"/>
      <c r="CF36" s="682"/>
      <c r="CG36" s="682"/>
      <c r="CH36" s="682"/>
      <c r="CI36" s="682"/>
      <c r="CJ36" s="682"/>
      <c r="CK36" s="682"/>
      <c r="CL36" s="682"/>
      <c r="CM36" s="682"/>
      <c r="CN36" s="682"/>
      <c r="CO36" s="682"/>
      <c r="CP36" s="682"/>
      <c r="CQ36" s="683"/>
      <c r="CR36" s="641">
        <v>2330148</v>
      </c>
      <c r="CS36" s="644"/>
      <c r="CT36" s="644"/>
      <c r="CU36" s="644"/>
      <c r="CV36" s="644"/>
      <c r="CW36" s="644"/>
      <c r="CX36" s="644"/>
      <c r="CY36" s="645"/>
      <c r="CZ36" s="646">
        <v>11.5</v>
      </c>
      <c r="DA36" s="675"/>
      <c r="DB36" s="675"/>
      <c r="DC36" s="676"/>
      <c r="DD36" s="649">
        <v>2093169</v>
      </c>
      <c r="DE36" s="644"/>
      <c r="DF36" s="644"/>
      <c r="DG36" s="644"/>
      <c r="DH36" s="644"/>
      <c r="DI36" s="644"/>
      <c r="DJ36" s="644"/>
      <c r="DK36" s="645"/>
      <c r="DL36" s="649">
        <v>1471795</v>
      </c>
      <c r="DM36" s="644"/>
      <c r="DN36" s="644"/>
      <c r="DO36" s="644"/>
      <c r="DP36" s="644"/>
      <c r="DQ36" s="644"/>
      <c r="DR36" s="644"/>
      <c r="DS36" s="644"/>
      <c r="DT36" s="644"/>
      <c r="DU36" s="644"/>
      <c r="DV36" s="645"/>
      <c r="DW36" s="646">
        <v>12.5</v>
      </c>
      <c r="DX36" s="675"/>
      <c r="DY36" s="675"/>
      <c r="DZ36" s="675"/>
      <c r="EA36" s="675"/>
      <c r="EB36" s="675"/>
      <c r="EC36" s="677"/>
    </row>
    <row r="37" spans="2:133" ht="11.25" customHeight="1">
      <c r="B37" s="638" t="s">
        <v>331</v>
      </c>
      <c r="C37" s="639"/>
      <c r="D37" s="639"/>
      <c r="E37" s="639"/>
      <c r="F37" s="639"/>
      <c r="G37" s="639"/>
      <c r="H37" s="639"/>
      <c r="I37" s="639"/>
      <c r="J37" s="639"/>
      <c r="K37" s="639"/>
      <c r="L37" s="639"/>
      <c r="M37" s="639"/>
      <c r="N37" s="639"/>
      <c r="O37" s="639"/>
      <c r="P37" s="639"/>
      <c r="Q37" s="640"/>
      <c r="R37" s="641">
        <v>906198</v>
      </c>
      <c r="S37" s="644"/>
      <c r="T37" s="644"/>
      <c r="U37" s="644"/>
      <c r="V37" s="644"/>
      <c r="W37" s="644"/>
      <c r="X37" s="644"/>
      <c r="Y37" s="645"/>
      <c r="Z37" s="703">
        <v>4.3</v>
      </c>
      <c r="AA37" s="703"/>
      <c r="AB37" s="703"/>
      <c r="AC37" s="703"/>
      <c r="AD37" s="704" t="s">
        <v>227</v>
      </c>
      <c r="AE37" s="704"/>
      <c r="AF37" s="704"/>
      <c r="AG37" s="704"/>
      <c r="AH37" s="704"/>
      <c r="AI37" s="704"/>
      <c r="AJ37" s="704"/>
      <c r="AK37" s="704"/>
      <c r="AL37" s="646" t="s">
        <v>123</v>
      </c>
      <c r="AM37" s="647"/>
      <c r="AN37" s="647"/>
      <c r="AO37" s="705"/>
      <c r="AQ37" s="678" t="s">
        <v>332</v>
      </c>
      <c r="AR37" s="679"/>
      <c r="AS37" s="679"/>
      <c r="AT37" s="679"/>
      <c r="AU37" s="679"/>
      <c r="AV37" s="679"/>
      <c r="AW37" s="679"/>
      <c r="AX37" s="679"/>
      <c r="AY37" s="680"/>
      <c r="AZ37" s="641">
        <v>30385</v>
      </c>
      <c r="BA37" s="644"/>
      <c r="BB37" s="644"/>
      <c r="BC37" s="644"/>
      <c r="BD37" s="642"/>
      <c r="BE37" s="642"/>
      <c r="BF37" s="681"/>
      <c r="BG37" s="685" t="s">
        <v>333</v>
      </c>
      <c r="BH37" s="682"/>
      <c r="BI37" s="682"/>
      <c r="BJ37" s="682"/>
      <c r="BK37" s="682"/>
      <c r="BL37" s="682"/>
      <c r="BM37" s="682"/>
      <c r="BN37" s="682"/>
      <c r="BO37" s="682"/>
      <c r="BP37" s="682"/>
      <c r="BQ37" s="682"/>
      <c r="BR37" s="682"/>
      <c r="BS37" s="682"/>
      <c r="BT37" s="682"/>
      <c r="BU37" s="683"/>
      <c r="BV37" s="641">
        <v>6973</v>
      </c>
      <c r="BW37" s="644"/>
      <c r="BX37" s="644"/>
      <c r="BY37" s="644"/>
      <c r="BZ37" s="644"/>
      <c r="CA37" s="644"/>
      <c r="CB37" s="684"/>
      <c r="CD37" s="685" t="s">
        <v>334</v>
      </c>
      <c r="CE37" s="682"/>
      <c r="CF37" s="682"/>
      <c r="CG37" s="682"/>
      <c r="CH37" s="682"/>
      <c r="CI37" s="682"/>
      <c r="CJ37" s="682"/>
      <c r="CK37" s="682"/>
      <c r="CL37" s="682"/>
      <c r="CM37" s="682"/>
      <c r="CN37" s="682"/>
      <c r="CO37" s="682"/>
      <c r="CP37" s="682"/>
      <c r="CQ37" s="683"/>
      <c r="CR37" s="641">
        <v>771566</v>
      </c>
      <c r="CS37" s="642"/>
      <c r="CT37" s="642"/>
      <c r="CU37" s="642"/>
      <c r="CV37" s="642"/>
      <c r="CW37" s="642"/>
      <c r="CX37" s="642"/>
      <c r="CY37" s="643"/>
      <c r="CZ37" s="646">
        <v>3.8</v>
      </c>
      <c r="DA37" s="675"/>
      <c r="DB37" s="675"/>
      <c r="DC37" s="676"/>
      <c r="DD37" s="649">
        <v>744195</v>
      </c>
      <c r="DE37" s="642"/>
      <c r="DF37" s="642"/>
      <c r="DG37" s="642"/>
      <c r="DH37" s="642"/>
      <c r="DI37" s="642"/>
      <c r="DJ37" s="642"/>
      <c r="DK37" s="643"/>
      <c r="DL37" s="649">
        <v>710254</v>
      </c>
      <c r="DM37" s="642"/>
      <c r="DN37" s="642"/>
      <c r="DO37" s="642"/>
      <c r="DP37" s="642"/>
      <c r="DQ37" s="642"/>
      <c r="DR37" s="642"/>
      <c r="DS37" s="642"/>
      <c r="DT37" s="642"/>
      <c r="DU37" s="642"/>
      <c r="DV37" s="643"/>
      <c r="DW37" s="646">
        <v>6.1</v>
      </c>
      <c r="DX37" s="675"/>
      <c r="DY37" s="675"/>
      <c r="DZ37" s="675"/>
      <c r="EA37" s="675"/>
      <c r="EB37" s="675"/>
      <c r="EC37" s="677"/>
    </row>
    <row r="38" spans="2:133" ht="11.25" customHeight="1">
      <c r="B38" s="653" t="s">
        <v>335</v>
      </c>
      <c r="C38" s="654"/>
      <c r="D38" s="654"/>
      <c r="E38" s="654"/>
      <c r="F38" s="654"/>
      <c r="G38" s="654"/>
      <c r="H38" s="654"/>
      <c r="I38" s="654"/>
      <c r="J38" s="654"/>
      <c r="K38" s="654"/>
      <c r="L38" s="654"/>
      <c r="M38" s="654"/>
      <c r="N38" s="654"/>
      <c r="O38" s="654"/>
      <c r="P38" s="654"/>
      <c r="Q38" s="655"/>
      <c r="R38" s="656">
        <v>21072629</v>
      </c>
      <c r="S38" s="693"/>
      <c r="T38" s="693"/>
      <c r="U38" s="693"/>
      <c r="V38" s="693"/>
      <c r="W38" s="693"/>
      <c r="X38" s="693"/>
      <c r="Y38" s="698"/>
      <c r="Z38" s="699">
        <v>100</v>
      </c>
      <c r="AA38" s="699"/>
      <c r="AB38" s="699"/>
      <c r="AC38" s="699"/>
      <c r="AD38" s="700">
        <v>10832128</v>
      </c>
      <c r="AE38" s="700"/>
      <c r="AF38" s="700"/>
      <c r="AG38" s="700"/>
      <c r="AH38" s="700"/>
      <c r="AI38" s="700"/>
      <c r="AJ38" s="700"/>
      <c r="AK38" s="700"/>
      <c r="AL38" s="659">
        <v>100</v>
      </c>
      <c r="AM38" s="701"/>
      <c r="AN38" s="701"/>
      <c r="AO38" s="702"/>
      <c r="AQ38" s="678" t="s">
        <v>336</v>
      </c>
      <c r="AR38" s="679"/>
      <c r="AS38" s="679"/>
      <c r="AT38" s="679"/>
      <c r="AU38" s="679"/>
      <c r="AV38" s="679"/>
      <c r="AW38" s="679"/>
      <c r="AX38" s="679"/>
      <c r="AY38" s="680"/>
      <c r="AZ38" s="641">
        <v>17459</v>
      </c>
      <c r="BA38" s="644"/>
      <c r="BB38" s="644"/>
      <c r="BC38" s="644"/>
      <c r="BD38" s="642"/>
      <c r="BE38" s="642"/>
      <c r="BF38" s="681"/>
      <c r="BG38" s="685" t="s">
        <v>337</v>
      </c>
      <c r="BH38" s="682"/>
      <c r="BI38" s="682"/>
      <c r="BJ38" s="682"/>
      <c r="BK38" s="682"/>
      <c r="BL38" s="682"/>
      <c r="BM38" s="682"/>
      <c r="BN38" s="682"/>
      <c r="BO38" s="682"/>
      <c r="BP38" s="682"/>
      <c r="BQ38" s="682"/>
      <c r="BR38" s="682"/>
      <c r="BS38" s="682"/>
      <c r="BT38" s="682"/>
      <c r="BU38" s="683"/>
      <c r="BV38" s="641">
        <v>11060</v>
      </c>
      <c r="BW38" s="644"/>
      <c r="BX38" s="644"/>
      <c r="BY38" s="644"/>
      <c r="BZ38" s="644"/>
      <c r="CA38" s="644"/>
      <c r="CB38" s="684"/>
      <c r="CD38" s="685" t="s">
        <v>338</v>
      </c>
      <c r="CE38" s="682"/>
      <c r="CF38" s="682"/>
      <c r="CG38" s="682"/>
      <c r="CH38" s="682"/>
      <c r="CI38" s="682"/>
      <c r="CJ38" s="682"/>
      <c r="CK38" s="682"/>
      <c r="CL38" s="682"/>
      <c r="CM38" s="682"/>
      <c r="CN38" s="682"/>
      <c r="CO38" s="682"/>
      <c r="CP38" s="682"/>
      <c r="CQ38" s="683"/>
      <c r="CR38" s="641">
        <v>1679937</v>
      </c>
      <c r="CS38" s="644"/>
      <c r="CT38" s="644"/>
      <c r="CU38" s="644"/>
      <c r="CV38" s="644"/>
      <c r="CW38" s="644"/>
      <c r="CX38" s="644"/>
      <c r="CY38" s="645"/>
      <c r="CZ38" s="646">
        <v>8.3000000000000007</v>
      </c>
      <c r="DA38" s="675"/>
      <c r="DB38" s="675"/>
      <c r="DC38" s="676"/>
      <c r="DD38" s="649">
        <v>1380356</v>
      </c>
      <c r="DE38" s="644"/>
      <c r="DF38" s="644"/>
      <c r="DG38" s="644"/>
      <c r="DH38" s="644"/>
      <c r="DI38" s="644"/>
      <c r="DJ38" s="644"/>
      <c r="DK38" s="645"/>
      <c r="DL38" s="649">
        <v>1317854</v>
      </c>
      <c r="DM38" s="644"/>
      <c r="DN38" s="644"/>
      <c r="DO38" s="644"/>
      <c r="DP38" s="644"/>
      <c r="DQ38" s="644"/>
      <c r="DR38" s="644"/>
      <c r="DS38" s="644"/>
      <c r="DT38" s="644"/>
      <c r="DU38" s="644"/>
      <c r="DV38" s="645"/>
      <c r="DW38" s="646">
        <v>11.2</v>
      </c>
      <c r="DX38" s="675"/>
      <c r="DY38" s="675"/>
      <c r="DZ38" s="675"/>
      <c r="EA38" s="675"/>
      <c r="EB38" s="675"/>
      <c r="EC38" s="677"/>
    </row>
    <row r="39" spans="2:133" ht="11.25" customHeight="1">
      <c r="AQ39" s="678" t="s">
        <v>339</v>
      </c>
      <c r="AR39" s="679"/>
      <c r="AS39" s="679"/>
      <c r="AT39" s="679"/>
      <c r="AU39" s="679"/>
      <c r="AV39" s="679"/>
      <c r="AW39" s="679"/>
      <c r="AX39" s="679"/>
      <c r="AY39" s="680"/>
      <c r="AZ39" s="641">
        <v>12638</v>
      </c>
      <c r="BA39" s="644"/>
      <c r="BB39" s="644"/>
      <c r="BC39" s="644"/>
      <c r="BD39" s="642"/>
      <c r="BE39" s="642"/>
      <c r="BF39" s="681"/>
      <c r="BG39" s="686" t="s">
        <v>340</v>
      </c>
      <c r="BH39" s="687"/>
      <c r="BI39" s="687"/>
      <c r="BJ39" s="687"/>
      <c r="BK39" s="687"/>
      <c r="BL39" s="215"/>
      <c r="BM39" s="682" t="s">
        <v>341</v>
      </c>
      <c r="BN39" s="682"/>
      <c r="BO39" s="682"/>
      <c r="BP39" s="682"/>
      <c r="BQ39" s="682"/>
      <c r="BR39" s="682"/>
      <c r="BS39" s="682"/>
      <c r="BT39" s="682"/>
      <c r="BU39" s="683"/>
      <c r="BV39" s="641">
        <v>109</v>
      </c>
      <c r="BW39" s="644"/>
      <c r="BX39" s="644"/>
      <c r="BY39" s="644"/>
      <c r="BZ39" s="644"/>
      <c r="CA39" s="644"/>
      <c r="CB39" s="684"/>
      <c r="CD39" s="685" t="s">
        <v>342</v>
      </c>
      <c r="CE39" s="682"/>
      <c r="CF39" s="682"/>
      <c r="CG39" s="682"/>
      <c r="CH39" s="682"/>
      <c r="CI39" s="682"/>
      <c r="CJ39" s="682"/>
      <c r="CK39" s="682"/>
      <c r="CL39" s="682"/>
      <c r="CM39" s="682"/>
      <c r="CN39" s="682"/>
      <c r="CO39" s="682"/>
      <c r="CP39" s="682"/>
      <c r="CQ39" s="683"/>
      <c r="CR39" s="641">
        <v>651454</v>
      </c>
      <c r="CS39" s="642"/>
      <c r="CT39" s="642"/>
      <c r="CU39" s="642"/>
      <c r="CV39" s="642"/>
      <c r="CW39" s="642"/>
      <c r="CX39" s="642"/>
      <c r="CY39" s="643"/>
      <c r="CZ39" s="646">
        <v>3.2</v>
      </c>
      <c r="DA39" s="675"/>
      <c r="DB39" s="675"/>
      <c r="DC39" s="676"/>
      <c r="DD39" s="649">
        <v>389769</v>
      </c>
      <c r="DE39" s="642"/>
      <c r="DF39" s="642"/>
      <c r="DG39" s="642"/>
      <c r="DH39" s="642"/>
      <c r="DI39" s="642"/>
      <c r="DJ39" s="642"/>
      <c r="DK39" s="643"/>
      <c r="DL39" s="649" t="s">
        <v>123</v>
      </c>
      <c r="DM39" s="642"/>
      <c r="DN39" s="642"/>
      <c r="DO39" s="642"/>
      <c r="DP39" s="642"/>
      <c r="DQ39" s="642"/>
      <c r="DR39" s="642"/>
      <c r="DS39" s="642"/>
      <c r="DT39" s="642"/>
      <c r="DU39" s="642"/>
      <c r="DV39" s="643"/>
      <c r="DW39" s="646" t="s">
        <v>227</v>
      </c>
      <c r="DX39" s="675"/>
      <c r="DY39" s="675"/>
      <c r="DZ39" s="675"/>
      <c r="EA39" s="675"/>
      <c r="EB39" s="675"/>
      <c r="EC39" s="677"/>
    </row>
    <row r="40" spans="2:133" ht="11.25" customHeight="1">
      <c r="AQ40" s="678" t="s">
        <v>343</v>
      </c>
      <c r="AR40" s="679"/>
      <c r="AS40" s="679"/>
      <c r="AT40" s="679"/>
      <c r="AU40" s="679"/>
      <c r="AV40" s="679"/>
      <c r="AW40" s="679"/>
      <c r="AX40" s="679"/>
      <c r="AY40" s="680"/>
      <c r="AZ40" s="641">
        <v>334442</v>
      </c>
      <c r="BA40" s="644"/>
      <c r="BB40" s="644"/>
      <c r="BC40" s="644"/>
      <c r="BD40" s="642"/>
      <c r="BE40" s="642"/>
      <c r="BF40" s="681"/>
      <c r="BG40" s="686"/>
      <c r="BH40" s="687"/>
      <c r="BI40" s="687"/>
      <c r="BJ40" s="687"/>
      <c r="BK40" s="687"/>
      <c r="BL40" s="215"/>
      <c r="BM40" s="682" t="s">
        <v>344</v>
      </c>
      <c r="BN40" s="682"/>
      <c r="BO40" s="682"/>
      <c r="BP40" s="682"/>
      <c r="BQ40" s="682"/>
      <c r="BR40" s="682"/>
      <c r="BS40" s="682"/>
      <c r="BT40" s="682"/>
      <c r="BU40" s="683"/>
      <c r="BV40" s="641">
        <v>94</v>
      </c>
      <c r="BW40" s="644"/>
      <c r="BX40" s="644"/>
      <c r="BY40" s="644"/>
      <c r="BZ40" s="644"/>
      <c r="CA40" s="644"/>
      <c r="CB40" s="684"/>
      <c r="CD40" s="685" t="s">
        <v>345</v>
      </c>
      <c r="CE40" s="682"/>
      <c r="CF40" s="682"/>
      <c r="CG40" s="682"/>
      <c r="CH40" s="682"/>
      <c r="CI40" s="682"/>
      <c r="CJ40" s="682"/>
      <c r="CK40" s="682"/>
      <c r="CL40" s="682"/>
      <c r="CM40" s="682"/>
      <c r="CN40" s="682"/>
      <c r="CO40" s="682"/>
      <c r="CP40" s="682"/>
      <c r="CQ40" s="683"/>
      <c r="CR40" s="641">
        <v>1194320</v>
      </c>
      <c r="CS40" s="644"/>
      <c r="CT40" s="644"/>
      <c r="CU40" s="644"/>
      <c r="CV40" s="644"/>
      <c r="CW40" s="644"/>
      <c r="CX40" s="644"/>
      <c r="CY40" s="645"/>
      <c r="CZ40" s="646">
        <v>5.9</v>
      </c>
      <c r="DA40" s="675"/>
      <c r="DB40" s="675"/>
      <c r="DC40" s="676"/>
      <c r="DD40" s="649" t="s">
        <v>227</v>
      </c>
      <c r="DE40" s="644"/>
      <c r="DF40" s="644"/>
      <c r="DG40" s="644"/>
      <c r="DH40" s="644"/>
      <c r="DI40" s="644"/>
      <c r="DJ40" s="644"/>
      <c r="DK40" s="645"/>
      <c r="DL40" s="649" t="s">
        <v>227</v>
      </c>
      <c r="DM40" s="644"/>
      <c r="DN40" s="644"/>
      <c r="DO40" s="644"/>
      <c r="DP40" s="644"/>
      <c r="DQ40" s="644"/>
      <c r="DR40" s="644"/>
      <c r="DS40" s="644"/>
      <c r="DT40" s="644"/>
      <c r="DU40" s="644"/>
      <c r="DV40" s="645"/>
      <c r="DW40" s="646" t="s">
        <v>227</v>
      </c>
      <c r="DX40" s="675"/>
      <c r="DY40" s="675"/>
      <c r="DZ40" s="675"/>
      <c r="EA40" s="675"/>
      <c r="EB40" s="675"/>
      <c r="EC40" s="677"/>
    </row>
    <row r="41" spans="2:133" ht="11.25" customHeight="1">
      <c r="AQ41" s="690" t="s">
        <v>346</v>
      </c>
      <c r="AR41" s="691"/>
      <c r="AS41" s="691"/>
      <c r="AT41" s="691"/>
      <c r="AU41" s="691"/>
      <c r="AV41" s="691"/>
      <c r="AW41" s="691"/>
      <c r="AX41" s="691"/>
      <c r="AY41" s="692"/>
      <c r="AZ41" s="656">
        <v>1307873</v>
      </c>
      <c r="BA41" s="693"/>
      <c r="BB41" s="693"/>
      <c r="BC41" s="693"/>
      <c r="BD41" s="657"/>
      <c r="BE41" s="657"/>
      <c r="BF41" s="694"/>
      <c r="BG41" s="688"/>
      <c r="BH41" s="689"/>
      <c r="BI41" s="689"/>
      <c r="BJ41" s="689"/>
      <c r="BK41" s="689"/>
      <c r="BL41" s="216"/>
      <c r="BM41" s="695" t="s">
        <v>347</v>
      </c>
      <c r="BN41" s="695"/>
      <c r="BO41" s="695"/>
      <c r="BP41" s="695"/>
      <c r="BQ41" s="695"/>
      <c r="BR41" s="695"/>
      <c r="BS41" s="695"/>
      <c r="BT41" s="695"/>
      <c r="BU41" s="696"/>
      <c r="BV41" s="656">
        <v>311</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41" t="s">
        <v>227</v>
      </c>
      <c r="CS41" s="642"/>
      <c r="CT41" s="642"/>
      <c r="CU41" s="642"/>
      <c r="CV41" s="642"/>
      <c r="CW41" s="642"/>
      <c r="CX41" s="642"/>
      <c r="CY41" s="643"/>
      <c r="CZ41" s="646" t="s">
        <v>227</v>
      </c>
      <c r="DA41" s="675"/>
      <c r="DB41" s="675"/>
      <c r="DC41" s="676"/>
      <c r="DD41" s="649" t="s">
        <v>227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350</v>
      </c>
      <c r="CE42" s="639"/>
      <c r="CF42" s="639"/>
      <c r="CG42" s="639"/>
      <c r="CH42" s="639"/>
      <c r="CI42" s="639"/>
      <c r="CJ42" s="639"/>
      <c r="CK42" s="639"/>
      <c r="CL42" s="639"/>
      <c r="CM42" s="639"/>
      <c r="CN42" s="639"/>
      <c r="CO42" s="639"/>
      <c r="CP42" s="639"/>
      <c r="CQ42" s="640"/>
      <c r="CR42" s="641">
        <v>3196347</v>
      </c>
      <c r="CS42" s="644"/>
      <c r="CT42" s="644"/>
      <c r="CU42" s="644"/>
      <c r="CV42" s="644"/>
      <c r="CW42" s="644"/>
      <c r="CX42" s="644"/>
      <c r="CY42" s="645"/>
      <c r="CZ42" s="646">
        <v>15.8</v>
      </c>
      <c r="DA42" s="647"/>
      <c r="DB42" s="647"/>
      <c r="DC42" s="648"/>
      <c r="DD42" s="649">
        <v>986803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352</v>
      </c>
      <c r="CE43" s="639"/>
      <c r="CF43" s="639"/>
      <c r="CG43" s="639"/>
      <c r="CH43" s="639"/>
      <c r="CI43" s="639"/>
      <c r="CJ43" s="639"/>
      <c r="CK43" s="639"/>
      <c r="CL43" s="639"/>
      <c r="CM43" s="639"/>
      <c r="CN43" s="639"/>
      <c r="CO43" s="639"/>
      <c r="CP43" s="639"/>
      <c r="CQ43" s="640"/>
      <c r="CR43" s="641">
        <v>61119</v>
      </c>
      <c r="CS43" s="642"/>
      <c r="CT43" s="642"/>
      <c r="CU43" s="642"/>
      <c r="CV43" s="642"/>
      <c r="CW43" s="642"/>
      <c r="CX43" s="642"/>
      <c r="CY43" s="643"/>
      <c r="CZ43" s="646">
        <v>0.3</v>
      </c>
      <c r="DA43" s="675"/>
      <c r="DB43" s="675"/>
      <c r="DC43" s="676"/>
      <c r="DD43" s="649">
        <v>61119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353</v>
      </c>
      <c r="CD44" s="669" t="s">
        <v>305</v>
      </c>
      <c r="CE44" s="670"/>
      <c r="CF44" s="638" t="s">
        <v>354</v>
      </c>
      <c r="CG44" s="639"/>
      <c r="CH44" s="639"/>
      <c r="CI44" s="639"/>
      <c r="CJ44" s="639"/>
      <c r="CK44" s="639"/>
      <c r="CL44" s="639"/>
      <c r="CM44" s="639"/>
      <c r="CN44" s="639"/>
      <c r="CO44" s="639"/>
      <c r="CP44" s="639"/>
      <c r="CQ44" s="640"/>
      <c r="CR44" s="641">
        <v>3196347</v>
      </c>
      <c r="CS44" s="644"/>
      <c r="CT44" s="644"/>
      <c r="CU44" s="644"/>
      <c r="CV44" s="644"/>
      <c r="CW44" s="644"/>
      <c r="CX44" s="644"/>
      <c r="CY44" s="645"/>
      <c r="CZ44" s="646">
        <v>15.8</v>
      </c>
      <c r="DA44" s="647"/>
      <c r="DB44" s="647"/>
      <c r="DC44" s="648"/>
      <c r="DD44" s="649">
        <v>986803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355</v>
      </c>
      <c r="CG45" s="639"/>
      <c r="CH45" s="639"/>
      <c r="CI45" s="639"/>
      <c r="CJ45" s="639"/>
      <c r="CK45" s="639"/>
      <c r="CL45" s="639"/>
      <c r="CM45" s="639"/>
      <c r="CN45" s="639"/>
      <c r="CO45" s="639"/>
      <c r="CP45" s="639"/>
      <c r="CQ45" s="640"/>
      <c r="CR45" s="641">
        <v>894926</v>
      </c>
      <c r="CS45" s="642"/>
      <c r="CT45" s="642"/>
      <c r="CU45" s="642"/>
      <c r="CV45" s="642"/>
      <c r="CW45" s="642"/>
      <c r="CX45" s="642"/>
      <c r="CY45" s="643"/>
      <c r="CZ45" s="646">
        <v>4.4000000000000004</v>
      </c>
      <c r="DA45" s="675"/>
      <c r="DB45" s="675"/>
      <c r="DC45" s="676"/>
      <c r="DD45" s="649">
        <v>41881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356</v>
      </c>
      <c r="CG46" s="639"/>
      <c r="CH46" s="639"/>
      <c r="CI46" s="639"/>
      <c r="CJ46" s="639"/>
      <c r="CK46" s="639"/>
      <c r="CL46" s="639"/>
      <c r="CM46" s="639"/>
      <c r="CN46" s="639"/>
      <c r="CO46" s="639"/>
      <c r="CP46" s="639"/>
      <c r="CQ46" s="640"/>
      <c r="CR46" s="641">
        <v>2290047</v>
      </c>
      <c r="CS46" s="644"/>
      <c r="CT46" s="644"/>
      <c r="CU46" s="644"/>
      <c r="CV46" s="644"/>
      <c r="CW46" s="644"/>
      <c r="CX46" s="644"/>
      <c r="CY46" s="645"/>
      <c r="CZ46" s="646">
        <v>11.3</v>
      </c>
      <c r="DA46" s="647"/>
      <c r="DB46" s="647"/>
      <c r="DC46" s="648"/>
      <c r="DD46" s="649">
        <v>941048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357</v>
      </c>
      <c r="CG47" s="639"/>
      <c r="CH47" s="639"/>
      <c r="CI47" s="639"/>
      <c r="CJ47" s="639"/>
      <c r="CK47" s="639"/>
      <c r="CL47" s="639"/>
      <c r="CM47" s="639"/>
      <c r="CN47" s="639"/>
      <c r="CO47" s="639"/>
      <c r="CP47" s="639"/>
      <c r="CQ47" s="640"/>
      <c r="CR47" s="641" t="s">
        <v>227</v>
      </c>
      <c r="CS47" s="642"/>
      <c r="CT47" s="642"/>
      <c r="CU47" s="642"/>
      <c r="CV47" s="642"/>
      <c r="CW47" s="642"/>
      <c r="CX47" s="642"/>
      <c r="CY47" s="643"/>
      <c r="CZ47" s="646" t="s">
        <v>123</v>
      </c>
      <c r="DA47" s="675"/>
      <c r="DB47" s="675"/>
      <c r="DC47" s="676"/>
      <c r="DD47" s="649" t="s">
        <v>123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358</v>
      </c>
      <c r="CG48" s="639"/>
      <c r="CH48" s="639"/>
      <c r="CI48" s="639"/>
      <c r="CJ48" s="639"/>
      <c r="CK48" s="639"/>
      <c r="CL48" s="639"/>
      <c r="CM48" s="639"/>
      <c r="CN48" s="639"/>
      <c r="CO48" s="639"/>
      <c r="CP48" s="639"/>
      <c r="CQ48" s="640"/>
      <c r="CR48" s="641" t="s">
        <v>227</v>
      </c>
      <c r="CS48" s="644"/>
      <c r="CT48" s="644"/>
      <c r="CU48" s="644"/>
      <c r="CV48" s="644"/>
      <c r="CW48" s="644"/>
      <c r="CX48" s="644"/>
      <c r="CY48" s="645"/>
      <c r="CZ48" s="646" t="s">
        <v>227</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359</v>
      </c>
      <c r="CE49" s="654"/>
      <c r="CF49" s="654"/>
      <c r="CG49" s="654"/>
      <c r="CH49" s="654"/>
      <c r="CI49" s="654"/>
      <c r="CJ49" s="654"/>
      <c r="CK49" s="654"/>
      <c r="CL49" s="654"/>
      <c r="CM49" s="654"/>
      <c r="CN49" s="654"/>
      <c r="CO49" s="654"/>
      <c r="CP49" s="654"/>
      <c r="CQ49" s="655"/>
      <c r="CR49" s="656">
        <v>20255494</v>
      </c>
      <c r="CS49" s="657"/>
      <c r="CT49" s="657"/>
      <c r="CU49" s="657"/>
      <c r="CV49" s="657"/>
      <c r="CW49" s="657"/>
      <c r="CX49" s="657"/>
      <c r="CY49" s="658"/>
      <c r="CZ49" s="659">
        <v>100</v>
      </c>
      <c r="DA49" s="660"/>
      <c r="DB49" s="660"/>
      <c r="DC49" s="661"/>
      <c r="DD49" s="662">
        <v>13065084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YwkScDHGvQzmXQN09BJK4SeqD8huSBt2UNTOxJbvdRlmCyo7Rc1O5XRJL1KTe3kMgw2leN3QDglSEilm+HEEdw==" saltValue="HObiK+GKoF0HJ6faReWlG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361</v>
      </c>
      <c r="DK2" s="1180"/>
      <c r="DL2" s="1180"/>
      <c r="DM2" s="1180"/>
      <c r="DN2" s="1180"/>
      <c r="DO2" s="1181"/>
      <c r="DP2" s="229"/>
      <c r="DQ2" s="1179" t="s">
        <v>362</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2"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67" t="s">
        <v>379</v>
      </c>
      <c r="DH5" s="1168"/>
      <c r="DI5" s="1168"/>
      <c r="DJ5" s="1168"/>
      <c r="DK5" s="1169"/>
      <c r="DL5" s="1167" t="s">
        <v>380</v>
      </c>
      <c r="DM5" s="1168"/>
      <c r="DN5" s="1168"/>
      <c r="DO5" s="1168"/>
      <c r="DP5" s="1169"/>
      <c r="DQ5" s="1070" t="s">
        <v>381</v>
      </c>
      <c r="DR5" s="1071"/>
      <c r="DS5" s="1071"/>
      <c r="DT5" s="1071"/>
      <c r="DU5" s="1072"/>
      <c r="DV5" s="1070" t="s">
        <v>372</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382</v>
      </c>
      <c r="C7" s="1120"/>
      <c r="D7" s="1120"/>
      <c r="E7" s="1120"/>
      <c r="F7" s="1120"/>
      <c r="G7" s="1120"/>
      <c r="H7" s="1120"/>
      <c r="I7" s="1120"/>
      <c r="J7" s="1120"/>
      <c r="K7" s="1120"/>
      <c r="L7" s="1120"/>
      <c r="M7" s="1120"/>
      <c r="N7" s="1120"/>
      <c r="O7" s="1120"/>
      <c r="P7" s="1121"/>
      <c r="Q7" s="1173">
        <v>21312</v>
      </c>
      <c r="R7" s="1174"/>
      <c r="S7" s="1174"/>
      <c r="T7" s="1174"/>
      <c r="U7" s="1174"/>
      <c r="V7" s="1174">
        <v>20496</v>
      </c>
      <c r="W7" s="1174"/>
      <c r="X7" s="1174"/>
      <c r="Y7" s="1174"/>
      <c r="Z7" s="1174"/>
      <c r="AA7" s="1174">
        <v>816</v>
      </c>
      <c r="AB7" s="1174"/>
      <c r="AC7" s="1174"/>
      <c r="AD7" s="1174"/>
      <c r="AE7" s="1175"/>
      <c r="AF7" s="1176">
        <v>796</v>
      </c>
      <c r="AG7" s="1177"/>
      <c r="AH7" s="1177"/>
      <c r="AI7" s="1177"/>
      <c r="AJ7" s="1178"/>
      <c r="AK7" s="1160">
        <v>690</v>
      </c>
      <c r="AL7" s="1161"/>
      <c r="AM7" s="1161"/>
      <c r="AN7" s="1161"/>
      <c r="AO7" s="1161"/>
      <c r="AP7" s="1161">
        <v>19771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608</v>
      </c>
      <c r="BS7" s="1164" t="s">
        <v>609</v>
      </c>
      <c r="BT7" s="1165"/>
      <c r="BU7" s="1165"/>
      <c r="BV7" s="1165"/>
      <c r="BW7" s="1165"/>
      <c r="BX7" s="1165"/>
      <c r="BY7" s="1165"/>
      <c r="BZ7" s="1165"/>
      <c r="CA7" s="1165"/>
      <c r="CB7" s="1165"/>
      <c r="CC7" s="1165"/>
      <c r="CD7" s="1165"/>
      <c r="CE7" s="1165"/>
      <c r="CF7" s="1165"/>
      <c r="CG7" s="1166"/>
      <c r="CH7" s="1157">
        <v>11</v>
      </c>
      <c r="CI7" s="1158"/>
      <c r="CJ7" s="1158"/>
      <c r="CK7" s="1158"/>
      <c r="CL7" s="1159"/>
      <c r="CM7" s="1157">
        <v>53</v>
      </c>
      <c r="CN7" s="1158"/>
      <c r="CO7" s="1158"/>
      <c r="CP7" s="1158"/>
      <c r="CQ7" s="1159"/>
      <c r="CR7" s="1157">
        <v>10</v>
      </c>
      <c r="CS7" s="1158"/>
      <c r="CT7" s="1158"/>
      <c r="CU7" s="1158"/>
      <c r="CV7" s="1159"/>
      <c r="CW7" s="1157" t="s">
        <v>610</v>
      </c>
      <c r="CX7" s="1158"/>
      <c r="CY7" s="1158"/>
      <c r="CZ7" s="1158"/>
      <c r="DA7" s="1159"/>
      <c r="DB7" s="1157">
        <v>184</v>
      </c>
      <c r="DC7" s="1158"/>
      <c r="DD7" s="1158"/>
      <c r="DE7" s="1158"/>
      <c r="DF7" s="1159"/>
      <c r="DG7" s="1157">
        <v>4352</v>
      </c>
      <c r="DH7" s="1158"/>
      <c r="DI7" s="1158"/>
      <c r="DJ7" s="1158"/>
      <c r="DK7" s="1159"/>
      <c r="DL7" s="1157"/>
      <c r="DM7" s="1158"/>
      <c r="DN7" s="1158"/>
      <c r="DO7" s="1158"/>
      <c r="DP7" s="1159"/>
      <c r="DQ7" s="1157">
        <v>4131</v>
      </c>
      <c r="DR7" s="1158"/>
      <c r="DS7" s="1158"/>
      <c r="DT7" s="1158"/>
      <c r="DU7" s="1159"/>
      <c r="DV7" s="1184"/>
      <c r="DW7" s="1185"/>
      <c r="DX7" s="1185"/>
      <c r="DY7" s="1185"/>
      <c r="DZ7" s="1186"/>
      <c r="EA7" s="234"/>
    </row>
    <row r="8" spans="1:131" s="235" customFormat="1" ht="26.25" customHeight="1">
      <c r="A8" s="241">
        <v>2</v>
      </c>
      <c r="B8" s="1106" t="s">
        <v>383</v>
      </c>
      <c r="C8" s="1107"/>
      <c r="D8" s="1107"/>
      <c r="E8" s="1107"/>
      <c r="F8" s="1107"/>
      <c r="G8" s="1107"/>
      <c r="H8" s="1107"/>
      <c r="I8" s="1107"/>
      <c r="J8" s="1107"/>
      <c r="K8" s="1107"/>
      <c r="L8" s="1107"/>
      <c r="M8" s="1107"/>
      <c r="N8" s="1107"/>
      <c r="O8" s="1107"/>
      <c r="P8" s="1108"/>
      <c r="Q8" s="1112">
        <v>7</v>
      </c>
      <c r="R8" s="1113"/>
      <c r="S8" s="1113"/>
      <c r="T8" s="1113"/>
      <c r="U8" s="1113"/>
      <c r="V8" s="1113">
        <v>7</v>
      </c>
      <c r="W8" s="1113"/>
      <c r="X8" s="1113"/>
      <c r="Y8" s="1113"/>
      <c r="Z8" s="1113"/>
      <c r="AA8" s="1113">
        <v>1</v>
      </c>
      <c r="AB8" s="1113"/>
      <c r="AC8" s="1113"/>
      <c r="AD8" s="1113"/>
      <c r="AE8" s="1114"/>
      <c r="AF8" s="1088">
        <v>1</v>
      </c>
      <c r="AG8" s="1089"/>
      <c r="AH8" s="1089"/>
      <c r="AI8" s="1089"/>
      <c r="AJ8" s="1090"/>
      <c r="AK8" s="1155">
        <v>5</v>
      </c>
      <c r="AL8" s="1156"/>
      <c r="AM8" s="1156"/>
      <c r="AN8" s="1156"/>
      <c r="AO8" s="1156"/>
      <c r="AP8" s="1156" t="s">
        <v>583</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385</v>
      </c>
      <c r="B23" s="1013" t="s">
        <v>386</v>
      </c>
      <c r="C23" s="1014"/>
      <c r="D23" s="1014"/>
      <c r="E23" s="1014"/>
      <c r="F23" s="1014"/>
      <c r="G23" s="1014"/>
      <c r="H23" s="1014"/>
      <c r="I23" s="1014"/>
      <c r="J23" s="1014"/>
      <c r="K23" s="1014"/>
      <c r="L23" s="1014"/>
      <c r="M23" s="1014"/>
      <c r="N23" s="1014"/>
      <c r="O23" s="1014"/>
      <c r="P23" s="1015"/>
      <c r="Q23" s="1137">
        <v>21073</v>
      </c>
      <c r="R23" s="1138"/>
      <c r="S23" s="1138"/>
      <c r="T23" s="1138"/>
      <c r="U23" s="1138"/>
      <c r="V23" s="1138">
        <v>20255</v>
      </c>
      <c r="W23" s="1138"/>
      <c r="X23" s="1138"/>
      <c r="Y23" s="1138"/>
      <c r="Z23" s="1138"/>
      <c r="AA23" s="1138">
        <v>817</v>
      </c>
      <c r="AB23" s="1138"/>
      <c r="AC23" s="1138"/>
      <c r="AD23" s="1138"/>
      <c r="AE23" s="1139"/>
      <c r="AF23" s="1140">
        <v>797</v>
      </c>
      <c r="AG23" s="1138"/>
      <c r="AH23" s="1138"/>
      <c r="AI23" s="1138"/>
      <c r="AJ23" s="1141"/>
      <c r="AK23" s="1142"/>
      <c r="AL23" s="1143"/>
      <c r="AM23" s="1143"/>
      <c r="AN23" s="1143"/>
      <c r="AO23" s="1143"/>
      <c r="AP23" s="1138">
        <v>19771</v>
      </c>
      <c r="AQ23" s="1138"/>
      <c r="AR23" s="1138"/>
      <c r="AS23" s="1138"/>
      <c r="AT23" s="1138"/>
      <c r="AU23" s="1144"/>
      <c r="AV23" s="1144"/>
      <c r="AW23" s="1144"/>
      <c r="AX23" s="1144"/>
      <c r="AY23" s="1145"/>
      <c r="AZ23" s="1134" t="s">
        <v>387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365</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8" t="s">
        <v>393</v>
      </c>
      <c r="AG26" s="1077"/>
      <c r="AH26" s="1077"/>
      <c r="AI26" s="1077"/>
      <c r="AJ26" s="1129"/>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398</v>
      </c>
      <c r="C28" s="1120"/>
      <c r="D28" s="1120"/>
      <c r="E28" s="1120"/>
      <c r="F28" s="1120"/>
      <c r="G28" s="1120"/>
      <c r="H28" s="1120"/>
      <c r="I28" s="1120"/>
      <c r="J28" s="1120"/>
      <c r="K28" s="1120"/>
      <c r="L28" s="1120"/>
      <c r="M28" s="1120"/>
      <c r="N28" s="1120"/>
      <c r="O28" s="1120"/>
      <c r="P28" s="1121"/>
      <c r="Q28" s="1122">
        <v>6002</v>
      </c>
      <c r="R28" s="1123"/>
      <c r="S28" s="1123"/>
      <c r="T28" s="1123"/>
      <c r="U28" s="1123"/>
      <c r="V28" s="1123">
        <v>5755</v>
      </c>
      <c r="W28" s="1123"/>
      <c r="X28" s="1123"/>
      <c r="Y28" s="1123"/>
      <c r="Z28" s="1123"/>
      <c r="AA28" s="1123">
        <v>247</v>
      </c>
      <c r="AB28" s="1123"/>
      <c r="AC28" s="1123"/>
      <c r="AD28" s="1123"/>
      <c r="AE28" s="1124"/>
      <c r="AF28" s="1125">
        <v>247</v>
      </c>
      <c r="AG28" s="1123"/>
      <c r="AH28" s="1123"/>
      <c r="AI28" s="1123"/>
      <c r="AJ28" s="1126"/>
      <c r="AK28" s="1127">
        <v>334</v>
      </c>
      <c r="AL28" s="1115"/>
      <c r="AM28" s="1115"/>
      <c r="AN28" s="1115"/>
      <c r="AO28" s="1115"/>
      <c r="AP28" s="1115" t="s">
        <v>582</v>
      </c>
      <c r="AQ28" s="1115"/>
      <c r="AR28" s="1115"/>
      <c r="AS28" s="1115"/>
      <c r="AT28" s="1115"/>
      <c r="AU28" s="1115" t="s">
        <v>582</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399</v>
      </c>
      <c r="C29" s="1107"/>
      <c r="D29" s="1107"/>
      <c r="E29" s="1107"/>
      <c r="F29" s="1107"/>
      <c r="G29" s="1107"/>
      <c r="H29" s="1107"/>
      <c r="I29" s="1107"/>
      <c r="J29" s="1107"/>
      <c r="K29" s="1107"/>
      <c r="L29" s="1107"/>
      <c r="M29" s="1107"/>
      <c r="N29" s="1107"/>
      <c r="O29" s="1107"/>
      <c r="P29" s="1108"/>
      <c r="Q29" s="1112">
        <v>683</v>
      </c>
      <c r="R29" s="1113"/>
      <c r="S29" s="1113"/>
      <c r="T29" s="1113"/>
      <c r="U29" s="1113"/>
      <c r="V29" s="1113">
        <v>665</v>
      </c>
      <c r="W29" s="1113"/>
      <c r="X29" s="1113"/>
      <c r="Y29" s="1113"/>
      <c r="Z29" s="1113"/>
      <c r="AA29" s="1113">
        <v>17</v>
      </c>
      <c r="AB29" s="1113"/>
      <c r="AC29" s="1113"/>
      <c r="AD29" s="1113"/>
      <c r="AE29" s="1114"/>
      <c r="AF29" s="1088">
        <v>17</v>
      </c>
      <c r="AG29" s="1089"/>
      <c r="AH29" s="1089"/>
      <c r="AI29" s="1089"/>
      <c r="AJ29" s="1090"/>
      <c r="AK29" s="1049">
        <v>117</v>
      </c>
      <c r="AL29" s="1040"/>
      <c r="AM29" s="1040"/>
      <c r="AN29" s="1040"/>
      <c r="AO29" s="1040"/>
      <c r="AP29" s="1040" t="s">
        <v>582</v>
      </c>
      <c r="AQ29" s="1040"/>
      <c r="AR29" s="1040"/>
      <c r="AS29" s="1040"/>
      <c r="AT29" s="1040"/>
      <c r="AU29" s="1040" t="s">
        <v>584</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400</v>
      </c>
      <c r="C30" s="1107"/>
      <c r="D30" s="1107"/>
      <c r="E30" s="1107"/>
      <c r="F30" s="1107"/>
      <c r="G30" s="1107"/>
      <c r="H30" s="1107"/>
      <c r="I30" s="1107"/>
      <c r="J30" s="1107"/>
      <c r="K30" s="1107"/>
      <c r="L30" s="1107"/>
      <c r="M30" s="1107"/>
      <c r="N30" s="1107"/>
      <c r="O30" s="1107"/>
      <c r="P30" s="1108"/>
      <c r="Q30" s="1112">
        <v>19</v>
      </c>
      <c r="R30" s="1113"/>
      <c r="S30" s="1113"/>
      <c r="T30" s="1113"/>
      <c r="U30" s="1113"/>
      <c r="V30" s="1113">
        <v>17</v>
      </c>
      <c r="W30" s="1113"/>
      <c r="X30" s="1113"/>
      <c r="Y30" s="1113"/>
      <c r="Z30" s="1113"/>
      <c r="AA30" s="1113">
        <v>2</v>
      </c>
      <c r="AB30" s="1113"/>
      <c r="AC30" s="1113"/>
      <c r="AD30" s="1113"/>
      <c r="AE30" s="1114"/>
      <c r="AF30" s="1088">
        <v>2</v>
      </c>
      <c r="AG30" s="1089"/>
      <c r="AH30" s="1089"/>
      <c r="AI30" s="1089"/>
      <c r="AJ30" s="1090"/>
      <c r="AK30" s="1049" t="s">
        <v>582</v>
      </c>
      <c r="AL30" s="1040"/>
      <c r="AM30" s="1040"/>
      <c r="AN30" s="1040"/>
      <c r="AO30" s="1040"/>
      <c r="AP30" s="1040" t="s">
        <v>582</v>
      </c>
      <c r="AQ30" s="1040"/>
      <c r="AR30" s="1040"/>
      <c r="AS30" s="1040"/>
      <c r="AT30" s="1040"/>
      <c r="AU30" s="1040" t="s">
        <v>582</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401</v>
      </c>
      <c r="C31" s="1107"/>
      <c r="D31" s="1107"/>
      <c r="E31" s="1107"/>
      <c r="F31" s="1107"/>
      <c r="G31" s="1107"/>
      <c r="H31" s="1107"/>
      <c r="I31" s="1107"/>
      <c r="J31" s="1107"/>
      <c r="K31" s="1107"/>
      <c r="L31" s="1107"/>
      <c r="M31" s="1107"/>
      <c r="N31" s="1107"/>
      <c r="O31" s="1107"/>
      <c r="P31" s="1108"/>
      <c r="Q31" s="1112">
        <v>882</v>
      </c>
      <c r="R31" s="1113"/>
      <c r="S31" s="1113"/>
      <c r="T31" s="1113"/>
      <c r="U31" s="1113"/>
      <c r="V31" s="1113">
        <v>758</v>
      </c>
      <c r="W31" s="1113"/>
      <c r="X31" s="1113"/>
      <c r="Y31" s="1113"/>
      <c r="Z31" s="1113"/>
      <c r="AA31" s="1113">
        <v>124</v>
      </c>
      <c r="AB31" s="1113"/>
      <c r="AC31" s="1113"/>
      <c r="AD31" s="1113"/>
      <c r="AE31" s="1114"/>
      <c r="AF31" s="1088">
        <v>1211</v>
      </c>
      <c r="AG31" s="1089"/>
      <c r="AH31" s="1089"/>
      <c r="AI31" s="1089"/>
      <c r="AJ31" s="1090"/>
      <c r="AK31" s="1049">
        <v>6</v>
      </c>
      <c r="AL31" s="1040"/>
      <c r="AM31" s="1040"/>
      <c r="AN31" s="1040"/>
      <c r="AO31" s="1040"/>
      <c r="AP31" s="1040">
        <v>1909</v>
      </c>
      <c r="AQ31" s="1040"/>
      <c r="AR31" s="1040"/>
      <c r="AS31" s="1040"/>
      <c r="AT31" s="1040"/>
      <c r="AU31" s="1040">
        <v>2</v>
      </c>
      <c r="AV31" s="1040"/>
      <c r="AW31" s="1040"/>
      <c r="AX31" s="1040"/>
      <c r="AY31" s="1040"/>
      <c r="AZ31" s="1111"/>
      <c r="BA31" s="1111"/>
      <c r="BB31" s="1111"/>
      <c r="BC31" s="1111"/>
      <c r="BD31" s="1111"/>
      <c r="BE31" s="1101" t="s">
        <v>402</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403</v>
      </c>
      <c r="C32" s="1107"/>
      <c r="D32" s="1107"/>
      <c r="E32" s="1107"/>
      <c r="F32" s="1107"/>
      <c r="G32" s="1107"/>
      <c r="H32" s="1107"/>
      <c r="I32" s="1107"/>
      <c r="J32" s="1107"/>
      <c r="K32" s="1107"/>
      <c r="L32" s="1107"/>
      <c r="M32" s="1107"/>
      <c r="N32" s="1107"/>
      <c r="O32" s="1107"/>
      <c r="P32" s="1108"/>
      <c r="Q32" s="1112">
        <v>2149</v>
      </c>
      <c r="R32" s="1113"/>
      <c r="S32" s="1113"/>
      <c r="T32" s="1113"/>
      <c r="U32" s="1113"/>
      <c r="V32" s="1113">
        <v>1848</v>
      </c>
      <c r="W32" s="1113"/>
      <c r="X32" s="1113"/>
      <c r="Y32" s="1113"/>
      <c r="Z32" s="1113"/>
      <c r="AA32" s="1113">
        <v>301</v>
      </c>
      <c r="AB32" s="1113"/>
      <c r="AC32" s="1113"/>
      <c r="AD32" s="1113"/>
      <c r="AE32" s="1114"/>
      <c r="AF32" s="1088">
        <v>863</v>
      </c>
      <c r="AG32" s="1089"/>
      <c r="AH32" s="1089"/>
      <c r="AI32" s="1089"/>
      <c r="AJ32" s="1090"/>
      <c r="AK32" s="1049">
        <v>730</v>
      </c>
      <c r="AL32" s="1040"/>
      <c r="AM32" s="1040"/>
      <c r="AN32" s="1040"/>
      <c r="AO32" s="1040"/>
      <c r="AP32" s="1040">
        <v>12921</v>
      </c>
      <c r="AQ32" s="1040"/>
      <c r="AR32" s="1040"/>
      <c r="AS32" s="1040"/>
      <c r="AT32" s="1040"/>
      <c r="AU32" s="1040">
        <v>5569</v>
      </c>
      <c r="AV32" s="1040"/>
      <c r="AW32" s="1040"/>
      <c r="AX32" s="1040"/>
      <c r="AY32" s="1040"/>
      <c r="AZ32" s="1111"/>
      <c r="BA32" s="1111"/>
      <c r="BB32" s="1111"/>
      <c r="BC32" s="1111"/>
      <c r="BD32" s="1111"/>
      <c r="BE32" s="1101" t="s">
        <v>404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405</v>
      </c>
      <c r="C33" s="1107"/>
      <c r="D33" s="1107"/>
      <c r="E33" s="1107"/>
      <c r="F33" s="1107"/>
      <c r="G33" s="1107"/>
      <c r="H33" s="1107"/>
      <c r="I33" s="1107"/>
      <c r="J33" s="1107"/>
      <c r="K33" s="1107"/>
      <c r="L33" s="1107"/>
      <c r="M33" s="1107"/>
      <c r="N33" s="1107"/>
      <c r="O33" s="1107"/>
      <c r="P33" s="1108"/>
      <c r="Q33" s="1112">
        <v>389</v>
      </c>
      <c r="R33" s="1113"/>
      <c r="S33" s="1113"/>
      <c r="T33" s="1113"/>
      <c r="U33" s="1113"/>
      <c r="V33" s="1113">
        <v>276</v>
      </c>
      <c r="W33" s="1113"/>
      <c r="X33" s="1113"/>
      <c r="Y33" s="1113"/>
      <c r="Z33" s="1113"/>
      <c r="AA33" s="1113">
        <v>113</v>
      </c>
      <c r="AB33" s="1113"/>
      <c r="AC33" s="1113"/>
      <c r="AD33" s="1113"/>
      <c r="AE33" s="1114"/>
      <c r="AF33" s="1088">
        <v>1705</v>
      </c>
      <c r="AG33" s="1089"/>
      <c r="AH33" s="1089"/>
      <c r="AI33" s="1089"/>
      <c r="AJ33" s="1090"/>
      <c r="AK33" s="1049" t="s">
        <v>582</v>
      </c>
      <c r="AL33" s="1040"/>
      <c r="AM33" s="1040"/>
      <c r="AN33" s="1040"/>
      <c r="AO33" s="1040"/>
      <c r="AP33" s="1040">
        <v>55</v>
      </c>
      <c r="AQ33" s="1040"/>
      <c r="AR33" s="1040"/>
      <c r="AS33" s="1040"/>
      <c r="AT33" s="1040"/>
      <c r="AU33" s="1040" t="s">
        <v>582</v>
      </c>
      <c r="AV33" s="1040"/>
      <c r="AW33" s="1040"/>
      <c r="AX33" s="1040"/>
      <c r="AY33" s="1040"/>
      <c r="AZ33" s="1111"/>
      <c r="BA33" s="1111"/>
      <c r="BB33" s="1111"/>
      <c r="BC33" s="1111"/>
      <c r="BD33" s="1111"/>
      <c r="BE33" s="1101" t="s">
        <v>406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407</v>
      </c>
      <c r="C34" s="1107"/>
      <c r="D34" s="1107"/>
      <c r="E34" s="1107"/>
      <c r="F34" s="1107"/>
      <c r="G34" s="1107"/>
      <c r="H34" s="1107"/>
      <c r="I34" s="1107"/>
      <c r="J34" s="1107"/>
      <c r="K34" s="1107"/>
      <c r="L34" s="1107"/>
      <c r="M34" s="1107"/>
      <c r="N34" s="1107"/>
      <c r="O34" s="1107"/>
      <c r="P34" s="1108"/>
      <c r="Q34" s="1112">
        <v>51</v>
      </c>
      <c r="R34" s="1113"/>
      <c r="S34" s="1113"/>
      <c r="T34" s="1113"/>
      <c r="U34" s="1113"/>
      <c r="V34" s="1113">
        <v>41</v>
      </c>
      <c r="W34" s="1113"/>
      <c r="X34" s="1113"/>
      <c r="Y34" s="1113"/>
      <c r="Z34" s="1113"/>
      <c r="AA34" s="1113">
        <v>10</v>
      </c>
      <c r="AB34" s="1113"/>
      <c r="AC34" s="1113"/>
      <c r="AD34" s="1113"/>
      <c r="AE34" s="1114"/>
      <c r="AF34" s="1088">
        <v>10</v>
      </c>
      <c r="AG34" s="1089"/>
      <c r="AH34" s="1089"/>
      <c r="AI34" s="1089"/>
      <c r="AJ34" s="1090"/>
      <c r="AK34" s="1049">
        <v>10</v>
      </c>
      <c r="AL34" s="1040"/>
      <c r="AM34" s="1040"/>
      <c r="AN34" s="1040"/>
      <c r="AO34" s="1040"/>
      <c r="AP34" s="1040" t="s">
        <v>582</v>
      </c>
      <c r="AQ34" s="1040"/>
      <c r="AR34" s="1040"/>
      <c r="AS34" s="1040"/>
      <c r="AT34" s="1040"/>
      <c r="AU34" s="1040" t="s">
        <v>582</v>
      </c>
      <c r="AV34" s="1040"/>
      <c r="AW34" s="1040"/>
      <c r="AX34" s="1040"/>
      <c r="AY34" s="1040"/>
      <c r="AZ34" s="1111"/>
      <c r="BA34" s="1111"/>
      <c r="BB34" s="1111"/>
      <c r="BC34" s="1111"/>
      <c r="BD34" s="1111"/>
      <c r="BE34" s="1101" t="s">
        <v>408</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409</v>
      </c>
      <c r="C35" s="1107"/>
      <c r="D35" s="1107"/>
      <c r="E35" s="1107"/>
      <c r="F35" s="1107"/>
      <c r="G35" s="1107"/>
      <c r="H35" s="1107"/>
      <c r="I35" s="1107"/>
      <c r="J35" s="1107"/>
      <c r="K35" s="1107"/>
      <c r="L35" s="1107"/>
      <c r="M35" s="1107"/>
      <c r="N35" s="1107"/>
      <c r="O35" s="1107"/>
      <c r="P35" s="1108"/>
      <c r="Q35" s="1112">
        <v>43</v>
      </c>
      <c r="R35" s="1113"/>
      <c r="S35" s="1113"/>
      <c r="T35" s="1113"/>
      <c r="U35" s="1113"/>
      <c r="V35" s="1113">
        <v>43</v>
      </c>
      <c r="W35" s="1113"/>
      <c r="X35" s="1113"/>
      <c r="Y35" s="1113"/>
      <c r="Z35" s="1113"/>
      <c r="AA35" s="1113" t="s">
        <v>582</v>
      </c>
      <c r="AB35" s="1113"/>
      <c r="AC35" s="1113"/>
      <c r="AD35" s="1113"/>
      <c r="AE35" s="1114"/>
      <c r="AF35" s="1088" t="s">
        <v>585</v>
      </c>
      <c r="AG35" s="1089"/>
      <c r="AH35" s="1089"/>
      <c r="AI35" s="1089"/>
      <c r="AJ35" s="1090"/>
      <c r="AK35" s="1049">
        <v>30</v>
      </c>
      <c r="AL35" s="1040"/>
      <c r="AM35" s="1040"/>
      <c r="AN35" s="1040"/>
      <c r="AO35" s="1040"/>
      <c r="AP35" s="1040" t="s">
        <v>582</v>
      </c>
      <c r="AQ35" s="1040"/>
      <c r="AR35" s="1040"/>
      <c r="AS35" s="1040"/>
      <c r="AT35" s="1040"/>
      <c r="AU35" s="1040" t="s">
        <v>582</v>
      </c>
      <c r="AV35" s="1040"/>
      <c r="AW35" s="1040"/>
      <c r="AX35" s="1040"/>
      <c r="AY35" s="1040"/>
      <c r="AZ35" s="1111"/>
      <c r="BA35" s="1111"/>
      <c r="BB35" s="1111"/>
      <c r="BC35" s="1111"/>
      <c r="BD35" s="1111"/>
      <c r="BE35" s="1101" t="s">
        <v>410</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385</v>
      </c>
      <c r="B63" s="1013" t="s">
        <v>412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4056</v>
      </c>
      <c r="AG63" s="1028"/>
      <c r="AH63" s="1028"/>
      <c r="AI63" s="1028"/>
      <c r="AJ63" s="1099"/>
      <c r="AK63" s="1100"/>
      <c r="AL63" s="1032"/>
      <c r="AM63" s="1032"/>
      <c r="AN63" s="1032"/>
      <c r="AO63" s="1032"/>
      <c r="AP63" s="1028">
        <v>14885</v>
      </c>
      <c r="AQ63" s="1028"/>
      <c r="AR63" s="1028"/>
      <c r="AS63" s="1028"/>
      <c r="AT63" s="1028"/>
      <c r="AU63" s="1028">
        <v>5571</v>
      </c>
      <c r="AV63" s="1028"/>
      <c r="AW63" s="1028"/>
      <c r="AX63" s="1028"/>
      <c r="AY63" s="1028"/>
      <c r="AZ63" s="1094"/>
      <c r="BA63" s="1094"/>
      <c r="BB63" s="1094"/>
      <c r="BC63" s="1094"/>
      <c r="BD63" s="1094"/>
      <c r="BE63" s="1029"/>
      <c r="BF63" s="1029"/>
      <c r="BG63" s="1029"/>
      <c r="BH63" s="1029"/>
      <c r="BI63" s="1030"/>
      <c r="BJ63" s="1095" t="s">
        <v>413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415</v>
      </c>
      <c r="B66" s="1065"/>
      <c r="C66" s="1065"/>
      <c r="D66" s="1065"/>
      <c r="E66" s="1065"/>
      <c r="F66" s="1065"/>
      <c r="G66" s="1065"/>
      <c r="H66" s="1065"/>
      <c r="I66" s="1065"/>
      <c r="J66" s="1065"/>
      <c r="K66" s="1065"/>
      <c r="L66" s="1065"/>
      <c r="M66" s="1065"/>
      <c r="N66" s="1065"/>
      <c r="O66" s="1065"/>
      <c r="P66" s="1066"/>
      <c r="Q66" s="1070" t="s">
        <v>416</v>
      </c>
      <c r="R66" s="1071"/>
      <c r="S66" s="1071"/>
      <c r="T66" s="1071"/>
      <c r="U66" s="1072"/>
      <c r="V66" s="1070" t="s">
        <v>417</v>
      </c>
      <c r="W66" s="1071"/>
      <c r="X66" s="1071"/>
      <c r="Y66" s="1071"/>
      <c r="Z66" s="1072"/>
      <c r="AA66" s="1070" t="s">
        <v>418</v>
      </c>
      <c r="AB66" s="1071"/>
      <c r="AC66" s="1071"/>
      <c r="AD66" s="1071"/>
      <c r="AE66" s="1072"/>
      <c r="AF66" s="1076" t="s">
        <v>419</v>
      </c>
      <c r="AG66" s="1077"/>
      <c r="AH66" s="1077"/>
      <c r="AI66" s="1077"/>
      <c r="AJ66" s="1078"/>
      <c r="AK66" s="1070" t="s">
        <v>420</v>
      </c>
      <c r="AL66" s="1065"/>
      <c r="AM66" s="1065"/>
      <c r="AN66" s="1065"/>
      <c r="AO66" s="1066"/>
      <c r="AP66" s="1070" t="s">
        <v>421</v>
      </c>
      <c r="AQ66" s="1071"/>
      <c r="AR66" s="1071"/>
      <c r="AS66" s="1071"/>
      <c r="AT66" s="1072"/>
      <c r="AU66" s="1070" t="s">
        <v>422</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586</v>
      </c>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587</v>
      </c>
      <c r="C69" s="1044"/>
      <c r="D69" s="1044"/>
      <c r="E69" s="1044"/>
      <c r="F69" s="1044"/>
      <c r="G69" s="1044"/>
      <c r="H69" s="1044"/>
      <c r="I69" s="1044"/>
      <c r="J69" s="1044"/>
      <c r="K69" s="1044"/>
      <c r="L69" s="1044"/>
      <c r="M69" s="1044"/>
      <c r="N69" s="1044"/>
      <c r="O69" s="1044"/>
      <c r="P69" s="1045"/>
      <c r="Q69" s="1046">
        <v>286</v>
      </c>
      <c r="R69" s="1040"/>
      <c r="S69" s="1040"/>
      <c r="T69" s="1040"/>
      <c r="U69" s="1040"/>
      <c r="V69" s="1040">
        <v>219</v>
      </c>
      <c r="W69" s="1040"/>
      <c r="X69" s="1040"/>
      <c r="Y69" s="1040"/>
      <c r="Z69" s="1040"/>
      <c r="AA69" s="1040">
        <v>67</v>
      </c>
      <c r="AB69" s="1040"/>
      <c r="AC69" s="1040"/>
      <c r="AD69" s="1040"/>
      <c r="AE69" s="1040"/>
      <c r="AF69" s="1040">
        <v>67</v>
      </c>
      <c r="AG69" s="1040"/>
      <c r="AH69" s="1040"/>
      <c r="AI69" s="1040"/>
      <c r="AJ69" s="1040"/>
      <c r="AK69" s="1040" t="s">
        <v>524</v>
      </c>
      <c r="AL69" s="1040"/>
      <c r="AM69" s="1040"/>
      <c r="AN69" s="1040"/>
      <c r="AO69" s="1040"/>
      <c r="AP69" s="1040" t="s">
        <v>582</v>
      </c>
      <c r="AQ69" s="1040"/>
      <c r="AR69" s="1040"/>
      <c r="AS69" s="1040"/>
      <c r="AT69" s="1040"/>
      <c r="AU69" s="1040" t="s">
        <v>588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589</v>
      </c>
      <c r="C70" s="1044"/>
      <c r="D70" s="1044"/>
      <c r="E70" s="1044"/>
      <c r="F70" s="1044"/>
      <c r="G70" s="1044"/>
      <c r="H70" s="1044"/>
      <c r="I70" s="1044"/>
      <c r="J70" s="1044"/>
      <c r="K70" s="1044"/>
      <c r="L70" s="1044"/>
      <c r="M70" s="1044"/>
      <c r="N70" s="1044"/>
      <c r="O70" s="1044"/>
      <c r="P70" s="1045"/>
      <c r="Q70" s="1046">
        <v>430</v>
      </c>
      <c r="R70" s="1040"/>
      <c r="S70" s="1040"/>
      <c r="T70" s="1040"/>
      <c r="U70" s="1040"/>
      <c r="V70" s="1040">
        <v>406</v>
      </c>
      <c r="W70" s="1040"/>
      <c r="X70" s="1040"/>
      <c r="Y70" s="1040"/>
      <c r="Z70" s="1040"/>
      <c r="AA70" s="1040">
        <v>24</v>
      </c>
      <c r="AB70" s="1040"/>
      <c r="AC70" s="1040"/>
      <c r="AD70" s="1040"/>
      <c r="AE70" s="1040"/>
      <c r="AF70" s="1040">
        <v>25</v>
      </c>
      <c r="AG70" s="1040"/>
      <c r="AH70" s="1040"/>
      <c r="AI70" s="1040"/>
      <c r="AJ70" s="1040"/>
      <c r="AK70" s="1040" t="s">
        <v>524</v>
      </c>
      <c r="AL70" s="1040"/>
      <c r="AM70" s="1040"/>
      <c r="AN70" s="1040"/>
      <c r="AO70" s="1040"/>
      <c r="AP70" s="1040">
        <v>172</v>
      </c>
      <c r="AQ70" s="1040"/>
      <c r="AR70" s="1040"/>
      <c r="AS70" s="1040"/>
      <c r="AT70" s="1040"/>
      <c r="AU70" s="1040">
        <v>41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590</v>
      </c>
      <c r="C71" s="1044"/>
      <c r="D71" s="1044"/>
      <c r="E71" s="1044"/>
      <c r="F71" s="1044"/>
      <c r="G71" s="1044"/>
      <c r="H71" s="1044"/>
      <c r="I71" s="1044"/>
      <c r="J71" s="1044"/>
      <c r="K71" s="1044"/>
      <c r="L71" s="1044"/>
      <c r="M71" s="1044"/>
      <c r="N71" s="1044"/>
      <c r="O71" s="1044"/>
      <c r="P71" s="1045"/>
      <c r="Q71" s="1046">
        <v>19192</v>
      </c>
      <c r="R71" s="1040"/>
      <c r="S71" s="1040"/>
      <c r="T71" s="1040"/>
      <c r="U71" s="1040"/>
      <c r="V71" s="1040">
        <v>18557</v>
      </c>
      <c r="W71" s="1040"/>
      <c r="X71" s="1040"/>
      <c r="Y71" s="1040"/>
      <c r="Z71" s="1040"/>
      <c r="AA71" s="1040">
        <v>635</v>
      </c>
      <c r="AB71" s="1040"/>
      <c r="AC71" s="1040"/>
      <c r="AD71" s="1040"/>
      <c r="AE71" s="1040"/>
      <c r="AF71" s="1040">
        <v>635</v>
      </c>
      <c r="AG71" s="1040"/>
      <c r="AH71" s="1040"/>
      <c r="AI71" s="1040"/>
      <c r="AJ71" s="1040"/>
      <c r="AK71" s="1050">
        <v>15</v>
      </c>
      <c r="AL71" s="1048"/>
      <c r="AM71" s="1048"/>
      <c r="AN71" s="1048"/>
      <c r="AO71" s="1049"/>
      <c r="AP71" s="1040" t="s">
        <v>582</v>
      </c>
      <c r="AQ71" s="1040"/>
      <c r="AR71" s="1040"/>
      <c r="AS71" s="1040"/>
      <c r="AT71" s="1040"/>
      <c r="AU71" s="1040" t="s">
        <v>582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591</v>
      </c>
      <c r="C72" s="1044"/>
      <c r="D72" s="1044"/>
      <c r="E72" s="1044"/>
      <c r="F72" s="1044"/>
      <c r="G72" s="1044"/>
      <c r="H72" s="1044"/>
      <c r="I72" s="1044"/>
      <c r="J72" s="1044"/>
      <c r="K72" s="1044"/>
      <c r="L72" s="1044"/>
      <c r="M72" s="1044"/>
      <c r="N72" s="1044"/>
      <c r="O72" s="1044"/>
      <c r="P72" s="1045"/>
      <c r="Q72" s="1046">
        <v>2487</v>
      </c>
      <c r="R72" s="1040"/>
      <c r="S72" s="1040"/>
      <c r="T72" s="1040"/>
      <c r="U72" s="1040"/>
      <c r="V72" s="1040">
        <v>2271</v>
      </c>
      <c r="W72" s="1040"/>
      <c r="X72" s="1040"/>
      <c r="Y72" s="1040"/>
      <c r="Z72" s="1040"/>
      <c r="AA72" s="1040">
        <v>216</v>
      </c>
      <c r="AB72" s="1040"/>
      <c r="AC72" s="1040"/>
      <c r="AD72" s="1040"/>
      <c r="AE72" s="1040"/>
      <c r="AF72" s="1040">
        <v>216</v>
      </c>
      <c r="AG72" s="1040"/>
      <c r="AH72" s="1040"/>
      <c r="AI72" s="1040"/>
      <c r="AJ72" s="1040"/>
      <c r="AK72" s="1040" t="s">
        <v>524</v>
      </c>
      <c r="AL72" s="1040"/>
      <c r="AM72" s="1040"/>
      <c r="AN72" s="1040"/>
      <c r="AO72" s="1040"/>
      <c r="AP72" s="1040">
        <v>979</v>
      </c>
      <c r="AQ72" s="1040"/>
      <c r="AR72" s="1040"/>
      <c r="AS72" s="1040"/>
      <c r="AT72" s="1040"/>
      <c r="AU72" s="1040">
        <v>230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592</v>
      </c>
      <c r="C73" s="1044"/>
      <c r="D73" s="1044"/>
      <c r="E73" s="1044"/>
      <c r="F73" s="1044"/>
      <c r="G73" s="1044"/>
      <c r="H73" s="1044"/>
      <c r="I73" s="1044"/>
      <c r="J73" s="1044"/>
      <c r="K73" s="1044"/>
      <c r="L73" s="1044"/>
      <c r="M73" s="1044"/>
      <c r="N73" s="1044"/>
      <c r="O73" s="1044"/>
      <c r="P73" s="1045"/>
      <c r="Q73" s="1046">
        <v>21</v>
      </c>
      <c r="R73" s="1040"/>
      <c r="S73" s="1040"/>
      <c r="T73" s="1040"/>
      <c r="U73" s="1040"/>
      <c r="V73" s="1040">
        <v>13</v>
      </c>
      <c r="W73" s="1040"/>
      <c r="X73" s="1040"/>
      <c r="Y73" s="1040"/>
      <c r="Z73" s="1040"/>
      <c r="AA73" s="1040">
        <v>8</v>
      </c>
      <c r="AB73" s="1040"/>
      <c r="AC73" s="1040"/>
      <c r="AD73" s="1040"/>
      <c r="AE73" s="1040"/>
      <c r="AF73" s="1040">
        <v>8</v>
      </c>
      <c r="AG73" s="1040"/>
      <c r="AH73" s="1040"/>
      <c r="AI73" s="1040"/>
      <c r="AJ73" s="1040"/>
      <c r="AK73" s="1040" t="s">
        <v>524</v>
      </c>
      <c r="AL73" s="1040"/>
      <c r="AM73" s="1040"/>
      <c r="AN73" s="1040"/>
      <c r="AO73" s="1040"/>
      <c r="AP73" s="1040" t="s">
        <v>582</v>
      </c>
      <c r="AQ73" s="1040"/>
      <c r="AR73" s="1040"/>
      <c r="AS73" s="1040"/>
      <c r="AT73" s="1040"/>
      <c r="AU73" s="1040" t="s">
        <v>582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593</v>
      </c>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594</v>
      </c>
      <c r="C75" s="1044"/>
      <c r="D75" s="1044"/>
      <c r="E75" s="1044"/>
      <c r="F75" s="1044"/>
      <c r="G75" s="1044"/>
      <c r="H75" s="1044"/>
      <c r="I75" s="1044"/>
      <c r="J75" s="1044"/>
      <c r="K75" s="1044"/>
      <c r="L75" s="1044"/>
      <c r="M75" s="1044"/>
      <c r="N75" s="1044"/>
      <c r="O75" s="1044"/>
      <c r="P75" s="1045"/>
      <c r="Q75" s="1047">
        <v>9161</v>
      </c>
      <c r="R75" s="1048"/>
      <c r="S75" s="1048"/>
      <c r="T75" s="1048"/>
      <c r="U75" s="1049"/>
      <c r="V75" s="1050">
        <v>9549</v>
      </c>
      <c r="W75" s="1048"/>
      <c r="X75" s="1048"/>
      <c r="Y75" s="1048"/>
      <c r="Z75" s="1049"/>
      <c r="AA75" s="1050">
        <v>-388</v>
      </c>
      <c r="AB75" s="1048"/>
      <c r="AC75" s="1048"/>
      <c r="AD75" s="1048"/>
      <c r="AE75" s="1049"/>
      <c r="AF75" s="1050">
        <v>269</v>
      </c>
      <c r="AG75" s="1048"/>
      <c r="AH75" s="1048"/>
      <c r="AI75" s="1048"/>
      <c r="AJ75" s="1049"/>
      <c r="AK75" s="1050" t="s">
        <v>524</v>
      </c>
      <c r="AL75" s="1048"/>
      <c r="AM75" s="1048"/>
      <c r="AN75" s="1048"/>
      <c r="AO75" s="1049"/>
      <c r="AP75" s="1050">
        <v>8666</v>
      </c>
      <c r="AQ75" s="1048"/>
      <c r="AR75" s="1048"/>
      <c r="AS75" s="1048"/>
      <c r="AT75" s="1049"/>
      <c r="AU75" s="1050">
        <v>185</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595</v>
      </c>
      <c r="C76" s="1044"/>
      <c r="D76" s="1044"/>
      <c r="E76" s="1044"/>
      <c r="F76" s="1044"/>
      <c r="G76" s="1044"/>
      <c r="H76" s="1044"/>
      <c r="I76" s="1044"/>
      <c r="J76" s="1044"/>
      <c r="K76" s="1044"/>
      <c r="L76" s="1044"/>
      <c r="M76" s="1044"/>
      <c r="N76" s="1044"/>
      <c r="O76" s="1044"/>
      <c r="P76" s="1045"/>
      <c r="Q76" s="1047">
        <v>389</v>
      </c>
      <c r="R76" s="1048"/>
      <c r="S76" s="1048"/>
      <c r="T76" s="1048"/>
      <c r="U76" s="1049"/>
      <c r="V76" s="1050">
        <v>410</v>
      </c>
      <c r="W76" s="1048"/>
      <c r="X76" s="1048"/>
      <c r="Y76" s="1048"/>
      <c r="Z76" s="1049"/>
      <c r="AA76" s="1050">
        <v>-20</v>
      </c>
      <c r="AB76" s="1048"/>
      <c r="AC76" s="1048"/>
      <c r="AD76" s="1048"/>
      <c r="AE76" s="1049"/>
      <c r="AF76" s="1050">
        <v>-23</v>
      </c>
      <c r="AG76" s="1048"/>
      <c r="AH76" s="1048"/>
      <c r="AI76" s="1048"/>
      <c r="AJ76" s="1049"/>
      <c r="AK76" s="1050" t="s">
        <v>524</v>
      </c>
      <c r="AL76" s="1048"/>
      <c r="AM76" s="1048"/>
      <c r="AN76" s="1048"/>
      <c r="AO76" s="1049"/>
      <c r="AP76" s="1050">
        <v>50</v>
      </c>
      <c r="AQ76" s="1048"/>
      <c r="AR76" s="1048"/>
      <c r="AS76" s="1048"/>
      <c r="AT76" s="1049"/>
      <c r="AU76" s="1050">
        <v>2</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596</v>
      </c>
      <c r="C77" s="1044"/>
      <c r="D77" s="1044"/>
      <c r="E77" s="1044"/>
      <c r="F77" s="1044"/>
      <c r="G77" s="1044"/>
      <c r="H77" s="1044"/>
      <c r="I77" s="1044"/>
      <c r="J77" s="1044"/>
      <c r="K77" s="1044"/>
      <c r="L77" s="1044"/>
      <c r="M77" s="1044"/>
      <c r="N77" s="1044"/>
      <c r="O77" s="1044"/>
      <c r="P77" s="1045"/>
      <c r="Q77" s="1047">
        <v>141</v>
      </c>
      <c r="R77" s="1048"/>
      <c r="S77" s="1048"/>
      <c r="T77" s="1048"/>
      <c r="U77" s="1049"/>
      <c r="V77" s="1050">
        <v>169</v>
      </c>
      <c r="W77" s="1048"/>
      <c r="X77" s="1048"/>
      <c r="Y77" s="1048"/>
      <c r="Z77" s="1049"/>
      <c r="AA77" s="1050">
        <v>-28</v>
      </c>
      <c r="AB77" s="1048"/>
      <c r="AC77" s="1048"/>
      <c r="AD77" s="1048"/>
      <c r="AE77" s="1049"/>
      <c r="AF77" s="1050">
        <v>-1</v>
      </c>
      <c r="AG77" s="1048"/>
      <c r="AH77" s="1048"/>
      <c r="AI77" s="1048"/>
      <c r="AJ77" s="1049"/>
      <c r="AK77" s="1050" t="s">
        <v>524</v>
      </c>
      <c r="AL77" s="1048"/>
      <c r="AM77" s="1048"/>
      <c r="AN77" s="1048"/>
      <c r="AO77" s="1049"/>
      <c r="AP77" s="1050" t="s">
        <v>582</v>
      </c>
      <c r="AQ77" s="1048"/>
      <c r="AR77" s="1048"/>
      <c r="AS77" s="1048"/>
      <c r="AT77" s="1049"/>
      <c r="AU77" s="1050" t="s">
        <v>582</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597</v>
      </c>
      <c r="C78" s="1044"/>
      <c r="D78" s="1044"/>
      <c r="E78" s="1044"/>
      <c r="F78" s="1044"/>
      <c r="G78" s="1044"/>
      <c r="H78" s="1044"/>
      <c r="I78" s="1044"/>
      <c r="J78" s="1044"/>
      <c r="K78" s="1044"/>
      <c r="L78" s="1044"/>
      <c r="M78" s="1044"/>
      <c r="N78" s="1044"/>
      <c r="O78" s="1044"/>
      <c r="P78" s="1045"/>
      <c r="Q78" s="1046">
        <v>422</v>
      </c>
      <c r="R78" s="1040"/>
      <c r="S78" s="1040"/>
      <c r="T78" s="1040"/>
      <c r="U78" s="1040"/>
      <c r="V78" s="1040">
        <v>419</v>
      </c>
      <c r="W78" s="1040"/>
      <c r="X78" s="1040"/>
      <c r="Y78" s="1040"/>
      <c r="Z78" s="1040"/>
      <c r="AA78" s="1040">
        <v>3</v>
      </c>
      <c r="AB78" s="1040"/>
      <c r="AC78" s="1040"/>
      <c r="AD78" s="1040"/>
      <c r="AE78" s="1040"/>
      <c r="AF78" s="1040">
        <v>27</v>
      </c>
      <c r="AG78" s="1040"/>
      <c r="AH78" s="1040"/>
      <c r="AI78" s="1040"/>
      <c r="AJ78" s="1040"/>
      <c r="AK78" s="1050" t="s">
        <v>524</v>
      </c>
      <c r="AL78" s="1048"/>
      <c r="AM78" s="1048"/>
      <c r="AN78" s="1048"/>
      <c r="AO78" s="1049"/>
      <c r="AP78" s="1040" t="s">
        <v>588</v>
      </c>
      <c r="AQ78" s="1040"/>
      <c r="AR78" s="1040"/>
      <c r="AS78" s="1040"/>
      <c r="AT78" s="1040"/>
      <c r="AU78" s="1040" t="s">
        <v>582</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598</v>
      </c>
      <c r="C79" s="1044"/>
      <c r="D79" s="1044"/>
      <c r="E79" s="1044"/>
      <c r="F79" s="1044"/>
      <c r="G79" s="1044"/>
      <c r="H79" s="1044"/>
      <c r="I79" s="1044"/>
      <c r="J79" s="1044"/>
      <c r="K79" s="1044"/>
      <c r="L79" s="1044"/>
      <c r="M79" s="1044"/>
      <c r="N79" s="1044"/>
      <c r="O79" s="1044"/>
      <c r="P79" s="1045"/>
      <c r="Q79" s="1046">
        <v>143</v>
      </c>
      <c r="R79" s="1040"/>
      <c r="S79" s="1040"/>
      <c r="T79" s="1040"/>
      <c r="U79" s="1040"/>
      <c r="V79" s="1040">
        <v>105</v>
      </c>
      <c r="W79" s="1040"/>
      <c r="X79" s="1040"/>
      <c r="Y79" s="1040"/>
      <c r="Z79" s="1040"/>
      <c r="AA79" s="1040">
        <v>38</v>
      </c>
      <c r="AB79" s="1040"/>
      <c r="AC79" s="1040"/>
      <c r="AD79" s="1040"/>
      <c r="AE79" s="1040"/>
      <c r="AF79" s="1040">
        <v>38</v>
      </c>
      <c r="AG79" s="1040"/>
      <c r="AH79" s="1040"/>
      <c r="AI79" s="1040"/>
      <c r="AJ79" s="1040"/>
      <c r="AK79" s="1040" t="s">
        <v>616</v>
      </c>
      <c r="AL79" s="1040"/>
      <c r="AM79" s="1040"/>
      <c r="AN79" s="1040"/>
      <c r="AO79" s="1040"/>
      <c r="AP79" s="1040">
        <v>313</v>
      </c>
      <c r="AQ79" s="1040"/>
      <c r="AR79" s="1040"/>
      <c r="AS79" s="1040"/>
      <c r="AT79" s="1040"/>
      <c r="AU79" s="1040">
        <v>131</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599</v>
      </c>
      <c r="C80" s="1044"/>
      <c r="D80" s="1044"/>
      <c r="E80" s="1044"/>
      <c r="F80" s="1044"/>
      <c r="G80" s="1044"/>
      <c r="H80" s="1044"/>
      <c r="I80" s="1044"/>
      <c r="J80" s="1044"/>
      <c r="K80" s="1044"/>
      <c r="L80" s="1044"/>
      <c r="M80" s="1044"/>
      <c r="N80" s="1044"/>
      <c r="O80" s="1044"/>
      <c r="P80" s="1045"/>
      <c r="Q80" s="1047">
        <v>76</v>
      </c>
      <c r="R80" s="1048"/>
      <c r="S80" s="1048"/>
      <c r="T80" s="1048"/>
      <c r="U80" s="1049"/>
      <c r="V80" s="1050">
        <v>70</v>
      </c>
      <c r="W80" s="1048"/>
      <c r="X80" s="1048"/>
      <c r="Y80" s="1048"/>
      <c r="Z80" s="1049"/>
      <c r="AA80" s="1050">
        <v>6</v>
      </c>
      <c r="AB80" s="1048"/>
      <c r="AC80" s="1048"/>
      <c r="AD80" s="1048"/>
      <c r="AE80" s="1049"/>
      <c r="AF80" s="1040">
        <v>6</v>
      </c>
      <c r="AG80" s="1040"/>
      <c r="AH80" s="1040"/>
      <c r="AI80" s="1040"/>
      <c r="AJ80" s="1040"/>
      <c r="AK80" s="1040">
        <v>0</v>
      </c>
      <c r="AL80" s="1040"/>
      <c r="AM80" s="1040"/>
      <c r="AN80" s="1040"/>
      <c r="AO80" s="1040"/>
      <c r="AP80" s="1040">
        <v>37</v>
      </c>
      <c r="AQ80" s="1040"/>
      <c r="AR80" s="1040"/>
      <c r="AS80" s="1040"/>
      <c r="AT80" s="1040"/>
      <c r="AU80" s="1040">
        <v>14</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t="s">
        <v>600</v>
      </c>
      <c r="C81" s="1044"/>
      <c r="D81" s="1044"/>
      <c r="E81" s="1044"/>
      <c r="F81" s="1044"/>
      <c r="G81" s="1044"/>
      <c r="H81" s="1044"/>
      <c r="I81" s="1044"/>
      <c r="J81" s="1044"/>
      <c r="K81" s="1044"/>
      <c r="L81" s="1044"/>
      <c r="M81" s="1044"/>
      <c r="N81" s="1044"/>
      <c r="O81" s="1044"/>
      <c r="P81" s="1045"/>
      <c r="Q81" s="1046">
        <v>1092</v>
      </c>
      <c r="R81" s="1040"/>
      <c r="S81" s="1040"/>
      <c r="T81" s="1040"/>
      <c r="U81" s="1040"/>
      <c r="V81" s="1040">
        <v>1062</v>
      </c>
      <c r="W81" s="1040"/>
      <c r="X81" s="1040"/>
      <c r="Y81" s="1040"/>
      <c r="Z81" s="1040"/>
      <c r="AA81" s="1040">
        <v>30</v>
      </c>
      <c r="AB81" s="1040"/>
      <c r="AC81" s="1040"/>
      <c r="AD81" s="1040"/>
      <c r="AE81" s="1040"/>
      <c r="AF81" s="1040">
        <v>30</v>
      </c>
      <c r="AG81" s="1040"/>
      <c r="AH81" s="1040"/>
      <c r="AI81" s="1040"/>
      <c r="AJ81" s="1040"/>
      <c r="AK81" s="1040">
        <v>175</v>
      </c>
      <c r="AL81" s="1040"/>
      <c r="AM81" s="1040"/>
      <c r="AN81" s="1040"/>
      <c r="AO81" s="1040"/>
      <c r="AP81" s="1040" t="s">
        <v>601</v>
      </c>
      <c r="AQ81" s="1040"/>
      <c r="AR81" s="1040"/>
      <c r="AS81" s="1040"/>
      <c r="AT81" s="1040"/>
      <c r="AU81" s="1040" t="s">
        <v>582</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t="s">
        <v>602</v>
      </c>
      <c r="C82" s="1044"/>
      <c r="D82" s="1044"/>
      <c r="E82" s="1044"/>
      <c r="F82" s="1044"/>
      <c r="G82" s="1044"/>
      <c r="H82" s="1044"/>
      <c r="I82" s="1044"/>
      <c r="J82" s="1044"/>
      <c r="K82" s="1044"/>
      <c r="L82" s="1044"/>
      <c r="M82" s="1044"/>
      <c r="N82" s="1044"/>
      <c r="O82" s="1044"/>
      <c r="P82" s="1045"/>
      <c r="Q82" s="1046">
        <v>1698</v>
      </c>
      <c r="R82" s="1040"/>
      <c r="S82" s="1040"/>
      <c r="T82" s="1040"/>
      <c r="U82" s="1040"/>
      <c r="V82" s="1040">
        <v>1630</v>
      </c>
      <c r="W82" s="1040"/>
      <c r="X82" s="1040"/>
      <c r="Y82" s="1040"/>
      <c r="Z82" s="1040"/>
      <c r="AA82" s="1040">
        <v>68</v>
      </c>
      <c r="AB82" s="1040"/>
      <c r="AC82" s="1040"/>
      <c r="AD82" s="1040"/>
      <c r="AE82" s="1040"/>
      <c r="AF82" s="1040">
        <v>68</v>
      </c>
      <c r="AG82" s="1040"/>
      <c r="AH82" s="1040"/>
      <c r="AI82" s="1040"/>
      <c r="AJ82" s="1040"/>
      <c r="AK82" s="1040">
        <v>124</v>
      </c>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t="s">
        <v>587</v>
      </c>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t="s">
        <v>603</v>
      </c>
      <c r="AQ83" s="1040"/>
      <c r="AR83" s="1040"/>
      <c r="AS83" s="1040"/>
      <c r="AT83" s="1040"/>
      <c r="AU83" s="1040" t="s">
        <v>582</v>
      </c>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t="s">
        <v>604</v>
      </c>
      <c r="C84" s="1044"/>
      <c r="D84" s="1044"/>
      <c r="E84" s="1044"/>
      <c r="F84" s="1044"/>
      <c r="G84" s="1044"/>
      <c r="H84" s="1044"/>
      <c r="I84" s="1044"/>
      <c r="J84" s="1044"/>
      <c r="K84" s="1044"/>
      <c r="L84" s="1044"/>
      <c r="M84" s="1044"/>
      <c r="N84" s="1044"/>
      <c r="O84" s="1044"/>
      <c r="P84" s="1045"/>
      <c r="Q84" s="1046">
        <v>281118</v>
      </c>
      <c r="R84" s="1040"/>
      <c r="S84" s="1040"/>
      <c r="T84" s="1040"/>
      <c r="U84" s="1040"/>
      <c r="V84" s="1040">
        <v>268079</v>
      </c>
      <c r="W84" s="1040"/>
      <c r="X84" s="1040"/>
      <c r="Y84" s="1040"/>
      <c r="Z84" s="1040"/>
      <c r="AA84" s="1040">
        <v>13039</v>
      </c>
      <c r="AB84" s="1040"/>
      <c r="AC84" s="1040"/>
      <c r="AD84" s="1040"/>
      <c r="AE84" s="1040"/>
      <c r="AF84" s="1040">
        <v>13039</v>
      </c>
      <c r="AG84" s="1040"/>
      <c r="AH84" s="1040"/>
      <c r="AI84" s="1040"/>
      <c r="AJ84" s="1040"/>
      <c r="AK84" s="1040">
        <v>1356</v>
      </c>
      <c r="AL84" s="1040"/>
      <c r="AM84" s="1040"/>
      <c r="AN84" s="1040"/>
      <c r="AO84" s="1040"/>
      <c r="AP84" s="1040" t="s">
        <v>582</v>
      </c>
      <c r="AQ84" s="1040"/>
      <c r="AR84" s="1040"/>
      <c r="AS84" s="1040"/>
      <c r="AT84" s="1040"/>
      <c r="AU84" s="1040" t="s">
        <v>582</v>
      </c>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t="s">
        <v>605</v>
      </c>
      <c r="C85" s="1044"/>
      <c r="D85" s="1044"/>
      <c r="E85" s="1044"/>
      <c r="F85" s="1044"/>
      <c r="G85" s="1044"/>
      <c r="H85" s="1044"/>
      <c r="I85" s="1044"/>
      <c r="J85" s="1044"/>
      <c r="K85" s="1044"/>
      <c r="L85" s="1044"/>
      <c r="M85" s="1044"/>
      <c r="N85" s="1044"/>
      <c r="O85" s="1044"/>
      <c r="P85" s="1045"/>
      <c r="Q85" s="1046">
        <v>194</v>
      </c>
      <c r="R85" s="1040"/>
      <c r="S85" s="1040"/>
      <c r="T85" s="1040"/>
      <c r="U85" s="1040"/>
      <c r="V85" s="1040">
        <v>185</v>
      </c>
      <c r="W85" s="1040"/>
      <c r="X85" s="1040"/>
      <c r="Y85" s="1040"/>
      <c r="Z85" s="1040"/>
      <c r="AA85" s="1040">
        <v>8</v>
      </c>
      <c r="AB85" s="1040"/>
      <c r="AC85" s="1040"/>
      <c r="AD85" s="1040"/>
      <c r="AE85" s="1040"/>
      <c r="AF85" s="1040">
        <v>8</v>
      </c>
      <c r="AG85" s="1040"/>
      <c r="AH85" s="1040"/>
      <c r="AI85" s="1040"/>
      <c r="AJ85" s="1040"/>
      <c r="AK85" s="1040">
        <v>0</v>
      </c>
      <c r="AL85" s="1040"/>
      <c r="AM85" s="1040"/>
      <c r="AN85" s="1040"/>
      <c r="AO85" s="1040"/>
      <c r="AP85" s="1040" t="s">
        <v>582</v>
      </c>
      <c r="AQ85" s="1040"/>
      <c r="AR85" s="1040"/>
      <c r="AS85" s="1040"/>
      <c r="AT85" s="1040"/>
      <c r="AU85" s="1040" t="s">
        <v>582</v>
      </c>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t="s">
        <v>606</v>
      </c>
      <c r="C86" s="1044"/>
      <c r="D86" s="1044"/>
      <c r="E86" s="1044"/>
      <c r="F86" s="1044"/>
      <c r="G86" s="1044"/>
      <c r="H86" s="1044"/>
      <c r="I86" s="1044"/>
      <c r="J86" s="1044"/>
      <c r="K86" s="1044"/>
      <c r="L86" s="1044"/>
      <c r="M86" s="1044"/>
      <c r="N86" s="1044"/>
      <c r="O86" s="1044"/>
      <c r="P86" s="1045"/>
      <c r="Q86" s="1046">
        <v>503</v>
      </c>
      <c r="R86" s="1040"/>
      <c r="S86" s="1040"/>
      <c r="T86" s="1040"/>
      <c r="U86" s="1040"/>
      <c r="V86" s="1040">
        <v>503</v>
      </c>
      <c r="W86" s="1040"/>
      <c r="X86" s="1040"/>
      <c r="Y86" s="1040"/>
      <c r="Z86" s="1040"/>
      <c r="AA86" s="1040">
        <v>0</v>
      </c>
      <c r="AB86" s="1040"/>
      <c r="AC86" s="1040"/>
      <c r="AD86" s="1040"/>
      <c r="AE86" s="1040"/>
      <c r="AF86" s="1040" t="s">
        <v>588</v>
      </c>
      <c r="AG86" s="1040"/>
      <c r="AH86" s="1040"/>
      <c r="AI86" s="1040"/>
      <c r="AJ86" s="1040"/>
      <c r="AK86" s="1040">
        <v>0</v>
      </c>
      <c r="AL86" s="1040"/>
      <c r="AM86" s="1040"/>
      <c r="AN86" s="1040"/>
      <c r="AO86" s="1040"/>
      <c r="AP86" s="1040">
        <v>4711</v>
      </c>
      <c r="AQ86" s="1040"/>
      <c r="AR86" s="1040"/>
      <c r="AS86" s="1040"/>
      <c r="AT86" s="1040"/>
      <c r="AU86" s="1040">
        <v>2086</v>
      </c>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t="s">
        <v>607</v>
      </c>
      <c r="C87" s="1034"/>
      <c r="D87" s="1034"/>
      <c r="E87" s="1034"/>
      <c r="F87" s="1034"/>
      <c r="G87" s="1034"/>
      <c r="H87" s="1034"/>
      <c r="I87" s="1034"/>
      <c r="J87" s="1034"/>
      <c r="K87" s="1034"/>
      <c r="L87" s="1034"/>
      <c r="M87" s="1034"/>
      <c r="N87" s="1034"/>
      <c r="O87" s="1034"/>
      <c r="P87" s="1035"/>
      <c r="Q87" s="1036">
        <v>9</v>
      </c>
      <c r="R87" s="1037"/>
      <c r="S87" s="1037"/>
      <c r="T87" s="1037"/>
      <c r="U87" s="1037"/>
      <c r="V87" s="1037">
        <v>5</v>
      </c>
      <c r="W87" s="1037"/>
      <c r="X87" s="1037"/>
      <c r="Y87" s="1037"/>
      <c r="Z87" s="1037"/>
      <c r="AA87" s="1037">
        <v>4</v>
      </c>
      <c r="AB87" s="1037"/>
      <c r="AC87" s="1037"/>
      <c r="AD87" s="1037"/>
      <c r="AE87" s="1037"/>
      <c r="AF87" s="1037">
        <v>4</v>
      </c>
      <c r="AG87" s="1037"/>
      <c r="AH87" s="1037"/>
      <c r="AI87" s="1037"/>
      <c r="AJ87" s="1037"/>
      <c r="AK87" s="1037">
        <v>0</v>
      </c>
      <c r="AL87" s="1037"/>
      <c r="AM87" s="1037"/>
      <c r="AN87" s="1037"/>
      <c r="AO87" s="1037"/>
      <c r="AP87" s="1037" t="s">
        <v>582</v>
      </c>
      <c r="AQ87" s="1037"/>
      <c r="AR87" s="1037"/>
      <c r="AS87" s="1037"/>
      <c r="AT87" s="1037"/>
      <c r="AU87" s="1037" t="s">
        <v>582</v>
      </c>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385</v>
      </c>
      <c r="B88" s="1013" t="s">
        <v>423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14416</v>
      </c>
      <c r="AG88" s="1028"/>
      <c r="AH88" s="1028"/>
      <c r="AI88" s="1028"/>
      <c r="AJ88" s="1028"/>
      <c r="AK88" s="1032"/>
      <c r="AL88" s="1032"/>
      <c r="AM88" s="1032"/>
      <c r="AN88" s="1032"/>
      <c r="AO88" s="1032"/>
      <c r="AP88" s="1028">
        <v>14928</v>
      </c>
      <c r="AQ88" s="1028"/>
      <c r="AR88" s="1028"/>
      <c r="AS88" s="1028"/>
      <c r="AT88" s="1028"/>
      <c r="AU88" s="1028">
        <v>2689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424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v>
      </c>
      <c r="CS102" s="1020"/>
      <c r="CT102" s="1020"/>
      <c r="CU102" s="1020"/>
      <c r="CV102" s="1021"/>
      <c r="CW102" s="1019" t="s">
        <v>524</v>
      </c>
      <c r="CX102" s="1020"/>
      <c r="CY102" s="1020"/>
      <c r="CZ102" s="1020"/>
      <c r="DA102" s="1021"/>
      <c r="DB102" s="1019">
        <v>184</v>
      </c>
      <c r="DC102" s="1020"/>
      <c r="DD102" s="1020"/>
      <c r="DE102" s="1020"/>
      <c r="DF102" s="1021"/>
      <c r="DG102" s="1019">
        <v>4352</v>
      </c>
      <c r="DH102" s="1020"/>
      <c r="DI102" s="1020"/>
      <c r="DJ102" s="1020"/>
      <c r="DK102" s="1021"/>
      <c r="DL102" s="1019"/>
      <c r="DM102" s="1020"/>
      <c r="DN102" s="1020"/>
      <c r="DO102" s="1020"/>
      <c r="DP102" s="1021"/>
      <c r="DQ102" s="1019">
        <v>4131</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431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432</v>
      </c>
      <c r="AB109" s="963"/>
      <c r="AC109" s="963"/>
      <c r="AD109" s="963"/>
      <c r="AE109" s="964"/>
      <c r="AF109" s="965" t="s">
        <v>304</v>
      </c>
      <c r="AG109" s="963"/>
      <c r="AH109" s="963"/>
      <c r="AI109" s="963"/>
      <c r="AJ109" s="964"/>
      <c r="AK109" s="965" t="s">
        <v>303</v>
      </c>
      <c r="AL109" s="963"/>
      <c r="AM109" s="963"/>
      <c r="AN109" s="963"/>
      <c r="AO109" s="964"/>
      <c r="AP109" s="965" t="s">
        <v>433</v>
      </c>
      <c r="AQ109" s="963"/>
      <c r="AR109" s="963"/>
      <c r="AS109" s="963"/>
      <c r="AT109" s="994"/>
      <c r="AU109" s="962" t="s">
        <v>431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432</v>
      </c>
      <c r="BR109" s="963"/>
      <c r="BS109" s="963"/>
      <c r="BT109" s="963"/>
      <c r="BU109" s="964"/>
      <c r="BV109" s="965" t="s">
        <v>304</v>
      </c>
      <c r="BW109" s="963"/>
      <c r="BX109" s="963"/>
      <c r="BY109" s="963"/>
      <c r="BZ109" s="964"/>
      <c r="CA109" s="965" t="s">
        <v>303</v>
      </c>
      <c r="CB109" s="963"/>
      <c r="CC109" s="963"/>
      <c r="CD109" s="963"/>
      <c r="CE109" s="964"/>
      <c r="CF109" s="1001" t="s">
        <v>433</v>
      </c>
      <c r="CG109" s="1001"/>
      <c r="CH109" s="1001"/>
      <c r="CI109" s="1001"/>
      <c r="CJ109" s="1001"/>
      <c r="CK109" s="965" t="s">
        <v>434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432</v>
      </c>
      <c r="DH109" s="963"/>
      <c r="DI109" s="963"/>
      <c r="DJ109" s="963"/>
      <c r="DK109" s="964"/>
      <c r="DL109" s="965" t="s">
        <v>304</v>
      </c>
      <c r="DM109" s="963"/>
      <c r="DN109" s="963"/>
      <c r="DO109" s="963"/>
      <c r="DP109" s="964"/>
      <c r="DQ109" s="965" t="s">
        <v>303</v>
      </c>
      <c r="DR109" s="963"/>
      <c r="DS109" s="963"/>
      <c r="DT109" s="963"/>
      <c r="DU109" s="964"/>
      <c r="DV109" s="965" t="s">
        <v>433</v>
      </c>
      <c r="DW109" s="963"/>
      <c r="DX109" s="963"/>
      <c r="DY109" s="963"/>
      <c r="DZ109" s="994"/>
    </row>
    <row r="110" spans="1:131" s="226" customFormat="1" ht="26.25" customHeight="1">
      <c r="A110" s="865" t="s">
        <v>435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1766755</v>
      </c>
      <c r="AB110" s="956"/>
      <c r="AC110" s="956"/>
      <c r="AD110" s="956"/>
      <c r="AE110" s="957"/>
      <c r="AF110" s="958">
        <v>1772567</v>
      </c>
      <c r="AG110" s="956"/>
      <c r="AH110" s="956"/>
      <c r="AI110" s="956"/>
      <c r="AJ110" s="957"/>
      <c r="AK110" s="958">
        <v>1770892</v>
      </c>
      <c r="AL110" s="956"/>
      <c r="AM110" s="956"/>
      <c r="AN110" s="956"/>
      <c r="AO110" s="957"/>
      <c r="AP110" s="959">
        <v>18.5</v>
      </c>
      <c r="AQ110" s="960"/>
      <c r="AR110" s="960"/>
      <c r="AS110" s="960"/>
      <c r="AT110" s="961"/>
      <c r="AU110" s="995" t="s">
        <v>66</v>
      </c>
      <c r="AV110" s="996"/>
      <c r="AW110" s="996"/>
      <c r="AX110" s="996"/>
      <c r="AY110" s="996"/>
      <c r="AZ110" s="921" t="s">
        <v>436</v>
      </c>
      <c r="BA110" s="866"/>
      <c r="BB110" s="866"/>
      <c r="BC110" s="866"/>
      <c r="BD110" s="866"/>
      <c r="BE110" s="866"/>
      <c r="BF110" s="866"/>
      <c r="BG110" s="866"/>
      <c r="BH110" s="866"/>
      <c r="BI110" s="866"/>
      <c r="BJ110" s="866"/>
      <c r="BK110" s="866"/>
      <c r="BL110" s="866"/>
      <c r="BM110" s="866"/>
      <c r="BN110" s="866"/>
      <c r="BO110" s="866"/>
      <c r="BP110" s="867"/>
      <c r="BQ110" s="922">
        <v>19587165</v>
      </c>
      <c r="BR110" s="903"/>
      <c r="BS110" s="903"/>
      <c r="BT110" s="903"/>
      <c r="BU110" s="903"/>
      <c r="BV110" s="903">
        <v>19142120</v>
      </c>
      <c r="BW110" s="903"/>
      <c r="BX110" s="903"/>
      <c r="BY110" s="903"/>
      <c r="BZ110" s="903"/>
      <c r="CA110" s="903">
        <v>19770725</v>
      </c>
      <c r="CB110" s="903"/>
      <c r="CC110" s="903"/>
      <c r="CD110" s="903"/>
      <c r="CE110" s="903"/>
      <c r="CF110" s="927">
        <v>207</v>
      </c>
      <c r="CG110" s="928"/>
      <c r="CH110" s="928"/>
      <c r="CI110" s="928"/>
      <c r="CJ110" s="928"/>
      <c r="CK110" s="991" t="s">
        <v>437</v>
      </c>
      <c r="CL110" s="877"/>
      <c r="CM110" s="952" t="s">
        <v>438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439</v>
      </c>
      <c r="DH110" s="903"/>
      <c r="DI110" s="903"/>
      <c r="DJ110" s="903"/>
      <c r="DK110" s="903"/>
      <c r="DL110" s="903" t="s">
        <v>440</v>
      </c>
      <c r="DM110" s="903"/>
      <c r="DN110" s="903"/>
      <c r="DO110" s="903"/>
      <c r="DP110" s="903"/>
      <c r="DQ110" s="903" t="s">
        <v>439</v>
      </c>
      <c r="DR110" s="903"/>
      <c r="DS110" s="903"/>
      <c r="DT110" s="903"/>
      <c r="DU110" s="903"/>
      <c r="DV110" s="904" t="s">
        <v>439</v>
      </c>
      <c r="DW110" s="904"/>
      <c r="DX110" s="904"/>
      <c r="DY110" s="904"/>
      <c r="DZ110" s="905"/>
    </row>
    <row r="111" spans="1:131" s="226" customFormat="1" ht="26.25" customHeight="1">
      <c r="A111" s="832" t="s">
        <v>441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439</v>
      </c>
      <c r="AB111" s="984"/>
      <c r="AC111" s="984"/>
      <c r="AD111" s="984"/>
      <c r="AE111" s="985"/>
      <c r="AF111" s="986" t="s">
        <v>442</v>
      </c>
      <c r="AG111" s="984"/>
      <c r="AH111" s="984"/>
      <c r="AI111" s="984"/>
      <c r="AJ111" s="985"/>
      <c r="AK111" s="986" t="s">
        <v>442</v>
      </c>
      <c r="AL111" s="984"/>
      <c r="AM111" s="984"/>
      <c r="AN111" s="984"/>
      <c r="AO111" s="985"/>
      <c r="AP111" s="987" t="s">
        <v>442</v>
      </c>
      <c r="AQ111" s="988"/>
      <c r="AR111" s="988"/>
      <c r="AS111" s="988"/>
      <c r="AT111" s="989"/>
      <c r="AU111" s="997"/>
      <c r="AV111" s="998"/>
      <c r="AW111" s="998"/>
      <c r="AX111" s="998"/>
      <c r="AY111" s="998"/>
      <c r="AZ111" s="873" t="s">
        <v>443</v>
      </c>
      <c r="BA111" s="808"/>
      <c r="BB111" s="808"/>
      <c r="BC111" s="808"/>
      <c r="BD111" s="808"/>
      <c r="BE111" s="808"/>
      <c r="BF111" s="808"/>
      <c r="BG111" s="808"/>
      <c r="BH111" s="808"/>
      <c r="BI111" s="808"/>
      <c r="BJ111" s="808"/>
      <c r="BK111" s="808"/>
      <c r="BL111" s="808"/>
      <c r="BM111" s="808"/>
      <c r="BN111" s="808"/>
      <c r="BO111" s="808"/>
      <c r="BP111" s="809"/>
      <c r="BQ111" s="874">
        <v>2646813</v>
      </c>
      <c r="BR111" s="875"/>
      <c r="BS111" s="875"/>
      <c r="BT111" s="875"/>
      <c r="BU111" s="875"/>
      <c r="BV111" s="875">
        <v>2442798</v>
      </c>
      <c r="BW111" s="875"/>
      <c r="BX111" s="875"/>
      <c r="BY111" s="875"/>
      <c r="BZ111" s="875"/>
      <c r="CA111" s="875">
        <v>2245745</v>
      </c>
      <c r="CB111" s="875"/>
      <c r="CC111" s="875"/>
      <c r="CD111" s="875"/>
      <c r="CE111" s="875"/>
      <c r="CF111" s="936">
        <v>23.5</v>
      </c>
      <c r="CG111" s="937"/>
      <c r="CH111" s="937"/>
      <c r="CI111" s="937"/>
      <c r="CJ111" s="937"/>
      <c r="CK111" s="992"/>
      <c r="CL111" s="879"/>
      <c r="CM111" s="882" t="s">
        <v>444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439</v>
      </c>
      <c r="DH111" s="875"/>
      <c r="DI111" s="875"/>
      <c r="DJ111" s="875"/>
      <c r="DK111" s="875"/>
      <c r="DL111" s="875" t="s">
        <v>439</v>
      </c>
      <c r="DM111" s="875"/>
      <c r="DN111" s="875"/>
      <c r="DO111" s="875"/>
      <c r="DP111" s="875"/>
      <c r="DQ111" s="875" t="s">
        <v>439</v>
      </c>
      <c r="DR111" s="875"/>
      <c r="DS111" s="875"/>
      <c r="DT111" s="875"/>
      <c r="DU111" s="875"/>
      <c r="DV111" s="852" t="s">
        <v>387</v>
      </c>
      <c r="DW111" s="852"/>
      <c r="DX111" s="852"/>
      <c r="DY111" s="852"/>
      <c r="DZ111" s="853"/>
    </row>
    <row r="112" spans="1:131" s="226" customFormat="1" ht="26.25" customHeight="1">
      <c r="A112" s="977" t="s">
        <v>445</v>
      </c>
      <c r="B112" s="978"/>
      <c r="C112" s="808" t="s">
        <v>446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387</v>
      </c>
      <c r="AB112" s="838"/>
      <c r="AC112" s="838"/>
      <c r="AD112" s="838"/>
      <c r="AE112" s="839"/>
      <c r="AF112" s="840" t="s">
        <v>387</v>
      </c>
      <c r="AG112" s="838"/>
      <c r="AH112" s="838"/>
      <c r="AI112" s="838"/>
      <c r="AJ112" s="839"/>
      <c r="AK112" s="840" t="s">
        <v>387</v>
      </c>
      <c r="AL112" s="838"/>
      <c r="AM112" s="838"/>
      <c r="AN112" s="838"/>
      <c r="AO112" s="839"/>
      <c r="AP112" s="885" t="s">
        <v>387</v>
      </c>
      <c r="AQ112" s="886"/>
      <c r="AR112" s="886"/>
      <c r="AS112" s="886"/>
      <c r="AT112" s="887"/>
      <c r="AU112" s="997"/>
      <c r="AV112" s="998"/>
      <c r="AW112" s="998"/>
      <c r="AX112" s="998"/>
      <c r="AY112" s="998"/>
      <c r="AZ112" s="873" t="s">
        <v>447</v>
      </c>
      <c r="BA112" s="808"/>
      <c r="BB112" s="808"/>
      <c r="BC112" s="808"/>
      <c r="BD112" s="808"/>
      <c r="BE112" s="808"/>
      <c r="BF112" s="808"/>
      <c r="BG112" s="808"/>
      <c r="BH112" s="808"/>
      <c r="BI112" s="808"/>
      <c r="BJ112" s="808"/>
      <c r="BK112" s="808"/>
      <c r="BL112" s="808"/>
      <c r="BM112" s="808"/>
      <c r="BN112" s="808"/>
      <c r="BO112" s="808"/>
      <c r="BP112" s="809"/>
      <c r="BQ112" s="874">
        <v>6379617</v>
      </c>
      <c r="BR112" s="875"/>
      <c r="BS112" s="875"/>
      <c r="BT112" s="875"/>
      <c r="BU112" s="875"/>
      <c r="BV112" s="875">
        <v>6041914</v>
      </c>
      <c r="BW112" s="875"/>
      <c r="BX112" s="875"/>
      <c r="BY112" s="875"/>
      <c r="BZ112" s="875"/>
      <c r="CA112" s="875">
        <v>5570974</v>
      </c>
      <c r="CB112" s="875"/>
      <c r="CC112" s="875"/>
      <c r="CD112" s="875"/>
      <c r="CE112" s="875"/>
      <c r="CF112" s="936">
        <v>58.3</v>
      </c>
      <c r="CG112" s="937"/>
      <c r="CH112" s="937"/>
      <c r="CI112" s="937"/>
      <c r="CJ112" s="937"/>
      <c r="CK112" s="992"/>
      <c r="CL112" s="879"/>
      <c r="CM112" s="882" t="s">
        <v>448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387</v>
      </c>
      <c r="DH112" s="875"/>
      <c r="DI112" s="875"/>
      <c r="DJ112" s="875"/>
      <c r="DK112" s="875"/>
      <c r="DL112" s="875" t="s">
        <v>387</v>
      </c>
      <c r="DM112" s="875"/>
      <c r="DN112" s="875"/>
      <c r="DO112" s="875"/>
      <c r="DP112" s="875"/>
      <c r="DQ112" s="875" t="s">
        <v>387</v>
      </c>
      <c r="DR112" s="875"/>
      <c r="DS112" s="875"/>
      <c r="DT112" s="875"/>
      <c r="DU112" s="875"/>
      <c r="DV112" s="852" t="s">
        <v>439</v>
      </c>
      <c r="DW112" s="852"/>
      <c r="DX112" s="852"/>
      <c r="DY112" s="852"/>
      <c r="DZ112" s="853"/>
    </row>
    <row r="113" spans="1:130" s="226" customFormat="1" ht="26.25" customHeight="1">
      <c r="A113" s="979"/>
      <c r="B113" s="980"/>
      <c r="C113" s="808" t="s">
        <v>449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555067</v>
      </c>
      <c r="AB113" s="984"/>
      <c r="AC113" s="984"/>
      <c r="AD113" s="984"/>
      <c r="AE113" s="985"/>
      <c r="AF113" s="986">
        <v>582622</v>
      </c>
      <c r="AG113" s="984"/>
      <c r="AH113" s="984"/>
      <c r="AI113" s="984"/>
      <c r="AJ113" s="985"/>
      <c r="AK113" s="986">
        <v>532616</v>
      </c>
      <c r="AL113" s="984"/>
      <c r="AM113" s="984"/>
      <c r="AN113" s="984"/>
      <c r="AO113" s="985"/>
      <c r="AP113" s="987">
        <v>5.6</v>
      </c>
      <c r="AQ113" s="988"/>
      <c r="AR113" s="988"/>
      <c r="AS113" s="988"/>
      <c r="AT113" s="989"/>
      <c r="AU113" s="997"/>
      <c r="AV113" s="998"/>
      <c r="AW113" s="998"/>
      <c r="AX113" s="998"/>
      <c r="AY113" s="998"/>
      <c r="AZ113" s="873" t="s">
        <v>450</v>
      </c>
      <c r="BA113" s="808"/>
      <c r="BB113" s="808"/>
      <c r="BC113" s="808"/>
      <c r="BD113" s="808"/>
      <c r="BE113" s="808"/>
      <c r="BF113" s="808"/>
      <c r="BG113" s="808"/>
      <c r="BH113" s="808"/>
      <c r="BI113" s="808"/>
      <c r="BJ113" s="808"/>
      <c r="BK113" s="808"/>
      <c r="BL113" s="808"/>
      <c r="BM113" s="808"/>
      <c r="BN113" s="808"/>
      <c r="BO113" s="808"/>
      <c r="BP113" s="809"/>
      <c r="BQ113" s="874">
        <v>2123344</v>
      </c>
      <c r="BR113" s="875"/>
      <c r="BS113" s="875"/>
      <c r="BT113" s="875"/>
      <c r="BU113" s="875"/>
      <c r="BV113" s="875">
        <v>2807262</v>
      </c>
      <c r="BW113" s="875"/>
      <c r="BX113" s="875"/>
      <c r="BY113" s="875"/>
      <c r="BZ113" s="875"/>
      <c r="CA113" s="875">
        <v>2688343</v>
      </c>
      <c r="CB113" s="875"/>
      <c r="CC113" s="875"/>
      <c r="CD113" s="875"/>
      <c r="CE113" s="875"/>
      <c r="CF113" s="936">
        <v>28.1</v>
      </c>
      <c r="CG113" s="937"/>
      <c r="CH113" s="937"/>
      <c r="CI113" s="937"/>
      <c r="CJ113" s="937"/>
      <c r="CK113" s="992"/>
      <c r="CL113" s="879"/>
      <c r="CM113" s="882" t="s">
        <v>451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387</v>
      </c>
      <c r="DH113" s="838"/>
      <c r="DI113" s="838"/>
      <c r="DJ113" s="838"/>
      <c r="DK113" s="839"/>
      <c r="DL113" s="840" t="s">
        <v>387</v>
      </c>
      <c r="DM113" s="838"/>
      <c r="DN113" s="838"/>
      <c r="DO113" s="838"/>
      <c r="DP113" s="839"/>
      <c r="DQ113" s="840" t="s">
        <v>387</v>
      </c>
      <c r="DR113" s="838"/>
      <c r="DS113" s="838"/>
      <c r="DT113" s="838"/>
      <c r="DU113" s="839"/>
      <c r="DV113" s="885" t="s">
        <v>387</v>
      </c>
      <c r="DW113" s="886"/>
      <c r="DX113" s="886"/>
      <c r="DY113" s="886"/>
      <c r="DZ113" s="887"/>
    </row>
    <row r="114" spans="1:130" s="226" customFormat="1" ht="26.25" customHeight="1">
      <c r="A114" s="979"/>
      <c r="B114" s="980"/>
      <c r="C114" s="808" t="s">
        <v>452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46141</v>
      </c>
      <c r="AB114" s="838"/>
      <c r="AC114" s="838"/>
      <c r="AD114" s="838"/>
      <c r="AE114" s="839"/>
      <c r="AF114" s="840">
        <v>57269</v>
      </c>
      <c r="AG114" s="838"/>
      <c r="AH114" s="838"/>
      <c r="AI114" s="838"/>
      <c r="AJ114" s="839"/>
      <c r="AK114" s="840">
        <v>80828</v>
      </c>
      <c r="AL114" s="838"/>
      <c r="AM114" s="838"/>
      <c r="AN114" s="838"/>
      <c r="AO114" s="839"/>
      <c r="AP114" s="885">
        <v>0.8</v>
      </c>
      <c r="AQ114" s="886"/>
      <c r="AR114" s="886"/>
      <c r="AS114" s="886"/>
      <c r="AT114" s="887"/>
      <c r="AU114" s="997"/>
      <c r="AV114" s="998"/>
      <c r="AW114" s="998"/>
      <c r="AX114" s="998"/>
      <c r="AY114" s="998"/>
      <c r="AZ114" s="873" t="s">
        <v>453</v>
      </c>
      <c r="BA114" s="808"/>
      <c r="BB114" s="808"/>
      <c r="BC114" s="808"/>
      <c r="BD114" s="808"/>
      <c r="BE114" s="808"/>
      <c r="BF114" s="808"/>
      <c r="BG114" s="808"/>
      <c r="BH114" s="808"/>
      <c r="BI114" s="808"/>
      <c r="BJ114" s="808"/>
      <c r="BK114" s="808"/>
      <c r="BL114" s="808"/>
      <c r="BM114" s="808"/>
      <c r="BN114" s="808"/>
      <c r="BO114" s="808"/>
      <c r="BP114" s="809"/>
      <c r="BQ114" s="874">
        <v>3155685</v>
      </c>
      <c r="BR114" s="875"/>
      <c r="BS114" s="875"/>
      <c r="BT114" s="875"/>
      <c r="BU114" s="875"/>
      <c r="BV114" s="875">
        <v>3058019</v>
      </c>
      <c r="BW114" s="875"/>
      <c r="BX114" s="875"/>
      <c r="BY114" s="875"/>
      <c r="BZ114" s="875"/>
      <c r="CA114" s="875">
        <v>3117954</v>
      </c>
      <c r="CB114" s="875"/>
      <c r="CC114" s="875"/>
      <c r="CD114" s="875"/>
      <c r="CE114" s="875"/>
      <c r="CF114" s="936">
        <v>32.6</v>
      </c>
      <c r="CG114" s="937"/>
      <c r="CH114" s="937"/>
      <c r="CI114" s="937"/>
      <c r="CJ114" s="937"/>
      <c r="CK114" s="992"/>
      <c r="CL114" s="879"/>
      <c r="CM114" s="882" t="s">
        <v>454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387</v>
      </c>
      <c r="DH114" s="838"/>
      <c r="DI114" s="838"/>
      <c r="DJ114" s="838"/>
      <c r="DK114" s="839"/>
      <c r="DL114" s="840" t="s">
        <v>439</v>
      </c>
      <c r="DM114" s="838"/>
      <c r="DN114" s="838"/>
      <c r="DO114" s="838"/>
      <c r="DP114" s="839"/>
      <c r="DQ114" s="840" t="s">
        <v>387</v>
      </c>
      <c r="DR114" s="838"/>
      <c r="DS114" s="838"/>
      <c r="DT114" s="838"/>
      <c r="DU114" s="839"/>
      <c r="DV114" s="885" t="s">
        <v>387</v>
      </c>
      <c r="DW114" s="886"/>
      <c r="DX114" s="886"/>
      <c r="DY114" s="886"/>
      <c r="DZ114" s="887"/>
    </row>
    <row r="115" spans="1:130" s="226" customFormat="1" ht="26.25" customHeight="1">
      <c r="A115" s="979"/>
      <c r="B115" s="980"/>
      <c r="C115" s="808" t="s">
        <v>455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197140</v>
      </c>
      <c r="AB115" s="984"/>
      <c r="AC115" s="984"/>
      <c r="AD115" s="984"/>
      <c r="AE115" s="985"/>
      <c r="AF115" s="986">
        <v>204864</v>
      </c>
      <c r="AG115" s="984"/>
      <c r="AH115" s="984"/>
      <c r="AI115" s="984"/>
      <c r="AJ115" s="985"/>
      <c r="AK115" s="986">
        <v>197833</v>
      </c>
      <c r="AL115" s="984"/>
      <c r="AM115" s="984"/>
      <c r="AN115" s="984"/>
      <c r="AO115" s="985"/>
      <c r="AP115" s="987">
        <v>2.1</v>
      </c>
      <c r="AQ115" s="988"/>
      <c r="AR115" s="988"/>
      <c r="AS115" s="988"/>
      <c r="AT115" s="989"/>
      <c r="AU115" s="997"/>
      <c r="AV115" s="998"/>
      <c r="AW115" s="998"/>
      <c r="AX115" s="998"/>
      <c r="AY115" s="998"/>
      <c r="AZ115" s="873" t="s">
        <v>456</v>
      </c>
      <c r="BA115" s="808"/>
      <c r="BB115" s="808"/>
      <c r="BC115" s="808"/>
      <c r="BD115" s="808"/>
      <c r="BE115" s="808"/>
      <c r="BF115" s="808"/>
      <c r="BG115" s="808"/>
      <c r="BH115" s="808"/>
      <c r="BI115" s="808"/>
      <c r="BJ115" s="808"/>
      <c r="BK115" s="808"/>
      <c r="BL115" s="808"/>
      <c r="BM115" s="808"/>
      <c r="BN115" s="808"/>
      <c r="BO115" s="808"/>
      <c r="BP115" s="809"/>
      <c r="BQ115" s="874">
        <v>4974052</v>
      </c>
      <c r="BR115" s="875"/>
      <c r="BS115" s="875"/>
      <c r="BT115" s="875"/>
      <c r="BU115" s="875"/>
      <c r="BV115" s="875">
        <v>4427175</v>
      </c>
      <c r="BW115" s="875"/>
      <c r="BX115" s="875"/>
      <c r="BY115" s="875"/>
      <c r="BZ115" s="875"/>
      <c r="CA115" s="875">
        <v>4131362</v>
      </c>
      <c r="CB115" s="875"/>
      <c r="CC115" s="875"/>
      <c r="CD115" s="875"/>
      <c r="CE115" s="875"/>
      <c r="CF115" s="936">
        <v>43.2</v>
      </c>
      <c r="CG115" s="937"/>
      <c r="CH115" s="937"/>
      <c r="CI115" s="937"/>
      <c r="CJ115" s="937"/>
      <c r="CK115" s="992"/>
      <c r="CL115" s="879"/>
      <c r="CM115" s="873" t="s">
        <v>457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387</v>
      </c>
      <c r="DH115" s="838"/>
      <c r="DI115" s="838"/>
      <c r="DJ115" s="838"/>
      <c r="DK115" s="839"/>
      <c r="DL115" s="840" t="s">
        <v>387</v>
      </c>
      <c r="DM115" s="838"/>
      <c r="DN115" s="838"/>
      <c r="DO115" s="838"/>
      <c r="DP115" s="839"/>
      <c r="DQ115" s="840" t="s">
        <v>387</v>
      </c>
      <c r="DR115" s="838"/>
      <c r="DS115" s="838"/>
      <c r="DT115" s="838"/>
      <c r="DU115" s="839"/>
      <c r="DV115" s="885" t="s">
        <v>387</v>
      </c>
      <c r="DW115" s="886"/>
      <c r="DX115" s="886"/>
      <c r="DY115" s="886"/>
      <c r="DZ115" s="887"/>
    </row>
    <row r="116" spans="1:130" s="226" customFormat="1" ht="26.25" customHeight="1">
      <c r="A116" s="981"/>
      <c r="B116" s="982"/>
      <c r="C116" s="941" t="s">
        <v>458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387</v>
      </c>
      <c r="AB116" s="838"/>
      <c r="AC116" s="838"/>
      <c r="AD116" s="838"/>
      <c r="AE116" s="839"/>
      <c r="AF116" s="840" t="s">
        <v>387</v>
      </c>
      <c r="AG116" s="838"/>
      <c r="AH116" s="838"/>
      <c r="AI116" s="838"/>
      <c r="AJ116" s="839"/>
      <c r="AK116" s="840">
        <v>146</v>
      </c>
      <c r="AL116" s="838"/>
      <c r="AM116" s="838"/>
      <c r="AN116" s="838"/>
      <c r="AO116" s="839"/>
      <c r="AP116" s="885">
        <v>0</v>
      </c>
      <c r="AQ116" s="886"/>
      <c r="AR116" s="886"/>
      <c r="AS116" s="886"/>
      <c r="AT116" s="887"/>
      <c r="AU116" s="997"/>
      <c r="AV116" s="998"/>
      <c r="AW116" s="998"/>
      <c r="AX116" s="998"/>
      <c r="AY116" s="998"/>
      <c r="AZ116" s="924" t="s">
        <v>459</v>
      </c>
      <c r="BA116" s="925"/>
      <c r="BB116" s="925"/>
      <c r="BC116" s="925"/>
      <c r="BD116" s="925"/>
      <c r="BE116" s="925"/>
      <c r="BF116" s="925"/>
      <c r="BG116" s="925"/>
      <c r="BH116" s="925"/>
      <c r="BI116" s="925"/>
      <c r="BJ116" s="925"/>
      <c r="BK116" s="925"/>
      <c r="BL116" s="925"/>
      <c r="BM116" s="925"/>
      <c r="BN116" s="925"/>
      <c r="BO116" s="925"/>
      <c r="BP116" s="926"/>
      <c r="BQ116" s="874" t="s">
        <v>439</v>
      </c>
      <c r="BR116" s="875"/>
      <c r="BS116" s="875"/>
      <c r="BT116" s="875"/>
      <c r="BU116" s="875"/>
      <c r="BV116" s="875" t="s">
        <v>387</v>
      </c>
      <c r="BW116" s="875"/>
      <c r="BX116" s="875"/>
      <c r="BY116" s="875"/>
      <c r="BZ116" s="875"/>
      <c r="CA116" s="875" t="s">
        <v>387</v>
      </c>
      <c r="CB116" s="875"/>
      <c r="CC116" s="875"/>
      <c r="CD116" s="875"/>
      <c r="CE116" s="875"/>
      <c r="CF116" s="936" t="s">
        <v>387</v>
      </c>
      <c r="CG116" s="937"/>
      <c r="CH116" s="937"/>
      <c r="CI116" s="937"/>
      <c r="CJ116" s="937"/>
      <c r="CK116" s="992"/>
      <c r="CL116" s="879"/>
      <c r="CM116" s="882" t="s">
        <v>460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387</v>
      </c>
      <c r="DH116" s="838"/>
      <c r="DI116" s="838"/>
      <c r="DJ116" s="838"/>
      <c r="DK116" s="839"/>
      <c r="DL116" s="840" t="s">
        <v>387</v>
      </c>
      <c r="DM116" s="838"/>
      <c r="DN116" s="838"/>
      <c r="DO116" s="838"/>
      <c r="DP116" s="839"/>
      <c r="DQ116" s="840" t="s">
        <v>387</v>
      </c>
      <c r="DR116" s="838"/>
      <c r="DS116" s="838"/>
      <c r="DT116" s="838"/>
      <c r="DU116" s="839"/>
      <c r="DV116" s="885" t="s">
        <v>387</v>
      </c>
      <c r="DW116" s="886"/>
      <c r="DX116" s="886"/>
      <c r="DY116" s="886"/>
      <c r="DZ116" s="887"/>
    </row>
    <row r="117" spans="1:130" s="226" customFormat="1" ht="26.25" customHeight="1">
      <c r="A117" s="962" t="s">
        <v>185</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461</v>
      </c>
      <c r="Z117" s="964"/>
      <c r="AA117" s="969">
        <v>2565103</v>
      </c>
      <c r="AB117" s="970"/>
      <c r="AC117" s="970"/>
      <c r="AD117" s="970"/>
      <c r="AE117" s="971"/>
      <c r="AF117" s="972">
        <v>2617322</v>
      </c>
      <c r="AG117" s="970"/>
      <c r="AH117" s="970"/>
      <c r="AI117" s="970"/>
      <c r="AJ117" s="971"/>
      <c r="AK117" s="972">
        <v>2582315</v>
      </c>
      <c r="AL117" s="970"/>
      <c r="AM117" s="970"/>
      <c r="AN117" s="970"/>
      <c r="AO117" s="971"/>
      <c r="AP117" s="973"/>
      <c r="AQ117" s="974"/>
      <c r="AR117" s="974"/>
      <c r="AS117" s="974"/>
      <c r="AT117" s="975"/>
      <c r="AU117" s="997"/>
      <c r="AV117" s="998"/>
      <c r="AW117" s="998"/>
      <c r="AX117" s="998"/>
      <c r="AY117" s="998"/>
      <c r="AZ117" s="924" t="s">
        <v>462</v>
      </c>
      <c r="BA117" s="925"/>
      <c r="BB117" s="925"/>
      <c r="BC117" s="925"/>
      <c r="BD117" s="925"/>
      <c r="BE117" s="925"/>
      <c r="BF117" s="925"/>
      <c r="BG117" s="925"/>
      <c r="BH117" s="925"/>
      <c r="BI117" s="925"/>
      <c r="BJ117" s="925"/>
      <c r="BK117" s="925"/>
      <c r="BL117" s="925"/>
      <c r="BM117" s="925"/>
      <c r="BN117" s="925"/>
      <c r="BO117" s="925"/>
      <c r="BP117" s="926"/>
      <c r="BQ117" s="874" t="s">
        <v>463</v>
      </c>
      <c r="BR117" s="875"/>
      <c r="BS117" s="875"/>
      <c r="BT117" s="875"/>
      <c r="BU117" s="875"/>
      <c r="BV117" s="875" t="s">
        <v>123</v>
      </c>
      <c r="BW117" s="875"/>
      <c r="BX117" s="875"/>
      <c r="BY117" s="875"/>
      <c r="BZ117" s="875"/>
      <c r="CA117" s="875" t="s">
        <v>464</v>
      </c>
      <c r="CB117" s="875"/>
      <c r="CC117" s="875"/>
      <c r="CD117" s="875"/>
      <c r="CE117" s="875"/>
      <c r="CF117" s="936" t="s">
        <v>464</v>
      </c>
      <c r="CG117" s="937"/>
      <c r="CH117" s="937"/>
      <c r="CI117" s="937"/>
      <c r="CJ117" s="937"/>
      <c r="CK117" s="992"/>
      <c r="CL117" s="879"/>
      <c r="CM117" s="882" t="s">
        <v>465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463</v>
      </c>
      <c r="DH117" s="838"/>
      <c r="DI117" s="838"/>
      <c r="DJ117" s="838"/>
      <c r="DK117" s="839"/>
      <c r="DL117" s="840" t="s">
        <v>466</v>
      </c>
      <c r="DM117" s="838"/>
      <c r="DN117" s="838"/>
      <c r="DO117" s="838"/>
      <c r="DP117" s="839"/>
      <c r="DQ117" s="840" t="s">
        <v>464</v>
      </c>
      <c r="DR117" s="838"/>
      <c r="DS117" s="838"/>
      <c r="DT117" s="838"/>
      <c r="DU117" s="839"/>
      <c r="DV117" s="885" t="s">
        <v>463</v>
      </c>
      <c r="DW117" s="886"/>
      <c r="DX117" s="886"/>
      <c r="DY117" s="886"/>
      <c r="DZ117" s="887"/>
    </row>
    <row r="118" spans="1:130" s="226" customFormat="1" ht="26.25" customHeight="1">
      <c r="A118" s="962" t="s">
        <v>434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432</v>
      </c>
      <c r="AB118" s="963"/>
      <c r="AC118" s="963"/>
      <c r="AD118" s="963"/>
      <c r="AE118" s="964"/>
      <c r="AF118" s="965" t="s">
        <v>304</v>
      </c>
      <c r="AG118" s="963"/>
      <c r="AH118" s="963"/>
      <c r="AI118" s="963"/>
      <c r="AJ118" s="964"/>
      <c r="AK118" s="965" t="s">
        <v>303</v>
      </c>
      <c r="AL118" s="963"/>
      <c r="AM118" s="963"/>
      <c r="AN118" s="963"/>
      <c r="AO118" s="964"/>
      <c r="AP118" s="966" t="s">
        <v>433</v>
      </c>
      <c r="AQ118" s="967"/>
      <c r="AR118" s="967"/>
      <c r="AS118" s="967"/>
      <c r="AT118" s="968"/>
      <c r="AU118" s="997"/>
      <c r="AV118" s="998"/>
      <c r="AW118" s="998"/>
      <c r="AX118" s="998"/>
      <c r="AY118" s="998"/>
      <c r="AZ118" s="940" t="s">
        <v>467</v>
      </c>
      <c r="BA118" s="941"/>
      <c r="BB118" s="941"/>
      <c r="BC118" s="941"/>
      <c r="BD118" s="941"/>
      <c r="BE118" s="941"/>
      <c r="BF118" s="941"/>
      <c r="BG118" s="941"/>
      <c r="BH118" s="941"/>
      <c r="BI118" s="941"/>
      <c r="BJ118" s="941"/>
      <c r="BK118" s="941"/>
      <c r="BL118" s="941"/>
      <c r="BM118" s="941"/>
      <c r="BN118" s="941"/>
      <c r="BO118" s="941"/>
      <c r="BP118" s="942"/>
      <c r="BQ118" s="943" t="s">
        <v>463</v>
      </c>
      <c r="BR118" s="906"/>
      <c r="BS118" s="906"/>
      <c r="BT118" s="906"/>
      <c r="BU118" s="906"/>
      <c r="BV118" s="906" t="s">
        <v>464</v>
      </c>
      <c r="BW118" s="906"/>
      <c r="BX118" s="906"/>
      <c r="BY118" s="906"/>
      <c r="BZ118" s="906"/>
      <c r="CA118" s="906" t="s">
        <v>123</v>
      </c>
      <c r="CB118" s="906"/>
      <c r="CC118" s="906"/>
      <c r="CD118" s="906"/>
      <c r="CE118" s="906"/>
      <c r="CF118" s="936" t="s">
        <v>463</v>
      </c>
      <c r="CG118" s="937"/>
      <c r="CH118" s="937"/>
      <c r="CI118" s="937"/>
      <c r="CJ118" s="937"/>
      <c r="CK118" s="992"/>
      <c r="CL118" s="879"/>
      <c r="CM118" s="882" t="s">
        <v>468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463</v>
      </c>
      <c r="DM118" s="838"/>
      <c r="DN118" s="838"/>
      <c r="DO118" s="838"/>
      <c r="DP118" s="839"/>
      <c r="DQ118" s="840" t="s">
        <v>469</v>
      </c>
      <c r="DR118" s="838"/>
      <c r="DS118" s="838"/>
      <c r="DT118" s="838"/>
      <c r="DU118" s="839"/>
      <c r="DV118" s="885" t="s">
        <v>470</v>
      </c>
      <c r="DW118" s="886"/>
      <c r="DX118" s="886"/>
      <c r="DY118" s="886"/>
      <c r="DZ118" s="887"/>
    </row>
    <row r="119" spans="1:130" s="226" customFormat="1" ht="26.25" customHeight="1">
      <c r="A119" s="876" t="s">
        <v>437</v>
      </c>
      <c r="B119" s="877"/>
      <c r="C119" s="952" t="s">
        <v>438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123</v>
      </c>
      <c r="AB119" s="956"/>
      <c r="AC119" s="956"/>
      <c r="AD119" s="956"/>
      <c r="AE119" s="957"/>
      <c r="AF119" s="958" t="s">
        <v>123</v>
      </c>
      <c r="AG119" s="956"/>
      <c r="AH119" s="956"/>
      <c r="AI119" s="956"/>
      <c r="AJ119" s="957"/>
      <c r="AK119" s="958" t="s">
        <v>123</v>
      </c>
      <c r="AL119" s="956"/>
      <c r="AM119" s="956"/>
      <c r="AN119" s="956"/>
      <c r="AO119" s="957"/>
      <c r="AP119" s="959" t="s">
        <v>123</v>
      </c>
      <c r="AQ119" s="960"/>
      <c r="AR119" s="960"/>
      <c r="AS119" s="960"/>
      <c r="AT119" s="961"/>
      <c r="AU119" s="999"/>
      <c r="AV119" s="1000"/>
      <c r="AW119" s="1000"/>
      <c r="AX119" s="1000"/>
      <c r="AY119" s="1000"/>
      <c r="AZ119" s="257" t="s">
        <v>185</v>
      </c>
      <c r="BA119" s="257"/>
      <c r="BB119" s="257"/>
      <c r="BC119" s="257"/>
      <c r="BD119" s="257"/>
      <c r="BE119" s="257"/>
      <c r="BF119" s="257"/>
      <c r="BG119" s="257"/>
      <c r="BH119" s="257"/>
      <c r="BI119" s="257"/>
      <c r="BJ119" s="257"/>
      <c r="BK119" s="257"/>
      <c r="BL119" s="257"/>
      <c r="BM119" s="257"/>
      <c r="BN119" s="257"/>
      <c r="BO119" s="938" t="s">
        <v>471</v>
      </c>
      <c r="BP119" s="939"/>
      <c r="BQ119" s="943">
        <v>38866676</v>
      </c>
      <c r="BR119" s="906"/>
      <c r="BS119" s="906"/>
      <c r="BT119" s="906"/>
      <c r="BU119" s="906"/>
      <c r="BV119" s="906">
        <v>37919288</v>
      </c>
      <c r="BW119" s="906"/>
      <c r="BX119" s="906"/>
      <c r="BY119" s="906"/>
      <c r="BZ119" s="906"/>
      <c r="CA119" s="906">
        <v>37525103</v>
      </c>
      <c r="CB119" s="906"/>
      <c r="CC119" s="906"/>
      <c r="CD119" s="906"/>
      <c r="CE119" s="906"/>
      <c r="CF119" s="804"/>
      <c r="CG119" s="805"/>
      <c r="CH119" s="805"/>
      <c r="CI119" s="805"/>
      <c r="CJ119" s="895"/>
      <c r="CK119" s="993"/>
      <c r="CL119" s="881"/>
      <c r="CM119" s="899" t="s">
        <v>472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2646813</v>
      </c>
      <c r="DH119" s="821"/>
      <c r="DI119" s="821"/>
      <c r="DJ119" s="821"/>
      <c r="DK119" s="822"/>
      <c r="DL119" s="823">
        <v>2442798</v>
      </c>
      <c r="DM119" s="821"/>
      <c r="DN119" s="821"/>
      <c r="DO119" s="821"/>
      <c r="DP119" s="822"/>
      <c r="DQ119" s="823">
        <v>2245745</v>
      </c>
      <c r="DR119" s="821"/>
      <c r="DS119" s="821"/>
      <c r="DT119" s="821"/>
      <c r="DU119" s="822"/>
      <c r="DV119" s="909">
        <v>23.5</v>
      </c>
      <c r="DW119" s="910"/>
      <c r="DX119" s="910"/>
      <c r="DY119" s="910"/>
      <c r="DZ119" s="911"/>
    </row>
    <row r="120" spans="1:130" s="226" customFormat="1" ht="26.25" customHeight="1">
      <c r="A120" s="878"/>
      <c r="B120" s="879"/>
      <c r="C120" s="882" t="s">
        <v>444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463</v>
      </c>
      <c r="AB120" s="838"/>
      <c r="AC120" s="838"/>
      <c r="AD120" s="838"/>
      <c r="AE120" s="839"/>
      <c r="AF120" s="840" t="s">
        <v>470</v>
      </c>
      <c r="AG120" s="838"/>
      <c r="AH120" s="838"/>
      <c r="AI120" s="838"/>
      <c r="AJ120" s="839"/>
      <c r="AK120" s="840" t="s">
        <v>387</v>
      </c>
      <c r="AL120" s="838"/>
      <c r="AM120" s="838"/>
      <c r="AN120" s="838"/>
      <c r="AO120" s="839"/>
      <c r="AP120" s="885" t="s">
        <v>463</v>
      </c>
      <c r="AQ120" s="886"/>
      <c r="AR120" s="886"/>
      <c r="AS120" s="886"/>
      <c r="AT120" s="887"/>
      <c r="AU120" s="944" t="s">
        <v>473</v>
      </c>
      <c r="AV120" s="945"/>
      <c r="AW120" s="945"/>
      <c r="AX120" s="945"/>
      <c r="AY120" s="946"/>
      <c r="AZ120" s="921" t="s">
        <v>474</v>
      </c>
      <c r="BA120" s="866"/>
      <c r="BB120" s="866"/>
      <c r="BC120" s="866"/>
      <c r="BD120" s="866"/>
      <c r="BE120" s="866"/>
      <c r="BF120" s="866"/>
      <c r="BG120" s="866"/>
      <c r="BH120" s="866"/>
      <c r="BI120" s="866"/>
      <c r="BJ120" s="866"/>
      <c r="BK120" s="866"/>
      <c r="BL120" s="866"/>
      <c r="BM120" s="866"/>
      <c r="BN120" s="866"/>
      <c r="BO120" s="866"/>
      <c r="BP120" s="867"/>
      <c r="BQ120" s="922">
        <v>4284487</v>
      </c>
      <c r="BR120" s="903"/>
      <c r="BS120" s="903"/>
      <c r="BT120" s="903"/>
      <c r="BU120" s="903"/>
      <c r="BV120" s="903">
        <v>4376657</v>
      </c>
      <c r="BW120" s="903"/>
      <c r="BX120" s="903"/>
      <c r="BY120" s="903"/>
      <c r="BZ120" s="903"/>
      <c r="CA120" s="903">
        <v>4334119</v>
      </c>
      <c r="CB120" s="903"/>
      <c r="CC120" s="903"/>
      <c r="CD120" s="903"/>
      <c r="CE120" s="903"/>
      <c r="CF120" s="927">
        <v>45.4</v>
      </c>
      <c r="CG120" s="928"/>
      <c r="CH120" s="928"/>
      <c r="CI120" s="928"/>
      <c r="CJ120" s="928"/>
      <c r="CK120" s="929" t="s">
        <v>475</v>
      </c>
      <c r="CL120" s="913"/>
      <c r="CM120" s="913"/>
      <c r="CN120" s="913"/>
      <c r="CO120" s="914"/>
      <c r="CP120" s="933" t="s">
        <v>476</v>
      </c>
      <c r="CQ120" s="934"/>
      <c r="CR120" s="934"/>
      <c r="CS120" s="934"/>
      <c r="CT120" s="934"/>
      <c r="CU120" s="934"/>
      <c r="CV120" s="934"/>
      <c r="CW120" s="934"/>
      <c r="CX120" s="934"/>
      <c r="CY120" s="934"/>
      <c r="CZ120" s="934"/>
      <c r="DA120" s="934"/>
      <c r="DB120" s="934"/>
      <c r="DC120" s="934"/>
      <c r="DD120" s="934"/>
      <c r="DE120" s="934"/>
      <c r="DF120" s="935"/>
      <c r="DG120" s="922">
        <v>6377388</v>
      </c>
      <c r="DH120" s="903"/>
      <c r="DI120" s="903"/>
      <c r="DJ120" s="903"/>
      <c r="DK120" s="903"/>
      <c r="DL120" s="903">
        <v>6041914</v>
      </c>
      <c r="DM120" s="903"/>
      <c r="DN120" s="903"/>
      <c r="DO120" s="903"/>
      <c r="DP120" s="903"/>
      <c r="DQ120" s="903">
        <v>5569066</v>
      </c>
      <c r="DR120" s="903"/>
      <c r="DS120" s="903"/>
      <c r="DT120" s="903"/>
      <c r="DU120" s="903"/>
      <c r="DV120" s="904">
        <v>58.3</v>
      </c>
      <c r="DW120" s="904"/>
      <c r="DX120" s="904"/>
      <c r="DY120" s="904"/>
      <c r="DZ120" s="905"/>
    </row>
    <row r="121" spans="1:130" s="226" customFormat="1" ht="26.25" customHeight="1">
      <c r="A121" s="878"/>
      <c r="B121" s="879"/>
      <c r="C121" s="924" t="s">
        <v>477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464</v>
      </c>
      <c r="AB121" s="838"/>
      <c r="AC121" s="838"/>
      <c r="AD121" s="838"/>
      <c r="AE121" s="839"/>
      <c r="AF121" s="840" t="s">
        <v>478</v>
      </c>
      <c r="AG121" s="838"/>
      <c r="AH121" s="838"/>
      <c r="AI121" s="838"/>
      <c r="AJ121" s="839"/>
      <c r="AK121" s="840" t="s">
        <v>464</v>
      </c>
      <c r="AL121" s="838"/>
      <c r="AM121" s="838"/>
      <c r="AN121" s="838"/>
      <c r="AO121" s="839"/>
      <c r="AP121" s="885" t="s">
        <v>464</v>
      </c>
      <c r="AQ121" s="886"/>
      <c r="AR121" s="886"/>
      <c r="AS121" s="886"/>
      <c r="AT121" s="887"/>
      <c r="AU121" s="947"/>
      <c r="AV121" s="948"/>
      <c r="AW121" s="948"/>
      <c r="AX121" s="948"/>
      <c r="AY121" s="949"/>
      <c r="AZ121" s="873" t="s">
        <v>479</v>
      </c>
      <c r="BA121" s="808"/>
      <c r="BB121" s="808"/>
      <c r="BC121" s="808"/>
      <c r="BD121" s="808"/>
      <c r="BE121" s="808"/>
      <c r="BF121" s="808"/>
      <c r="BG121" s="808"/>
      <c r="BH121" s="808"/>
      <c r="BI121" s="808"/>
      <c r="BJ121" s="808"/>
      <c r="BK121" s="808"/>
      <c r="BL121" s="808"/>
      <c r="BM121" s="808"/>
      <c r="BN121" s="808"/>
      <c r="BO121" s="808"/>
      <c r="BP121" s="809"/>
      <c r="BQ121" s="874">
        <v>2640859</v>
      </c>
      <c r="BR121" s="875"/>
      <c r="BS121" s="875"/>
      <c r="BT121" s="875"/>
      <c r="BU121" s="875"/>
      <c r="BV121" s="875">
        <v>2476280</v>
      </c>
      <c r="BW121" s="875"/>
      <c r="BX121" s="875"/>
      <c r="BY121" s="875"/>
      <c r="BZ121" s="875"/>
      <c r="CA121" s="875">
        <v>2512194</v>
      </c>
      <c r="CB121" s="875"/>
      <c r="CC121" s="875"/>
      <c r="CD121" s="875"/>
      <c r="CE121" s="875"/>
      <c r="CF121" s="936">
        <v>26.3</v>
      </c>
      <c r="CG121" s="937"/>
      <c r="CH121" s="937"/>
      <c r="CI121" s="937"/>
      <c r="CJ121" s="937"/>
      <c r="CK121" s="930"/>
      <c r="CL121" s="916"/>
      <c r="CM121" s="916"/>
      <c r="CN121" s="916"/>
      <c r="CO121" s="917"/>
      <c r="CP121" s="896" t="s">
        <v>480</v>
      </c>
      <c r="CQ121" s="897"/>
      <c r="CR121" s="897"/>
      <c r="CS121" s="897"/>
      <c r="CT121" s="897"/>
      <c r="CU121" s="897"/>
      <c r="CV121" s="897"/>
      <c r="CW121" s="897"/>
      <c r="CX121" s="897"/>
      <c r="CY121" s="897"/>
      <c r="CZ121" s="897"/>
      <c r="DA121" s="897"/>
      <c r="DB121" s="897"/>
      <c r="DC121" s="897"/>
      <c r="DD121" s="897"/>
      <c r="DE121" s="897"/>
      <c r="DF121" s="898"/>
      <c r="DG121" s="874" t="s">
        <v>123</v>
      </c>
      <c r="DH121" s="875"/>
      <c r="DI121" s="875"/>
      <c r="DJ121" s="875"/>
      <c r="DK121" s="875"/>
      <c r="DL121" s="875" t="s">
        <v>464</v>
      </c>
      <c r="DM121" s="875"/>
      <c r="DN121" s="875"/>
      <c r="DO121" s="875"/>
      <c r="DP121" s="875"/>
      <c r="DQ121" s="875">
        <v>1908</v>
      </c>
      <c r="DR121" s="875"/>
      <c r="DS121" s="875"/>
      <c r="DT121" s="875"/>
      <c r="DU121" s="875"/>
      <c r="DV121" s="852">
        <v>0</v>
      </c>
      <c r="DW121" s="852"/>
      <c r="DX121" s="852"/>
      <c r="DY121" s="852"/>
      <c r="DZ121" s="853"/>
    </row>
    <row r="122" spans="1:130" s="226" customFormat="1" ht="26.25" customHeight="1">
      <c r="A122" s="878"/>
      <c r="B122" s="879"/>
      <c r="C122" s="882" t="s">
        <v>454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466</v>
      </c>
      <c r="AB122" s="838"/>
      <c r="AC122" s="838"/>
      <c r="AD122" s="838"/>
      <c r="AE122" s="839"/>
      <c r="AF122" s="840" t="s">
        <v>466</v>
      </c>
      <c r="AG122" s="838"/>
      <c r="AH122" s="838"/>
      <c r="AI122" s="838"/>
      <c r="AJ122" s="839"/>
      <c r="AK122" s="840" t="s">
        <v>466</v>
      </c>
      <c r="AL122" s="838"/>
      <c r="AM122" s="838"/>
      <c r="AN122" s="838"/>
      <c r="AO122" s="839"/>
      <c r="AP122" s="885" t="s">
        <v>123</v>
      </c>
      <c r="AQ122" s="886"/>
      <c r="AR122" s="886"/>
      <c r="AS122" s="886"/>
      <c r="AT122" s="887"/>
      <c r="AU122" s="947"/>
      <c r="AV122" s="948"/>
      <c r="AW122" s="948"/>
      <c r="AX122" s="948"/>
      <c r="AY122" s="949"/>
      <c r="AZ122" s="940" t="s">
        <v>481</v>
      </c>
      <c r="BA122" s="941"/>
      <c r="BB122" s="941"/>
      <c r="BC122" s="941"/>
      <c r="BD122" s="941"/>
      <c r="BE122" s="941"/>
      <c r="BF122" s="941"/>
      <c r="BG122" s="941"/>
      <c r="BH122" s="941"/>
      <c r="BI122" s="941"/>
      <c r="BJ122" s="941"/>
      <c r="BK122" s="941"/>
      <c r="BL122" s="941"/>
      <c r="BM122" s="941"/>
      <c r="BN122" s="941"/>
      <c r="BO122" s="941"/>
      <c r="BP122" s="942"/>
      <c r="BQ122" s="943">
        <v>22027165</v>
      </c>
      <c r="BR122" s="906"/>
      <c r="BS122" s="906"/>
      <c r="BT122" s="906"/>
      <c r="BU122" s="906"/>
      <c r="BV122" s="906">
        <v>21918880</v>
      </c>
      <c r="BW122" s="906"/>
      <c r="BX122" s="906"/>
      <c r="BY122" s="906"/>
      <c r="BZ122" s="906"/>
      <c r="CA122" s="906">
        <v>21295416</v>
      </c>
      <c r="CB122" s="906"/>
      <c r="CC122" s="906"/>
      <c r="CD122" s="906"/>
      <c r="CE122" s="906"/>
      <c r="CF122" s="907">
        <v>222.9</v>
      </c>
      <c r="CG122" s="908"/>
      <c r="CH122" s="908"/>
      <c r="CI122" s="908"/>
      <c r="CJ122" s="908"/>
      <c r="CK122" s="930"/>
      <c r="CL122" s="916"/>
      <c r="CM122" s="916"/>
      <c r="CN122" s="916"/>
      <c r="CO122" s="917"/>
      <c r="CP122" s="896" t="s">
        <v>482</v>
      </c>
      <c r="CQ122" s="897"/>
      <c r="CR122" s="897"/>
      <c r="CS122" s="897"/>
      <c r="CT122" s="897"/>
      <c r="CU122" s="897"/>
      <c r="CV122" s="897"/>
      <c r="CW122" s="897"/>
      <c r="CX122" s="897"/>
      <c r="CY122" s="897"/>
      <c r="CZ122" s="897"/>
      <c r="DA122" s="897"/>
      <c r="DB122" s="897"/>
      <c r="DC122" s="897"/>
      <c r="DD122" s="897"/>
      <c r="DE122" s="897"/>
      <c r="DF122" s="898"/>
      <c r="DG122" s="874" t="s">
        <v>123</v>
      </c>
      <c r="DH122" s="875"/>
      <c r="DI122" s="875"/>
      <c r="DJ122" s="875"/>
      <c r="DK122" s="875"/>
      <c r="DL122" s="875" t="s">
        <v>470</v>
      </c>
      <c r="DM122" s="875"/>
      <c r="DN122" s="875"/>
      <c r="DO122" s="875"/>
      <c r="DP122" s="875"/>
      <c r="DQ122" s="875" t="s">
        <v>387</v>
      </c>
      <c r="DR122" s="875"/>
      <c r="DS122" s="875"/>
      <c r="DT122" s="875"/>
      <c r="DU122" s="875"/>
      <c r="DV122" s="852" t="s">
        <v>464</v>
      </c>
      <c r="DW122" s="852"/>
      <c r="DX122" s="852"/>
      <c r="DY122" s="852"/>
      <c r="DZ122" s="853"/>
    </row>
    <row r="123" spans="1:130" s="226" customFormat="1" ht="26.25" customHeight="1">
      <c r="A123" s="878"/>
      <c r="B123" s="879"/>
      <c r="C123" s="882" t="s">
        <v>460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463</v>
      </c>
      <c r="AB123" s="838"/>
      <c r="AC123" s="838"/>
      <c r="AD123" s="838"/>
      <c r="AE123" s="839"/>
      <c r="AF123" s="840" t="s">
        <v>470</v>
      </c>
      <c r="AG123" s="838"/>
      <c r="AH123" s="838"/>
      <c r="AI123" s="838"/>
      <c r="AJ123" s="839"/>
      <c r="AK123" s="840" t="s">
        <v>123</v>
      </c>
      <c r="AL123" s="838"/>
      <c r="AM123" s="838"/>
      <c r="AN123" s="838"/>
      <c r="AO123" s="839"/>
      <c r="AP123" s="885" t="s">
        <v>123</v>
      </c>
      <c r="AQ123" s="886"/>
      <c r="AR123" s="886"/>
      <c r="AS123" s="886"/>
      <c r="AT123" s="887"/>
      <c r="AU123" s="950"/>
      <c r="AV123" s="951"/>
      <c r="AW123" s="951"/>
      <c r="AX123" s="951"/>
      <c r="AY123" s="951"/>
      <c r="AZ123" s="257" t="s">
        <v>185</v>
      </c>
      <c r="BA123" s="257"/>
      <c r="BB123" s="257"/>
      <c r="BC123" s="257"/>
      <c r="BD123" s="257"/>
      <c r="BE123" s="257"/>
      <c r="BF123" s="257"/>
      <c r="BG123" s="257"/>
      <c r="BH123" s="257"/>
      <c r="BI123" s="257"/>
      <c r="BJ123" s="257"/>
      <c r="BK123" s="257"/>
      <c r="BL123" s="257"/>
      <c r="BM123" s="257"/>
      <c r="BN123" s="257"/>
      <c r="BO123" s="938" t="s">
        <v>483</v>
      </c>
      <c r="BP123" s="939"/>
      <c r="BQ123" s="893">
        <v>28952511</v>
      </c>
      <c r="BR123" s="894"/>
      <c r="BS123" s="894"/>
      <c r="BT123" s="894"/>
      <c r="BU123" s="894"/>
      <c r="BV123" s="894">
        <v>28771817</v>
      </c>
      <c r="BW123" s="894"/>
      <c r="BX123" s="894"/>
      <c r="BY123" s="894"/>
      <c r="BZ123" s="894"/>
      <c r="CA123" s="894">
        <v>28141729</v>
      </c>
      <c r="CB123" s="894"/>
      <c r="CC123" s="894"/>
      <c r="CD123" s="894"/>
      <c r="CE123" s="894"/>
      <c r="CF123" s="804"/>
      <c r="CG123" s="805"/>
      <c r="CH123" s="805"/>
      <c r="CI123" s="805"/>
      <c r="CJ123" s="895"/>
      <c r="CK123" s="930"/>
      <c r="CL123" s="916"/>
      <c r="CM123" s="916"/>
      <c r="CN123" s="916"/>
      <c r="CO123" s="917"/>
      <c r="CP123" s="896" t="s">
        <v>484</v>
      </c>
      <c r="CQ123" s="897"/>
      <c r="CR123" s="897"/>
      <c r="CS123" s="897"/>
      <c r="CT123" s="897"/>
      <c r="CU123" s="897"/>
      <c r="CV123" s="897"/>
      <c r="CW123" s="897"/>
      <c r="CX123" s="897"/>
      <c r="CY123" s="897"/>
      <c r="CZ123" s="897"/>
      <c r="DA123" s="897"/>
      <c r="DB123" s="897"/>
      <c r="DC123" s="897"/>
      <c r="DD123" s="897"/>
      <c r="DE123" s="897"/>
      <c r="DF123" s="898"/>
      <c r="DG123" s="837" t="s">
        <v>464</v>
      </c>
      <c r="DH123" s="838"/>
      <c r="DI123" s="838"/>
      <c r="DJ123" s="838"/>
      <c r="DK123" s="839"/>
      <c r="DL123" s="840" t="s">
        <v>463</v>
      </c>
      <c r="DM123" s="838"/>
      <c r="DN123" s="838"/>
      <c r="DO123" s="838"/>
      <c r="DP123" s="839"/>
      <c r="DQ123" s="840" t="s">
        <v>123</v>
      </c>
      <c r="DR123" s="838"/>
      <c r="DS123" s="838"/>
      <c r="DT123" s="838"/>
      <c r="DU123" s="839"/>
      <c r="DV123" s="885" t="s">
        <v>123</v>
      </c>
      <c r="DW123" s="886"/>
      <c r="DX123" s="886"/>
      <c r="DY123" s="886"/>
      <c r="DZ123" s="887"/>
    </row>
    <row r="124" spans="1:130" s="226" customFormat="1" ht="26.25" customHeight="1" thickBot="1">
      <c r="A124" s="878"/>
      <c r="B124" s="879"/>
      <c r="C124" s="882" t="s">
        <v>465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478</v>
      </c>
      <c r="AB124" s="838"/>
      <c r="AC124" s="838"/>
      <c r="AD124" s="838"/>
      <c r="AE124" s="839"/>
      <c r="AF124" s="840" t="s">
        <v>485</v>
      </c>
      <c r="AG124" s="838"/>
      <c r="AH124" s="838"/>
      <c r="AI124" s="838"/>
      <c r="AJ124" s="839"/>
      <c r="AK124" s="840" t="s">
        <v>485</v>
      </c>
      <c r="AL124" s="838"/>
      <c r="AM124" s="838"/>
      <c r="AN124" s="838"/>
      <c r="AO124" s="839"/>
      <c r="AP124" s="885" t="s">
        <v>123</v>
      </c>
      <c r="AQ124" s="886"/>
      <c r="AR124" s="886"/>
      <c r="AS124" s="886"/>
      <c r="AT124" s="887"/>
      <c r="AU124" s="888" t="s">
        <v>486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103.8</v>
      </c>
      <c r="BR124" s="892"/>
      <c r="BS124" s="892"/>
      <c r="BT124" s="892"/>
      <c r="BU124" s="892"/>
      <c r="BV124" s="892">
        <v>96.4</v>
      </c>
      <c r="BW124" s="892"/>
      <c r="BX124" s="892"/>
      <c r="BY124" s="892"/>
      <c r="BZ124" s="892"/>
      <c r="CA124" s="892">
        <v>98.2</v>
      </c>
      <c r="CB124" s="892"/>
      <c r="CC124" s="892"/>
      <c r="CD124" s="892"/>
      <c r="CE124" s="892"/>
      <c r="CF124" s="782"/>
      <c r="CG124" s="783"/>
      <c r="CH124" s="783"/>
      <c r="CI124" s="783"/>
      <c r="CJ124" s="923"/>
      <c r="CK124" s="931"/>
      <c r="CL124" s="931"/>
      <c r="CM124" s="931"/>
      <c r="CN124" s="931"/>
      <c r="CO124" s="932"/>
      <c r="CP124" s="896" t="s">
        <v>487</v>
      </c>
      <c r="CQ124" s="897"/>
      <c r="CR124" s="897"/>
      <c r="CS124" s="897"/>
      <c r="CT124" s="897"/>
      <c r="CU124" s="897"/>
      <c r="CV124" s="897"/>
      <c r="CW124" s="897"/>
      <c r="CX124" s="897"/>
      <c r="CY124" s="897"/>
      <c r="CZ124" s="897"/>
      <c r="DA124" s="897"/>
      <c r="DB124" s="897"/>
      <c r="DC124" s="897"/>
      <c r="DD124" s="897"/>
      <c r="DE124" s="897"/>
      <c r="DF124" s="898"/>
      <c r="DG124" s="820">
        <v>2229</v>
      </c>
      <c r="DH124" s="821"/>
      <c r="DI124" s="821"/>
      <c r="DJ124" s="821"/>
      <c r="DK124" s="822"/>
      <c r="DL124" s="823" t="s">
        <v>123</v>
      </c>
      <c r="DM124" s="821"/>
      <c r="DN124" s="821"/>
      <c r="DO124" s="821"/>
      <c r="DP124" s="822"/>
      <c r="DQ124" s="823" t="s">
        <v>464</v>
      </c>
      <c r="DR124" s="821"/>
      <c r="DS124" s="821"/>
      <c r="DT124" s="821"/>
      <c r="DU124" s="822"/>
      <c r="DV124" s="909" t="s">
        <v>469</v>
      </c>
      <c r="DW124" s="910"/>
      <c r="DX124" s="910"/>
      <c r="DY124" s="910"/>
      <c r="DZ124" s="911"/>
    </row>
    <row r="125" spans="1:130" s="226" customFormat="1" ht="26.25" customHeight="1">
      <c r="A125" s="878"/>
      <c r="B125" s="879"/>
      <c r="C125" s="882" t="s">
        <v>468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469</v>
      </c>
      <c r="AB125" s="838"/>
      <c r="AC125" s="838"/>
      <c r="AD125" s="838"/>
      <c r="AE125" s="839"/>
      <c r="AF125" s="840" t="s">
        <v>464</v>
      </c>
      <c r="AG125" s="838"/>
      <c r="AH125" s="838"/>
      <c r="AI125" s="838"/>
      <c r="AJ125" s="839"/>
      <c r="AK125" s="840" t="s">
        <v>478</v>
      </c>
      <c r="AL125" s="838"/>
      <c r="AM125" s="838"/>
      <c r="AN125" s="838"/>
      <c r="AO125" s="839"/>
      <c r="AP125" s="885" t="s">
        <v>485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488</v>
      </c>
      <c r="CL125" s="913"/>
      <c r="CM125" s="913"/>
      <c r="CN125" s="913"/>
      <c r="CO125" s="914"/>
      <c r="CP125" s="921" t="s">
        <v>489</v>
      </c>
      <c r="CQ125" s="866"/>
      <c r="CR125" s="866"/>
      <c r="CS125" s="866"/>
      <c r="CT125" s="866"/>
      <c r="CU125" s="866"/>
      <c r="CV125" s="866"/>
      <c r="CW125" s="866"/>
      <c r="CX125" s="866"/>
      <c r="CY125" s="866"/>
      <c r="CZ125" s="866"/>
      <c r="DA125" s="866"/>
      <c r="DB125" s="866"/>
      <c r="DC125" s="866"/>
      <c r="DD125" s="866"/>
      <c r="DE125" s="866"/>
      <c r="DF125" s="867"/>
      <c r="DG125" s="922" t="s">
        <v>466</v>
      </c>
      <c r="DH125" s="903"/>
      <c r="DI125" s="903"/>
      <c r="DJ125" s="903"/>
      <c r="DK125" s="903"/>
      <c r="DL125" s="903" t="s">
        <v>466</v>
      </c>
      <c r="DM125" s="903"/>
      <c r="DN125" s="903"/>
      <c r="DO125" s="903"/>
      <c r="DP125" s="903"/>
      <c r="DQ125" s="903" t="s">
        <v>123</v>
      </c>
      <c r="DR125" s="903"/>
      <c r="DS125" s="903"/>
      <c r="DT125" s="903"/>
      <c r="DU125" s="903"/>
      <c r="DV125" s="904" t="s">
        <v>466</v>
      </c>
      <c r="DW125" s="904"/>
      <c r="DX125" s="904"/>
      <c r="DY125" s="904"/>
      <c r="DZ125" s="905"/>
    </row>
    <row r="126" spans="1:130" s="226" customFormat="1" ht="26.25" customHeight="1" thickBot="1">
      <c r="A126" s="878"/>
      <c r="B126" s="879"/>
      <c r="C126" s="882" t="s">
        <v>472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9750</v>
      </c>
      <c r="AB126" s="838"/>
      <c r="AC126" s="838"/>
      <c r="AD126" s="838"/>
      <c r="AE126" s="839"/>
      <c r="AF126" s="840">
        <v>17474</v>
      </c>
      <c r="AG126" s="838"/>
      <c r="AH126" s="838"/>
      <c r="AI126" s="838"/>
      <c r="AJ126" s="839"/>
      <c r="AK126" s="840">
        <v>10444</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490</v>
      </c>
      <c r="CQ126" s="808"/>
      <c r="CR126" s="808"/>
      <c r="CS126" s="808"/>
      <c r="CT126" s="808"/>
      <c r="CU126" s="808"/>
      <c r="CV126" s="808"/>
      <c r="CW126" s="808"/>
      <c r="CX126" s="808"/>
      <c r="CY126" s="808"/>
      <c r="CZ126" s="808"/>
      <c r="DA126" s="808"/>
      <c r="DB126" s="808"/>
      <c r="DC126" s="808"/>
      <c r="DD126" s="808"/>
      <c r="DE126" s="808"/>
      <c r="DF126" s="809"/>
      <c r="DG126" s="874">
        <v>4974052</v>
      </c>
      <c r="DH126" s="875"/>
      <c r="DI126" s="875"/>
      <c r="DJ126" s="875"/>
      <c r="DK126" s="875"/>
      <c r="DL126" s="875">
        <v>4427175</v>
      </c>
      <c r="DM126" s="875"/>
      <c r="DN126" s="875"/>
      <c r="DO126" s="875"/>
      <c r="DP126" s="875"/>
      <c r="DQ126" s="875">
        <v>4131362</v>
      </c>
      <c r="DR126" s="875"/>
      <c r="DS126" s="875"/>
      <c r="DT126" s="875"/>
      <c r="DU126" s="875"/>
      <c r="DV126" s="852">
        <v>43.2</v>
      </c>
      <c r="DW126" s="852"/>
      <c r="DX126" s="852"/>
      <c r="DY126" s="852"/>
      <c r="DZ126" s="853"/>
    </row>
    <row r="127" spans="1:130" s="226" customFormat="1" ht="26.25" customHeight="1">
      <c r="A127" s="880"/>
      <c r="B127" s="881"/>
      <c r="C127" s="899" t="s">
        <v>491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187390</v>
      </c>
      <c r="AB127" s="838"/>
      <c r="AC127" s="838"/>
      <c r="AD127" s="838"/>
      <c r="AE127" s="839"/>
      <c r="AF127" s="840">
        <v>187390</v>
      </c>
      <c r="AG127" s="838"/>
      <c r="AH127" s="838"/>
      <c r="AI127" s="838"/>
      <c r="AJ127" s="839"/>
      <c r="AK127" s="840">
        <v>187389</v>
      </c>
      <c r="AL127" s="838"/>
      <c r="AM127" s="838"/>
      <c r="AN127" s="838"/>
      <c r="AO127" s="839"/>
      <c r="AP127" s="885">
        <v>2</v>
      </c>
      <c r="AQ127" s="886"/>
      <c r="AR127" s="886"/>
      <c r="AS127" s="886"/>
      <c r="AT127" s="887"/>
      <c r="AU127" s="262"/>
      <c r="AV127" s="262"/>
      <c r="AW127" s="262"/>
      <c r="AX127" s="902" t="s">
        <v>492</v>
      </c>
      <c r="AY127" s="870"/>
      <c r="AZ127" s="870"/>
      <c r="BA127" s="870"/>
      <c r="BB127" s="870"/>
      <c r="BC127" s="870"/>
      <c r="BD127" s="870"/>
      <c r="BE127" s="871"/>
      <c r="BF127" s="869" t="s">
        <v>493</v>
      </c>
      <c r="BG127" s="870"/>
      <c r="BH127" s="870"/>
      <c r="BI127" s="870"/>
      <c r="BJ127" s="870"/>
      <c r="BK127" s="870"/>
      <c r="BL127" s="871"/>
      <c r="BM127" s="869" t="s">
        <v>494</v>
      </c>
      <c r="BN127" s="870"/>
      <c r="BO127" s="870"/>
      <c r="BP127" s="870"/>
      <c r="BQ127" s="870"/>
      <c r="BR127" s="870"/>
      <c r="BS127" s="871"/>
      <c r="BT127" s="869" t="s">
        <v>495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496</v>
      </c>
      <c r="CQ127" s="808"/>
      <c r="CR127" s="808"/>
      <c r="CS127" s="808"/>
      <c r="CT127" s="808"/>
      <c r="CU127" s="808"/>
      <c r="CV127" s="808"/>
      <c r="CW127" s="808"/>
      <c r="CX127" s="808"/>
      <c r="CY127" s="808"/>
      <c r="CZ127" s="808"/>
      <c r="DA127" s="808"/>
      <c r="DB127" s="808"/>
      <c r="DC127" s="808"/>
      <c r="DD127" s="808"/>
      <c r="DE127" s="808"/>
      <c r="DF127" s="809"/>
      <c r="DG127" s="874" t="s">
        <v>466</v>
      </c>
      <c r="DH127" s="875"/>
      <c r="DI127" s="875"/>
      <c r="DJ127" s="875"/>
      <c r="DK127" s="875"/>
      <c r="DL127" s="875" t="s">
        <v>469</v>
      </c>
      <c r="DM127" s="875"/>
      <c r="DN127" s="875"/>
      <c r="DO127" s="875"/>
      <c r="DP127" s="875"/>
      <c r="DQ127" s="875" t="s">
        <v>464</v>
      </c>
      <c r="DR127" s="875"/>
      <c r="DS127" s="875"/>
      <c r="DT127" s="875"/>
      <c r="DU127" s="875"/>
      <c r="DV127" s="852" t="s">
        <v>466</v>
      </c>
      <c r="DW127" s="852"/>
      <c r="DX127" s="852"/>
      <c r="DY127" s="852"/>
      <c r="DZ127" s="853"/>
    </row>
    <row r="128" spans="1:130" s="226" customFormat="1" ht="26.25" customHeight="1" thickBot="1">
      <c r="A128" s="854" t="s">
        <v>497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498</v>
      </c>
      <c r="X128" s="856"/>
      <c r="Y128" s="856"/>
      <c r="Z128" s="857"/>
      <c r="AA128" s="858">
        <v>304408</v>
      </c>
      <c r="AB128" s="859"/>
      <c r="AC128" s="859"/>
      <c r="AD128" s="859"/>
      <c r="AE128" s="860"/>
      <c r="AF128" s="861">
        <v>234370</v>
      </c>
      <c r="AG128" s="859"/>
      <c r="AH128" s="859"/>
      <c r="AI128" s="859"/>
      <c r="AJ128" s="860"/>
      <c r="AK128" s="861">
        <v>282747</v>
      </c>
      <c r="AL128" s="859"/>
      <c r="AM128" s="859"/>
      <c r="AN128" s="859"/>
      <c r="AO128" s="860"/>
      <c r="AP128" s="862"/>
      <c r="AQ128" s="863"/>
      <c r="AR128" s="863"/>
      <c r="AS128" s="863"/>
      <c r="AT128" s="864"/>
      <c r="AU128" s="262"/>
      <c r="AV128" s="262"/>
      <c r="AW128" s="262"/>
      <c r="AX128" s="865" t="s">
        <v>499</v>
      </c>
      <c r="AY128" s="866"/>
      <c r="AZ128" s="866"/>
      <c r="BA128" s="866"/>
      <c r="BB128" s="866"/>
      <c r="BC128" s="866"/>
      <c r="BD128" s="866"/>
      <c r="BE128" s="867"/>
      <c r="BF128" s="844" t="s">
        <v>123</v>
      </c>
      <c r="BG128" s="845"/>
      <c r="BH128" s="845"/>
      <c r="BI128" s="845"/>
      <c r="BJ128" s="845"/>
      <c r="BK128" s="845"/>
      <c r="BL128" s="868"/>
      <c r="BM128" s="844">
        <v>13.12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500</v>
      </c>
      <c r="CQ128" s="786"/>
      <c r="CR128" s="786"/>
      <c r="CS128" s="786"/>
      <c r="CT128" s="786"/>
      <c r="CU128" s="786"/>
      <c r="CV128" s="786"/>
      <c r="CW128" s="786"/>
      <c r="CX128" s="786"/>
      <c r="CY128" s="786"/>
      <c r="CZ128" s="786"/>
      <c r="DA128" s="786"/>
      <c r="DB128" s="786"/>
      <c r="DC128" s="786"/>
      <c r="DD128" s="786"/>
      <c r="DE128" s="786"/>
      <c r="DF128" s="787"/>
      <c r="DG128" s="848" t="s">
        <v>387</v>
      </c>
      <c r="DH128" s="849"/>
      <c r="DI128" s="849"/>
      <c r="DJ128" s="849"/>
      <c r="DK128" s="849"/>
      <c r="DL128" s="849" t="s">
        <v>485</v>
      </c>
      <c r="DM128" s="849"/>
      <c r="DN128" s="849"/>
      <c r="DO128" s="849"/>
      <c r="DP128" s="849"/>
      <c r="DQ128" s="849" t="s">
        <v>387</v>
      </c>
      <c r="DR128" s="849"/>
      <c r="DS128" s="849"/>
      <c r="DT128" s="849"/>
      <c r="DU128" s="849"/>
      <c r="DV128" s="850" t="s">
        <v>485</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501</v>
      </c>
      <c r="X129" s="835"/>
      <c r="Y129" s="835"/>
      <c r="Z129" s="836"/>
      <c r="AA129" s="837">
        <v>11484564</v>
      </c>
      <c r="AB129" s="838"/>
      <c r="AC129" s="838"/>
      <c r="AD129" s="838"/>
      <c r="AE129" s="839"/>
      <c r="AF129" s="840">
        <v>11434201</v>
      </c>
      <c r="AG129" s="838"/>
      <c r="AH129" s="838"/>
      <c r="AI129" s="838"/>
      <c r="AJ129" s="839"/>
      <c r="AK129" s="840">
        <v>11484844</v>
      </c>
      <c r="AL129" s="838"/>
      <c r="AM129" s="838"/>
      <c r="AN129" s="838"/>
      <c r="AO129" s="839"/>
      <c r="AP129" s="841"/>
      <c r="AQ129" s="842"/>
      <c r="AR129" s="842"/>
      <c r="AS129" s="842"/>
      <c r="AT129" s="843"/>
      <c r="AU129" s="264"/>
      <c r="AV129" s="264"/>
      <c r="AW129" s="264"/>
      <c r="AX129" s="807" t="s">
        <v>502</v>
      </c>
      <c r="AY129" s="808"/>
      <c r="AZ129" s="808"/>
      <c r="BA129" s="808"/>
      <c r="BB129" s="808"/>
      <c r="BC129" s="808"/>
      <c r="BD129" s="808"/>
      <c r="BE129" s="809"/>
      <c r="BF129" s="827" t="s">
        <v>469</v>
      </c>
      <c r="BG129" s="828"/>
      <c r="BH129" s="828"/>
      <c r="BI129" s="828"/>
      <c r="BJ129" s="828"/>
      <c r="BK129" s="828"/>
      <c r="BL129" s="829"/>
      <c r="BM129" s="827">
        <v>18.12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503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504</v>
      </c>
      <c r="X130" s="835"/>
      <c r="Y130" s="835"/>
      <c r="Z130" s="836"/>
      <c r="AA130" s="837">
        <v>1933784</v>
      </c>
      <c r="AB130" s="838"/>
      <c r="AC130" s="838"/>
      <c r="AD130" s="838"/>
      <c r="AE130" s="839"/>
      <c r="AF130" s="840">
        <v>1950990</v>
      </c>
      <c r="AG130" s="838"/>
      <c r="AH130" s="838"/>
      <c r="AI130" s="838"/>
      <c r="AJ130" s="839"/>
      <c r="AK130" s="840">
        <v>1931813</v>
      </c>
      <c r="AL130" s="838"/>
      <c r="AM130" s="838"/>
      <c r="AN130" s="838"/>
      <c r="AO130" s="839"/>
      <c r="AP130" s="841"/>
      <c r="AQ130" s="842"/>
      <c r="AR130" s="842"/>
      <c r="AS130" s="842"/>
      <c r="AT130" s="843"/>
      <c r="AU130" s="264"/>
      <c r="AV130" s="264"/>
      <c r="AW130" s="264"/>
      <c r="AX130" s="807" t="s">
        <v>505</v>
      </c>
      <c r="AY130" s="808"/>
      <c r="AZ130" s="808"/>
      <c r="BA130" s="808"/>
      <c r="BB130" s="808"/>
      <c r="BC130" s="808"/>
      <c r="BD130" s="808"/>
      <c r="BE130" s="809"/>
      <c r="BF130" s="810">
        <v>3.9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506</v>
      </c>
      <c r="X131" s="818"/>
      <c r="Y131" s="818"/>
      <c r="Z131" s="819"/>
      <c r="AA131" s="820">
        <v>9550780</v>
      </c>
      <c r="AB131" s="821"/>
      <c r="AC131" s="821"/>
      <c r="AD131" s="821"/>
      <c r="AE131" s="822"/>
      <c r="AF131" s="823">
        <v>9483211</v>
      </c>
      <c r="AG131" s="821"/>
      <c r="AH131" s="821"/>
      <c r="AI131" s="821"/>
      <c r="AJ131" s="822"/>
      <c r="AK131" s="823">
        <v>9553031</v>
      </c>
      <c r="AL131" s="821"/>
      <c r="AM131" s="821"/>
      <c r="AN131" s="821"/>
      <c r="AO131" s="822"/>
      <c r="AP131" s="824"/>
      <c r="AQ131" s="825"/>
      <c r="AR131" s="825"/>
      <c r="AS131" s="825"/>
      <c r="AT131" s="826"/>
      <c r="AU131" s="264"/>
      <c r="AV131" s="264"/>
      <c r="AW131" s="264"/>
      <c r="AX131" s="785" t="s">
        <v>507</v>
      </c>
      <c r="AY131" s="786"/>
      <c r="AZ131" s="786"/>
      <c r="BA131" s="786"/>
      <c r="BB131" s="786"/>
      <c r="BC131" s="786"/>
      <c r="BD131" s="786"/>
      <c r="BE131" s="787"/>
      <c r="BF131" s="788">
        <v>98.2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509</v>
      </c>
      <c r="W132" s="798"/>
      <c r="X132" s="798"/>
      <c r="Y132" s="798"/>
      <c r="Z132" s="799"/>
      <c r="AA132" s="800">
        <v>3.4228722679999999</v>
      </c>
      <c r="AB132" s="801"/>
      <c r="AC132" s="801"/>
      <c r="AD132" s="801"/>
      <c r="AE132" s="802"/>
      <c r="AF132" s="803">
        <v>4.5550183369999999</v>
      </c>
      <c r="AG132" s="801"/>
      <c r="AH132" s="801"/>
      <c r="AI132" s="801"/>
      <c r="AJ132" s="802"/>
      <c r="AK132" s="803">
        <v>3.8496158970000001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510</v>
      </c>
      <c r="W133" s="777"/>
      <c r="X133" s="777"/>
      <c r="Y133" s="777"/>
      <c r="Z133" s="778"/>
      <c r="AA133" s="779">
        <v>4.7</v>
      </c>
      <c r="AB133" s="780"/>
      <c r="AC133" s="780"/>
      <c r="AD133" s="780"/>
      <c r="AE133" s="781"/>
      <c r="AF133" s="779">
        <v>4.2</v>
      </c>
      <c r="AG133" s="780"/>
      <c r="AH133" s="780"/>
      <c r="AI133" s="780"/>
      <c r="AJ133" s="781"/>
      <c r="AK133" s="779">
        <v>3.9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CuraHKZ8duxNIsmRVmlmm3bfEYGwor+JxZ6Y00JURqyuxsrLeo2gHCMXvFISy+tKSUe2GNilDFxDPGEDozFdgQ==" saltValue="i6DX9ytkqZlKK/9QiHyn3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i4n2YI+1col3GsoWdzA1xLCGsencwHlNN9S87ysVLYgfkJ5ggWnecDtbfpBcRcgZAhv09ivIYRWySGy/7vYF2g==" saltValue="ga9gd9gOPtMMn4Pcdh8b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pXBzHpVzIcjZka/ZtNhn3KFH5zQFDh2tjud/kz51pA4HzpAEj0+Gpmf1Ulgs4zirJqIBhIhCqU3yAtoByWoqg==" saltValue="xKCk0z/n3K6Ax185EfRE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514</v>
      </c>
      <c r="AP7" s="283"/>
      <c r="AQ7" s="284" t="s">
        <v>515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516</v>
      </c>
      <c r="AQ8" s="290" t="s">
        <v>517</v>
      </c>
      <c r="AR8" s="291" t="s">
        <v>518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519</v>
      </c>
      <c r="AL9" s="1207"/>
      <c r="AM9" s="1207"/>
      <c r="AN9" s="1208"/>
      <c r="AO9" s="292">
        <v>3702752</v>
      </c>
      <c r="AP9" s="292">
        <v>73813</v>
      </c>
      <c r="AQ9" s="293">
        <v>61846</v>
      </c>
      <c r="AR9" s="294">
        <v>19.3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520</v>
      </c>
      <c r="AL10" s="1207"/>
      <c r="AM10" s="1207"/>
      <c r="AN10" s="1208"/>
      <c r="AO10" s="295">
        <v>25865</v>
      </c>
      <c r="AP10" s="295">
        <v>516</v>
      </c>
      <c r="AQ10" s="296">
        <v>5819</v>
      </c>
      <c r="AR10" s="297">
        <v>-91.1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521</v>
      </c>
      <c r="AL11" s="1207"/>
      <c r="AM11" s="1207"/>
      <c r="AN11" s="1208"/>
      <c r="AO11" s="295">
        <v>531381</v>
      </c>
      <c r="AP11" s="295">
        <v>10593</v>
      </c>
      <c r="AQ11" s="296">
        <v>5868</v>
      </c>
      <c r="AR11" s="297">
        <v>80.5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522</v>
      </c>
      <c r="AL12" s="1207"/>
      <c r="AM12" s="1207"/>
      <c r="AN12" s="1208"/>
      <c r="AO12" s="295">
        <v>5792</v>
      </c>
      <c r="AP12" s="295">
        <v>115</v>
      </c>
      <c r="AQ12" s="296">
        <v>1247</v>
      </c>
      <c r="AR12" s="297">
        <v>-90.8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523</v>
      </c>
      <c r="AL13" s="1207"/>
      <c r="AM13" s="1207"/>
      <c r="AN13" s="1208"/>
      <c r="AO13" s="295" t="s">
        <v>524</v>
      </c>
      <c r="AP13" s="295" t="s">
        <v>524</v>
      </c>
      <c r="AQ13" s="296">
        <v>0</v>
      </c>
      <c r="AR13" s="297" t="s">
        <v>524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525</v>
      </c>
      <c r="AL14" s="1207"/>
      <c r="AM14" s="1207"/>
      <c r="AN14" s="1208"/>
      <c r="AO14" s="295">
        <v>106666</v>
      </c>
      <c r="AP14" s="295">
        <v>2126</v>
      </c>
      <c r="AQ14" s="296">
        <v>2376</v>
      </c>
      <c r="AR14" s="297">
        <v>-10.5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526</v>
      </c>
      <c r="AL15" s="1207"/>
      <c r="AM15" s="1207"/>
      <c r="AN15" s="1208"/>
      <c r="AO15" s="295">
        <v>61119</v>
      </c>
      <c r="AP15" s="295">
        <v>1218</v>
      </c>
      <c r="AQ15" s="296">
        <v>1663</v>
      </c>
      <c r="AR15" s="297">
        <v>-26.8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527</v>
      </c>
      <c r="AL16" s="1210"/>
      <c r="AM16" s="1210"/>
      <c r="AN16" s="1211"/>
      <c r="AO16" s="295">
        <v>-165342</v>
      </c>
      <c r="AP16" s="295">
        <v>-3296</v>
      </c>
      <c r="AQ16" s="296">
        <v>-5271</v>
      </c>
      <c r="AR16" s="297">
        <v>-37.5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185</v>
      </c>
      <c r="AL17" s="1210"/>
      <c r="AM17" s="1210"/>
      <c r="AN17" s="1211"/>
      <c r="AO17" s="295">
        <v>4268233</v>
      </c>
      <c r="AP17" s="295">
        <v>85086</v>
      </c>
      <c r="AQ17" s="296">
        <v>73548</v>
      </c>
      <c r="AR17" s="297">
        <v>15.7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529</v>
      </c>
      <c r="AP20" s="303" t="s">
        <v>530</v>
      </c>
      <c r="AQ20" s="304" t="s">
        <v>531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532</v>
      </c>
      <c r="AL21" s="1204"/>
      <c r="AM21" s="1204"/>
      <c r="AN21" s="1205"/>
      <c r="AO21" s="307">
        <v>8.61</v>
      </c>
      <c r="AP21" s="308">
        <v>7.24</v>
      </c>
      <c r="AQ21" s="309">
        <v>1.37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533</v>
      </c>
      <c r="AL22" s="1204"/>
      <c r="AM22" s="1204"/>
      <c r="AN22" s="1205"/>
      <c r="AO22" s="312">
        <v>97.1</v>
      </c>
      <c r="AP22" s="313">
        <v>98.4</v>
      </c>
      <c r="AQ22" s="314">
        <v>-1.3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535</v>
      </c>
      <c r="AO27" s="273"/>
      <c r="AP27" s="273"/>
      <c r="AQ27" s="273"/>
      <c r="AR27" s="273"/>
      <c r="AS27" s="273"/>
      <c r="AT27" s="273"/>
    </row>
    <row r="28" spans="1:46" ht="17.25">
      <c r="A28" s="274" t="s">
        <v>536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514</v>
      </c>
      <c r="AP30" s="283"/>
      <c r="AQ30" s="284" t="s">
        <v>515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516</v>
      </c>
      <c r="AQ31" s="290" t="s">
        <v>517</v>
      </c>
      <c r="AR31" s="291" t="s">
        <v>518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538</v>
      </c>
      <c r="AL32" s="1195"/>
      <c r="AM32" s="1195"/>
      <c r="AN32" s="1196"/>
      <c r="AO32" s="322">
        <v>1770892</v>
      </c>
      <c r="AP32" s="322">
        <v>35302</v>
      </c>
      <c r="AQ32" s="323">
        <v>39633</v>
      </c>
      <c r="AR32" s="324">
        <v>-10.9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539</v>
      </c>
      <c r="AL33" s="1195"/>
      <c r="AM33" s="1195"/>
      <c r="AN33" s="1196"/>
      <c r="AO33" s="322" t="s">
        <v>524</v>
      </c>
      <c r="AP33" s="322" t="s">
        <v>524</v>
      </c>
      <c r="AQ33" s="323" t="s">
        <v>524</v>
      </c>
      <c r="AR33" s="324" t="s">
        <v>524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540</v>
      </c>
      <c r="AL34" s="1195"/>
      <c r="AM34" s="1195"/>
      <c r="AN34" s="1196"/>
      <c r="AO34" s="322" t="s">
        <v>524</v>
      </c>
      <c r="AP34" s="322" t="s">
        <v>524</v>
      </c>
      <c r="AQ34" s="323">
        <v>58</v>
      </c>
      <c r="AR34" s="324" t="s">
        <v>524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541</v>
      </c>
      <c r="AL35" s="1195"/>
      <c r="AM35" s="1195"/>
      <c r="AN35" s="1196"/>
      <c r="AO35" s="322">
        <v>532616</v>
      </c>
      <c r="AP35" s="322">
        <v>10617</v>
      </c>
      <c r="AQ35" s="323">
        <v>13693</v>
      </c>
      <c r="AR35" s="324">
        <v>-22.5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542</v>
      </c>
      <c r="AL36" s="1195"/>
      <c r="AM36" s="1195"/>
      <c r="AN36" s="1196"/>
      <c r="AO36" s="322">
        <v>80828</v>
      </c>
      <c r="AP36" s="322">
        <v>1611</v>
      </c>
      <c r="AQ36" s="323">
        <v>1763</v>
      </c>
      <c r="AR36" s="324">
        <v>-8.6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543</v>
      </c>
      <c r="AL37" s="1195"/>
      <c r="AM37" s="1195"/>
      <c r="AN37" s="1196"/>
      <c r="AO37" s="322">
        <v>197833</v>
      </c>
      <c r="AP37" s="322">
        <v>3944</v>
      </c>
      <c r="AQ37" s="323">
        <v>897</v>
      </c>
      <c r="AR37" s="324">
        <v>339.7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544</v>
      </c>
      <c r="AL38" s="1198"/>
      <c r="AM38" s="1198"/>
      <c r="AN38" s="1199"/>
      <c r="AO38" s="325">
        <v>146</v>
      </c>
      <c r="AP38" s="325">
        <v>3</v>
      </c>
      <c r="AQ38" s="326">
        <v>1</v>
      </c>
      <c r="AR38" s="314">
        <v>200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545</v>
      </c>
      <c r="AL39" s="1198"/>
      <c r="AM39" s="1198"/>
      <c r="AN39" s="1199"/>
      <c r="AO39" s="322">
        <v>-282747</v>
      </c>
      <c r="AP39" s="322">
        <v>-5636</v>
      </c>
      <c r="AQ39" s="323">
        <v>-5566</v>
      </c>
      <c r="AR39" s="324">
        <v>1.3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546</v>
      </c>
      <c r="AL40" s="1195"/>
      <c r="AM40" s="1195"/>
      <c r="AN40" s="1196"/>
      <c r="AO40" s="322">
        <v>-1931813</v>
      </c>
      <c r="AP40" s="322">
        <v>-38510</v>
      </c>
      <c r="AQ40" s="323">
        <v>-36175</v>
      </c>
      <c r="AR40" s="324">
        <v>6.5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298</v>
      </c>
      <c r="AL41" s="1201"/>
      <c r="AM41" s="1201"/>
      <c r="AN41" s="1202"/>
      <c r="AO41" s="322">
        <v>367755</v>
      </c>
      <c r="AP41" s="322">
        <v>7331</v>
      </c>
      <c r="AQ41" s="323">
        <v>14303</v>
      </c>
      <c r="AR41" s="324">
        <v>-48.7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514</v>
      </c>
      <c r="AN49" s="1189" t="s">
        <v>550</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551</v>
      </c>
      <c r="AO50" s="339" t="s">
        <v>552</v>
      </c>
      <c r="AP50" s="340" t="s">
        <v>553</v>
      </c>
      <c r="AQ50" s="341" t="s">
        <v>554</v>
      </c>
      <c r="AR50" s="342" t="s">
        <v>555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556</v>
      </c>
      <c r="AL51" s="335"/>
      <c r="AM51" s="343">
        <v>3181921</v>
      </c>
      <c r="AN51" s="344">
        <v>61940</v>
      </c>
      <c r="AO51" s="345">
        <v>20.399999999999999</v>
      </c>
      <c r="AP51" s="346">
        <v>63956</v>
      </c>
      <c r="AQ51" s="347">
        <v>25.7</v>
      </c>
      <c r="AR51" s="348">
        <v>-5.3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557</v>
      </c>
      <c r="AM52" s="351">
        <v>1550619</v>
      </c>
      <c r="AN52" s="352">
        <v>30185</v>
      </c>
      <c r="AO52" s="353">
        <v>-11.5</v>
      </c>
      <c r="AP52" s="354">
        <v>29239</v>
      </c>
      <c r="AQ52" s="355">
        <v>8.8000000000000007</v>
      </c>
      <c r="AR52" s="356">
        <v>-20.3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558</v>
      </c>
      <c r="AL53" s="335"/>
      <c r="AM53" s="343">
        <v>2164646</v>
      </c>
      <c r="AN53" s="344">
        <v>42310</v>
      </c>
      <c r="AO53" s="345">
        <v>-31.7</v>
      </c>
      <c r="AP53" s="346">
        <v>66255</v>
      </c>
      <c r="AQ53" s="347">
        <v>3.6</v>
      </c>
      <c r="AR53" s="348">
        <v>-35.299999999999997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557</v>
      </c>
      <c r="AM54" s="351">
        <v>1624011</v>
      </c>
      <c r="AN54" s="352">
        <v>31743</v>
      </c>
      <c r="AO54" s="353">
        <v>5.2</v>
      </c>
      <c r="AP54" s="354">
        <v>31822</v>
      </c>
      <c r="AQ54" s="355">
        <v>8.8000000000000007</v>
      </c>
      <c r="AR54" s="356">
        <v>-3.6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559</v>
      </c>
      <c r="AL55" s="335"/>
      <c r="AM55" s="343">
        <v>2828359</v>
      </c>
      <c r="AN55" s="344">
        <v>55621</v>
      </c>
      <c r="AO55" s="345">
        <v>31.5</v>
      </c>
      <c r="AP55" s="346">
        <v>54227</v>
      </c>
      <c r="AQ55" s="347">
        <v>-18.2</v>
      </c>
      <c r="AR55" s="348">
        <v>49.7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557</v>
      </c>
      <c r="AM56" s="351">
        <v>1932828</v>
      </c>
      <c r="AN56" s="352">
        <v>38010</v>
      </c>
      <c r="AO56" s="353">
        <v>19.7</v>
      </c>
      <c r="AP56" s="354">
        <v>29694</v>
      </c>
      <c r="AQ56" s="355">
        <v>-6.7</v>
      </c>
      <c r="AR56" s="356">
        <v>26.4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560</v>
      </c>
      <c r="AL57" s="335"/>
      <c r="AM57" s="343">
        <v>2506673</v>
      </c>
      <c r="AN57" s="344">
        <v>49708</v>
      </c>
      <c r="AO57" s="345">
        <v>-10.6</v>
      </c>
      <c r="AP57" s="346">
        <v>57295</v>
      </c>
      <c r="AQ57" s="347">
        <v>5.7</v>
      </c>
      <c r="AR57" s="348">
        <v>-16.3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557</v>
      </c>
      <c r="AM58" s="351">
        <v>1948318</v>
      </c>
      <c r="AN58" s="352">
        <v>38636</v>
      </c>
      <c r="AO58" s="353">
        <v>1.6</v>
      </c>
      <c r="AP58" s="354">
        <v>32771</v>
      </c>
      <c r="AQ58" s="355">
        <v>10.4</v>
      </c>
      <c r="AR58" s="356">
        <v>-8.8000000000000007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561</v>
      </c>
      <c r="AL59" s="335"/>
      <c r="AM59" s="343">
        <v>3196347</v>
      </c>
      <c r="AN59" s="344">
        <v>63718</v>
      </c>
      <c r="AO59" s="345">
        <v>28.2</v>
      </c>
      <c r="AP59" s="346">
        <v>54110</v>
      </c>
      <c r="AQ59" s="347">
        <v>-5.6</v>
      </c>
      <c r="AR59" s="348">
        <v>33.799999999999997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557</v>
      </c>
      <c r="AM60" s="351">
        <v>2290047</v>
      </c>
      <c r="AN60" s="352">
        <v>45651</v>
      </c>
      <c r="AO60" s="353">
        <v>18.2</v>
      </c>
      <c r="AP60" s="354">
        <v>30620</v>
      </c>
      <c r="AQ60" s="355">
        <v>-6.6</v>
      </c>
      <c r="AR60" s="356">
        <v>24.8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562</v>
      </c>
      <c r="AL61" s="357"/>
      <c r="AM61" s="358">
        <v>2775589</v>
      </c>
      <c r="AN61" s="359">
        <v>54659</v>
      </c>
      <c r="AO61" s="360">
        <v>7.6</v>
      </c>
      <c r="AP61" s="361">
        <v>59169</v>
      </c>
      <c r="AQ61" s="362">
        <v>2.2000000000000002</v>
      </c>
      <c r="AR61" s="348">
        <v>5.4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557</v>
      </c>
      <c r="AM62" s="351">
        <v>1869165</v>
      </c>
      <c r="AN62" s="352">
        <v>36845</v>
      </c>
      <c r="AO62" s="353">
        <v>6.6</v>
      </c>
      <c r="AP62" s="354">
        <v>30829</v>
      </c>
      <c r="AQ62" s="355">
        <v>2.9</v>
      </c>
      <c r="AR62" s="356">
        <v>3.7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aAnqKvxWE08aJNyFk+9YgLLmNL6bnNINLvQydiBMHyuWIW39HZlBmlPrcSO69cc0tJVXpTx9dM71x8ckhg3jIg==" saltValue="l0VNd7girKXfUr3y4eT2L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qYNeVoixqa2+vfmJah4Pvg3FjcCTmoCYQb1pGBzNpoaBpcSlLXqi9K4d/NO/oFZSXV22V8jV2R6D3S5pQM5xQ==" saltValue="PF+aMcf9CODtZ1wc3JvF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RNgDovCQaMIhRW7QMyURo9p7NxGYTJEgyqsbzQMupIJWvpDFuihrEM38jrV8JRWcmClp9SwL3QAk32zsxx4pQ==" saltValue="NRY4Kg9u9hZ0bzYDC7iFZ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12" t="s">
        <v>3</v>
      </c>
      <c r="D47" s="1212"/>
      <c r="E47" s="1213"/>
      <c r="F47" s="11">
        <v>13.7</v>
      </c>
      <c r="G47" s="12">
        <v>16.420000000000002</v>
      </c>
      <c r="H47" s="12">
        <v>15.09</v>
      </c>
      <c r="I47" s="12">
        <v>17.73</v>
      </c>
      <c r="J47" s="13">
        <v>19.149999999999999</v>
      </c>
    </row>
    <row r="48" spans="2:10" ht="57.75" customHeight="1">
      <c r="B48" s="14"/>
      <c r="C48" s="1214" t="s">
        <v>4</v>
      </c>
      <c r="D48" s="1214"/>
      <c r="E48" s="1215"/>
      <c r="F48" s="15">
        <v>7.62</v>
      </c>
      <c r="G48" s="16">
        <v>4.74</v>
      </c>
      <c r="H48" s="16">
        <v>6.82</v>
      </c>
      <c r="I48" s="16">
        <v>6.44</v>
      </c>
      <c r="J48" s="17">
        <v>6.94</v>
      </c>
    </row>
    <row r="49" spans="2:10" ht="57.75" customHeight="1" thickBot="1">
      <c r="B49" s="18"/>
      <c r="C49" s="1216" t="s">
        <v>5</v>
      </c>
      <c r="D49" s="1216"/>
      <c r="E49" s="1217"/>
      <c r="F49" s="19">
        <v>1.68</v>
      </c>
      <c r="G49" s="20" t="s">
        <v>571</v>
      </c>
      <c r="H49" s="20">
        <v>1.17</v>
      </c>
      <c r="I49" s="20">
        <v>2.17</v>
      </c>
      <c r="J49" s="21">
        <v>2.02</v>
      </c>
    </row>
    <row r="50" spans="2:10" ht="13.5" customHeight="1"/>
    <row r="51" spans="2:10" ht="13.5" hidden="1" customHeight="1"/>
    <row r="52" spans="2:10" ht="13.5" hidden="1" customHeight="1"/>
    <row r="53" spans="2:10" ht="13.5" hidden="1" customHeight="1"/>
  </sheetData>
  <sheetProtection algorithmName="SHA-512" hashValue="DUqi6352JpTpfHfPt/9rTmOicIl5yXXZVWg1TRq+UMYTj+i8HYw04ucLQnwEGOhSBqis102KcToJ5ct7QYXZ2w==" saltValue="78aO2CpSKCAPhAd+7mT4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2019-10-25T10:09:03Z</cp:lastPrinted>
  <dcterms:created xsi:type="dcterms:W3CDTF">2019-02-14T02:51:30Z</dcterms:created>
  <dcterms:modified xsi:type="dcterms:W3CDTF">2019-10-28T02:53:22Z</dcterms:modified>
  <cp:category/>
</cp:coreProperties>
</file>