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6024 栄村\"/>
    </mc:Choice>
  </mc:AlternateContent>
  <workbookProtection workbookAlgorithmName="SHA-512" workbookHashValue="bryWPpDYnLDOb3CbB2wQ4+hLuDXFDsL64n1yQWVOwJ4mSO0nFGNY0obJBT4XmbFFvc21QYyO4Jcvrq2pWvfg7w==" workbookSaltValue="/yUSGz/kA3+XlDCFPE0Beg==" workbookSpinCount="100000" lockStructure="1"/>
  <bookViews>
    <workbookView xWindow="81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<sst xmlns="http://schemas.openxmlformats.org/spreadsheetml/2006/main" count="228" uniqueCount="114">
  <si>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</si>
  <si>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</si>
  <si>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</si>
  <si>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</si>
  <si>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</si>
  <si>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</si>
  <si>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</si>
  <si>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</si>
  <si>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</si>
  <si>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</si>
  <si>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</si>
  <si>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</si>
  <si>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</si>
  <si>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</si>
  <si>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</si>
  <si>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</si>
  <si>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</si>
  <si>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</si>
  <si>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</si>
  <si>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</si>
  <si>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</si>
  <si>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</si>
  <si>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</si>
  <si>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</si>
  <si>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</si>
  <si>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</si>
  <si>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</si>
  <si>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</si>
  <si>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</si>
  <si>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</si>
  <si>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</si>
  <si>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</si>
  <si>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</si>
  <si>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</si>
  <si>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</si>
  <si>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</si>
  <si>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</si>
  <si>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</si>
  <si>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</si>
  <si>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</si>
  <si>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</si>
  <si>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</si>
  <si>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</si>
  <si>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</si>
  <si>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</si>
  <si>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</si>
  <si>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</si>
  <si>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</si>
  <si>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</si>
  <si>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</si>
  <si>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</si>
  <si>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</si>
  <si>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</si>
  <si>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</si>
  <si>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</si>
  <si>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</si>
  <si>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</si>
  <si>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</si>
  <si>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</si>
  <si>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</si>
  <si>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</si>
  <si>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</si>
  <si>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</si>
  <si>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</si>
  <si>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</si>
  <si>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</si>
  <si>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</si>
  <si>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</si>
  <si>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</si>
  <si>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</si>
  <si>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</si>
  <si>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</si>
  <si>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</si>
  <si>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</si>
  <si>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</si>
  <si>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</si>
  <si>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</si>
  <si>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</si>
  <si>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</si>
  <si>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</si>
  <si>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</si>
  <si>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</si>
  <si>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</si>
  <si>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</si>
  <si>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</si>
  <si>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</si>
  <si>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</si>
  <si>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</si>
  <si>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</si>
  <si>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</si>
  <si>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</si>
  <si>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</si>
  <si>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</si>
  <si>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</si>
  <si>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</si>
  <si>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</si>
  <si>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</si>
  <si>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</si>
  <si>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栄村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</si>
  <si>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</si>
  <si>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</si>
  <si>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</si>
  <si>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</si>
  <si>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</si>
  <si>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</si>
  <si>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</si>
  <si>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</si>
  <si>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</si>
  <si>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</si>
  <si>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</si>
  <si>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</si>
  <si>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管路及び施設の改修はＲ３年度に供用開始20年が経過し、修繕改修が必要となってくるので財源等確保の検討も必要となる。</t>
    <rPh sb="1" eb="3">
      <t>カンロ</t>
    </rPh>
    <rPh sb="3" eb="4">
      <t>オヨ</t>
    </rPh>
    <rPh sb="5" eb="7">
      <t>シセツ</t>
    </rPh>
    <rPh sb="8" eb="10">
      <t>カイシュウ</t>
    </rPh>
    <rPh sb="13" eb="15">
      <t>ネンド</t>
    </rPh>
    <rPh sb="16" eb="18">
      <t>キョウヨウ</t>
    </rPh>
    <rPh sb="18" eb="20">
      <t>カイシ</t>
    </rPh>
    <rPh sb="22" eb="23">
      <t>ネン</t>
    </rPh>
    <rPh sb="24" eb="26">
      <t>ケイカ</t>
    </rPh>
    <rPh sb="28" eb="30">
      <t>シュウゼン</t>
    </rPh>
    <rPh sb="30" eb="32">
      <t>カイシュウ</t>
    </rPh>
    <rPh sb="33" eb="35">
      <t>ヒツヨウ</t>
    </rPh>
    <rPh sb="43" eb="45">
      <t>ザイゲン</t>
    </rPh>
    <rPh sb="45" eb="46">
      <t>トウ</t>
    </rPh>
    <rPh sb="46" eb="48">
      <t>カクホ</t>
    </rPh>
    <rPh sb="49" eb="51">
      <t>ケントウ</t>
    </rPh>
    <rPh sb="52" eb="54">
      <t>ヒツヨウ</t>
    </rPh>
    <phoneticPr fontId="4"/>
  </si>
  <si>
    <t>　今後も経費削減に努め、経費回収率を100％を超えるように経営健全化を推し進める。また施設の修繕、管路の敷設替え等も財源を確保したうえで計画的に実施していく。</t>
    <rPh sb="1" eb="3">
      <t>コンゴ</t>
    </rPh>
    <rPh sb="4" eb="6">
      <t>ケイヒ</t>
    </rPh>
    <rPh sb="6" eb="8">
      <t>サクゲン</t>
    </rPh>
    <rPh sb="9" eb="10">
      <t>ツト</t>
    </rPh>
    <rPh sb="12" eb="14">
      <t>ケイヒ</t>
    </rPh>
    <rPh sb="14" eb="16">
      <t>カイシュウ</t>
    </rPh>
    <rPh sb="16" eb="17">
      <t>リツ</t>
    </rPh>
    <rPh sb="23" eb="24">
      <t>コ</t>
    </rPh>
    <rPh sb="29" eb="31">
      <t>ケイエイ</t>
    </rPh>
    <rPh sb="31" eb="34">
      <t>ケンゼンカ</t>
    </rPh>
    <rPh sb="35" eb="36">
      <t>オ</t>
    </rPh>
    <rPh sb="37" eb="38">
      <t>スス</t>
    </rPh>
    <rPh sb="43" eb="45">
      <t>シセツ</t>
    </rPh>
    <rPh sb="46" eb="48">
      <t>シュウゼン</t>
    </rPh>
    <rPh sb="49" eb="51">
      <t>カンロ</t>
    </rPh>
    <rPh sb="52" eb="54">
      <t>フセツ</t>
    </rPh>
    <rPh sb="54" eb="55">
      <t>ガ</t>
    </rPh>
    <rPh sb="56" eb="57">
      <t>トウ</t>
    </rPh>
    <rPh sb="58" eb="60">
      <t>ザイゲン</t>
    </rPh>
    <rPh sb="61" eb="63">
      <t>カクホ</t>
    </rPh>
    <rPh sb="68" eb="71">
      <t>ケイカクテキ</t>
    </rPh>
    <rPh sb="72" eb="74">
      <t>ジッシ</t>
    </rPh>
    <phoneticPr fontId="4"/>
  </si>
  <si>
    <t>　収益的収支比率が前年より改善している事の要因は経常経費が抑えられたことによります。
　収益的収支比率は90％を超えているため引き続き100％以上となるように経営改善を図っていきます。
　また、経費回収率も90％を超え回復傾向にあり、要因として、処理場経費を抑えられたことによります。
　企業債残高対事業規模比率は類似団体に比べてみると高くなっているが、企業債の借り入れ予定もないことから徐々にではあるが減少していくと予想されます。
　施設利用率は現在水洗化率が100％であることもふまえて現在の施設がｵｰﾊﾞｰｽﾍﾟｯｸになっていることが分かります。Ｒ３年度に供用開始20年が経過し大規模修繕等が必要となってくることから施設の小規模化も検討する必要性があると考えます。
　経営改善のために維持管理費を抑えこのまま健全化に努めます。</t>
    <rPh sb="1" eb="4">
      <t>シュウエキテキ</t>
    </rPh>
    <rPh sb="4" eb="6">
      <t>シュウシ</t>
    </rPh>
    <rPh sb="6" eb="8">
      <t>ヒリツ</t>
    </rPh>
    <rPh sb="9" eb="11">
      <t>ゼンネン</t>
    </rPh>
    <rPh sb="13" eb="15">
      <t>カイゼン</t>
    </rPh>
    <rPh sb="19" eb="20">
      <t>コト</t>
    </rPh>
    <rPh sb="21" eb="23">
      <t>ヨウイン</t>
    </rPh>
    <rPh sb="24" eb="26">
      <t>ケイジョウ</t>
    </rPh>
    <rPh sb="26" eb="28">
      <t>ケイヒ</t>
    </rPh>
    <rPh sb="29" eb="30">
      <t>オサ</t>
    </rPh>
    <rPh sb="44" eb="47">
      <t>シュウエキテキ</t>
    </rPh>
    <rPh sb="47" eb="49">
      <t>シュウシ</t>
    </rPh>
    <rPh sb="49" eb="51">
      <t>ヒリツ</t>
    </rPh>
    <rPh sb="56" eb="57">
      <t>コ</t>
    </rPh>
    <rPh sb="63" eb="64">
      <t>ヒ</t>
    </rPh>
    <rPh sb="65" eb="66">
      <t>ツヅ</t>
    </rPh>
    <rPh sb="71" eb="73">
      <t>イジョウ</t>
    </rPh>
    <rPh sb="79" eb="81">
      <t>ケイエイ</t>
    </rPh>
    <rPh sb="81" eb="83">
      <t>カイゼン</t>
    </rPh>
    <rPh sb="84" eb="85">
      <t>ハカ</t>
    </rPh>
    <rPh sb="97" eb="99">
      <t>ケイヒ</t>
    </rPh>
    <rPh sb="99" eb="101">
      <t>カイシュウ</t>
    </rPh>
    <rPh sb="101" eb="102">
      <t>リツ</t>
    </rPh>
    <rPh sb="107" eb="108">
      <t>コ</t>
    </rPh>
    <rPh sb="109" eb="111">
      <t>カイフク</t>
    </rPh>
    <rPh sb="111" eb="113">
      <t>ケイコウ</t>
    </rPh>
    <rPh sb="117" eb="119">
      <t>ヨウイン</t>
    </rPh>
    <rPh sb="123" eb="126">
      <t>ショリジョウ</t>
    </rPh>
    <rPh sb="126" eb="128">
      <t>ケイヒ</t>
    </rPh>
    <rPh sb="129" eb="130">
      <t>オサ</t>
    </rPh>
    <rPh sb="144" eb="146">
      <t>キギョウ</t>
    </rPh>
    <rPh sb="146" eb="147">
      <t>サイ</t>
    </rPh>
    <rPh sb="147" eb="149">
      <t>ザンダカ</t>
    </rPh>
    <rPh sb="149" eb="150">
      <t>タイ</t>
    </rPh>
    <rPh sb="338" eb="340">
      <t>ケイエイ</t>
    </rPh>
    <rPh sb="340" eb="342">
      <t>カイゼン</t>
    </rPh>
    <rPh sb="346" eb="348">
      <t>イジ</t>
    </rPh>
    <rPh sb="348" eb="351">
      <t>カンリヒ</t>
    </rPh>
    <rPh sb="352" eb="353">
      <t>オサ</t>
    </rPh>
    <rPh sb="358" eb="361">
      <t>ケンゼンカ</t>
    </rPh>
    <rPh sb="362" eb="3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</si>
</sst>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31-4875-9C02-0E98DF35DC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A531-4875-9C02-0E98DF35DC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33.590000000000003</c:v>
                </c:pt>
                <c:pt idx="1">
                  <c:v>33.590000000000003</c:v>
                </c:pt>
                <c:pt idx="2">
                  <c:v>33.590000000000003</c:v>
                </c:pt>
                <c:pt idx="3">
                  <c:v>33.590000000000003</c:v>
                </c:pt>
                <c:pt idx="4">
                  <c:v>33.590000000000003</c:v>
                </c:pt>
              </c:numCache>
            </c:numRef>
          </c:val>
          <c:extLst>
            <c:ext xmlns:c16="http://schemas.microsoft.com/office/drawing/2014/chart" uri="{C3380CC4-5D6E-409C-BE32-E72D297353CC}">
              <c16:uniqueId val="{00000000-0E06-4F1A-8F86-7ADBA2ADB3B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0E06-4F1A-8F86-7ADBA2ADB3B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B32-4299-8D14-A873A9FDCD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BB32-4299-8D14-A873A9FDCD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92.64</c:v>
                </c:pt>
                <c:pt idx="1">
                  <c:v>100.14</c:v>
                </c:pt>
                <c:pt idx="2">
                  <c:v>99.04</c:v>
                </c:pt>
                <c:pt idx="3">
                  <c:v>91.32</c:v>
                </c:pt>
                <c:pt idx="4">
                  <c:v>94.58</c:v>
                </c:pt>
              </c:numCache>
            </c:numRef>
          </c:val>
          <c:extLst>
            <c:ext xmlns:c16="http://schemas.microsoft.com/office/drawing/2014/chart" uri="{C3380CC4-5D6E-409C-BE32-E72D297353CC}">
              <c16:uniqueId val="{00000000-89A6-49F7-BFAF-E961448D67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A6-49F7-BFAF-E961448D67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07-412A-8FC8-E421A2D8A62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07-412A-8FC8-E421A2D8A62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D9-4D0B-802F-1B924B7CEC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9-4D0B-802F-1B924B7CEC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5D-45A9-9C11-06146E0B63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5D-45A9-9C11-06146E0B63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71-4564-A357-C1F056E9BCB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1-4564-A357-C1F056E9BCB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1325.03</c:v>
                </c:pt>
                <c:pt idx="3" formatCode="#,##0.00;&quot;△&quot;#,##0.00;&quot;-&quot;">
                  <c:v>1058.6400000000001</c:v>
                </c:pt>
                <c:pt idx="4" formatCode="#,##0.00;&quot;△&quot;#,##0.00;&quot;-&quot;">
                  <c:v>1039.29</c:v>
                </c:pt>
              </c:numCache>
            </c:numRef>
          </c:val>
          <c:extLst>
            <c:ext xmlns:c16="http://schemas.microsoft.com/office/drawing/2014/chart" uri="{C3380CC4-5D6E-409C-BE32-E72D297353CC}">
              <c16:uniqueId val="{00000000-12D3-4BD8-BE9C-0882F71A05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12D3-4BD8-BE9C-0882F71A05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87.18</c:v>
                </c:pt>
                <c:pt idx="1">
                  <c:v>71.27</c:v>
                </c:pt>
                <c:pt idx="2">
                  <c:v>59.39</c:v>
                </c:pt>
                <c:pt idx="3">
                  <c:v>87.02</c:v>
                </c:pt>
                <c:pt idx="4">
                  <c:v>90.55</c:v>
                </c:pt>
              </c:numCache>
            </c:numRef>
          </c:val>
          <c:extLst>
            <c:ext xmlns:c16="http://schemas.microsoft.com/office/drawing/2014/chart" uri="{C3380CC4-5D6E-409C-BE32-E72D297353CC}">
              <c16:uniqueId val="{00000000-4ACE-4683-892E-C6B72F2100A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4ACE-4683-892E-C6B72F2100A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178.64</c:v>
                </c:pt>
                <c:pt idx="1">
                  <c:v>264.14999999999998</c:v>
                </c:pt>
                <c:pt idx="2">
                  <c:v>315.25</c:v>
                </c:pt>
                <c:pt idx="3">
                  <c:v>243.64</c:v>
                </c:pt>
                <c:pt idx="4">
                  <c:v>246.18</c:v>
                </c:pt>
              </c:numCache>
            </c:numRef>
          </c:val>
          <c:extLst>
            <c:ext xmlns:c16="http://schemas.microsoft.com/office/drawing/2014/chart" uri="{C3380CC4-5D6E-409C-BE32-E72D297353CC}">
              <c16:uniqueId val="{00000000-D0DA-4E17-8724-7AB91A80A1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D0DA-4E17-8724-7AB91A80A1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栄村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1854</v>
      </c>
      <c r="AM8" s="50"/>
      <c r="AN8" s="50"/>
      <c r="AO8" s="50"/>
      <c r="AP8" s="50"/>
      <c r="AQ8" s="50"/>
      <c r="AR8" s="50"/>
      <c r="AS8" s="50"/>
      <c r="AT8" s="45">
        <f>データ!T6</f>
        <v>271.66000000000003</v>
      </c>
      <c r="AU8" s="45"/>
      <c r="AV8" s="45"/>
      <c r="AW8" s="45"/>
      <c r="AX8" s="45"/>
      <c r="AY8" s="45"/>
      <c r="AZ8" s="45"/>
      <c r="BA8" s="45"/>
      <c r="BB8" s="45">
        <f>データ!U6</f>
        <v>6.82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10.67</v>
      </c>
      <c r="Q10" s="45"/>
      <c r="R10" s="45"/>
      <c r="S10" s="45"/>
      <c r="T10" s="45"/>
      <c r="U10" s="45"/>
      <c r="V10" s="45"/>
      <c r="W10" s="45">
        <f>データ!Q6</f>
        <v>72.099999999999994</v>
      </c>
      <c r="X10" s="45"/>
      <c r="Y10" s="45"/>
      <c r="Z10" s="45"/>
      <c r="AA10" s="45"/>
      <c r="AB10" s="45"/>
      <c r="AC10" s="45"/>
      <c r="AD10" s="50">
        <f>データ!R6</f>
        <v>3860</v>
      </c>
      <c r="AE10" s="50"/>
      <c r="AF10" s="50"/>
      <c r="AG10" s="50"/>
      <c r="AH10" s="50"/>
      <c r="AI10" s="50"/>
      <c r="AJ10" s="50"/>
      <c r="AK10" s="2"/>
      <c r="AL10" s="50">
        <f>データ!V6</f>
        <v>195</v>
      </c>
      <c r="AM10" s="50"/>
      <c r="AN10" s="50"/>
      <c r="AO10" s="50"/>
      <c r="AP10" s="50"/>
      <c r="AQ10" s="50"/>
      <c r="AR10" s="50"/>
      <c r="AS10" s="50"/>
      <c r="AT10" s="45">
        <f>データ!W6</f>
        <v>0.21</v>
      </c>
      <c r="AU10" s="45"/>
      <c r="AV10" s="45"/>
      <c r="AW10" s="45"/>
      <c r="AX10" s="45"/>
      <c r="AY10" s="45"/>
      <c r="AZ10" s="45"/>
      <c r="BA10" s="45"/>
      <c r="BB10" s="45">
        <f>データ!X6</f>
        <v>928.57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EpSml+MnyYkSBx88ky2QHbEz71yhoLIT9IlEBhnfwqu7+o3zGyD3mq4iJ98jNj7eJ+n8Nod9xZdNb4+h2h70OA==" saltValue="kwpm571sDGpgdzCMdnb+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206024</v>
      </c>
      <c r="D6" s="33">
        <f t="shared" si="3"/>
        <v>47</v>
      </c>
      <c r="E6" s="33">
        <f t="shared" si="3"/>
        <v>17</v>
      </c>
      <c r="F6" s="33">
        <f t="shared" si="3"/>
        <v>5</v>
      </c>
      <c r="G6" s="33">
        <f t="shared" si="3"/>
        <v>0</v>
      </c>
      <c r="H6" s="33" t="str">
        <f t="shared" si="3"/>
        <v>長野県　栄村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10.67</v>
      </c>
      <c r="Q6" s="34">
        <f t="shared" si="3"/>
        <v>72.099999999999994</v>
      </c>
      <c r="R6" s="34">
        <f t="shared" si="3"/>
        <v>3860</v>
      </c>
      <c r="S6" s="34">
        <f t="shared" si="3"/>
        <v>1854</v>
      </c>
      <c r="T6" s="34">
        <f t="shared" si="3"/>
        <v>271.66000000000003</v>
      </c>
      <c r="U6" s="34">
        <f t="shared" si="3"/>
        <v>6.82</v>
      </c>
      <c r="V6" s="34">
        <f t="shared" si="3"/>
        <v>195</v>
      </c>
      <c r="W6" s="34">
        <f t="shared" si="3"/>
        <v>0.21</v>
      </c>
      <c r="X6" s="34">
        <f t="shared" si="3"/>
        <v>928.57</v>
      </c>
      <c r="Y6" s="35">
        <f>IF(Y7="",NA(),Y7)</f>
        <v>92.64</v>
      </c>
      <c r="Z6" s="35">
        <f t="shared" ref="Z6:AH6" si="4">IF(Z7="",NA(),Z7)</f>
        <v>100.14</v>
      </c>
      <c r="AA6" s="35">
        <f t="shared" si="4"/>
        <v>99.04</v>
      </c>
      <c r="AB6" s="35">
        <f t="shared" si="4"/>
        <v>91.32</v>
      </c>
      <c r="AC6" s="35">
        <f t="shared" si="4"/>
        <v>94.58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1325.03</v>
      </c>
      <c r="BI6" s="35">
        <f t="shared" si="7"/>
        <v>1058.6400000000001</v>
      </c>
      <c r="BJ6" s="35">
        <f t="shared" si="7"/>
        <v>1039.29</v>
      </c>
      <c r="BK6" s="35">
        <f t="shared" si="7"/>
        <v>1161.05</v>
      </c>
      <c r="BL6" s="35">
        <f t="shared" si="7"/>
        <v>979.89</v>
      </c>
      <c r="BM6" s="35">
        <f t="shared" si="7"/>
        <v>974.93</v>
      </c>
      <c r="BN6" s="35">
        <f t="shared" si="7"/>
        <v>855.8</v>
      </c>
      <c r="BO6" s="35">
        <f t="shared" si="7"/>
        <v>789.46</v>
      </c>
      <c r="BP6" s="34" t="str">
        <f>IF(BP7="","",IF(BP7="-","【-】","【"&amp;SUBSTITUTE(TEXT(BP7,"#,##0.00"),"-","△")&amp;"】"))</f>
        <v>【747.76】</v>
      </c>
      <c r="BQ6" s="35">
        <f>IF(BQ7="",NA(),BQ7)</f>
        <v>87.18</v>
      </c>
      <c r="BR6" s="35">
        <f t="shared" ref="BR6:BZ6" si="8">IF(BR7="",NA(),BR7)</f>
        <v>71.27</v>
      </c>
      <c r="BS6" s="35">
        <f t="shared" si="8"/>
        <v>59.39</v>
      </c>
      <c r="BT6" s="35">
        <f t="shared" si="8"/>
        <v>87.02</v>
      </c>
      <c r="BU6" s="35">
        <f t="shared" si="8"/>
        <v>90.55</v>
      </c>
      <c r="BV6" s="35">
        <f t="shared" si="8"/>
        <v>41.08</v>
      </c>
      <c r="BW6" s="35">
        <f t="shared" si="8"/>
        <v>41.34</v>
      </c>
      <c r="BX6" s="35">
        <f t="shared" si="8"/>
        <v>55.32</v>
      </c>
      <c r="BY6" s="35">
        <f t="shared" si="8"/>
        <v>59.8</v>
      </c>
      <c r="BZ6" s="35">
        <f t="shared" si="8"/>
        <v>57.77</v>
      </c>
      <c r="CA6" s="34" t="str">
        <f>IF(CA7="","",IF(CA7="-","【-】","【"&amp;SUBSTITUTE(TEXT(CA7,"#,##0.00"),"-","△")&amp;"】"))</f>
        <v>【59.51】</v>
      </c>
      <c r="CB6" s="35">
        <f>IF(CB7="",NA(),CB7)</f>
        <v>178.64</v>
      </c>
      <c r="CC6" s="35">
        <f t="shared" ref="CC6:CK6" si="9">IF(CC7="",NA(),CC7)</f>
        <v>264.14999999999998</v>
      </c>
      <c r="CD6" s="35">
        <f t="shared" si="9"/>
        <v>315.25</v>
      </c>
      <c r="CE6" s="35">
        <f t="shared" si="9"/>
        <v>243.64</v>
      </c>
      <c r="CF6" s="35">
        <f t="shared" si="9"/>
        <v>246.18</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33.590000000000003</v>
      </c>
      <c r="CN6" s="35">
        <f t="shared" ref="CN6:CV6" si="10">IF(CN7="",NA(),CN7)</f>
        <v>33.590000000000003</v>
      </c>
      <c r="CO6" s="35">
        <f t="shared" si="10"/>
        <v>33.590000000000003</v>
      </c>
      <c r="CP6" s="35">
        <f t="shared" si="10"/>
        <v>33.590000000000003</v>
      </c>
      <c r="CQ6" s="35">
        <f t="shared" si="10"/>
        <v>33.590000000000003</v>
      </c>
      <c r="CR6" s="35">
        <f t="shared" si="10"/>
        <v>44.69</v>
      </c>
      <c r="CS6" s="35">
        <f t="shared" si="10"/>
        <v>44.69</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206024</v>
      </c>
      <c r="D7" s="37">
        <v>47</v>
      </c>
      <c r="E7" s="37">
        <v>17</v>
      </c>
      <c r="F7" s="37">
        <v>5</v>
      </c>
      <c r="G7" s="37">
        <v>0</v>
      </c>
      <c r="H7" s="37" t="s">
        <v>98</v>
      </c>
      <c r="I7" s="37" t="s">
        <v>99</v>
      </c>
      <c r="J7" s="37" t="s">
        <v>100</v>
      </c>
      <c r="K7" s="37" t="s">
        <v>101</v>
      </c>
      <c r="L7" s="37" t="s">
        <v>102</v>
      </c>
      <c r="M7" s="37" t="s">
        <v>103</v>
      </c>
      <c r="N7" s="38" t="s">
        <v>104</v>
      </c>
      <c r="O7" s="38" t="s">
        <v>105</v>
      </c>
      <c r="P7" s="38">
        <v>10.67</v>
      </c>
      <c r="Q7" s="38">
        <v>72.099999999999994</v>
      </c>
      <c r="R7" s="38">
        <v>3860</v>
      </c>
      <c r="S7" s="38">
        <v>1854</v>
      </c>
      <c r="T7" s="38">
        <v>271.66000000000003</v>
      </c>
      <c r="U7" s="38">
        <v>6.82</v>
      </c>
      <c r="V7" s="38">
        <v>195</v>
      </c>
      <c r="W7" s="38">
        <v>0.21</v>
      </c>
      <c r="X7" s="38">
        <v>928.57</v>
      </c>
      <c r="Y7" s="38">
        <v>92.64</v>
      </c>
      <c r="Z7" s="38">
        <v>100.14</v>
      </c>
      <c r="AA7" s="38">
        <v>99.04</v>
      </c>
      <c r="AB7" s="38">
        <v>91.32</v>
      </c>
      <c r="AC7" s="38">
        <v>94.58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1325.03</v>
      </c>
      <c r="BI7" s="38">
        <v>1058.6400000000001</v>
      </c>
      <c r="BJ7" s="38">
        <v>1039.29</v>
      </c>
      <c r="BK7" s="38">
        <v>1161.05</v>
      </c>
      <c r="BL7" s="38">
        <v>979.89</v>
      </c>
      <c r="BM7" s="38">
        <v>974.93</v>
      </c>
      <c r="BN7" s="38">
        <v>855.8</v>
      </c>
      <c r="BO7" s="38">
        <v>789.46</v>
      </c>
      <c r="BP7" s="38">
        <v>747.76</v>
      </c>
      <c r="BQ7" s="38">
        <v>87.18</v>
      </c>
      <c r="BR7" s="38">
        <v>71.27</v>
      </c>
      <c r="BS7" s="38">
        <v>59.39</v>
      </c>
      <c r="BT7" s="38">
        <v>87.02</v>
      </c>
      <c r="BU7" s="38">
        <v>90.55</v>
      </c>
      <c r="BV7" s="38">
        <v>41.08</v>
      </c>
      <c r="BW7" s="38">
        <v>41.34</v>
      </c>
      <c r="BX7" s="38">
        <v>55.32</v>
      </c>
      <c r="BY7" s="38">
        <v>59.8</v>
      </c>
      <c r="BZ7" s="38">
        <v>57.77</v>
      </c>
      <c r="CA7" s="38">
        <v>59.51</v>
      </c>
      <c r="CB7" s="38">
        <v>178.64</v>
      </c>
      <c r="CC7" s="38">
        <v>264.14999999999998</v>
      </c>
      <c r="CD7" s="38">
        <v>315.25</v>
      </c>
      <c r="CE7" s="38">
        <v>243.64</v>
      </c>
      <c r="CF7" s="38">
        <v>246.18</v>
      </c>
      <c r="CG7" s="38">
        <v>378.08</v>
      </c>
      <c r="CH7" s="38">
        <v>357.49</v>
      </c>
      <c r="CI7" s="38">
        <v>283.17</v>
      </c>
      <c r="CJ7" s="38">
        <v>263.76</v>
      </c>
      <c r="CK7" s="38">
        <v>274.35000000000002</v>
      </c>
      <c r="CL7" s="38">
        <v>261.45999999999998</v>
      </c>
      <c r="CM7" s="38">
        <v>33.590000000000003</v>
      </c>
      <c r="CN7" s="38">
        <v>33.590000000000003</v>
      </c>
      <c r="CO7" s="38">
        <v>33.590000000000003</v>
      </c>
      <c r="CP7" s="38">
        <v>33.590000000000003</v>
      </c>
      <c r="CQ7" s="38">
        <v>33.590000000000003</v>
      </c>
      <c r="CR7" s="38">
        <v>44.69</v>
      </c>
      <c r="CS7" s="38">
        <v>44.69</v>
      </c>
      <c r="CT7" s="38">
        <v>60.65</v>
      </c>
      <c r="CU7" s="38">
        <v>51.75</v>
      </c>
      <c r="CV7" s="38">
        <v>50.68</v>
      </c>
      <c r="CW7" s="38">
        <v>52.23</v>
      </c>
      <c r="CX7" s="38">
        <v>100</v>
      </c>
      <c r="CY7" s="38">
        <v>100</v>
      </c>
      <c r="CZ7" s="38">
        <v>100</v>
      </c>
      <c r="DA7" s="38">
        <v>100</v>
      </c>
      <c r="DB7" s="38">
        <v>100</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2019-12-05T05:19:54Z</dcterms:created>
  <dcterms:modified xsi:type="dcterms:W3CDTF">2020-02-20T04:33:23Z</dcterms:modified>
  <cp:category/>
</cp:coreProperties>
</file>