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907 飯綱町\"/>
    </mc:Choice>
  </mc:AlternateContent>
  <workbookProtection workbookAlgorithmName="SHA-512" workbookHashValue="fP+7ERMV2YNVYttcHZXh1GtMIzdbKwUt0djKfmHH8BLgPWUakE19O3HlhBCDOqLfIxaYpXX70CtRAs1oENJNxA==" workbookSaltValue="YprbWTUcy8AMyZ6nmvWU8g==" workbookSpinCount="100000" lockStructure="1"/>
  <bookViews>
    <workbookView xWindow="930" yWindow="2400" windowWidth="20490" windowHeight="72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<sst xmlns="http://schemas.openxmlformats.org/spreadsheetml/2006/main" count="228" uniqueCount="113">
  <si>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</si>
  <si>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</si>
  <si>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</si>
  <si>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</si>
  <si>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</si>
  <si>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</si>
  <si>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</si>
  <si>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</si>
  <si>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</si>
  <si>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</si>
  <si>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</si>
  <si>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</si>
  <si>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</si>
  <si>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</si>
  <si>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</si>
  <si>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</si>
  <si>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</si>
  <si>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</si>
  <si>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</si>
  <si>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</si>
  <si>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</si>
  <si>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</si>
  <si>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</si>
  <si>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</si>
  <si>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</si>
  <si>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</si>
  <si>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</si>
  <si>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</si>
  <si>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</si>
  <si>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</si>
  <si>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</si>
  <si>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</si>
  <si>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</si>
  <si>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</si>
  <si>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</si>
  <si>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</si>
  <si>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</si>
  <si>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</si>
  <si>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</si>
  <si>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</si>
  <si>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</si>
  <si>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</si>
  <si>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</si>
  <si>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</si>
  <si>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</si>
  <si>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</si>
  <si>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</si>
  <si>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</si>
  <si>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</si>
  <si>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</si>
  <si>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</si>
  <si>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</si>
  <si>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</si>
  <si>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</si>
  <si>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</si>
  <si>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</si>
  <si>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</si>
  <si>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</si>
  <si>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</si>
  <si>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</si>
  <si>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</si>
  <si>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</si>
  <si>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</si>
  <si>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</si>
  <si>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</si>
  <si>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</si>
  <si>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</si>
  <si>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</si>
  <si>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</si>
  <si>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</si>
  <si>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</si>
  <si>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</si>
  <si>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</si>
  <si>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</si>
  <si>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</si>
  <si>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</si>
  <si>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</si>
  <si>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</si>
  <si>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</si>
  <si>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</si>
  <si>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</si>
  <si>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</si>
  <si>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</si>
  <si>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</si>
  <si>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</si>
  <si>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</si>
  <si>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</si>
  <si>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</si>
  <si>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</si>
  <si>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</si>
  <si>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</si>
  <si>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</si>
  <si>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</si>
  <si>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</si>
  <si>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</si>
  <si>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</si>
  <si>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</si>
  <si>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飯綱町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</si>
  <si>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</si>
  <si>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</si>
  <si>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</si>
  <si>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</si>
  <si>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</si>
  <si>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</si>
  <si>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</si>
  <si>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</si>
  <si>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</si>
  <si>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</si>
  <si>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</si>
  <si>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</si>
  <si>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綱町全体の下水道事業には、特環1箇所、農集6箇所、小規模1箇所、個別浄化槽と施設が多い。また将来人口の減少が予想されることから、特環を中心施設として他施設の統合する計画に基づき実施中である。そのことにより各施設にかかる維持管理費を削減し、全体での経費節約を図っていく。
　令和2年度には農集排施設2施設を特環に統合予定であり、将来に向けて施設や機器類の更新を予定しているが、平準化により特定の年度での費用が大きくなることのないように実施していく。</t>
    <rPh sb="87" eb="88">
      <t>モト</t>
    </rPh>
    <rPh sb="90" eb="92">
      <t>ジッシ</t>
    </rPh>
    <rPh sb="92" eb="93">
      <t>チュウ</t>
    </rPh>
    <rPh sb="138" eb="139">
      <t>レイ</t>
    </rPh>
    <rPh sb="139" eb="140">
      <t>ワ</t>
    </rPh>
    <rPh sb="145" eb="147">
      <t>ノウシュウ</t>
    </rPh>
    <rPh sb="147" eb="148">
      <t>ハイ</t>
    </rPh>
    <rPh sb="148" eb="150">
      <t>シセツ</t>
    </rPh>
    <rPh sb="151" eb="153">
      <t>シセツ</t>
    </rPh>
    <rPh sb="154" eb="156">
      <t>トッカン</t>
    </rPh>
    <rPh sb="157" eb="159">
      <t>トウゴウ</t>
    </rPh>
    <rPh sb="181" eb="183">
      <t>ヨテイ</t>
    </rPh>
    <rPh sb="202" eb="204">
      <t>ヒヨウ</t>
    </rPh>
    <phoneticPr fontId="4"/>
  </si>
  <si>
    <t>　処理場は、H11年度に供用開始し20年を経過するところである。策定済みのストックマネジメント計画に基づいた更新等を実施していく。
　管渠は、耐用年数が50年であり超えているものはないが、計画的に目視点検等を実施しており、緊急的な措置が必要な箇所から修繕等を実施していく。特に設置からの経過年数が40年になる福井団地内の管渠について、雨天時の不明水が顕著に見られること及び下水道管渠への雨水排水の誤接続の可能性があることから、修繕必要箇所の確認及び修繕を重点的に実施していく。</t>
    <rPh sb="19" eb="20">
      <t>ネン</t>
    </rPh>
    <rPh sb="21" eb="23">
      <t>ケイカ</t>
    </rPh>
    <rPh sb="34" eb="35">
      <t>ズ</t>
    </rPh>
    <rPh sb="136" eb="137">
      <t>トク</t>
    </rPh>
    <rPh sb="138" eb="140">
      <t>セッチ</t>
    </rPh>
    <rPh sb="143" eb="145">
      <t>ケイカ</t>
    </rPh>
    <rPh sb="145" eb="147">
      <t>ネンスウ</t>
    </rPh>
    <rPh sb="150" eb="151">
      <t>ネン</t>
    </rPh>
    <rPh sb="184" eb="185">
      <t>オヨ</t>
    </rPh>
    <rPh sb="213" eb="215">
      <t>シュウゼン</t>
    </rPh>
    <rPh sb="215" eb="217">
      <t>ヒツヨウ</t>
    </rPh>
    <rPh sb="217" eb="219">
      <t>カショ</t>
    </rPh>
    <rPh sb="220" eb="222">
      <t>カクニン</t>
    </rPh>
    <rPh sb="222" eb="223">
      <t>オヨ</t>
    </rPh>
    <rPh sb="224" eb="226">
      <t>シュウゼン</t>
    </rPh>
    <rPh sb="231" eb="233">
      <t>ジッシ</t>
    </rPh>
    <phoneticPr fontId="4"/>
  </si>
  <si>
    <t xml:space="preserve"> ①収益的収支比率は、コミプラや農集排施設の統合により100％を超えている。飯綱町の下水道全体にかかる経費節減を図るため、農集排2施設の統合を、平成30年度から令和2年度まで実施予定である。同事業には国補助金のほかに地方債も借り入れる予定のため、起債償還金の増により経営の効率は落ちる。令和2年度からはストックマネジメント計画に基づく施設修繕や処理場の耐震化事業を控えており、経常経費を抑制管理することが必要と考える。
　④企業債残高対事業規模比率は、全国規模をやや下回り、類似団体と比較して同等である。しかし農集排施設の統合に伴い、令和元年度以降に新たに起債を借り入れるため、今後は再度高くなるおそれがある。
　⑤経費回収率は、全国規模及び類似団体に比べてともに高いが、直近5年を見ると減少傾向にある。平成30年度から数年間は農集排統合や施設の修繕・処理場耐震化事業に係る経費の増が見込まれるため、このまま減少傾向が続くことが考えられる。改善のためには、適正な使用料金の設定を行う必要がある。
　⑥汚水処理原価は、全国規模及び類似団体に比べてともに低く、平成29年度から平成30年度にかけて減少したものの、ここ3年間は増加傾向にある。今後、令和2年度まで農集排統合実施予定のため、従前のまま高い値で推移すると予想されるが、それ以降は統合により有収水量が増加し、原価が減少することが期待できる。
　⑦施設利用率は、全国規模及び類似団体に比べてともに10％程度高い上、これから農集排施設の統合を計画していることから、今後値が上がる可能性があり、より適切な施設規模にできるものと考える。
　⑧水洗化率は、現在93.3%と全国規模及び類似団体と比較して高いが、未接続者は高齢者世帯等が主であるため、ほぼ頭打ちである。下水道事業は概成しており、戸別訪問を行うなど水質保全への理解を得ながら接続推進を実施していく。</t>
    <rPh sb="56" eb="57">
      <t>ハカ</t>
    </rPh>
    <rPh sb="72" eb="74">
      <t>ヘイセイ</t>
    </rPh>
    <rPh sb="76" eb="78">
      <t>ネンド</t>
    </rPh>
    <rPh sb="80" eb="81">
      <t>レイ</t>
    </rPh>
    <rPh sb="81" eb="82">
      <t>ワ</t>
    </rPh>
    <rPh sb="83" eb="85">
      <t>ネンド</t>
    </rPh>
    <rPh sb="87" eb="89">
      <t>ジッシ</t>
    </rPh>
    <rPh sb="89" eb="91">
      <t>ヨテイ</t>
    </rPh>
    <rPh sb="112" eb="113">
      <t>カ</t>
    </rPh>
    <rPh sb="114" eb="115">
      <t>イ</t>
    </rPh>
    <rPh sb="117" eb="119">
      <t>ヨテイ</t>
    </rPh>
    <rPh sb="123" eb="125">
      <t>キサイ</t>
    </rPh>
    <rPh sb="125" eb="127">
      <t>ショウカン</t>
    </rPh>
    <rPh sb="127" eb="128">
      <t>キン</t>
    </rPh>
    <rPh sb="129" eb="130">
      <t>ゾウ</t>
    </rPh>
    <rPh sb="133" eb="135">
      <t>ケイエイ</t>
    </rPh>
    <rPh sb="139" eb="140">
      <t>オ</t>
    </rPh>
    <rPh sb="167" eb="169">
      <t>シセツ</t>
    </rPh>
    <rPh sb="193" eb="195">
      <t>ヨクセイ</t>
    </rPh>
    <rPh sb="195" eb="197">
      <t>カンリ</t>
    </rPh>
    <rPh sb="233" eb="235">
      <t>シタマワ</t>
    </rPh>
    <rPh sb="246" eb="248">
      <t>ドウトウ</t>
    </rPh>
    <rPh sb="267" eb="268">
      <t>レイ</t>
    </rPh>
    <rPh sb="268" eb="269">
      <t>ワ</t>
    </rPh>
    <rPh sb="269" eb="270">
      <t>ガン</t>
    </rPh>
    <rPh sb="281" eb="282">
      <t>カ</t>
    </rPh>
    <rPh sb="283" eb="284">
      <t>イ</t>
    </rPh>
    <rPh sb="292" eb="294">
      <t>サイド</t>
    </rPh>
    <rPh sb="332" eb="333">
      <t>タカ</t>
    </rPh>
    <rPh sb="336" eb="338">
      <t>チョッキン</t>
    </rPh>
    <rPh sb="339" eb="340">
      <t>ネン</t>
    </rPh>
    <rPh sb="341" eb="342">
      <t>ミ</t>
    </rPh>
    <rPh sb="344" eb="346">
      <t>ゲンショウ</t>
    </rPh>
    <rPh sb="346" eb="348">
      <t>ケイコウ</t>
    </rPh>
    <rPh sb="370" eb="372">
      <t>シセツ</t>
    </rPh>
    <rPh sb="373" eb="375">
      <t>シュウゼン</t>
    </rPh>
    <rPh sb="376" eb="379">
      <t>ショリジョウ</t>
    </rPh>
    <rPh sb="379" eb="382">
      <t>タイシンカ</t>
    </rPh>
    <rPh sb="382" eb="384">
      <t>ジギョウ</t>
    </rPh>
    <rPh sb="404" eb="406">
      <t>ゲンショウ</t>
    </rPh>
    <rPh sb="406" eb="408">
      <t>ケイコウ</t>
    </rPh>
    <rPh sb="409" eb="410">
      <t>ツヅ</t>
    </rPh>
    <rPh sb="420" eb="422">
      <t>カイゼン</t>
    </rPh>
    <rPh sb="428" eb="430">
      <t>テキセイ</t>
    </rPh>
    <rPh sb="458" eb="460">
      <t>ゼンコク</t>
    </rPh>
    <rPh sb="460" eb="462">
      <t>キボ</t>
    </rPh>
    <rPh sb="462" eb="463">
      <t>オヨ</t>
    </rPh>
    <rPh sb="464" eb="466">
      <t>ルイジ</t>
    </rPh>
    <rPh sb="466" eb="468">
      <t>ダンタイ</t>
    </rPh>
    <rPh sb="469" eb="470">
      <t>クラ</t>
    </rPh>
    <rPh sb="475" eb="476">
      <t>ヒク</t>
    </rPh>
    <rPh sb="478" eb="480">
      <t>ヘイセイ</t>
    </rPh>
    <rPh sb="482" eb="484">
      <t>ネンド</t>
    </rPh>
    <rPh sb="486" eb="488">
      <t>ヘイセイ</t>
    </rPh>
    <rPh sb="490" eb="492">
      <t>ネンド</t>
    </rPh>
    <rPh sb="496" eb="498">
      <t>ゲンショウ</t>
    </rPh>
    <rPh sb="507" eb="508">
      <t>ネン</t>
    </rPh>
    <rPh sb="508" eb="509">
      <t>アイダ</t>
    </rPh>
    <rPh sb="510" eb="512">
      <t>ゾウカ</t>
    </rPh>
    <rPh sb="512" eb="514">
      <t>ケイコウ</t>
    </rPh>
    <rPh sb="518" eb="520">
      <t>コンゴ</t>
    </rPh>
    <rPh sb="521" eb="522">
      <t>レイ</t>
    </rPh>
    <rPh sb="522" eb="523">
      <t>ワ</t>
    </rPh>
    <rPh sb="531" eb="533">
      <t>トウゴウ</t>
    </rPh>
    <rPh sb="541" eb="543">
      <t>ジュウゼン</t>
    </rPh>
    <rPh sb="546" eb="547">
      <t>タカ</t>
    </rPh>
    <rPh sb="548" eb="549">
      <t>アタイ</t>
    </rPh>
    <rPh sb="550" eb="552">
      <t>スイイ</t>
    </rPh>
    <rPh sb="555" eb="557">
      <t>ヨソウ</t>
    </rPh>
    <rPh sb="627" eb="629">
      <t>テイド</t>
    </rPh>
    <rPh sb="629" eb="630">
      <t>タカ</t>
    </rPh>
    <rPh sb="631" eb="632">
      <t>ウエ</t>
    </rPh>
    <rPh sb="664" eb="667">
      <t>カノウセイ</t>
    </rPh>
    <rPh sb="673" eb="675">
      <t>テキセツ</t>
    </rPh>
    <rPh sb="676" eb="678">
      <t>シセツ</t>
    </rPh>
    <rPh sb="678" eb="680">
      <t>キボ</t>
    </rPh>
    <rPh sb="687" eb="688">
      <t>カンガ</t>
    </rPh>
    <rPh sb="748" eb="750">
      <t>アタマウ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</si>
</sst>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15-40E4-89D5-45B97A792D48}"/>
            </c:ext>
          </c:extLst>
        </c:ser>
        <c:dLbls>
          <c:showLegendKey val="0"/>
          <c:showVal val="0"/>
          <c:showCatName val="0"/>
          <c:showSerName val="0"/>
          <c:showPercent val="0"/>
          <c:showBubbleSize val="0"/>
        </c:dLbls>
        <c:gapWidth val="150"/>
        <c:axId val="377893048"/>
        <c:axId val="3778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F15-40E4-89D5-45B97A792D48}"/>
            </c:ext>
          </c:extLst>
        </c:ser>
        <c:dLbls>
          <c:showLegendKey val="0"/>
          <c:showVal val="0"/>
          <c:showCatName val="0"/>
          <c:showSerName val="0"/>
          <c:showPercent val="0"/>
          <c:showBubbleSize val="0"/>
        </c:dLbls>
        <c:marker val="1"/>
        <c:smooth val="0"/>
        <c:axId val="377893048"/>
        <c:axId val="377899712"/>
      </c:lineChart>
      <c:dateAx>
        <c:axId val="377893048"/>
        <c:scaling>
          <c:orientation val="minMax"/>
        </c:scaling>
        <c:delete val="1"/>
        <c:axPos val="b"/>
        <c:numFmt formatCode="ge" sourceLinked="1"/>
        <c:majorTickMark val="none"/>
        <c:minorTickMark val="none"/>
        <c:tickLblPos val="none"/>
        <c:crossAx val="377899712"/>
        <c:crosses val="autoZero"/>
        <c:auto val="1"/>
        <c:lblOffset val="100"/>
        <c:baseTimeUnit val="years"/>
      </c:dateAx>
      <c:valAx>
        <c:axId val="3778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9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53.23</c:v>
                </c:pt>
                <c:pt idx="1">
                  <c:v>53.43</c:v>
                </c:pt>
                <c:pt idx="2">
                  <c:v>54.83</c:v>
                </c:pt>
                <c:pt idx="3">
                  <c:v>55.03</c:v>
                </c:pt>
                <c:pt idx="4">
                  <c:v>52.7</c:v>
                </c:pt>
              </c:numCache>
            </c:numRef>
          </c:val>
          <c:extLst>
            <c:ext xmlns:c16="http://schemas.microsoft.com/office/drawing/2014/chart" uri="{C3380CC4-5D6E-409C-BE32-E72D297353CC}">
              <c16:uniqueId val="{00000000-0516-4194-9E17-5595CEE96BBD}"/>
            </c:ext>
          </c:extLst>
        </c:ser>
        <c:dLbls>
          <c:showLegendKey val="0"/>
          <c:showVal val="0"/>
          <c:showCatName val="0"/>
          <c:showSerName val="0"/>
          <c:showPercent val="0"/>
          <c:showBubbleSize val="0"/>
        </c:dLbls>
        <c:gapWidth val="150"/>
        <c:axId val="379344784"/>
        <c:axId val="37963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516-4194-9E17-5595CEE96BBD}"/>
            </c:ext>
          </c:extLst>
        </c:ser>
        <c:dLbls>
          <c:showLegendKey val="0"/>
          <c:showVal val="0"/>
          <c:showCatName val="0"/>
          <c:showSerName val="0"/>
          <c:showPercent val="0"/>
          <c:showBubbleSize val="0"/>
        </c:dLbls>
        <c:marker val="1"/>
        <c:smooth val="0"/>
        <c:axId val="379344784"/>
        <c:axId val="379634520"/>
      </c:lineChart>
      <c:dateAx>
        <c:axId val="379344784"/>
        <c:scaling>
          <c:orientation val="minMax"/>
        </c:scaling>
        <c:delete val="1"/>
        <c:axPos val="b"/>
        <c:numFmt formatCode="ge" sourceLinked="1"/>
        <c:majorTickMark val="none"/>
        <c:minorTickMark val="none"/>
        <c:tickLblPos val="none"/>
        <c:crossAx val="379634520"/>
        <c:crosses val="autoZero"/>
        <c:auto val="1"/>
        <c:lblOffset val="100"/>
        <c:baseTimeUnit val="years"/>
      </c:dateAx>
      <c:valAx>
        <c:axId val="37963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4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92.17</c:v>
                </c:pt>
                <c:pt idx="1">
                  <c:v>92.71</c:v>
                </c:pt>
                <c:pt idx="2">
                  <c:v>93.05</c:v>
                </c:pt>
                <c:pt idx="3">
                  <c:v>93.05</c:v>
                </c:pt>
                <c:pt idx="4">
                  <c:v>93.38</c:v>
                </c:pt>
              </c:numCache>
            </c:numRef>
          </c:val>
          <c:extLst>
            <c:ext xmlns:c16="http://schemas.microsoft.com/office/drawing/2014/chart" uri="{C3380CC4-5D6E-409C-BE32-E72D297353CC}">
              <c16:uniqueId val="{00000000-163A-4F39-9E05-DFFB60D0DFCA}"/>
            </c:ext>
          </c:extLst>
        </c:ser>
        <c:dLbls>
          <c:showLegendKey val="0"/>
          <c:showVal val="0"/>
          <c:showCatName val="0"/>
          <c:showSerName val="0"/>
          <c:showPercent val="0"/>
          <c:showBubbleSize val="0"/>
        </c:dLbls>
        <c:gapWidth val="150"/>
        <c:axId val="379638048"/>
        <c:axId val="37963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163A-4F39-9E05-DFFB60D0DFCA}"/>
            </c:ext>
          </c:extLst>
        </c:ser>
        <c:dLbls>
          <c:showLegendKey val="0"/>
          <c:showVal val="0"/>
          <c:showCatName val="0"/>
          <c:showSerName val="0"/>
          <c:showPercent val="0"/>
          <c:showBubbleSize val="0"/>
        </c:dLbls>
        <c:marker val="1"/>
        <c:smooth val="0"/>
        <c:axId val="379638048"/>
        <c:axId val="379633736"/>
      </c:lineChart>
      <c:dateAx>
        <c:axId val="379638048"/>
        <c:scaling>
          <c:orientation val="minMax"/>
        </c:scaling>
        <c:delete val="1"/>
        <c:axPos val="b"/>
        <c:numFmt formatCode="ge" sourceLinked="1"/>
        <c:majorTickMark val="none"/>
        <c:minorTickMark val="none"/>
        <c:tickLblPos val="none"/>
        <c:crossAx val="379633736"/>
        <c:crosses val="autoZero"/>
        <c:auto val="1"/>
        <c:lblOffset val="100"/>
        <c:baseTimeUnit val="years"/>
      </c:dateAx>
      <c:valAx>
        <c:axId val="37963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6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108.52</c:v>
                </c:pt>
                <c:pt idx="1">
                  <c:v>105.47</c:v>
                </c:pt>
                <c:pt idx="2">
                  <c:v>103.64</c:v>
                </c:pt>
                <c:pt idx="3">
                  <c:v>106.61</c:v>
                </c:pt>
                <c:pt idx="4">
                  <c:v>111.52</c:v>
                </c:pt>
              </c:numCache>
            </c:numRef>
          </c:val>
          <c:extLst>
            <c:ext xmlns:c16="http://schemas.microsoft.com/office/drawing/2014/chart" uri="{C3380CC4-5D6E-409C-BE32-E72D297353CC}">
              <c16:uniqueId val="{00000000-41FE-4836-A3AF-2993968ED33F}"/>
            </c:ext>
          </c:extLst>
        </c:ser>
        <c:dLbls>
          <c:showLegendKey val="0"/>
          <c:showVal val="0"/>
          <c:showCatName val="0"/>
          <c:showSerName val="0"/>
          <c:showPercent val="0"/>
          <c:showBubbleSize val="0"/>
        </c:dLbls>
        <c:gapWidth val="150"/>
        <c:axId val="377893832"/>
        <c:axId val="37789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FE-4836-A3AF-2993968ED33F}"/>
            </c:ext>
          </c:extLst>
        </c:ser>
        <c:dLbls>
          <c:showLegendKey val="0"/>
          <c:showVal val="0"/>
          <c:showCatName val="0"/>
          <c:showSerName val="0"/>
          <c:showPercent val="0"/>
          <c:showBubbleSize val="0"/>
        </c:dLbls>
        <c:marker val="1"/>
        <c:smooth val="0"/>
        <c:axId val="377893832"/>
        <c:axId val="377894224"/>
      </c:lineChart>
      <c:dateAx>
        <c:axId val="377893832"/>
        <c:scaling>
          <c:orientation val="minMax"/>
        </c:scaling>
        <c:delete val="1"/>
        <c:axPos val="b"/>
        <c:numFmt formatCode="ge" sourceLinked="1"/>
        <c:majorTickMark val="none"/>
        <c:minorTickMark val="none"/>
        <c:tickLblPos val="none"/>
        <c:crossAx val="377894224"/>
        <c:crosses val="autoZero"/>
        <c:auto val="1"/>
        <c:lblOffset val="100"/>
        <c:baseTimeUnit val="years"/>
      </c:dateAx>
      <c:valAx>
        <c:axId val="37789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9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1-4BB9-B0FC-5E826B5EE902}"/>
            </c:ext>
          </c:extLst>
        </c:ser>
        <c:dLbls>
          <c:showLegendKey val="0"/>
          <c:showVal val="0"/>
          <c:showCatName val="0"/>
          <c:showSerName val="0"/>
          <c:showPercent val="0"/>
          <c:showBubbleSize val="0"/>
        </c:dLbls>
        <c:gapWidth val="150"/>
        <c:axId val="377895008"/>
        <c:axId val="37789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1-4BB9-B0FC-5E826B5EE902}"/>
            </c:ext>
          </c:extLst>
        </c:ser>
        <c:dLbls>
          <c:showLegendKey val="0"/>
          <c:showVal val="0"/>
          <c:showCatName val="0"/>
          <c:showSerName val="0"/>
          <c:showPercent val="0"/>
          <c:showBubbleSize val="0"/>
        </c:dLbls>
        <c:marker val="1"/>
        <c:smooth val="0"/>
        <c:axId val="377895008"/>
        <c:axId val="377896968"/>
      </c:lineChart>
      <c:dateAx>
        <c:axId val="377895008"/>
        <c:scaling>
          <c:orientation val="minMax"/>
        </c:scaling>
        <c:delete val="1"/>
        <c:axPos val="b"/>
        <c:numFmt formatCode="ge" sourceLinked="1"/>
        <c:majorTickMark val="none"/>
        <c:minorTickMark val="none"/>
        <c:tickLblPos val="none"/>
        <c:crossAx val="377896968"/>
        <c:crosses val="autoZero"/>
        <c:auto val="1"/>
        <c:lblOffset val="100"/>
        <c:baseTimeUnit val="years"/>
      </c:dateAx>
      <c:valAx>
        <c:axId val="37789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47-4F1B-A357-73CFB144F78D}"/>
            </c:ext>
          </c:extLst>
        </c:ser>
        <c:dLbls>
          <c:showLegendKey val="0"/>
          <c:showVal val="0"/>
          <c:showCatName val="0"/>
          <c:showSerName val="0"/>
          <c:showPercent val="0"/>
          <c:showBubbleSize val="0"/>
        </c:dLbls>
        <c:gapWidth val="150"/>
        <c:axId val="377898144"/>
        <c:axId val="37789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47-4F1B-A357-73CFB144F78D}"/>
            </c:ext>
          </c:extLst>
        </c:ser>
        <c:dLbls>
          <c:showLegendKey val="0"/>
          <c:showVal val="0"/>
          <c:showCatName val="0"/>
          <c:showSerName val="0"/>
          <c:showPercent val="0"/>
          <c:showBubbleSize val="0"/>
        </c:dLbls>
        <c:marker val="1"/>
        <c:smooth val="0"/>
        <c:axId val="377898144"/>
        <c:axId val="377899320"/>
      </c:lineChart>
      <c:dateAx>
        <c:axId val="377898144"/>
        <c:scaling>
          <c:orientation val="minMax"/>
        </c:scaling>
        <c:delete val="1"/>
        <c:axPos val="b"/>
        <c:numFmt formatCode="ge" sourceLinked="1"/>
        <c:majorTickMark val="none"/>
        <c:minorTickMark val="none"/>
        <c:tickLblPos val="none"/>
        <c:crossAx val="377899320"/>
        <c:crosses val="autoZero"/>
        <c:auto val="1"/>
        <c:lblOffset val="100"/>
        <c:baseTimeUnit val="years"/>
      </c:dateAx>
      <c:valAx>
        <c:axId val="37789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F3-4CFF-9C6B-193EFD5B1321}"/>
            </c:ext>
          </c:extLst>
        </c:ser>
        <c:dLbls>
          <c:showLegendKey val="0"/>
          <c:showVal val="0"/>
          <c:showCatName val="0"/>
          <c:showSerName val="0"/>
          <c:showPercent val="0"/>
          <c:showBubbleSize val="0"/>
        </c:dLbls>
        <c:gapWidth val="150"/>
        <c:axId val="377942440"/>
        <c:axId val="37934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F3-4CFF-9C6B-193EFD5B1321}"/>
            </c:ext>
          </c:extLst>
        </c:ser>
        <c:dLbls>
          <c:showLegendKey val="0"/>
          <c:showVal val="0"/>
          <c:showCatName val="0"/>
          <c:showSerName val="0"/>
          <c:showPercent val="0"/>
          <c:showBubbleSize val="0"/>
        </c:dLbls>
        <c:marker val="1"/>
        <c:smooth val="0"/>
        <c:axId val="377942440"/>
        <c:axId val="379341648"/>
      </c:lineChart>
      <c:dateAx>
        <c:axId val="377942440"/>
        <c:scaling>
          <c:orientation val="minMax"/>
        </c:scaling>
        <c:delete val="1"/>
        <c:axPos val="b"/>
        <c:numFmt formatCode="ge" sourceLinked="1"/>
        <c:majorTickMark val="none"/>
        <c:minorTickMark val="none"/>
        <c:tickLblPos val="none"/>
        <c:crossAx val="379341648"/>
        <c:crosses val="autoZero"/>
        <c:auto val="1"/>
        <c:lblOffset val="100"/>
        <c:baseTimeUnit val="years"/>
      </c:dateAx>
      <c:valAx>
        <c:axId val="37934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9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54-4608-9E6B-6B14D1420BA2}"/>
            </c:ext>
          </c:extLst>
        </c:ser>
        <c:dLbls>
          <c:showLegendKey val="0"/>
          <c:showVal val="0"/>
          <c:showCatName val="0"/>
          <c:showSerName val="0"/>
          <c:showPercent val="0"/>
          <c:showBubbleSize val="0"/>
        </c:dLbls>
        <c:gapWidth val="150"/>
        <c:axId val="379345960"/>
        <c:axId val="37934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54-4608-9E6B-6B14D1420BA2}"/>
            </c:ext>
          </c:extLst>
        </c:ser>
        <c:dLbls>
          <c:showLegendKey val="0"/>
          <c:showVal val="0"/>
          <c:showCatName val="0"/>
          <c:showSerName val="0"/>
          <c:showPercent val="0"/>
          <c:showBubbleSize val="0"/>
        </c:dLbls>
        <c:marker val="1"/>
        <c:smooth val="0"/>
        <c:axId val="379345960"/>
        <c:axId val="379346744"/>
      </c:lineChart>
      <c:dateAx>
        <c:axId val="379345960"/>
        <c:scaling>
          <c:orientation val="minMax"/>
        </c:scaling>
        <c:delete val="1"/>
        <c:axPos val="b"/>
        <c:numFmt formatCode="ge" sourceLinked="1"/>
        <c:majorTickMark val="none"/>
        <c:minorTickMark val="none"/>
        <c:tickLblPos val="none"/>
        <c:crossAx val="379346744"/>
        <c:crosses val="autoZero"/>
        <c:auto val="1"/>
        <c:lblOffset val="100"/>
        <c:baseTimeUnit val="years"/>
      </c:dateAx>
      <c:valAx>
        <c:axId val="37934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1348.76</c:v>
                </c:pt>
                <c:pt idx="3" formatCode="#,##0.00;&quot;△&quot;#,##0.00;&quot;-&quot;">
                  <c:v>1278.05</c:v>
                </c:pt>
                <c:pt idx="4" formatCode="#,##0.00;&quot;△&quot;#,##0.00;&quot;-&quot;">
                  <c:v>1171.97</c:v>
                </c:pt>
              </c:numCache>
            </c:numRef>
          </c:val>
          <c:extLst>
            <c:ext xmlns:c16="http://schemas.microsoft.com/office/drawing/2014/chart" uri="{C3380CC4-5D6E-409C-BE32-E72D297353CC}">
              <c16:uniqueId val="{00000000-725E-43A7-A1A8-8684662BE109}"/>
            </c:ext>
          </c:extLst>
        </c:ser>
        <c:dLbls>
          <c:showLegendKey val="0"/>
          <c:showVal val="0"/>
          <c:showCatName val="0"/>
          <c:showSerName val="0"/>
          <c:showPercent val="0"/>
          <c:showBubbleSize val="0"/>
        </c:dLbls>
        <c:gapWidth val="150"/>
        <c:axId val="379342040"/>
        <c:axId val="37934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725E-43A7-A1A8-8684662BE109}"/>
            </c:ext>
          </c:extLst>
        </c:ser>
        <c:dLbls>
          <c:showLegendKey val="0"/>
          <c:showVal val="0"/>
          <c:showCatName val="0"/>
          <c:showSerName val="0"/>
          <c:showPercent val="0"/>
          <c:showBubbleSize val="0"/>
        </c:dLbls>
        <c:marker val="1"/>
        <c:smooth val="0"/>
        <c:axId val="379342040"/>
        <c:axId val="379345176"/>
      </c:lineChart>
      <c:dateAx>
        <c:axId val="379342040"/>
        <c:scaling>
          <c:orientation val="minMax"/>
        </c:scaling>
        <c:delete val="1"/>
        <c:axPos val="b"/>
        <c:numFmt formatCode="ge" sourceLinked="1"/>
        <c:majorTickMark val="none"/>
        <c:minorTickMark val="none"/>
        <c:tickLblPos val="none"/>
        <c:crossAx val="379345176"/>
        <c:crosses val="autoZero"/>
        <c:auto val="1"/>
        <c:lblOffset val="100"/>
        <c:baseTimeUnit val="years"/>
      </c:dateAx>
      <c:valAx>
        <c:axId val="37934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4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167.94</c:v>
                </c:pt>
                <c:pt idx="1">
                  <c:v>174.48</c:v>
                </c:pt>
                <c:pt idx="2">
                  <c:v>162.31</c:v>
                </c:pt>
                <c:pt idx="3">
                  <c:v>110.89</c:v>
                </c:pt>
                <c:pt idx="4">
                  <c:v>123.94</c:v>
                </c:pt>
              </c:numCache>
            </c:numRef>
          </c:val>
          <c:extLst>
            <c:ext xmlns:c16="http://schemas.microsoft.com/office/drawing/2014/chart" uri="{C3380CC4-5D6E-409C-BE32-E72D297353CC}">
              <c16:uniqueId val="{00000000-EE0B-4769-BE51-2CD36BA1F600}"/>
            </c:ext>
          </c:extLst>
        </c:ser>
        <c:dLbls>
          <c:showLegendKey val="0"/>
          <c:showVal val="0"/>
          <c:showCatName val="0"/>
          <c:showSerName val="0"/>
          <c:showPercent val="0"/>
          <c:showBubbleSize val="0"/>
        </c:dLbls>
        <c:gapWidth val="150"/>
        <c:axId val="379347528"/>
        <c:axId val="37934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EE0B-4769-BE51-2CD36BA1F600}"/>
            </c:ext>
          </c:extLst>
        </c:ser>
        <c:dLbls>
          <c:showLegendKey val="0"/>
          <c:showVal val="0"/>
          <c:showCatName val="0"/>
          <c:showSerName val="0"/>
          <c:showPercent val="0"/>
          <c:showBubbleSize val="0"/>
        </c:dLbls>
        <c:marker val="1"/>
        <c:smooth val="0"/>
        <c:axId val="379347528"/>
        <c:axId val="379341256"/>
      </c:lineChart>
      <c:dateAx>
        <c:axId val="379347528"/>
        <c:scaling>
          <c:orientation val="minMax"/>
        </c:scaling>
        <c:delete val="1"/>
        <c:axPos val="b"/>
        <c:numFmt formatCode="ge" sourceLinked="1"/>
        <c:majorTickMark val="none"/>
        <c:minorTickMark val="none"/>
        <c:tickLblPos val="none"/>
        <c:crossAx val="379341256"/>
        <c:crosses val="autoZero"/>
        <c:auto val="1"/>
        <c:lblOffset val="100"/>
        <c:baseTimeUnit val="years"/>
      </c:dateAx>
      <c:valAx>
        <c:axId val="37934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121.13</c:v>
                </c:pt>
                <c:pt idx="1">
                  <c:v>118.34</c:v>
                </c:pt>
                <c:pt idx="2">
                  <c:v>130.91</c:v>
                </c:pt>
                <c:pt idx="3">
                  <c:v>189.19</c:v>
                </c:pt>
                <c:pt idx="4">
                  <c:v>168.64</c:v>
                </c:pt>
              </c:numCache>
            </c:numRef>
          </c:val>
          <c:extLst>
            <c:ext xmlns:c16="http://schemas.microsoft.com/office/drawing/2014/chart" uri="{C3380CC4-5D6E-409C-BE32-E72D297353CC}">
              <c16:uniqueId val="{00000000-9293-42A6-84B0-B3D84474EF3E}"/>
            </c:ext>
          </c:extLst>
        </c:ser>
        <c:dLbls>
          <c:showLegendKey val="0"/>
          <c:showVal val="0"/>
          <c:showCatName val="0"/>
          <c:showSerName val="0"/>
          <c:showPercent val="0"/>
          <c:showBubbleSize val="0"/>
        </c:dLbls>
        <c:gapWidth val="150"/>
        <c:axId val="379344392"/>
        <c:axId val="3793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293-42A6-84B0-B3D84474EF3E}"/>
            </c:ext>
          </c:extLst>
        </c:ser>
        <c:dLbls>
          <c:showLegendKey val="0"/>
          <c:showVal val="0"/>
          <c:showCatName val="0"/>
          <c:showSerName val="0"/>
          <c:showPercent val="0"/>
          <c:showBubbleSize val="0"/>
        </c:dLbls>
        <c:marker val="1"/>
        <c:smooth val="0"/>
        <c:axId val="379344392"/>
        <c:axId val="379342432"/>
      </c:lineChart>
      <c:dateAx>
        <c:axId val="379344392"/>
        <c:scaling>
          <c:orientation val="minMax"/>
        </c:scaling>
        <c:delete val="1"/>
        <c:axPos val="b"/>
        <c:numFmt formatCode="ge" sourceLinked="1"/>
        <c:majorTickMark val="none"/>
        <c:minorTickMark val="none"/>
        <c:tickLblPos val="none"/>
        <c:crossAx val="379342432"/>
        <c:crosses val="autoZero"/>
        <c:auto val="1"/>
        <c:lblOffset val="100"/>
        <c:baseTimeUnit val="years"/>
      </c:dateAx>
      <c:valAx>
        <c:axId val="3793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飯綱町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11179</v>
      </c>
      <c r="AM8" s="74"/>
      <c r="AN8" s="74"/>
      <c r="AO8" s="74"/>
      <c r="AP8" s="74"/>
      <c r="AQ8" s="74"/>
      <c r="AR8" s="74"/>
      <c r="AS8" s="74"/>
      <c r="AT8" s="73">
        <f>データ!T6</f>
        <v>75</v>
      </c>
      <c r="AU8" s="73"/>
      <c r="AV8" s="73"/>
      <c r="AW8" s="73"/>
      <c r="AX8" s="73"/>
      <c r="AY8" s="73"/>
      <c r="AZ8" s="73"/>
      <c r="BA8" s="73"/>
      <c r="BB8" s="73">
        <f>データ!U6</f>
        <v>149.05000000000001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58.31</v>
      </c>
      <c r="Q10" s="73"/>
      <c r="R10" s="73"/>
      <c r="S10" s="73"/>
      <c r="T10" s="73"/>
      <c r="U10" s="73"/>
      <c r="V10" s="73"/>
      <c r="W10" s="73">
        <f>データ!Q6</f>
        <v>99.9</v>
      </c>
      <c r="X10" s="73"/>
      <c r="Y10" s="73"/>
      <c r="Z10" s="73"/>
      <c r="AA10" s="73"/>
      <c r="AB10" s="73"/>
      <c r="AC10" s="73"/>
      <c r="AD10" s="74">
        <f>データ!R6</f>
        <v>3996</v>
      </c>
      <c r="AE10" s="74"/>
      <c r="AF10" s="74"/>
      <c r="AG10" s="74"/>
      <c r="AH10" s="74"/>
      <c r="AI10" s="74"/>
      <c r="AJ10" s="74"/>
      <c r="AK10" s="2"/>
      <c r="AL10" s="74">
        <f>データ!V6</f>
        <v>6481</v>
      </c>
      <c r="AM10" s="74"/>
      <c r="AN10" s="74"/>
      <c r="AO10" s="74"/>
      <c r="AP10" s="74"/>
      <c r="AQ10" s="74"/>
      <c r="AR10" s="74"/>
      <c r="AS10" s="74"/>
      <c r="AT10" s="73">
        <f>データ!W6</f>
        <v>2.4300000000000002</v>
      </c>
      <c r="AU10" s="73"/>
      <c r="AV10" s="73"/>
      <c r="AW10" s="73"/>
      <c r="AX10" s="73"/>
      <c r="AY10" s="73"/>
      <c r="AZ10" s="73"/>
      <c r="BA10" s="73"/>
      <c r="BB10" s="73">
        <f>データ!X6</f>
        <v>2667.08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5WNrF9HbrOQIdPldyzBmDaQSDnAquze8/vKC/UF6/UZ5Y5M6C4hgLLWiBwrLEKY7tzMTLCNCGPp6tFFgMNjYyw==" saltValue="XX1KOdmm5tSb3/t4xCsR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205907</v>
      </c>
      <c r="D6" s="33">
        <f t="shared" si="3"/>
        <v>47</v>
      </c>
      <c r="E6" s="33">
        <f t="shared" si="3"/>
        <v>17</v>
      </c>
      <c r="F6" s="33">
        <f t="shared" si="3"/>
        <v>4</v>
      </c>
      <c r="G6" s="33">
        <f t="shared" si="3"/>
        <v>0</v>
      </c>
      <c r="H6" s="33" t="str">
        <f t="shared" si="3"/>
        <v>長野県　飯綱町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58.31</v>
      </c>
      <c r="Q6" s="34">
        <f t="shared" si="3"/>
        <v>99.9</v>
      </c>
      <c r="R6" s="34">
        <f t="shared" si="3"/>
        <v>3996</v>
      </c>
      <c r="S6" s="34">
        <f t="shared" si="3"/>
        <v>11179</v>
      </c>
      <c r="T6" s="34">
        <f t="shared" si="3"/>
        <v>75</v>
      </c>
      <c r="U6" s="34">
        <f t="shared" si="3"/>
        <v>149.05000000000001</v>
      </c>
      <c r="V6" s="34">
        <f t="shared" si="3"/>
        <v>6481</v>
      </c>
      <c r="W6" s="34">
        <f t="shared" si="3"/>
        <v>2.4300000000000002</v>
      </c>
      <c r="X6" s="34">
        <f t="shared" si="3"/>
        <v>2667.08</v>
      </c>
      <c r="Y6" s="35">
        <f>IF(Y7="",NA(),Y7)</f>
        <v>108.52</v>
      </c>
      <c r="Z6" s="35">
        <f t="shared" ref="Z6:AH6" si="4">IF(Z7="",NA(),Z7)</f>
        <v>105.47</v>
      </c>
      <c r="AA6" s="35">
        <f t="shared" si="4"/>
        <v>103.64</v>
      </c>
      <c r="AB6" s="35">
        <f t="shared" si="4"/>
        <v>106.61</v>
      </c>
      <c r="AC6" s="35">
        <f t="shared" si="4"/>
        <v>111.52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1348.76</v>
      </c>
      <c r="BI6" s="35">
        <f t="shared" si="7"/>
        <v>1278.05</v>
      </c>
      <c r="BJ6" s="35">
        <f t="shared" si="7"/>
        <v>1171.97</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167.94</v>
      </c>
      <c r="BR6" s="35">
        <f t="shared" ref="BR6:BZ6" si="8">IF(BR7="",NA(),BR7)</f>
        <v>174.48</v>
      </c>
      <c r="BS6" s="35">
        <f t="shared" si="8"/>
        <v>162.31</v>
      </c>
      <c r="BT6" s="35">
        <f t="shared" si="8"/>
        <v>110.89</v>
      </c>
      <c r="BU6" s="35">
        <f t="shared" si="8"/>
        <v>123.94</v>
      </c>
      <c r="BV6" s="35">
        <f t="shared" si="8"/>
        <v>66.56</v>
      </c>
      <c r="BW6" s="35">
        <f t="shared" si="8"/>
        <v>66.22</v>
      </c>
      <c r="BX6" s="35">
        <f t="shared" si="8"/>
        <v>69.87</v>
      </c>
      <c r="BY6" s="35">
        <f t="shared" si="8"/>
        <v>74.3</v>
      </c>
      <c r="BZ6" s="35">
        <f t="shared" si="8"/>
        <v>72.260000000000005</v>
      </c>
      <c r="CA6" s="34" t="str">
        <f>IF(CA7="","",IF(CA7="-","【-】","【"&amp;SUBSTITUTE(TEXT(CA7,"#,##0.00"),"-","△")&amp;"】"))</f>
        <v>【74.48】</v>
      </c>
      <c r="CB6" s="35">
        <f>IF(CB7="",NA(),CB7)</f>
        <v>121.13</v>
      </c>
      <c r="CC6" s="35">
        <f t="shared" ref="CC6:CK6" si="9">IF(CC7="",NA(),CC7)</f>
        <v>118.34</v>
      </c>
      <c r="CD6" s="35">
        <f t="shared" si="9"/>
        <v>130.91</v>
      </c>
      <c r="CE6" s="35">
        <f t="shared" si="9"/>
        <v>189.19</v>
      </c>
      <c r="CF6" s="35">
        <f t="shared" si="9"/>
        <v>168.64</v>
      </c>
      <c r="CG6" s="35">
        <f t="shared" si="9"/>
        <v>244.29</v>
      </c>
      <c r="CH6" s="35">
        <f t="shared" si="9"/>
        <v>246.72</v>
      </c>
      <c r="CI6" s="35">
        <f t="shared" si="9"/>
        <v>234.96</v>
      </c>
      <c r="CJ6" s="35">
        <f t="shared" si="9"/>
        <v>221.81</v>
      </c>
      <c r="CK6" s="35">
        <f t="shared" si="9"/>
        <v>230.02</v>
      </c>
      <c r="CL6" s="34" t="str">
        <f>IF(CL7="","",IF(CL7="-","【-】","【"&amp;SUBSTITUTE(TEXT(CL7,"#,##0.00"),"-","△")&amp;"】"))</f>
        <v>【219.46】</v>
      </c>
      <c r="CM6" s="35">
        <f>IF(CM7="",NA(),CM7)</f>
        <v>53.23</v>
      </c>
      <c r="CN6" s="35">
        <f t="shared" ref="CN6:CV6" si="10">IF(CN7="",NA(),CN7)</f>
        <v>53.43</v>
      </c>
      <c r="CO6" s="35">
        <f t="shared" si="10"/>
        <v>54.83</v>
      </c>
      <c r="CP6" s="35">
        <f t="shared" si="10"/>
        <v>55.03</v>
      </c>
      <c r="CQ6" s="35">
        <f t="shared" si="10"/>
        <v>52.7</v>
      </c>
      <c r="CR6" s="35">
        <f t="shared" si="10"/>
        <v>43.58</v>
      </c>
      <c r="CS6" s="35">
        <f t="shared" si="10"/>
        <v>41.35</v>
      </c>
      <c r="CT6" s="35">
        <f t="shared" si="10"/>
        <v>42.9</v>
      </c>
      <c r="CU6" s="35">
        <f t="shared" si="10"/>
        <v>43.36</v>
      </c>
      <c r="CV6" s="35">
        <f t="shared" si="10"/>
        <v>42.56</v>
      </c>
      <c r="CW6" s="34" t="str">
        <f>IF(CW7="","",IF(CW7="-","【-】","【"&amp;SUBSTITUTE(TEXT(CW7,"#,##0.00"),"-","△")&amp;"】"))</f>
        <v>【42.82】</v>
      </c>
      <c r="CX6" s="35">
        <f>IF(CX7="",NA(),CX7)</f>
        <v>92.17</v>
      </c>
      <c r="CY6" s="35">
        <f t="shared" ref="CY6:DG6" si="11">IF(CY7="",NA(),CY7)</f>
        <v>92.71</v>
      </c>
      <c r="CZ6" s="35">
        <f t="shared" si="11"/>
        <v>93.05</v>
      </c>
      <c r="DA6" s="35">
        <f t="shared" si="11"/>
        <v>93.05</v>
      </c>
      <c r="DB6" s="35">
        <f t="shared" si="11"/>
        <v>93.38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205907</v>
      </c>
      <c r="D7" s="37">
        <v>47</v>
      </c>
      <c r="E7" s="37">
        <v>17</v>
      </c>
      <c r="F7" s="37">
        <v>4</v>
      </c>
      <c r="G7" s="37">
        <v>0</v>
      </c>
      <c r="H7" s="37" t="s">
        <v>97</v>
      </c>
      <c r="I7" s="37" t="s">
        <v>98</v>
      </c>
      <c r="J7" s="37" t="s">
        <v>99</v>
      </c>
      <c r="K7" s="37" t="s">
        <v>100</v>
      </c>
      <c r="L7" s="37" t="s">
        <v>101</v>
      </c>
      <c r="M7" s="37" t="s">
        <v>102</v>
      </c>
      <c r="N7" s="38" t="s">
        <v>103</v>
      </c>
      <c r="O7" s="38" t="s">
        <v>104</v>
      </c>
      <c r="P7" s="38">
        <v>58.31</v>
      </c>
      <c r="Q7" s="38">
        <v>99.9</v>
      </c>
      <c r="R7" s="38">
        <v>3996</v>
      </c>
      <c r="S7" s="38">
        <v>11179</v>
      </c>
      <c r="T7" s="38">
        <v>75</v>
      </c>
      <c r="U7" s="38">
        <v>149.05000000000001</v>
      </c>
      <c r="V7" s="38">
        <v>6481</v>
      </c>
      <c r="W7" s="38">
        <v>2.4300000000000002</v>
      </c>
      <c r="X7" s="38">
        <v>2667.08</v>
      </c>
      <c r="Y7" s="38">
        <v>108.52</v>
      </c>
      <c r="Z7" s="38">
        <v>105.47</v>
      </c>
      <c r="AA7" s="38">
        <v>103.64</v>
      </c>
      <c r="AB7" s="38">
        <v>106.61</v>
      </c>
      <c r="AC7" s="38">
        <v>111.52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1348.76</v>
      </c>
      <c r="BI7" s="38">
        <v>1278.05</v>
      </c>
      <c r="BJ7" s="38">
        <v>1171.97</v>
      </c>
      <c r="BK7" s="38">
        <v>1436</v>
      </c>
      <c r="BL7" s="38">
        <v>1434.89</v>
      </c>
      <c r="BM7" s="38">
        <v>1298.9100000000001</v>
      </c>
      <c r="BN7" s="38">
        <v>1243.71</v>
      </c>
      <c r="BO7" s="38">
        <v>1194.1500000000001</v>
      </c>
      <c r="BP7" s="38">
        <v>1209.4000000000001</v>
      </c>
      <c r="BQ7" s="38">
        <v>167.94</v>
      </c>
      <c r="BR7" s="38">
        <v>174.48</v>
      </c>
      <c r="BS7" s="38">
        <v>162.31</v>
      </c>
      <c r="BT7" s="38">
        <v>110.89</v>
      </c>
      <c r="BU7" s="38">
        <v>123.94</v>
      </c>
      <c r="BV7" s="38">
        <v>66.56</v>
      </c>
      <c r="BW7" s="38">
        <v>66.22</v>
      </c>
      <c r="BX7" s="38">
        <v>69.87</v>
      </c>
      <c r="BY7" s="38">
        <v>74.3</v>
      </c>
      <c r="BZ7" s="38">
        <v>72.260000000000005</v>
      </c>
      <c r="CA7" s="38">
        <v>74.48</v>
      </c>
      <c r="CB7" s="38">
        <v>121.13</v>
      </c>
      <c r="CC7" s="38">
        <v>118.34</v>
      </c>
      <c r="CD7" s="38">
        <v>130.91</v>
      </c>
      <c r="CE7" s="38">
        <v>189.19</v>
      </c>
      <c r="CF7" s="38">
        <v>168.64</v>
      </c>
      <c r="CG7" s="38">
        <v>244.29</v>
      </c>
      <c r="CH7" s="38">
        <v>246.72</v>
      </c>
      <c r="CI7" s="38">
        <v>234.96</v>
      </c>
      <c r="CJ7" s="38">
        <v>221.81</v>
      </c>
      <c r="CK7" s="38">
        <v>230.02</v>
      </c>
      <c r="CL7" s="38">
        <v>219.46</v>
      </c>
      <c r="CM7" s="38">
        <v>53.23</v>
      </c>
      <c r="CN7" s="38">
        <v>53.43</v>
      </c>
      <c r="CO7" s="38">
        <v>54.83</v>
      </c>
      <c r="CP7" s="38">
        <v>55.03</v>
      </c>
      <c r="CQ7" s="38">
        <v>52.7</v>
      </c>
      <c r="CR7" s="38">
        <v>43.58</v>
      </c>
      <c r="CS7" s="38">
        <v>41.35</v>
      </c>
      <c r="CT7" s="38">
        <v>42.9</v>
      </c>
      <c r="CU7" s="38">
        <v>43.36</v>
      </c>
      <c r="CV7" s="38">
        <v>42.56</v>
      </c>
      <c r="CW7" s="38">
        <v>42.82</v>
      </c>
      <c r="CX7" s="38">
        <v>92.17</v>
      </c>
      <c r="CY7" s="38">
        <v>92.71</v>
      </c>
      <c r="CZ7" s="38">
        <v>93.05</v>
      </c>
      <c r="DA7" s="38">
        <v>93.05</v>
      </c>
      <c r="DB7" s="38">
        <v>93.38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2020-01-21T04:19:44Z</cp:lastPrinted>
  <dcterms:created xsi:type="dcterms:W3CDTF">2019-12-05T05:12:30Z</dcterms:created>
  <dcterms:modified xsi:type="dcterms:W3CDTF">2020-02-20T04:28:28Z</dcterms:modified>
  <cp:category/>
</cp:coreProperties>
</file>