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9　長野地域振興局\205907 飯綱町\"/>
    </mc:Choice>
  </mc:AlternateContent>
  <workbookProtection workbookAlgorithmName="SHA-512" workbookHashValue="GZdFP6r/zRBhnMaF1BRVbma4Vby0lqCVzEnRD5EFI4uFs4v0Deck3T/3AKZ9uX2S/Wgg9B3thcuQlmZ4zS9mUQ==" workbookSaltValue="Cdp/rBvAPY7yDfokxt1rcA==" workbookSpinCount="100000" lockStructure="1"/>
  <bookViews>
    <workbookView xWindow="0" yWindow="0" windowWidth="20490" windowHeight="750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P6" i="5"/>
  <c r="P10" i="4" s="1"/>
  <c r="O6" i="5"/>
  <c r="N6" i="5"/>
  <c r="M6" i="5"/>
  <c r="L6" i="5"/>
  <c r="W8" i="4" s="1"/>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AT8" i="4"/>
  <c r="AD8" i="4"/>
  <c r="P8" i="4"/>
  <c r="B8"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<sst xmlns="http://schemas.openxmlformats.org/spreadsheetml/2006/main" count="220" uniqueCount="108">
  <si>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</si>
  <si>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</si>
  <si>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</si>
  <si>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</si>
  <si>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</si>
  <si>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</si>
  <si>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</si>
  <si>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</si>
  <si>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</si>
  <si>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</si>
  <si>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</si>
  <si>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</si>
  <si>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</si>
  <si>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</si>
  <si>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</si>
  <si>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</si>
  <si>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</si>
  <si>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</si>
  <si>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</si>
  <si>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</si>
  <si>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</si>
  <si>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</si>
  <si>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</si>
  <si>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</si>
  <si>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</si>
  <si>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</si>
  <si>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</si>
  <si>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</si>
  <si>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</si>
  <si>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</si>
  <si>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</si>
  <si>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</si>
  <si>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</si>
  <si>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</si>
  <si>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</si>
  <si>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</si>
  <si>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</si>
  <si>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</si>
  <si>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</si>
  <si>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</si>
  <si>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</si>
  <si>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</si>
  <si>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</si>
  <si>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</si>
  <si>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</si>
  <si>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</si>
  <si>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</si>
  <si>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</si>
  <si>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</si>
  <si>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</si>
  <si>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</si>
  <si>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</si>
  <si>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</si>
  <si>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</si>
  <si>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</si>
  <si>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</si>
  <si>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</si>
  <si>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</si>
  <si>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</si>
  <si>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</si>
  <si>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</si>
  <si>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</si>
  <si>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</si>
  <si>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</si>
  <si>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</si>
  <si>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</si>
  <si>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</si>
  <si>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</si>
  <si>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</si>
  <si>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</si>
  <si>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</si>
  <si>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</si>
  <si>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</si>
  <si>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</si>
  <si>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</si>
  <si>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</si>
  <si>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</si>
  <si>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</si>
  <si>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</si>
  <si>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</si>
  <si>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</si>
  <si>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</si>
  <si>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</si>
  <si>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</si>
  <si>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</si>
  <si>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</si>
  <si>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</si>
  <si>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</si>
  <si>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</si>
  <si>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</si>
  <si>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</si>
  <si>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</si>
  <si>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</si>
  <si>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飯綱町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</si>
  <si>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</si>
  <si>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</si>
  <si>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</si>
  <si>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</si>
  <si>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</si>
  <si>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</si>
  <si>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</si>
  <si>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</si>
  <si>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</si>
  <si>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</si>
  <si>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</si>
  <si>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人口減少や節水機器の普及等に伴う水需要の減少により、経営環境は厳しさを増しており、様々な経費の削減に努めております。
①経常収支比率については、給水収益の増加と経常費用の削減により全国平均及び類似団体平均値と比べ僅かではあるが上回る結果となりました。
②累積欠損については、平成26年度より0％を維持しています。
③流動比率については、短期的な債務に対する支払能力を表し、問題がないと考えています。
④企業債残高対給水収益比率について、全国平均及び類似団体平均値と比べて高い水準にありますが、企業債については平成17年以降に新規の借入が無く、また計画的に償還を行っているため、減少傾向にあります。
⑤料金回収率並びに⑥給水原価については、給水単価が給水原価に追いついていない状況にあり、水道料金の改定が必要と考えています。なお、給水原価が高い要因としては減価償却費等（給水原価の51.1％.約120円相当）が大きなウエイトを占めています。
⑦施設の利用率については、全国及び類似団体と同規模程度でありますが、季節的な需要に変動があるものの、将来の給水人口減少を踏まえて検討が必要と考えています。
⑧有収率については、昨年の実績とほぼ変わりませんが、5年間で6％以上が減少しています。これは漏水が原因と考えています。</t>
    <rPh sb="1" eb="3">
      <t>ジンコウ</t>
    </rPh>
    <rPh sb="3" eb="5">
      <t>ゲンショウ</t>
    </rPh>
    <rPh sb="6" eb="8">
      <t>セッスイ</t>
    </rPh>
    <rPh sb="8" eb="10">
      <t>キキ</t>
    </rPh>
    <rPh sb="11" eb="13">
      <t>フキュウ</t>
    </rPh>
    <rPh sb="13" eb="14">
      <t>トウ</t>
    </rPh>
    <rPh sb="15" eb="16">
      <t>トモナ</t>
    </rPh>
    <rPh sb="17" eb="18">
      <t>ミズ</t>
    </rPh>
    <rPh sb="18" eb="20">
      <t>ジュヨウ</t>
    </rPh>
    <rPh sb="21" eb="23">
      <t>ゲンショウ</t>
    </rPh>
    <rPh sb="27" eb="29">
      <t>ケイエイ</t>
    </rPh>
    <rPh sb="29" eb="31">
      <t>カンキョウ</t>
    </rPh>
    <rPh sb="32" eb="33">
      <t>キビ</t>
    </rPh>
    <rPh sb="36" eb="37">
      <t>マ</t>
    </rPh>
    <rPh sb="42" eb="44">
      <t>サマザマ</t>
    </rPh>
    <rPh sb="45" eb="47">
      <t>ケイヒ</t>
    </rPh>
    <rPh sb="48" eb="50">
      <t>サクゲン</t>
    </rPh>
    <rPh sb="51" eb="52">
      <t>ツト</t>
    </rPh>
    <rPh sb="63" eb="65">
      <t>シュウシ</t>
    </rPh>
    <rPh sb="65" eb="67">
      <t>ヒリツ</t>
    </rPh>
    <rPh sb="73" eb="75">
      <t>キュウスイ</t>
    </rPh>
    <rPh sb="75" eb="77">
      <t>シュウエキ</t>
    </rPh>
    <rPh sb="78" eb="80">
      <t>ゾウカ</t>
    </rPh>
    <rPh sb="81" eb="85">
      <t>ケイジョウヒヨウ</t>
    </rPh>
    <rPh sb="86" eb="88">
      <t>サクゲン</t>
    </rPh>
    <rPh sb="114" eb="116">
      <t>ウワマワ</t>
    </rPh>
    <rPh sb="117" eb="119">
      <t>ケッカ</t>
    </rPh>
    <rPh sb="128" eb="130">
      <t>ルイセキ</t>
    </rPh>
    <rPh sb="130" eb="132">
      <t>ケッソン</t>
    </rPh>
    <rPh sb="138" eb="140">
      <t>ヘイセイ</t>
    </rPh>
    <rPh sb="142" eb="144">
      <t>ネンド</t>
    </rPh>
    <rPh sb="149" eb="151">
      <t>イジ</t>
    </rPh>
    <rPh sb="169" eb="172">
      <t>タンキテキ</t>
    </rPh>
    <rPh sb="173" eb="175">
      <t>サイム</t>
    </rPh>
    <rPh sb="176" eb="177">
      <t>タイ</t>
    </rPh>
    <rPh sb="179" eb="181">
      <t>シハライ</t>
    </rPh>
    <rPh sb="181" eb="183">
      <t>ノウリョク</t>
    </rPh>
    <rPh sb="184" eb="185">
      <t>アラワ</t>
    </rPh>
    <rPh sb="202" eb="204">
      <t>キギョウ</t>
    </rPh>
    <rPh sb="204" eb="205">
      <t>サイ</t>
    </rPh>
    <rPh sb="205" eb="207">
      <t>ザンダカ</t>
    </rPh>
    <rPh sb="207" eb="208">
      <t>タイ</t>
    </rPh>
    <rPh sb="208" eb="210">
      <t>キュウスイ</t>
    </rPh>
    <rPh sb="210" eb="212">
      <t>シュウエキ</t>
    </rPh>
    <rPh sb="212" eb="214">
      <t>ヒリツ</t>
    </rPh>
    <rPh sb="247" eb="249">
      <t>キギョウ</t>
    </rPh>
    <rPh sb="249" eb="250">
      <t>サイ</t>
    </rPh>
    <rPh sb="255" eb="257">
      <t>ヘイセイ</t>
    </rPh>
    <rPh sb="259" eb="260">
      <t>ネン</t>
    </rPh>
    <rPh sb="260" eb="262">
      <t>イコウ</t>
    </rPh>
    <rPh sb="263" eb="265">
      <t>シンキ</t>
    </rPh>
    <rPh sb="266" eb="268">
      <t>カリイレ</t>
    </rPh>
    <rPh sb="269" eb="270">
      <t>ナ</t>
    </rPh>
    <rPh sb="289" eb="291">
      <t>ゲンショウ</t>
    </rPh>
    <rPh sb="291" eb="293">
      <t>ケイコウ</t>
    </rPh>
    <rPh sb="312" eb="314">
      <t>ゲンカ</t>
    </rPh>
    <rPh sb="344" eb="346">
      <t>スイドウ</t>
    </rPh>
    <rPh sb="355" eb="356">
      <t>カンガ</t>
    </rPh>
    <rPh sb="365" eb="367">
      <t>キュウスイ</t>
    </rPh>
    <rPh sb="383" eb="384">
      <t>トウ</t>
    </rPh>
    <rPh sb="385" eb="387">
      <t>キュウスイ</t>
    </rPh>
    <rPh sb="387" eb="389">
      <t>ゲンカ</t>
    </rPh>
    <rPh sb="396" eb="397">
      <t>ヤク</t>
    </rPh>
    <rPh sb="401" eb="403">
      <t>ソウトウ</t>
    </rPh>
    <rPh sb="425" eb="428">
      <t>リヨウリツ</t>
    </rPh>
    <rPh sb="446" eb="448">
      <t>テイド</t>
    </rPh>
    <rPh sb="491" eb="492">
      <t>カンガ</t>
    </rPh>
    <rPh sb="509" eb="511">
      <t>サクネン</t>
    </rPh>
    <rPh sb="512" eb="514">
      <t>ジッセキ</t>
    </rPh>
    <rPh sb="517" eb="518">
      <t>カ</t>
    </rPh>
    <rPh sb="526" eb="528">
      <t>ネンカン</t>
    </rPh>
    <rPh sb="531" eb="533">
      <t>イジョウ</t>
    </rPh>
    <phoneticPr fontId="4"/>
  </si>
  <si>
    <t>　水道管破裂による濁水事故の発生、断水等による利用者への影響、漏水による有収率の向上や維持管理費の抑制のため、耐用年数を経過した緊急更新順位の高い石綿セメント管等(配水本管及び配水支管)を耐震性の高い水道管に更新しました。
また、今後耐用年数に達し更新時期を迎える管路が増加することが考えられるため、事業の経営状況を考慮しながら事業費の平準化を図り、計画的かつ効率的な更新に取り組む必要があると考えています。
①有形固定資産減価償却率では施設全体の減価償却の状況について表したものでありますが、昨年度よりも1.36％増え48.8％となりました。なお、全国平均及び類似団体と比べて同規模程度であります。
②管路経年化率は13.96％で、全国平均及び類似団体平均値と比べて低い状況にあります。
③管路更新率は、0.19％（約460ｍ）で水道管の破裂の危険性の高い場所を選び実施致しました。</t>
    <rPh sb="100" eb="102">
      <t>スイドウ</t>
    </rPh>
    <rPh sb="206" eb="208">
      <t>ユウケイ</t>
    </rPh>
    <rPh sb="208" eb="210">
      <t>コテイ</t>
    </rPh>
    <rPh sb="210" eb="212">
      <t>シサン</t>
    </rPh>
    <rPh sb="212" eb="214">
      <t>ゲンカ</t>
    </rPh>
    <rPh sb="214" eb="216">
      <t>ショウキャク</t>
    </rPh>
    <rPh sb="216" eb="217">
      <t>リツ</t>
    </rPh>
    <rPh sb="235" eb="236">
      <t>アラワ</t>
    </rPh>
    <rPh sb="334" eb="335">
      <t>ヒク</t>
    </rPh>
    <rPh sb="336" eb="338">
      <t>ジョウキョウ</t>
    </rPh>
    <rPh sb="346" eb="348">
      <t>カンロ</t>
    </rPh>
    <rPh sb="348" eb="350">
      <t>コウシン</t>
    </rPh>
    <rPh sb="350" eb="351">
      <t>リツ</t>
    </rPh>
    <rPh sb="366" eb="369">
      <t>スイドウカン</t>
    </rPh>
    <rPh sb="370" eb="372">
      <t>ハレツ</t>
    </rPh>
    <rPh sb="373" eb="376">
      <t>キケンセイ</t>
    </rPh>
    <rPh sb="377" eb="378">
      <t>タカ</t>
    </rPh>
    <rPh sb="379" eb="381">
      <t>バショ</t>
    </rPh>
    <rPh sb="382" eb="383">
      <t>エラ</t>
    </rPh>
    <rPh sb="384" eb="386">
      <t>ジッシ</t>
    </rPh>
    <rPh sb="386" eb="387">
      <t>イタ</t>
    </rPh>
    <phoneticPr fontId="4"/>
  </si>
  <si>
    <t xml:space="preserve">　飯綱町の水道事業では、生活に欠かすことのできない水を安全で安定的に供給するため、施設の計画的な整備や更新に努めています。
　事業の課題としては、水道運営審議会より答申として水道料金及び体系について、見直すよう指示された為、令和２年度実施に向け進めております。
　また、合併により一自治体となりましたが水道事業は依然として旧自治体単位での事業となっていることから、経費の削減と効率性等のため、町水道事業一本化も必要と考えています。
　加えて、企業債残高が類似団体と比較して多く、給水原価も高い状況にあります。
　このため町水道事業では、アセットマネジメント及び水道事業ビジョンを策定し中長期的な視点に立って、事業が目指すべき方向性と実現に向けた方策に基づき実施しています。
</t>
    <rPh sb="1" eb="4">
      <t>イイヅナマチ</t>
    </rPh>
    <rPh sb="5" eb="7">
      <t>スイドウ</t>
    </rPh>
    <rPh sb="7" eb="9">
      <t>ジギョウ</t>
    </rPh>
    <rPh sb="12" eb="14">
      <t>セイカツ</t>
    </rPh>
    <rPh sb="15" eb="16">
      <t>カ</t>
    </rPh>
    <rPh sb="25" eb="26">
      <t>ミズ</t>
    </rPh>
    <rPh sb="27" eb="29">
      <t>アンゼン</t>
    </rPh>
    <rPh sb="30" eb="33">
      <t>アンテイテキ</t>
    </rPh>
    <rPh sb="34" eb="36">
      <t>キョウキュウ</t>
    </rPh>
    <rPh sb="41" eb="43">
      <t>シセツ</t>
    </rPh>
    <rPh sb="44" eb="47">
      <t>ケイカクテキ</t>
    </rPh>
    <rPh sb="48" eb="50">
      <t>セイビ</t>
    </rPh>
    <rPh sb="51" eb="53">
      <t>コウシン</t>
    </rPh>
    <rPh sb="54" eb="55">
      <t>ツト</t>
    </rPh>
    <rPh sb="73" eb="75">
      <t>スイドウ</t>
    </rPh>
    <rPh sb="75" eb="77">
      <t>ウンエイ</t>
    </rPh>
    <rPh sb="77" eb="80">
      <t>シンギカイ</t>
    </rPh>
    <rPh sb="82" eb="84">
      <t>トウシン</t>
    </rPh>
    <rPh sb="87" eb="89">
      <t>スイドウ</t>
    </rPh>
    <rPh sb="89" eb="91">
      <t>リョウキン</t>
    </rPh>
    <rPh sb="91" eb="92">
      <t>オヨ</t>
    </rPh>
    <rPh sb="93" eb="95">
      <t>タイケイ</t>
    </rPh>
    <rPh sb="100" eb="102">
      <t>ミナオ</t>
    </rPh>
    <rPh sb="110" eb="111">
      <t>タメ</t>
    </rPh>
    <rPh sb="112" eb="114">
      <t>レイワ</t>
    </rPh>
    <rPh sb="115" eb="117">
      <t>ネンド</t>
    </rPh>
    <rPh sb="117" eb="119">
      <t>ジッシ</t>
    </rPh>
    <rPh sb="120" eb="121">
      <t>ム</t>
    </rPh>
    <rPh sb="122" eb="123">
      <t>スス</t>
    </rPh>
    <rPh sb="217" eb="218">
      <t>クワ</t>
    </rPh>
    <rPh sb="241" eb="243">
      <t>ゲンカ</t>
    </rPh>
    <rPh sb="261" eb="263">
      <t>スイドウ</t>
    </rPh>
    <rPh sb="263" eb="265">
      <t>ジギョウ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</si>
</sst>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0.15</c:v>
                </c:pt>
                <c:pt idx="1">
                  <c:v>0.12</c:v>
                </c:pt>
                <c:pt idx="2">
                  <c:v>0.01</c:v>
                </c:pt>
                <c:pt idx="3">
                  <c:v>0.21</c:v>
                </c:pt>
                <c:pt idx="4">
                  <c:v>0.19</c:v>
                </c:pt>
              </c:numCache>
            </c:numRef>
          </c:val>
          <c:extLst>
            <c:ext xmlns:c16="http://schemas.microsoft.com/office/drawing/2014/chart" uri="{C3380CC4-5D6E-409C-BE32-E72D297353CC}">
              <c16:uniqueId val="{00000000-FAAA-49E8-B80E-A2FAED1295D9}"/>
            </c:ext>
          </c:extLst>
        </c:ser>
        <c:dLbls>
          <c:showLegendKey val="0"/>
          <c:showVal val="0"/>
          <c:showCatName val="0"/>
          <c:showSerName val="0"/>
          <c:showPercent val="0"/>
          <c:showBubbleSize val="0"/>
        </c:dLbls>
        <c:gapWidth val="150"/>
        <c:axId val="323289704"/>
        <c:axId val="323288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0.68</c:v>
                </c:pt>
                <c:pt idx="1">
                  <c:v>1.65</c:v>
                </c:pt>
                <c:pt idx="2">
                  <c:v>0.47</c:v>
                </c:pt>
                <c:pt idx="3">
                  <c:v>0.39</c:v>
                </c:pt>
                <c:pt idx="4">
                  <c:v>0.43</c:v>
                </c:pt>
              </c:numCache>
            </c:numRef>
          </c:val>
          <c:smooth val="0"/>
          <c:extLst>
            <c:ext xmlns:c16="http://schemas.microsoft.com/office/drawing/2014/chart" uri="{C3380CC4-5D6E-409C-BE32-E72D297353CC}">
              <c16:uniqueId val="{00000001-FAAA-49E8-B80E-A2FAED1295D9}"/>
            </c:ext>
          </c:extLst>
        </c:ser>
        <c:dLbls>
          <c:showLegendKey val="0"/>
          <c:showVal val="0"/>
          <c:showCatName val="0"/>
          <c:showSerName val="0"/>
          <c:showPercent val="0"/>
          <c:showBubbleSize val="0"/>
        </c:dLbls>
        <c:marker val="1"/>
        <c:smooth val="0"/>
        <c:axId val="323289704"/>
        <c:axId val="323288528"/>
      </c:lineChart>
      <c:dateAx>
        <c:axId val="323289704"/>
        <c:scaling>
          <c:orientation val="minMax"/>
        </c:scaling>
        <c:delete val="1"/>
        <c:axPos val="b"/>
        <c:numFmt formatCode="ge" sourceLinked="1"/>
        <c:majorTickMark val="none"/>
        <c:minorTickMark val="none"/>
        <c:tickLblPos val="none"/>
        <c:crossAx val="323288528"/>
        <c:crosses val="autoZero"/>
        <c:auto val="1"/>
        <c:lblOffset val="100"/>
        <c:baseTimeUnit val="years"/>
      </c:dateAx>
      <c:valAx>
        <c:axId val="32328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289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47.23</c:v>
                </c:pt>
                <c:pt idx="1">
                  <c:v>57.54</c:v>
                </c:pt>
                <c:pt idx="2">
                  <c:v>58.57</c:v>
                </c:pt>
                <c:pt idx="3">
                  <c:v>59.41</c:v>
                </c:pt>
                <c:pt idx="4">
                  <c:v>59.34</c:v>
                </c:pt>
              </c:numCache>
            </c:numRef>
          </c:val>
          <c:extLst>
            <c:ext xmlns:c16="http://schemas.microsoft.com/office/drawing/2014/chart" uri="{C3380CC4-5D6E-409C-BE32-E72D297353CC}">
              <c16:uniqueId val="{00000000-E4E2-4CD8-B196-01AE0C0373DC}"/>
            </c:ext>
          </c:extLst>
        </c:ser>
        <c:dLbls>
          <c:showLegendKey val="0"/>
          <c:showVal val="0"/>
          <c:showCatName val="0"/>
          <c:showSerName val="0"/>
          <c:showPercent val="0"/>
          <c:showBubbleSize val="0"/>
        </c:dLbls>
        <c:gapWidth val="150"/>
        <c:axId val="411745296"/>
        <c:axId val="412514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53.61</c:v>
                </c:pt>
                <c:pt idx="1">
                  <c:v>53.52</c:v>
                </c:pt>
                <c:pt idx="2">
                  <c:v>54.24</c:v>
                </c:pt>
                <c:pt idx="3">
                  <c:v>55.88</c:v>
                </c:pt>
                <c:pt idx="4">
                  <c:v>55.22</c:v>
                </c:pt>
              </c:numCache>
            </c:numRef>
          </c:val>
          <c:smooth val="0"/>
          <c:extLst>
            <c:ext xmlns:c16="http://schemas.microsoft.com/office/drawing/2014/chart" uri="{C3380CC4-5D6E-409C-BE32-E72D297353CC}">
              <c16:uniqueId val="{00000001-E4E2-4CD8-B196-01AE0C0373DC}"/>
            </c:ext>
          </c:extLst>
        </c:ser>
        <c:dLbls>
          <c:showLegendKey val="0"/>
          <c:showVal val="0"/>
          <c:showCatName val="0"/>
          <c:showSerName val="0"/>
          <c:showPercent val="0"/>
          <c:showBubbleSize val="0"/>
        </c:dLbls>
        <c:marker val="1"/>
        <c:smooth val="0"/>
        <c:axId val="411745296"/>
        <c:axId val="412514040"/>
      </c:lineChart>
      <c:dateAx>
        <c:axId val="411745296"/>
        <c:scaling>
          <c:orientation val="minMax"/>
        </c:scaling>
        <c:delete val="1"/>
        <c:axPos val="b"/>
        <c:numFmt formatCode="ge" sourceLinked="1"/>
        <c:majorTickMark val="none"/>
        <c:minorTickMark val="none"/>
        <c:tickLblPos val="none"/>
        <c:crossAx val="412514040"/>
        <c:crosses val="autoZero"/>
        <c:auto val="1"/>
        <c:lblOffset val="100"/>
        <c:baseTimeUnit val="years"/>
      </c:dateAx>
      <c:valAx>
        <c:axId val="412514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74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79.260000000000005</c:v>
                </c:pt>
                <c:pt idx="1">
                  <c:v>77.59</c:v>
                </c:pt>
                <c:pt idx="2">
                  <c:v>75.91</c:v>
                </c:pt>
                <c:pt idx="3">
                  <c:v>72.819999999999993</c:v>
                </c:pt>
                <c:pt idx="4">
                  <c:v>72.8</c:v>
                </c:pt>
              </c:numCache>
            </c:numRef>
          </c:val>
          <c:extLst>
            <c:ext xmlns:c16="http://schemas.microsoft.com/office/drawing/2014/chart" uri="{C3380CC4-5D6E-409C-BE32-E72D297353CC}">
              <c16:uniqueId val="{00000000-D7C6-4800-9345-FA0AC2055E2A}"/>
            </c:ext>
          </c:extLst>
        </c:ser>
        <c:dLbls>
          <c:showLegendKey val="0"/>
          <c:showVal val="0"/>
          <c:showCatName val="0"/>
          <c:showSerName val="0"/>
          <c:showPercent val="0"/>
          <c:showBubbleSize val="0"/>
        </c:dLbls>
        <c:gapWidth val="150"/>
        <c:axId val="412515216"/>
        <c:axId val="412509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81.31</c:v>
                </c:pt>
                <c:pt idx="1">
                  <c:v>81.459999999999994</c:v>
                </c:pt>
                <c:pt idx="2">
                  <c:v>81.680000000000007</c:v>
                </c:pt>
                <c:pt idx="3">
                  <c:v>80.989999999999995</c:v>
                </c:pt>
                <c:pt idx="4">
                  <c:v>80.930000000000007</c:v>
                </c:pt>
              </c:numCache>
            </c:numRef>
          </c:val>
          <c:smooth val="0"/>
          <c:extLst>
            <c:ext xmlns:c16="http://schemas.microsoft.com/office/drawing/2014/chart" uri="{C3380CC4-5D6E-409C-BE32-E72D297353CC}">
              <c16:uniqueId val="{00000001-D7C6-4800-9345-FA0AC2055E2A}"/>
            </c:ext>
          </c:extLst>
        </c:ser>
        <c:dLbls>
          <c:showLegendKey val="0"/>
          <c:showVal val="0"/>
          <c:showCatName val="0"/>
          <c:showSerName val="0"/>
          <c:showPercent val="0"/>
          <c:showBubbleSize val="0"/>
        </c:dLbls>
        <c:marker val="1"/>
        <c:smooth val="0"/>
        <c:axId val="412515216"/>
        <c:axId val="412509336"/>
      </c:lineChart>
      <c:dateAx>
        <c:axId val="412515216"/>
        <c:scaling>
          <c:orientation val="minMax"/>
        </c:scaling>
        <c:delete val="1"/>
        <c:axPos val="b"/>
        <c:numFmt formatCode="ge" sourceLinked="1"/>
        <c:majorTickMark val="none"/>
        <c:minorTickMark val="none"/>
        <c:tickLblPos val="none"/>
        <c:crossAx val="412509336"/>
        <c:crosses val="autoZero"/>
        <c:auto val="1"/>
        <c:lblOffset val="100"/>
        <c:baseTimeUnit val="years"/>
      </c:dateAx>
      <c:valAx>
        <c:axId val="412509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51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113.95</c:v>
                </c:pt>
                <c:pt idx="1">
                  <c:v>96.94</c:v>
                </c:pt>
                <c:pt idx="2">
                  <c:v>106.43</c:v>
                </c:pt>
                <c:pt idx="3">
                  <c:v>103.73</c:v>
                </c:pt>
                <c:pt idx="4">
                  <c:v>113.39</c:v>
                </c:pt>
              </c:numCache>
            </c:numRef>
          </c:val>
          <c:extLst>
            <c:ext xmlns:c16="http://schemas.microsoft.com/office/drawing/2014/chart" uri="{C3380CC4-5D6E-409C-BE32-E72D297353CC}">
              <c16:uniqueId val="{00000000-E68F-4AA9-B75C-4B1B07958812}"/>
            </c:ext>
          </c:extLst>
        </c:ser>
        <c:dLbls>
          <c:showLegendKey val="0"/>
          <c:showVal val="0"/>
          <c:showCatName val="0"/>
          <c:showSerName val="0"/>
          <c:showPercent val="0"/>
          <c:showBubbleSize val="0"/>
        </c:dLbls>
        <c:gapWidth val="150"/>
        <c:axId val="323291664"/>
        <c:axId val="323290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109.49</c:v>
                </c:pt>
                <c:pt idx="1">
                  <c:v>111.06</c:v>
                </c:pt>
                <c:pt idx="2">
                  <c:v>111.34</c:v>
                </c:pt>
                <c:pt idx="3">
                  <c:v>110.02</c:v>
                </c:pt>
                <c:pt idx="4">
                  <c:v>108.76</c:v>
                </c:pt>
              </c:numCache>
            </c:numRef>
          </c:val>
          <c:smooth val="0"/>
          <c:extLst>
            <c:ext xmlns:c16="http://schemas.microsoft.com/office/drawing/2014/chart" uri="{C3380CC4-5D6E-409C-BE32-E72D297353CC}">
              <c16:uniqueId val="{00000001-E68F-4AA9-B75C-4B1B07958812}"/>
            </c:ext>
          </c:extLst>
        </c:ser>
        <c:dLbls>
          <c:showLegendKey val="0"/>
          <c:showVal val="0"/>
          <c:showCatName val="0"/>
          <c:showSerName val="0"/>
          <c:showPercent val="0"/>
          <c:showBubbleSize val="0"/>
        </c:dLbls>
        <c:marker val="1"/>
        <c:smooth val="0"/>
        <c:axId val="323291664"/>
        <c:axId val="323290488"/>
      </c:lineChart>
      <c:dateAx>
        <c:axId val="323291664"/>
        <c:scaling>
          <c:orientation val="minMax"/>
        </c:scaling>
        <c:delete val="1"/>
        <c:axPos val="b"/>
        <c:numFmt formatCode="ge" sourceLinked="1"/>
        <c:majorTickMark val="none"/>
        <c:minorTickMark val="none"/>
        <c:tickLblPos val="none"/>
        <c:crossAx val="323290488"/>
        <c:crosses val="autoZero"/>
        <c:auto val="1"/>
        <c:lblOffset val="100"/>
        <c:baseTimeUnit val="years"/>
      </c:dateAx>
      <c:valAx>
        <c:axId val="323290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329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41.93</c:v>
                </c:pt>
                <c:pt idx="1">
                  <c:v>44.03</c:v>
                </c:pt>
                <c:pt idx="2">
                  <c:v>45.64</c:v>
                </c:pt>
                <c:pt idx="3">
                  <c:v>47.44</c:v>
                </c:pt>
                <c:pt idx="4">
                  <c:v>48.8</c:v>
                </c:pt>
              </c:numCache>
            </c:numRef>
          </c:val>
          <c:extLst>
            <c:ext xmlns:c16="http://schemas.microsoft.com/office/drawing/2014/chart" uri="{C3380CC4-5D6E-409C-BE32-E72D297353CC}">
              <c16:uniqueId val="{00000000-6E19-4107-A109-244EFC736F4B}"/>
            </c:ext>
          </c:extLst>
        </c:ser>
        <c:dLbls>
          <c:showLegendKey val="0"/>
          <c:showVal val="0"/>
          <c:showCatName val="0"/>
          <c:showSerName val="0"/>
          <c:showPercent val="0"/>
          <c:showBubbleSize val="0"/>
        </c:dLbls>
        <c:gapWidth val="150"/>
        <c:axId val="323290096"/>
        <c:axId val="323290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46.67</c:v>
                </c:pt>
                <c:pt idx="1">
                  <c:v>47.7</c:v>
                </c:pt>
                <c:pt idx="2">
                  <c:v>48.14</c:v>
                </c:pt>
                <c:pt idx="3">
                  <c:v>46.61</c:v>
                </c:pt>
                <c:pt idx="4">
                  <c:v>47.97</c:v>
                </c:pt>
              </c:numCache>
            </c:numRef>
          </c:val>
          <c:smooth val="0"/>
          <c:extLst>
            <c:ext xmlns:c16="http://schemas.microsoft.com/office/drawing/2014/chart" uri="{C3380CC4-5D6E-409C-BE32-E72D297353CC}">
              <c16:uniqueId val="{00000001-6E19-4107-A109-244EFC736F4B}"/>
            </c:ext>
          </c:extLst>
        </c:ser>
        <c:dLbls>
          <c:showLegendKey val="0"/>
          <c:showVal val="0"/>
          <c:showCatName val="0"/>
          <c:showSerName val="0"/>
          <c:showPercent val="0"/>
          <c:showBubbleSize val="0"/>
        </c:dLbls>
        <c:marker val="1"/>
        <c:smooth val="0"/>
        <c:axId val="323290096"/>
        <c:axId val="323290880"/>
      </c:lineChart>
      <c:dateAx>
        <c:axId val="323290096"/>
        <c:scaling>
          <c:orientation val="minMax"/>
        </c:scaling>
        <c:delete val="1"/>
        <c:axPos val="b"/>
        <c:numFmt formatCode="ge" sourceLinked="1"/>
        <c:majorTickMark val="none"/>
        <c:minorTickMark val="none"/>
        <c:tickLblPos val="none"/>
        <c:crossAx val="323290880"/>
        <c:crosses val="autoZero"/>
        <c:auto val="1"/>
        <c:lblOffset val="100"/>
        <c:baseTimeUnit val="years"/>
      </c:dateAx>
      <c:valAx>
        <c:axId val="32329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29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6.37</c:v>
                </c:pt>
                <c:pt idx="1">
                  <c:v>14.47</c:v>
                </c:pt>
                <c:pt idx="2">
                  <c:v>14.45</c:v>
                </c:pt>
                <c:pt idx="3">
                  <c:v>14.29</c:v>
                </c:pt>
                <c:pt idx="4">
                  <c:v>13.96</c:v>
                </c:pt>
              </c:numCache>
            </c:numRef>
          </c:val>
          <c:extLst>
            <c:ext xmlns:c16="http://schemas.microsoft.com/office/drawing/2014/chart" uri="{C3380CC4-5D6E-409C-BE32-E72D297353CC}">
              <c16:uniqueId val="{00000000-2075-4A7E-B6CC-5F77BEA0ECE6}"/>
            </c:ext>
          </c:extLst>
        </c:ser>
        <c:dLbls>
          <c:showLegendKey val="0"/>
          <c:showVal val="0"/>
          <c:showCatName val="0"/>
          <c:showSerName val="0"/>
          <c:showPercent val="0"/>
          <c:showBubbleSize val="0"/>
        </c:dLbls>
        <c:gapWidth val="150"/>
        <c:axId val="323292056"/>
        <c:axId val="323292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10.029999999999999</c:v>
                </c:pt>
                <c:pt idx="1">
                  <c:v>7.26</c:v>
                </c:pt>
                <c:pt idx="2">
                  <c:v>11.13</c:v>
                </c:pt>
                <c:pt idx="3">
                  <c:v>10.84</c:v>
                </c:pt>
                <c:pt idx="4">
                  <c:v>15.33</c:v>
                </c:pt>
              </c:numCache>
            </c:numRef>
          </c:val>
          <c:smooth val="0"/>
          <c:extLst>
            <c:ext xmlns:c16="http://schemas.microsoft.com/office/drawing/2014/chart" uri="{C3380CC4-5D6E-409C-BE32-E72D297353CC}">
              <c16:uniqueId val="{00000001-2075-4A7E-B6CC-5F77BEA0ECE6}"/>
            </c:ext>
          </c:extLst>
        </c:ser>
        <c:dLbls>
          <c:showLegendKey val="0"/>
          <c:showVal val="0"/>
          <c:showCatName val="0"/>
          <c:showSerName val="0"/>
          <c:showPercent val="0"/>
          <c:showBubbleSize val="0"/>
        </c:dLbls>
        <c:marker val="1"/>
        <c:smooth val="0"/>
        <c:axId val="323292056"/>
        <c:axId val="323292840"/>
      </c:lineChart>
      <c:dateAx>
        <c:axId val="323292056"/>
        <c:scaling>
          <c:orientation val="minMax"/>
        </c:scaling>
        <c:delete val="1"/>
        <c:axPos val="b"/>
        <c:numFmt formatCode="ge" sourceLinked="1"/>
        <c:majorTickMark val="none"/>
        <c:minorTickMark val="none"/>
        <c:tickLblPos val="none"/>
        <c:crossAx val="323292840"/>
        <c:crosses val="autoZero"/>
        <c:auto val="1"/>
        <c:lblOffset val="100"/>
        <c:baseTimeUnit val="years"/>
      </c:dateAx>
      <c:valAx>
        <c:axId val="323292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292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12B-4218-9FFB-6EB2024D3962}"/>
            </c:ext>
          </c:extLst>
        </c:ser>
        <c:dLbls>
          <c:showLegendKey val="0"/>
          <c:showVal val="0"/>
          <c:showCatName val="0"/>
          <c:showSerName val="0"/>
          <c:showPercent val="0"/>
          <c:showBubbleSize val="0"/>
        </c:dLbls>
        <c:gapWidth val="150"/>
        <c:axId val="323286568"/>
        <c:axId val="411742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9.49</c:v>
                </c:pt>
                <c:pt idx="1">
                  <c:v>9.35</c:v>
                </c:pt>
                <c:pt idx="2">
                  <c:v>10.130000000000001</c:v>
                </c:pt>
                <c:pt idx="3">
                  <c:v>7.31</c:v>
                </c:pt>
                <c:pt idx="4">
                  <c:v>7.48</c:v>
                </c:pt>
              </c:numCache>
            </c:numRef>
          </c:val>
          <c:smooth val="0"/>
          <c:extLst>
            <c:ext xmlns:c16="http://schemas.microsoft.com/office/drawing/2014/chart" uri="{C3380CC4-5D6E-409C-BE32-E72D297353CC}">
              <c16:uniqueId val="{00000001-812B-4218-9FFB-6EB2024D3962}"/>
            </c:ext>
          </c:extLst>
        </c:ser>
        <c:dLbls>
          <c:showLegendKey val="0"/>
          <c:showVal val="0"/>
          <c:showCatName val="0"/>
          <c:showSerName val="0"/>
          <c:showPercent val="0"/>
          <c:showBubbleSize val="0"/>
        </c:dLbls>
        <c:marker val="1"/>
        <c:smooth val="0"/>
        <c:axId val="323286568"/>
        <c:axId val="411742552"/>
      </c:lineChart>
      <c:dateAx>
        <c:axId val="323286568"/>
        <c:scaling>
          <c:orientation val="minMax"/>
        </c:scaling>
        <c:delete val="1"/>
        <c:axPos val="b"/>
        <c:numFmt formatCode="ge" sourceLinked="1"/>
        <c:majorTickMark val="none"/>
        <c:minorTickMark val="none"/>
        <c:tickLblPos val="none"/>
        <c:crossAx val="411742552"/>
        <c:crosses val="autoZero"/>
        <c:auto val="1"/>
        <c:lblOffset val="100"/>
        <c:baseTimeUnit val="years"/>
      </c:dateAx>
      <c:valAx>
        <c:axId val="411742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3286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850.97</c:v>
                </c:pt>
                <c:pt idx="1">
                  <c:v>874.88</c:v>
                </c:pt>
                <c:pt idx="2">
                  <c:v>876.07</c:v>
                </c:pt>
                <c:pt idx="3">
                  <c:v>765.35</c:v>
                </c:pt>
                <c:pt idx="4">
                  <c:v>657.45</c:v>
                </c:pt>
              </c:numCache>
            </c:numRef>
          </c:val>
          <c:extLst>
            <c:ext xmlns:c16="http://schemas.microsoft.com/office/drawing/2014/chart" uri="{C3380CC4-5D6E-409C-BE32-E72D297353CC}">
              <c16:uniqueId val="{00000000-0A72-4EBC-B683-1DC0461C9FFF}"/>
            </c:ext>
          </c:extLst>
        </c:ser>
        <c:dLbls>
          <c:showLegendKey val="0"/>
          <c:showVal val="0"/>
          <c:showCatName val="0"/>
          <c:showSerName val="0"/>
          <c:showPercent val="0"/>
          <c:showBubbleSize val="0"/>
        </c:dLbls>
        <c:gapWidth val="150"/>
        <c:axId val="411748040"/>
        <c:axId val="411742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406.37</c:v>
                </c:pt>
                <c:pt idx="1">
                  <c:v>398.29</c:v>
                </c:pt>
                <c:pt idx="2">
                  <c:v>388.67</c:v>
                </c:pt>
                <c:pt idx="3">
                  <c:v>355.27</c:v>
                </c:pt>
                <c:pt idx="4">
                  <c:v>359.7</c:v>
                </c:pt>
              </c:numCache>
            </c:numRef>
          </c:val>
          <c:smooth val="0"/>
          <c:extLst>
            <c:ext xmlns:c16="http://schemas.microsoft.com/office/drawing/2014/chart" uri="{C3380CC4-5D6E-409C-BE32-E72D297353CC}">
              <c16:uniqueId val="{00000001-0A72-4EBC-B683-1DC0461C9FFF}"/>
            </c:ext>
          </c:extLst>
        </c:ser>
        <c:dLbls>
          <c:showLegendKey val="0"/>
          <c:showVal val="0"/>
          <c:showCatName val="0"/>
          <c:showSerName val="0"/>
          <c:showPercent val="0"/>
          <c:showBubbleSize val="0"/>
        </c:dLbls>
        <c:marker val="1"/>
        <c:smooth val="0"/>
        <c:axId val="411748040"/>
        <c:axId val="411742944"/>
      </c:lineChart>
      <c:dateAx>
        <c:axId val="411748040"/>
        <c:scaling>
          <c:orientation val="minMax"/>
        </c:scaling>
        <c:delete val="1"/>
        <c:axPos val="b"/>
        <c:numFmt formatCode="ge" sourceLinked="1"/>
        <c:majorTickMark val="none"/>
        <c:minorTickMark val="none"/>
        <c:tickLblPos val="none"/>
        <c:crossAx val="411742944"/>
        <c:crosses val="autoZero"/>
        <c:auto val="1"/>
        <c:lblOffset val="100"/>
        <c:baseTimeUnit val="years"/>
      </c:dateAx>
      <c:valAx>
        <c:axId val="4117429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1748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736.29</c:v>
                </c:pt>
                <c:pt idx="1">
                  <c:v>706.97</c:v>
                </c:pt>
                <c:pt idx="2">
                  <c:v>665.85</c:v>
                </c:pt>
                <c:pt idx="3">
                  <c:v>638.11</c:v>
                </c:pt>
                <c:pt idx="4">
                  <c:v>588.36</c:v>
                </c:pt>
              </c:numCache>
            </c:numRef>
          </c:val>
          <c:extLst>
            <c:ext xmlns:c16="http://schemas.microsoft.com/office/drawing/2014/chart" uri="{C3380CC4-5D6E-409C-BE32-E72D297353CC}">
              <c16:uniqueId val="{00000000-6FA0-495F-8B38-DE832324C66E}"/>
            </c:ext>
          </c:extLst>
        </c:ser>
        <c:dLbls>
          <c:showLegendKey val="0"/>
          <c:showVal val="0"/>
          <c:showCatName val="0"/>
          <c:showSerName val="0"/>
          <c:showPercent val="0"/>
          <c:showBubbleSize val="0"/>
        </c:dLbls>
        <c:gapWidth val="150"/>
        <c:axId val="411746864"/>
        <c:axId val="411747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442.54</c:v>
                </c:pt>
                <c:pt idx="1">
                  <c:v>431</c:v>
                </c:pt>
                <c:pt idx="2">
                  <c:v>422.5</c:v>
                </c:pt>
                <c:pt idx="3">
                  <c:v>458.27</c:v>
                </c:pt>
                <c:pt idx="4">
                  <c:v>447.01</c:v>
                </c:pt>
              </c:numCache>
            </c:numRef>
          </c:val>
          <c:smooth val="0"/>
          <c:extLst>
            <c:ext xmlns:c16="http://schemas.microsoft.com/office/drawing/2014/chart" uri="{C3380CC4-5D6E-409C-BE32-E72D297353CC}">
              <c16:uniqueId val="{00000001-6FA0-495F-8B38-DE832324C66E}"/>
            </c:ext>
          </c:extLst>
        </c:ser>
        <c:dLbls>
          <c:showLegendKey val="0"/>
          <c:showVal val="0"/>
          <c:showCatName val="0"/>
          <c:showSerName val="0"/>
          <c:showPercent val="0"/>
          <c:showBubbleSize val="0"/>
        </c:dLbls>
        <c:marker val="1"/>
        <c:smooth val="0"/>
        <c:axId val="411746864"/>
        <c:axId val="411747256"/>
      </c:lineChart>
      <c:dateAx>
        <c:axId val="411746864"/>
        <c:scaling>
          <c:orientation val="minMax"/>
        </c:scaling>
        <c:delete val="1"/>
        <c:axPos val="b"/>
        <c:numFmt formatCode="ge" sourceLinked="1"/>
        <c:majorTickMark val="none"/>
        <c:minorTickMark val="none"/>
        <c:tickLblPos val="none"/>
        <c:crossAx val="411747256"/>
        <c:crosses val="autoZero"/>
        <c:auto val="1"/>
        <c:lblOffset val="100"/>
        <c:baseTimeUnit val="years"/>
      </c:dateAx>
      <c:valAx>
        <c:axId val="4117472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174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89.55</c:v>
                </c:pt>
                <c:pt idx="1">
                  <c:v>77.78</c:v>
                </c:pt>
                <c:pt idx="2">
                  <c:v>86.21</c:v>
                </c:pt>
                <c:pt idx="3">
                  <c:v>81.180000000000007</c:v>
                </c:pt>
                <c:pt idx="4">
                  <c:v>85.67</c:v>
                </c:pt>
              </c:numCache>
            </c:numRef>
          </c:val>
          <c:extLst>
            <c:ext xmlns:c16="http://schemas.microsoft.com/office/drawing/2014/chart" uri="{C3380CC4-5D6E-409C-BE32-E72D297353CC}">
              <c16:uniqueId val="{00000000-414E-4A2F-BF0C-75691D171469}"/>
            </c:ext>
          </c:extLst>
        </c:ser>
        <c:dLbls>
          <c:showLegendKey val="0"/>
          <c:showVal val="0"/>
          <c:showCatName val="0"/>
          <c:showSerName val="0"/>
          <c:showPercent val="0"/>
          <c:showBubbleSize val="0"/>
        </c:dLbls>
        <c:gapWidth val="150"/>
        <c:axId val="411749608"/>
        <c:axId val="411748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c:v>
                </c:pt>
                <c:pt idx="1">
                  <c:v>100.82</c:v>
                </c:pt>
                <c:pt idx="2">
                  <c:v>101.64</c:v>
                </c:pt>
                <c:pt idx="3">
                  <c:v>96.77</c:v>
                </c:pt>
                <c:pt idx="4">
                  <c:v>95.81</c:v>
                </c:pt>
              </c:numCache>
            </c:numRef>
          </c:val>
          <c:smooth val="0"/>
          <c:extLst>
            <c:ext xmlns:c16="http://schemas.microsoft.com/office/drawing/2014/chart" uri="{C3380CC4-5D6E-409C-BE32-E72D297353CC}">
              <c16:uniqueId val="{00000001-414E-4A2F-BF0C-75691D171469}"/>
            </c:ext>
          </c:extLst>
        </c:ser>
        <c:dLbls>
          <c:showLegendKey val="0"/>
          <c:showVal val="0"/>
          <c:showCatName val="0"/>
          <c:showSerName val="0"/>
          <c:showPercent val="0"/>
          <c:showBubbleSize val="0"/>
        </c:dLbls>
        <c:marker val="1"/>
        <c:smooth val="0"/>
        <c:axId val="411749608"/>
        <c:axId val="411748824"/>
      </c:lineChart>
      <c:dateAx>
        <c:axId val="411749608"/>
        <c:scaling>
          <c:orientation val="minMax"/>
        </c:scaling>
        <c:delete val="1"/>
        <c:axPos val="b"/>
        <c:numFmt formatCode="ge" sourceLinked="1"/>
        <c:majorTickMark val="none"/>
        <c:minorTickMark val="none"/>
        <c:tickLblPos val="none"/>
        <c:crossAx val="411748824"/>
        <c:crosses val="autoZero"/>
        <c:auto val="1"/>
        <c:lblOffset val="100"/>
        <c:baseTimeUnit val="years"/>
      </c:dateAx>
      <c:valAx>
        <c:axId val="411748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749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220.34</c:v>
                </c:pt>
                <c:pt idx="1">
                  <c:v>255.89</c:v>
                </c:pt>
                <c:pt idx="2">
                  <c:v>230.97</c:v>
                </c:pt>
                <c:pt idx="3">
                  <c:v>245.59</c:v>
                </c:pt>
                <c:pt idx="4">
                  <c:v>234.5</c:v>
                </c:pt>
              </c:numCache>
            </c:numRef>
          </c:val>
          <c:extLst>
            <c:ext xmlns:c16="http://schemas.microsoft.com/office/drawing/2014/chart" uri="{C3380CC4-5D6E-409C-BE32-E72D297353CC}">
              <c16:uniqueId val="{00000000-E151-4C9F-B46F-543BE9CE67F9}"/>
            </c:ext>
          </c:extLst>
        </c:ser>
        <c:dLbls>
          <c:showLegendKey val="0"/>
          <c:showVal val="0"/>
          <c:showCatName val="0"/>
          <c:showSerName val="0"/>
          <c:showPercent val="0"/>
          <c:showBubbleSize val="0"/>
        </c:dLbls>
        <c:gapWidth val="150"/>
        <c:axId val="411742160"/>
        <c:axId val="411747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181.67</c:v>
                </c:pt>
                <c:pt idx="1">
                  <c:v>179.55</c:v>
                </c:pt>
                <c:pt idx="2">
                  <c:v>179.16</c:v>
                </c:pt>
                <c:pt idx="3">
                  <c:v>187.18</c:v>
                </c:pt>
                <c:pt idx="4">
                  <c:v>189.58</c:v>
                </c:pt>
              </c:numCache>
            </c:numRef>
          </c:val>
          <c:smooth val="0"/>
          <c:extLst>
            <c:ext xmlns:c16="http://schemas.microsoft.com/office/drawing/2014/chart" uri="{C3380CC4-5D6E-409C-BE32-E72D297353CC}">
              <c16:uniqueId val="{00000001-E151-4C9F-B46F-543BE9CE67F9}"/>
            </c:ext>
          </c:extLst>
        </c:ser>
        <c:dLbls>
          <c:showLegendKey val="0"/>
          <c:showVal val="0"/>
          <c:showCatName val="0"/>
          <c:showSerName val="0"/>
          <c:showPercent val="0"/>
          <c:showBubbleSize val="0"/>
        </c:dLbls>
        <c:marker val="1"/>
        <c:smooth val="0"/>
        <c:axId val="411742160"/>
        <c:axId val="411747648"/>
      </c:lineChart>
      <c:dateAx>
        <c:axId val="411742160"/>
        <c:scaling>
          <c:orientation val="minMax"/>
        </c:scaling>
        <c:delete val="1"/>
        <c:axPos val="b"/>
        <c:numFmt formatCode="ge" sourceLinked="1"/>
        <c:majorTickMark val="none"/>
        <c:minorTickMark val="none"/>
        <c:tickLblPos val="none"/>
        <c:crossAx val="411747648"/>
        <c:crosses val="autoZero"/>
        <c:auto val="1"/>
        <c:lblOffset val="100"/>
        <c:baseTimeUnit val="years"/>
      </c:dateAx>
      <c:valAx>
        <c:axId val="41174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74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長野県　飯綱町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2"/>
      <c r="AE6" s="82"/>
      <c r="AF6" s="82"/>
      <c r="AG6" s="82"/>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3"/>
      <c r="D7" s="73"/>
      <c r="E7" s="73"/>
      <c r="F7" s="73"/>
      <c r="G7" s="73"/>
      <c r="H7" s="73"/>
      <c r="I7" s="72" t="s">
        <v>2</v>
      </c>
      <c r="J7" s="73"/>
      <c r="K7" s="73"/>
      <c r="L7" s="73"/>
      <c r="M7" s="73"/>
      <c r="N7" s="73"/>
      <c r="O7" s="74"/>
      <c r="P7" s="75" t="s">
        <v>3</v>
      </c>
      <c r="Q7" s="75"/>
      <c r="R7" s="75"/>
      <c r="S7" s="75"/>
      <c r="T7" s="75"/>
      <c r="U7" s="75"/>
      <c r="V7" s="75"/>
      <c r="W7" s="75" t="s">
        <v>4</v>
      </c>
      <c r="X7" s="75"/>
      <c r="Y7" s="75"/>
      <c r="Z7" s="75"/>
      <c r="AA7" s="75"/>
      <c r="AB7" s="75"/>
      <c r="AC7" s="75"/>
      <c r="AD7" s="75" t="s">
        <v>5</v>
      </c>
      <c r="AE7" s="75"/>
      <c r="AF7" s="75"/>
      <c r="AG7" s="75"/>
      <c r="AH7" s="75"/>
      <c r="AI7" s="75"/>
      <c r="AJ7" s="75"/>
      <c r="AK7" s="4"/>
      <c r="AL7" s="75" t="s">
        <v>6</v>
      </c>
      <c r="AM7" s="75"/>
      <c r="AN7" s="75"/>
      <c r="AO7" s="75"/>
      <c r="AP7" s="75"/>
      <c r="AQ7" s="75"/>
      <c r="AR7" s="75"/>
      <c r="AS7" s="75"/>
      <c r="AT7" s="72" t="s">
        <v>7</v>
      </c>
      <c r="AU7" s="73"/>
      <c r="AV7" s="73"/>
      <c r="AW7" s="73"/>
      <c r="AX7" s="73"/>
      <c r="AY7" s="73"/>
      <c r="AZ7" s="73"/>
      <c r="BA7" s="73"/>
      <c r="BB7" s="75" t="s">
        <v>8</v>
      </c>
      <c r="BC7" s="75"/>
      <c r="BD7" s="75"/>
      <c r="BE7" s="75"/>
      <c r="BF7" s="75"/>
      <c r="BG7" s="75"/>
      <c r="BH7" s="75"/>
      <c r="BI7" s="75"/>
      <c r="BJ7" s="3"/>
      <c r="BK7" s="3"/>
      <c r="BL7" s="5" t="s">
        <v>9</v>
      </c>
      <c r="BM7" s="6"/>
      <c r="BN7" s="6"/>
      <c r="BO7" s="6"/>
      <c r="BP7" s="6"/>
      <c r="BQ7" s="6"/>
      <c r="BR7" s="6"/>
      <c r="BS7" s="6"/>
      <c r="BT7" s="6"/>
      <c r="BU7" s="6"/>
      <c r="BV7" s="6"/>
      <c r="BW7" s="6"/>
      <c r="BX7" s="6"/>
      <c r="BY7" s="7"/>
    </row>
    <row r="8" spans="1:78" ht="18.75" customHeight="1" x14ac:dyDescent="0.15">
      <c r="A8" s="2"/>
      <c r="B8" s="76" t="str">
        <f>データ!$I$6</f>
        <v>法適用</v>
      </c>
      <c r="C8" s="77"/>
      <c r="D8" s="77"/>
      <c r="E8" s="77"/>
      <c r="F8" s="77"/>
      <c r="G8" s="77"/>
      <c r="H8" s="77"/>
      <c r="I8" s="76" t="str">
        <f>データ!$J$6</f>
        <v>水道事業</v>
      </c>
      <c r="J8" s="77"/>
      <c r="K8" s="77"/>
      <c r="L8" s="77"/>
      <c r="M8" s="77"/>
      <c r="N8" s="77"/>
      <c r="O8" s="78"/>
      <c r="P8" s="79" t="str">
        <f>データ!$K$6</f>
        <v>末端給水事業</v>
      </c>
      <c r="Q8" s="79"/>
      <c r="R8" s="79"/>
      <c r="S8" s="79"/>
      <c r="T8" s="79"/>
      <c r="U8" s="79"/>
      <c r="V8" s="79"/>
      <c r="W8" s="79" t="str">
        <f>データ!$L$6</f>
        <v>A7</v>
      </c>
      <c r="X8" s="79"/>
      <c r="Y8" s="79"/>
      <c r="Z8" s="79"/>
      <c r="AA8" s="79"/>
      <c r="AB8" s="79"/>
      <c r="AC8" s="79"/>
      <c r="AD8" s="79" t="str">
        <f>データ!$M$6</f>
        <v>非設置</v>
      </c>
      <c r="AE8" s="79"/>
      <c r="AF8" s="79"/>
      <c r="AG8" s="79"/>
      <c r="AH8" s="79"/>
      <c r="AI8" s="79"/>
      <c r="AJ8" s="79"/>
      <c r="AK8" s="4"/>
      <c r="AL8" s="67">
        <f>データ!$R$6</f>
        <v>11179</v>
      </c>
      <c r="AM8" s="67"/>
      <c r="AN8" s="67"/>
      <c r="AO8" s="67"/>
      <c r="AP8" s="67"/>
      <c r="AQ8" s="67"/>
      <c r="AR8" s="67"/>
      <c r="AS8" s="67"/>
      <c r="AT8" s="63">
        <f>データ!$S$6</f>
        <v>75</v>
      </c>
      <c r="AU8" s="64"/>
      <c r="AV8" s="64"/>
      <c r="AW8" s="64"/>
      <c r="AX8" s="64"/>
      <c r="AY8" s="64"/>
      <c r="AZ8" s="64"/>
      <c r="BA8" s="64"/>
      <c r="BB8" s="66">
        <f>データ!$T$6</f>
        <v>149.05000000000001</v>
      </c>
      <c r="BC8" s="66"/>
      <c r="BD8" s="66"/>
      <c r="BE8" s="66"/>
      <c r="BF8" s="66"/>
      <c r="BG8" s="66"/>
      <c r="BH8" s="66"/>
      <c r="BI8" s="66"/>
      <c r="BJ8" s="3"/>
      <c r="BK8" s="3"/>
      <c r="BL8" s="70" t="s">
        <v>10</v>
      </c>
      <c r="BM8" s="71"/>
      <c r="BN8" s="8" t="s">
        <v>11</v>
      </c>
      <c r="BO8" s="9"/>
      <c r="BP8" s="9"/>
      <c r="BQ8" s="9"/>
      <c r="BR8" s="9"/>
      <c r="BS8" s="9"/>
      <c r="BT8" s="9"/>
      <c r="BU8" s="9"/>
      <c r="BV8" s="9"/>
      <c r="BW8" s="9"/>
      <c r="BX8" s="9"/>
      <c r="BY8" s="10"/>
    </row>
    <row r="9" spans="1:78" ht="18.75" customHeight="1" x14ac:dyDescent="0.15">
      <c r="A9" s="2"/>
      <c r="B9" s="72" t="s">
        <v>12</v>
      </c>
      <c r="C9" s="73"/>
      <c r="D9" s="73"/>
      <c r="E9" s="73"/>
      <c r="F9" s="73"/>
      <c r="G9" s="73"/>
      <c r="H9" s="73"/>
      <c r="I9" s="72" t="s">
        <v>13</v>
      </c>
      <c r="J9" s="73"/>
      <c r="K9" s="73"/>
      <c r="L9" s="73"/>
      <c r="M9" s="73"/>
      <c r="N9" s="73"/>
      <c r="O9" s="74"/>
      <c r="P9" s="75" t="s">
        <v>14</v>
      </c>
      <c r="Q9" s="75"/>
      <c r="R9" s="75"/>
      <c r="S9" s="75"/>
      <c r="T9" s="75"/>
      <c r="U9" s="75"/>
      <c r="V9" s="75"/>
      <c r="W9" s="75" t="s">
        <v>15</v>
      </c>
      <c r="X9" s="75"/>
      <c r="Y9" s="75"/>
      <c r="Z9" s="75"/>
      <c r="AA9" s="75"/>
      <c r="AB9" s="75"/>
      <c r="AC9" s="75"/>
      <c r="AD9" s="2"/>
      <c r="AE9" s="2"/>
      <c r="AF9" s="2"/>
      <c r="AG9" s="2"/>
      <c r="AH9" s="4"/>
      <c r="AI9" s="4"/>
      <c r="AJ9" s="4"/>
      <c r="AK9" s="4"/>
      <c r="AL9" s="75" t="s">
        <v>16</v>
      </c>
      <c r="AM9" s="75"/>
      <c r="AN9" s="75"/>
      <c r="AO9" s="75"/>
      <c r="AP9" s="75"/>
      <c r="AQ9" s="75"/>
      <c r="AR9" s="75"/>
      <c r="AS9" s="75"/>
      <c r="AT9" s="72" t="s">
        <v>17</v>
      </c>
      <c r="AU9" s="73"/>
      <c r="AV9" s="73"/>
      <c r="AW9" s="73"/>
      <c r="AX9" s="73"/>
      <c r="AY9" s="73"/>
      <c r="AZ9" s="73"/>
      <c r="BA9" s="73"/>
      <c r="BB9" s="75" t="s">
        <v>18</v>
      </c>
      <c r="BC9" s="75"/>
      <c r="BD9" s="75"/>
      <c r="BE9" s="75"/>
      <c r="BF9" s="75"/>
      <c r="BG9" s="75"/>
      <c r="BH9" s="75"/>
      <c r="BI9" s="75"/>
      <c r="BJ9" s="3"/>
      <c r="BK9" s="3"/>
      <c r="BL9" s="61" t="s">
        <v>19</v>
      </c>
      <c r="BM9" s="62"/>
      <c r="BN9" s="11" t="s">
        <v>20</v>
      </c>
      <c r="BO9" s="12"/>
      <c r="BP9" s="12"/>
      <c r="BQ9" s="12"/>
      <c r="BR9" s="12"/>
      <c r="BS9" s="12"/>
      <c r="BT9" s="12"/>
      <c r="BU9" s="12"/>
      <c r="BV9" s="12"/>
      <c r="BW9" s="12"/>
      <c r="BX9" s="12"/>
      <c r="BY9" s="13"/>
    </row>
    <row r="10" spans="1:78" ht="18.75" customHeight="1" x14ac:dyDescent="0.15">
      <c r="A10" s="2"/>
      <c r="B10" s="63" t="str">
        <f>データ!$N$6</f>
        <v>-</v>
      </c>
      <c r="C10" s="64"/>
      <c r="D10" s="64"/>
      <c r="E10" s="64"/>
      <c r="F10" s="64"/>
      <c r="G10" s="64"/>
      <c r="H10" s="64"/>
      <c r="I10" s="63">
        <f>データ!$O$6</f>
        <v>73.14</v>
      </c>
      <c r="J10" s="64"/>
      <c r="K10" s="64"/>
      <c r="L10" s="64"/>
      <c r="M10" s="64"/>
      <c r="N10" s="64"/>
      <c r="O10" s="65"/>
      <c r="P10" s="66">
        <f>データ!$P$6</f>
        <v>99.16</v>
      </c>
      <c r="Q10" s="66"/>
      <c r="R10" s="66"/>
      <c r="S10" s="66"/>
      <c r="T10" s="66"/>
      <c r="U10" s="66"/>
      <c r="V10" s="66"/>
      <c r="W10" s="67">
        <f>データ!$Q$6</f>
        <v>3078</v>
      </c>
      <c r="X10" s="67"/>
      <c r="Y10" s="67"/>
      <c r="Z10" s="67"/>
      <c r="AA10" s="67"/>
      <c r="AB10" s="67"/>
      <c r="AC10" s="67"/>
      <c r="AD10" s="2"/>
      <c r="AE10" s="2"/>
      <c r="AF10" s="2"/>
      <c r="AG10" s="2"/>
      <c r="AH10" s="4"/>
      <c r="AI10" s="4"/>
      <c r="AJ10" s="4"/>
      <c r="AK10" s="4"/>
      <c r="AL10" s="67">
        <f>データ!$U$6</f>
        <v>11036</v>
      </c>
      <c r="AM10" s="67"/>
      <c r="AN10" s="67"/>
      <c r="AO10" s="67"/>
      <c r="AP10" s="67"/>
      <c r="AQ10" s="67"/>
      <c r="AR10" s="67"/>
      <c r="AS10" s="67"/>
      <c r="AT10" s="63">
        <f>データ!$V$6</f>
        <v>40.58</v>
      </c>
      <c r="AU10" s="64"/>
      <c r="AV10" s="64"/>
      <c r="AW10" s="64"/>
      <c r="AX10" s="64"/>
      <c r="AY10" s="64"/>
      <c r="AZ10" s="64"/>
      <c r="BA10" s="64"/>
      <c r="BB10" s="66">
        <f>データ!$W$6</f>
        <v>271.95999999999998</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23</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24</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105</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8" t="s">
        <v>27</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50"/>
      <c r="BM60" s="51"/>
      <c r="BN60" s="51"/>
      <c r="BO60" s="51"/>
      <c r="BP60" s="51"/>
      <c r="BQ60" s="51"/>
      <c r="BR60" s="51"/>
      <c r="BS60" s="51"/>
      <c r="BT60" s="51"/>
      <c r="BU60" s="51"/>
      <c r="BV60" s="51"/>
      <c r="BW60" s="51"/>
      <c r="BX60" s="51"/>
      <c r="BY60" s="51"/>
      <c r="BZ60" s="52"/>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91" t="s">
        <v>107</v>
      </c>
      <c r="BM66" s="92"/>
      <c r="BN66" s="92"/>
      <c r="BO66" s="92"/>
      <c r="BP66" s="92"/>
      <c r="BQ66" s="92"/>
      <c r="BR66" s="92"/>
      <c r="BS66" s="92"/>
      <c r="BT66" s="92"/>
      <c r="BU66" s="92"/>
      <c r="BV66" s="92"/>
      <c r="BW66" s="92"/>
      <c r="BX66" s="92"/>
      <c r="BY66" s="92"/>
      <c r="BZ66" s="9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91"/>
      <c r="BM67" s="92"/>
      <c r="BN67" s="92"/>
      <c r="BO67" s="92"/>
      <c r="BP67" s="92"/>
      <c r="BQ67" s="92"/>
      <c r="BR67" s="92"/>
      <c r="BS67" s="92"/>
      <c r="BT67" s="92"/>
      <c r="BU67" s="92"/>
      <c r="BV67" s="92"/>
      <c r="BW67" s="92"/>
      <c r="BX67" s="92"/>
      <c r="BY67" s="92"/>
      <c r="BZ67" s="9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91"/>
      <c r="BM68" s="92"/>
      <c r="BN68" s="92"/>
      <c r="BO68" s="92"/>
      <c r="BP68" s="92"/>
      <c r="BQ68" s="92"/>
      <c r="BR68" s="92"/>
      <c r="BS68" s="92"/>
      <c r="BT68" s="92"/>
      <c r="BU68" s="92"/>
      <c r="BV68" s="92"/>
      <c r="BW68" s="92"/>
      <c r="BX68" s="92"/>
      <c r="BY68" s="92"/>
      <c r="BZ68" s="9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91"/>
      <c r="BM69" s="92"/>
      <c r="BN69" s="92"/>
      <c r="BO69" s="92"/>
      <c r="BP69" s="92"/>
      <c r="BQ69" s="92"/>
      <c r="BR69" s="92"/>
      <c r="BS69" s="92"/>
      <c r="BT69" s="92"/>
      <c r="BU69" s="92"/>
      <c r="BV69" s="92"/>
      <c r="BW69" s="92"/>
      <c r="BX69" s="92"/>
      <c r="BY69" s="92"/>
      <c r="BZ69" s="9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91"/>
      <c r="BM70" s="92"/>
      <c r="BN70" s="92"/>
      <c r="BO70" s="92"/>
      <c r="BP70" s="92"/>
      <c r="BQ70" s="92"/>
      <c r="BR70" s="92"/>
      <c r="BS70" s="92"/>
      <c r="BT70" s="92"/>
      <c r="BU70" s="92"/>
      <c r="BV70" s="92"/>
      <c r="BW70" s="92"/>
      <c r="BX70" s="92"/>
      <c r="BY70" s="92"/>
      <c r="BZ70" s="9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91"/>
      <c r="BM71" s="92"/>
      <c r="BN71" s="92"/>
      <c r="BO71" s="92"/>
      <c r="BP71" s="92"/>
      <c r="BQ71" s="92"/>
      <c r="BR71" s="92"/>
      <c r="BS71" s="92"/>
      <c r="BT71" s="92"/>
      <c r="BU71" s="92"/>
      <c r="BV71" s="92"/>
      <c r="BW71" s="92"/>
      <c r="BX71" s="92"/>
      <c r="BY71" s="92"/>
      <c r="BZ71" s="9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91"/>
      <c r="BM72" s="92"/>
      <c r="BN72" s="92"/>
      <c r="BO72" s="92"/>
      <c r="BP72" s="92"/>
      <c r="BQ72" s="92"/>
      <c r="BR72" s="92"/>
      <c r="BS72" s="92"/>
      <c r="BT72" s="92"/>
      <c r="BU72" s="92"/>
      <c r="BV72" s="92"/>
      <c r="BW72" s="92"/>
      <c r="BX72" s="92"/>
      <c r="BY72" s="92"/>
      <c r="BZ72" s="9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91"/>
      <c r="BM73" s="92"/>
      <c r="BN73" s="92"/>
      <c r="BO73" s="92"/>
      <c r="BP73" s="92"/>
      <c r="BQ73" s="92"/>
      <c r="BR73" s="92"/>
      <c r="BS73" s="92"/>
      <c r="BT73" s="92"/>
      <c r="BU73" s="92"/>
      <c r="BV73" s="92"/>
      <c r="BW73" s="92"/>
      <c r="BX73" s="92"/>
      <c r="BY73" s="92"/>
      <c r="BZ73" s="9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91"/>
      <c r="BM74" s="92"/>
      <c r="BN74" s="92"/>
      <c r="BO74" s="92"/>
      <c r="BP74" s="92"/>
      <c r="BQ74" s="92"/>
      <c r="BR74" s="92"/>
      <c r="BS74" s="92"/>
      <c r="BT74" s="92"/>
      <c r="BU74" s="92"/>
      <c r="BV74" s="92"/>
      <c r="BW74" s="92"/>
      <c r="BX74" s="92"/>
      <c r="BY74" s="92"/>
      <c r="BZ74" s="9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91"/>
      <c r="BM75" s="92"/>
      <c r="BN75" s="92"/>
      <c r="BO75" s="92"/>
      <c r="BP75" s="92"/>
      <c r="BQ75" s="92"/>
      <c r="BR75" s="92"/>
      <c r="BS75" s="92"/>
      <c r="BT75" s="92"/>
      <c r="BU75" s="92"/>
      <c r="BV75" s="92"/>
      <c r="BW75" s="92"/>
      <c r="BX75" s="92"/>
      <c r="BY75" s="92"/>
      <c r="BZ75" s="9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91"/>
      <c r="BM76" s="92"/>
      <c r="BN76" s="92"/>
      <c r="BO76" s="92"/>
      <c r="BP76" s="92"/>
      <c r="BQ76" s="92"/>
      <c r="BR76" s="92"/>
      <c r="BS76" s="92"/>
      <c r="BT76" s="92"/>
      <c r="BU76" s="92"/>
      <c r="BV76" s="92"/>
      <c r="BW76" s="92"/>
      <c r="BX76" s="92"/>
      <c r="BY76" s="92"/>
      <c r="BZ76" s="9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91"/>
      <c r="BM77" s="92"/>
      <c r="BN77" s="92"/>
      <c r="BO77" s="92"/>
      <c r="BP77" s="92"/>
      <c r="BQ77" s="92"/>
      <c r="BR77" s="92"/>
      <c r="BS77" s="92"/>
      <c r="BT77" s="92"/>
      <c r="BU77" s="92"/>
      <c r="BV77" s="92"/>
      <c r="BW77" s="92"/>
      <c r="BX77" s="92"/>
      <c r="BY77" s="92"/>
      <c r="BZ77" s="9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91"/>
      <c r="BM78" s="92"/>
      <c r="BN78" s="92"/>
      <c r="BO78" s="92"/>
      <c r="BP78" s="92"/>
      <c r="BQ78" s="92"/>
      <c r="BR78" s="92"/>
      <c r="BS78" s="92"/>
      <c r="BT78" s="92"/>
      <c r="BU78" s="92"/>
      <c r="BV78" s="92"/>
      <c r="BW78" s="92"/>
      <c r="BX78" s="92"/>
      <c r="BY78" s="92"/>
      <c r="BZ78" s="9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91"/>
      <c r="BM79" s="92"/>
      <c r="BN79" s="92"/>
      <c r="BO79" s="92"/>
      <c r="BP79" s="92"/>
      <c r="BQ79" s="92"/>
      <c r="BR79" s="92"/>
      <c r="BS79" s="92"/>
      <c r="BT79" s="92"/>
      <c r="BU79" s="92"/>
      <c r="BV79" s="92"/>
      <c r="BW79" s="92"/>
      <c r="BX79" s="92"/>
      <c r="BY79" s="92"/>
      <c r="BZ79" s="9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91"/>
      <c r="BM80" s="92"/>
      <c r="BN80" s="92"/>
      <c r="BO80" s="92"/>
      <c r="BP80" s="92"/>
      <c r="BQ80" s="92"/>
      <c r="BR80" s="92"/>
      <c r="BS80" s="92"/>
      <c r="BT80" s="92"/>
      <c r="BU80" s="92"/>
      <c r="BV80" s="92"/>
      <c r="BW80" s="92"/>
      <c r="BX80" s="92"/>
      <c r="BY80" s="92"/>
      <c r="BZ80" s="9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91"/>
      <c r="BM81" s="92"/>
      <c r="BN81" s="92"/>
      <c r="BO81" s="92"/>
      <c r="BP81" s="92"/>
      <c r="BQ81" s="92"/>
      <c r="BR81" s="92"/>
      <c r="BS81" s="92"/>
      <c r="BT81" s="92"/>
      <c r="BU81" s="92"/>
      <c r="BV81" s="92"/>
      <c r="BW81" s="92"/>
      <c r="BX81" s="92"/>
      <c r="BY81" s="92"/>
      <c r="BZ81" s="9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4"/>
      <c r="BM82" s="95"/>
      <c r="BN82" s="95"/>
      <c r="BO82" s="95"/>
      <c r="BP82" s="95"/>
      <c r="BQ82" s="95"/>
      <c r="BR82" s="95"/>
      <c r="BS82" s="95"/>
      <c r="BT82" s="95"/>
      <c r="BU82" s="95"/>
      <c r="BV82" s="95"/>
      <c r="BW82" s="95"/>
      <c r="BX82" s="95"/>
      <c r="BY82" s="95"/>
      <c r="BZ82" s="9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vGjyu4kao/pmTlsgW7O2O35DLfqR7nhXLkGbjwVeA3W/MZFzmICgHJIznfGg5eH5mla5Q1mbJ+f2cRDwtf265w==" saltValue="GDwXVKUmsDVJXQwtgpOv+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4" t="s">
        <v>50</v>
      </c>
      <c r="I3" s="85"/>
      <c r="J3" s="85"/>
      <c r="K3" s="85"/>
      <c r="L3" s="85"/>
      <c r="M3" s="85"/>
      <c r="N3" s="85"/>
      <c r="O3" s="85"/>
      <c r="P3" s="85"/>
      <c r="Q3" s="85"/>
      <c r="R3" s="85"/>
      <c r="S3" s="85"/>
      <c r="T3" s="85"/>
      <c r="U3" s="85"/>
      <c r="V3" s="85"/>
      <c r="W3" s="86"/>
      <c r="X3" s="90" t="s">
        <v>51</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52</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15">
      <c r="A4" s="29" t="s">
        <v>53</v>
      </c>
      <c r="B4" s="31"/>
      <c r="C4" s="31"/>
      <c r="D4" s="31"/>
      <c r="E4" s="31"/>
      <c r="F4" s="31"/>
      <c r="G4" s="31"/>
      <c r="H4" s="87"/>
      <c r="I4" s="88"/>
      <c r="J4" s="88"/>
      <c r="K4" s="88"/>
      <c r="L4" s="88"/>
      <c r="M4" s="88"/>
      <c r="N4" s="88"/>
      <c r="O4" s="88"/>
      <c r="P4" s="88"/>
      <c r="Q4" s="88"/>
      <c r="R4" s="88"/>
      <c r="S4" s="88"/>
      <c r="T4" s="88"/>
      <c r="U4" s="88"/>
      <c r="V4" s="88"/>
      <c r="W4" s="89"/>
      <c r="X4" s="83" t="s">
        <v>54</v>
      </c>
      <c r="Y4" s="83"/>
      <c r="Z4" s="83"/>
      <c r="AA4" s="83"/>
      <c r="AB4" s="83"/>
      <c r="AC4" s="83"/>
      <c r="AD4" s="83"/>
      <c r="AE4" s="83"/>
      <c r="AF4" s="83"/>
      <c r="AG4" s="83"/>
      <c r="AH4" s="83"/>
      <c r="AI4" s="83" t="s">
        <v>55</v>
      </c>
      <c r="AJ4" s="83"/>
      <c r="AK4" s="83"/>
      <c r="AL4" s="83"/>
      <c r="AM4" s="83"/>
      <c r="AN4" s="83"/>
      <c r="AO4" s="83"/>
      <c r="AP4" s="83"/>
      <c r="AQ4" s="83"/>
      <c r="AR4" s="83"/>
      <c r="AS4" s="83"/>
      <c r="AT4" s="83" t="s">
        <v>56</v>
      </c>
      <c r="AU4" s="83"/>
      <c r="AV4" s="83"/>
      <c r="AW4" s="83"/>
      <c r="AX4" s="83"/>
      <c r="AY4" s="83"/>
      <c r="AZ4" s="83"/>
      <c r="BA4" s="83"/>
      <c r="BB4" s="83"/>
      <c r="BC4" s="83"/>
      <c r="BD4" s="83"/>
      <c r="BE4" s="83" t="s">
        <v>57</v>
      </c>
      <c r="BF4" s="83"/>
      <c r="BG4" s="83"/>
      <c r="BH4" s="83"/>
      <c r="BI4" s="83"/>
      <c r="BJ4" s="83"/>
      <c r="BK4" s="83"/>
      <c r="BL4" s="83"/>
      <c r="BM4" s="83"/>
      <c r="BN4" s="83"/>
      <c r="BO4" s="83"/>
      <c r="BP4" s="83" t="s">
        <v>58</v>
      </c>
      <c r="BQ4" s="83"/>
      <c r="BR4" s="83"/>
      <c r="BS4" s="83"/>
      <c r="BT4" s="83"/>
      <c r="BU4" s="83"/>
      <c r="BV4" s="83"/>
      <c r="BW4" s="83"/>
      <c r="BX4" s="83"/>
      <c r="BY4" s="83"/>
      <c r="BZ4" s="83"/>
      <c r="CA4" s="83" t="s">
        <v>59</v>
      </c>
      <c r="CB4" s="83"/>
      <c r="CC4" s="83"/>
      <c r="CD4" s="83"/>
      <c r="CE4" s="83"/>
      <c r="CF4" s="83"/>
      <c r="CG4" s="83"/>
      <c r="CH4" s="83"/>
      <c r="CI4" s="83"/>
      <c r="CJ4" s="83"/>
      <c r="CK4" s="83"/>
      <c r="CL4" s="83" t="s">
        <v>60</v>
      </c>
      <c r="CM4" s="83"/>
      <c r="CN4" s="83"/>
      <c r="CO4" s="83"/>
      <c r="CP4" s="83"/>
      <c r="CQ4" s="83"/>
      <c r="CR4" s="83"/>
      <c r="CS4" s="83"/>
      <c r="CT4" s="83"/>
      <c r="CU4" s="83"/>
      <c r="CV4" s="83"/>
      <c r="CW4" s="83" t="s">
        <v>61</v>
      </c>
      <c r="CX4" s="83"/>
      <c r="CY4" s="83"/>
      <c r="CZ4" s="83"/>
      <c r="DA4" s="83"/>
      <c r="DB4" s="83"/>
      <c r="DC4" s="83"/>
      <c r="DD4" s="83"/>
      <c r="DE4" s="83"/>
      <c r="DF4" s="83"/>
      <c r="DG4" s="83"/>
      <c r="DH4" s="83" t="s">
        <v>62</v>
      </c>
      <c r="DI4" s="83"/>
      <c r="DJ4" s="83"/>
      <c r="DK4" s="83"/>
      <c r="DL4" s="83"/>
      <c r="DM4" s="83"/>
      <c r="DN4" s="83"/>
      <c r="DO4" s="83"/>
      <c r="DP4" s="83"/>
      <c r="DQ4" s="83"/>
      <c r="DR4" s="83"/>
      <c r="DS4" s="83" t="s">
        <v>63</v>
      </c>
      <c r="DT4" s="83"/>
      <c r="DU4" s="83"/>
      <c r="DV4" s="83"/>
      <c r="DW4" s="83"/>
      <c r="DX4" s="83"/>
      <c r="DY4" s="83"/>
      <c r="DZ4" s="83"/>
      <c r="EA4" s="83"/>
      <c r="EB4" s="83"/>
      <c r="EC4" s="83"/>
      <c r="ED4" s="83" t="s">
        <v>64</v>
      </c>
      <c r="EE4" s="83"/>
      <c r="EF4" s="83"/>
      <c r="EG4" s="83"/>
      <c r="EH4" s="83"/>
      <c r="EI4" s="83"/>
      <c r="EJ4" s="83"/>
      <c r="EK4" s="83"/>
      <c r="EL4" s="83"/>
      <c r="EM4" s="83"/>
      <c r="EN4" s="83"/>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205907</v>
      </c>
      <c r="D6" s="34">
        <f t="shared" si="3"/>
        <v>46</v>
      </c>
      <c r="E6" s="34">
        <f t="shared" si="3"/>
        <v>1</v>
      </c>
      <c r="F6" s="34">
        <f t="shared" si="3"/>
        <v>0</v>
      </c>
      <c r="G6" s="34">
        <f t="shared" si="3"/>
        <v>1</v>
      </c>
      <c r="H6" s="34" t="str">
        <f t="shared" si="3"/>
        <v>長野県　飯綱町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73.14</v>
      </c>
      <c r="P6" s="35">
        <f t="shared" si="3"/>
        <v>99.16</v>
      </c>
      <c r="Q6" s="35">
        <f t="shared" si="3"/>
        <v>3078</v>
      </c>
      <c r="R6" s="35">
        <f t="shared" si="3"/>
        <v>11179</v>
      </c>
      <c r="S6" s="35">
        <f t="shared" si="3"/>
        <v>75</v>
      </c>
      <c r="T6" s="35">
        <f t="shared" si="3"/>
        <v>149.05000000000001</v>
      </c>
      <c r="U6" s="35">
        <f t="shared" si="3"/>
        <v>11036</v>
      </c>
      <c r="V6" s="35">
        <f t="shared" si="3"/>
        <v>40.58</v>
      </c>
      <c r="W6" s="35">
        <f t="shared" si="3"/>
        <v>271.95999999999998</v>
      </c>
      <c r="X6" s="36">
        <f>IF(X7="",NA(),X7)</f>
        <v>113.95</v>
      </c>
      <c r="Y6" s="36">
        <f t="shared" ref="Y6:AG6" si="4">IF(Y7="",NA(),Y7)</f>
        <v>96.94</v>
      </c>
      <c r="Z6" s="36">
        <f t="shared" si="4"/>
        <v>106.43</v>
      </c>
      <c r="AA6" s="36">
        <f t="shared" si="4"/>
        <v>103.73</v>
      </c>
      <c r="AB6" s="36">
        <f t="shared" si="4"/>
        <v>113.39</v>
      </c>
      <c r="AC6" s="36">
        <f t="shared" si="4"/>
        <v>109.49</v>
      </c>
      <c r="AD6" s="36">
        <f t="shared" si="4"/>
        <v>111.06</v>
      </c>
      <c r="AE6" s="36">
        <f t="shared" si="4"/>
        <v>111.34</v>
      </c>
      <c r="AF6" s="36">
        <f t="shared" si="4"/>
        <v>110.02</v>
      </c>
      <c r="AG6" s="36">
        <f t="shared" si="4"/>
        <v>108.76</v>
      </c>
      <c r="AH6" s="35" t="str">
        <f>IF(AH7="","",IF(AH7="-","【-】","【"&amp;SUBSTITUTE(TEXT(AH7,"#,##0.00"),"-","△")&amp;"】"))</f>
        <v>【112.83】</v>
      </c>
      <c r="AI6" s="35">
        <f>IF(AI7="",NA(),AI7)</f>
        <v>0</v>
      </c>
      <c r="AJ6" s="35">
        <f t="shared" ref="AJ6:AR6" si="5">IF(AJ7="",NA(),AJ7)</f>
        <v>0</v>
      </c>
      <c r="AK6" s="35">
        <f t="shared" si="5"/>
        <v>0</v>
      </c>
      <c r="AL6" s="35">
        <f t="shared" si="5"/>
        <v>0</v>
      </c>
      <c r="AM6" s="35">
        <f t="shared" si="5"/>
        <v>0</v>
      </c>
      <c r="AN6" s="36">
        <f t="shared" si="5"/>
        <v>9.49</v>
      </c>
      <c r="AO6" s="36">
        <f t="shared" si="5"/>
        <v>9.35</v>
      </c>
      <c r="AP6" s="36">
        <f t="shared" si="5"/>
        <v>10.130000000000001</v>
      </c>
      <c r="AQ6" s="36">
        <f t="shared" si="5"/>
        <v>7.31</v>
      </c>
      <c r="AR6" s="36">
        <f t="shared" si="5"/>
        <v>7.48</v>
      </c>
      <c r="AS6" s="35" t="str">
        <f>IF(AS7="","",IF(AS7="-","【-】","【"&amp;SUBSTITUTE(TEXT(AS7,"#,##0.00"),"-","△")&amp;"】"))</f>
        <v>【1.05】</v>
      </c>
      <c r="AT6" s="36">
        <f>IF(AT7="",NA(),AT7)</f>
        <v>850.97</v>
      </c>
      <c r="AU6" s="36">
        <f t="shared" ref="AU6:BC6" si="6">IF(AU7="",NA(),AU7)</f>
        <v>874.88</v>
      </c>
      <c r="AV6" s="36">
        <f t="shared" si="6"/>
        <v>876.07</v>
      </c>
      <c r="AW6" s="36">
        <f t="shared" si="6"/>
        <v>765.35</v>
      </c>
      <c r="AX6" s="36">
        <f t="shared" si="6"/>
        <v>657.45</v>
      </c>
      <c r="AY6" s="36">
        <f t="shared" si="6"/>
        <v>406.37</v>
      </c>
      <c r="AZ6" s="36">
        <f t="shared" si="6"/>
        <v>398.29</v>
      </c>
      <c r="BA6" s="36">
        <f t="shared" si="6"/>
        <v>388.67</v>
      </c>
      <c r="BB6" s="36">
        <f t="shared" si="6"/>
        <v>355.27</v>
      </c>
      <c r="BC6" s="36">
        <f t="shared" si="6"/>
        <v>359.7</v>
      </c>
      <c r="BD6" s="35" t="str">
        <f>IF(BD7="","",IF(BD7="-","【-】","【"&amp;SUBSTITUTE(TEXT(BD7,"#,##0.00"),"-","△")&amp;"】"))</f>
        <v>【261.93】</v>
      </c>
      <c r="BE6" s="36">
        <f>IF(BE7="",NA(),BE7)</f>
        <v>736.29</v>
      </c>
      <c r="BF6" s="36">
        <f t="shared" ref="BF6:BN6" si="7">IF(BF7="",NA(),BF7)</f>
        <v>706.97</v>
      </c>
      <c r="BG6" s="36">
        <f t="shared" si="7"/>
        <v>665.85</v>
      </c>
      <c r="BH6" s="36">
        <f t="shared" si="7"/>
        <v>638.11</v>
      </c>
      <c r="BI6" s="36">
        <f t="shared" si="7"/>
        <v>588.36</v>
      </c>
      <c r="BJ6" s="36">
        <f t="shared" si="7"/>
        <v>442.54</v>
      </c>
      <c r="BK6" s="36">
        <f t="shared" si="7"/>
        <v>431</v>
      </c>
      <c r="BL6" s="36">
        <f t="shared" si="7"/>
        <v>422.5</v>
      </c>
      <c r="BM6" s="36">
        <f t="shared" si="7"/>
        <v>458.27</v>
      </c>
      <c r="BN6" s="36">
        <f t="shared" si="7"/>
        <v>447.01</v>
      </c>
      <c r="BO6" s="35" t="str">
        <f>IF(BO7="","",IF(BO7="-","【-】","【"&amp;SUBSTITUTE(TEXT(BO7,"#,##0.00"),"-","△")&amp;"】"))</f>
        <v>【270.46】</v>
      </c>
      <c r="BP6" s="36">
        <f>IF(BP7="",NA(),BP7)</f>
        <v>89.55</v>
      </c>
      <c r="BQ6" s="36">
        <f t="shared" ref="BQ6:BY6" si="8">IF(BQ7="",NA(),BQ7)</f>
        <v>77.78</v>
      </c>
      <c r="BR6" s="36">
        <f t="shared" si="8"/>
        <v>86.21</v>
      </c>
      <c r="BS6" s="36">
        <f t="shared" si="8"/>
        <v>81.180000000000007</v>
      </c>
      <c r="BT6" s="36">
        <f t="shared" si="8"/>
        <v>85.67</v>
      </c>
      <c r="BU6" s="36">
        <f t="shared" si="8"/>
        <v>98.6</v>
      </c>
      <c r="BV6" s="36">
        <f t="shared" si="8"/>
        <v>100.82</v>
      </c>
      <c r="BW6" s="36">
        <f t="shared" si="8"/>
        <v>101.64</v>
      </c>
      <c r="BX6" s="36">
        <f t="shared" si="8"/>
        <v>96.77</v>
      </c>
      <c r="BY6" s="36">
        <f t="shared" si="8"/>
        <v>95.81</v>
      </c>
      <c r="BZ6" s="35" t="str">
        <f>IF(BZ7="","",IF(BZ7="-","【-】","【"&amp;SUBSTITUTE(TEXT(BZ7,"#,##0.00"),"-","△")&amp;"】"))</f>
        <v>【103.91】</v>
      </c>
      <c r="CA6" s="36">
        <f>IF(CA7="",NA(),CA7)</f>
        <v>220.34</v>
      </c>
      <c r="CB6" s="36">
        <f t="shared" ref="CB6:CJ6" si="9">IF(CB7="",NA(),CB7)</f>
        <v>255.89</v>
      </c>
      <c r="CC6" s="36">
        <f t="shared" si="9"/>
        <v>230.97</v>
      </c>
      <c r="CD6" s="36">
        <f t="shared" si="9"/>
        <v>245.59</v>
      </c>
      <c r="CE6" s="36">
        <f t="shared" si="9"/>
        <v>234.5</v>
      </c>
      <c r="CF6" s="36">
        <f t="shared" si="9"/>
        <v>181.67</v>
      </c>
      <c r="CG6" s="36">
        <f t="shared" si="9"/>
        <v>179.55</v>
      </c>
      <c r="CH6" s="36">
        <f t="shared" si="9"/>
        <v>179.16</v>
      </c>
      <c r="CI6" s="36">
        <f t="shared" si="9"/>
        <v>187.18</v>
      </c>
      <c r="CJ6" s="36">
        <f t="shared" si="9"/>
        <v>189.58</v>
      </c>
      <c r="CK6" s="35" t="str">
        <f>IF(CK7="","",IF(CK7="-","【-】","【"&amp;SUBSTITUTE(TEXT(CK7,"#,##0.00"),"-","△")&amp;"】"))</f>
        <v>【167.11】</v>
      </c>
      <c r="CL6" s="36">
        <f>IF(CL7="",NA(),CL7)</f>
        <v>47.23</v>
      </c>
      <c r="CM6" s="36">
        <f t="shared" ref="CM6:CU6" si="10">IF(CM7="",NA(),CM7)</f>
        <v>57.54</v>
      </c>
      <c r="CN6" s="36">
        <f t="shared" si="10"/>
        <v>58.57</v>
      </c>
      <c r="CO6" s="36">
        <f t="shared" si="10"/>
        <v>59.41</v>
      </c>
      <c r="CP6" s="36">
        <f t="shared" si="10"/>
        <v>59.34</v>
      </c>
      <c r="CQ6" s="36">
        <f t="shared" si="10"/>
        <v>53.61</v>
      </c>
      <c r="CR6" s="36">
        <f t="shared" si="10"/>
        <v>53.52</v>
      </c>
      <c r="CS6" s="36">
        <f t="shared" si="10"/>
        <v>54.24</v>
      </c>
      <c r="CT6" s="36">
        <f t="shared" si="10"/>
        <v>55.88</v>
      </c>
      <c r="CU6" s="36">
        <f t="shared" si="10"/>
        <v>55.22</v>
      </c>
      <c r="CV6" s="35" t="str">
        <f>IF(CV7="","",IF(CV7="-","【-】","【"&amp;SUBSTITUTE(TEXT(CV7,"#,##0.00"),"-","△")&amp;"】"))</f>
        <v>【60.27】</v>
      </c>
      <c r="CW6" s="36">
        <f>IF(CW7="",NA(),CW7)</f>
        <v>79.260000000000005</v>
      </c>
      <c r="CX6" s="36">
        <f t="shared" ref="CX6:DF6" si="11">IF(CX7="",NA(),CX7)</f>
        <v>77.59</v>
      </c>
      <c r="CY6" s="36">
        <f t="shared" si="11"/>
        <v>75.91</v>
      </c>
      <c r="CZ6" s="36">
        <f t="shared" si="11"/>
        <v>72.819999999999993</v>
      </c>
      <c r="DA6" s="36">
        <f t="shared" si="11"/>
        <v>72.8</v>
      </c>
      <c r="DB6" s="36">
        <f t="shared" si="11"/>
        <v>81.31</v>
      </c>
      <c r="DC6" s="36">
        <f t="shared" si="11"/>
        <v>81.459999999999994</v>
      </c>
      <c r="DD6" s="36">
        <f t="shared" si="11"/>
        <v>81.680000000000007</v>
      </c>
      <c r="DE6" s="36">
        <f t="shared" si="11"/>
        <v>80.989999999999995</v>
      </c>
      <c r="DF6" s="36">
        <f t="shared" si="11"/>
        <v>80.930000000000007</v>
      </c>
      <c r="DG6" s="35" t="str">
        <f>IF(DG7="","",IF(DG7="-","【-】","【"&amp;SUBSTITUTE(TEXT(DG7,"#,##0.00"),"-","△")&amp;"】"))</f>
        <v>【89.92】</v>
      </c>
      <c r="DH6" s="36">
        <f>IF(DH7="",NA(),DH7)</f>
        <v>41.93</v>
      </c>
      <c r="DI6" s="36">
        <f t="shared" ref="DI6:DQ6" si="12">IF(DI7="",NA(),DI7)</f>
        <v>44.03</v>
      </c>
      <c r="DJ6" s="36">
        <f t="shared" si="12"/>
        <v>45.64</v>
      </c>
      <c r="DK6" s="36">
        <f t="shared" si="12"/>
        <v>47.44</v>
      </c>
      <c r="DL6" s="36">
        <f t="shared" si="12"/>
        <v>48.8</v>
      </c>
      <c r="DM6" s="36">
        <f t="shared" si="12"/>
        <v>46.67</v>
      </c>
      <c r="DN6" s="36">
        <f t="shared" si="12"/>
        <v>47.7</v>
      </c>
      <c r="DO6" s="36">
        <f t="shared" si="12"/>
        <v>48.14</v>
      </c>
      <c r="DP6" s="36">
        <f t="shared" si="12"/>
        <v>46.61</v>
      </c>
      <c r="DQ6" s="36">
        <f t="shared" si="12"/>
        <v>47.97</v>
      </c>
      <c r="DR6" s="35" t="str">
        <f>IF(DR7="","",IF(DR7="-","【-】","【"&amp;SUBSTITUTE(TEXT(DR7,"#,##0.00"),"-","△")&amp;"】"))</f>
        <v>【48.85】</v>
      </c>
      <c r="DS6" s="36">
        <f>IF(DS7="",NA(),DS7)</f>
        <v>6.37</v>
      </c>
      <c r="DT6" s="36">
        <f t="shared" ref="DT6:EB6" si="13">IF(DT7="",NA(),DT7)</f>
        <v>14.47</v>
      </c>
      <c r="DU6" s="36">
        <f t="shared" si="13"/>
        <v>14.45</v>
      </c>
      <c r="DV6" s="36">
        <f t="shared" si="13"/>
        <v>14.29</v>
      </c>
      <c r="DW6" s="36">
        <f t="shared" si="13"/>
        <v>13.96</v>
      </c>
      <c r="DX6" s="36">
        <f t="shared" si="13"/>
        <v>10.029999999999999</v>
      </c>
      <c r="DY6" s="36">
        <f t="shared" si="13"/>
        <v>7.26</v>
      </c>
      <c r="DZ6" s="36">
        <f t="shared" si="13"/>
        <v>11.13</v>
      </c>
      <c r="EA6" s="36">
        <f t="shared" si="13"/>
        <v>10.84</v>
      </c>
      <c r="EB6" s="36">
        <f t="shared" si="13"/>
        <v>15.33</v>
      </c>
      <c r="EC6" s="35" t="str">
        <f>IF(EC7="","",IF(EC7="-","【-】","【"&amp;SUBSTITUTE(TEXT(EC7,"#,##0.00"),"-","△")&amp;"】"))</f>
        <v>【17.80】</v>
      </c>
      <c r="ED6" s="36">
        <f>IF(ED7="",NA(),ED7)</f>
        <v>0.15</v>
      </c>
      <c r="EE6" s="36">
        <f t="shared" ref="EE6:EM6" si="14">IF(EE7="",NA(),EE7)</f>
        <v>0.12</v>
      </c>
      <c r="EF6" s="36">
        <f t="shared" si="14"/>
        <v>0.01</v>
      </c>
      <c r="EG6" s="36">
        <f t="shared" si="14"/>
        <v>0.21</v>
      </c>
      <c r="EH6" s="36">
        <f t="shared" si="14"/>
        <v>0.19</v>
      </c>
      <c r="EI6" s="36">
        <f t="shared" si="14"/>
        <v>0.68</v>
      </c>
      <c r="EJ6" s="36">
        <f t="shared" si="14"/>
        <v>1.65</v>
      </c>
      <c r="EK6" s="36">
        <f t="shared" si="14"/>
        <v>0.47</v>
      </c>
      <c r="EL6" s="36">
        <f t="shared" si="14"/>
        <v>0.39</v>
      </c>
      <c r="EM6" s="36">
        <f t="shared" si="14"/>
        <v>0.43</v>
      </c>
      <c r="EN6" s="35" t="str">
        <f>IF(EN7="","",IF(EN7="-","【-】","【"&amp;SUBSTITUTE(TEXT(EN7,"#,##0.00"),"-","△")&amp;"】"))</f>
        <v>【0.70】</v>
      </c>
    </row>
    <row r="7" spans="1:144" s="37" customFormat="1" x14ac:dyDescent="0.15">
      <c r="A7" s="29"/>
      <c r="B7" s="38">
        <v>2018</v>
      </c>
      <c r="C7" s="38">
        <v>205907</v>
      </c>
      <c r="D7" s="38">
        <v>46</v>
      </c>
      <c r="E7" s="38">
        <v>1</v>
      </c>
      <c r="F7" s="38">
        <v>0</v>
      </c>
      <c r="G7" s="38">
        <v>1</v>
      </c>
      <c r="H7" s="38" t="s">
        <v>93</v>
      </c>
      <c r="I7" s="38" t="s">
        <v>94</v>
      </c>
      <c r="J7" s="38" t="s">
        <v>95</v>
      </c>
      <c r="K7" s="38" t="s">
        <v>96</v>
      </c>
      <c r="L7" s="38" t="s">
        <v>97</v>
      </c>
      <c r="M7" s="38" t="s">
        <v>98</v>
      </c>
      <c r="N7" s="39" t="s">
        <v>99</v>
      </c>
      <c r="O7" s="39">
        <v>73.14</v>
      </c>
      <c r="P7" s="39">
        <v>99.16</v>
      </c>
      <c r="Q7" s="39">
        <v>3078</v>
      </c>
      <c r="R7" s="39">
        <v>11179</v>
      </c>
      <c r="S7" s="39">
        <v>75</v>
      </c>
      <c r="T7" s="39">
        <v>149.05000000000001</v>
      </c>
      <c r="U7" s="39">
        <v>11036</v>
      </c>
      <c r="V7" s="39">
        <v>40.58</v>
      </c>
      <c r="W7" s="39">
        <v>271.95999999999998</v>
      </c>
      <c r="X7" s="39">
        <v>113.95</v>
      </c>
      <c r="Y7" s="39">
        <v>96.94</v>
      </c>
      <c r="Z7" s="39">
        <v>106.43</v>
      </c>
      <c r="AA7" s="39">
        <v>103.73</v>
      </c>
      <c r="AB7" s="39">
        <v>113.39</v>
      </c>
      <c r="AC7" s="39">
        <v>109.49</v>
      </c>
      <c r="AD7" s="39">
        <v>111.06</v>
      </c>
      <c r="AE7" s="39">
        <v>111.34</v>
      </c>
      <c r="AF7" s="39">
        <v>110.02</v>
      </c>
      <c r="AG7" s="39">
        <v>108.76</v>
      </c>
      <c r="AH7" s="39">
        <v>112.83</v>
      </c>
      <c r="AI7" s="39">
        <v>0</v>
      </c>
      <c r="AJ7" s="39">
        <v>0</v>
      </c>
      <c r="AK7" s="39">
        <v>0</v>
      </c>
      <c r="AL7" s="39">
        <v>0</v>
      </c>
      <c r="AM7" s="39">
        <v>0</v>
      </c>
      <c r="AN7" s="39">
        <v>9.49</v>
      </c>
      <c r="AO7" s="39">
        <v>9.35</v>
      </c>
      <c r="AP7" s="39">
        <v>10.130000000000001</v>
      </c>
      <c r="AQ7" s="39">
        <v>7.31</v>
      </c>
      <c r="AR7" s="39">
        <v>7.48</v>
      </c>
      <c r="AS7" s="39">
        <v>1.05</v>
      </c>
      <c r="AT7" s="39">
        <v>850.97</v>
      </c>
      <c r="AU7" s="39">
        <v>874.88</v>
      </c>
      <c r="AV7" s="39">
        <v>876.07</v>
      </c>
      <c r="AW7" s="39">
        <v>765.35</v>
      </c>
      <c r="AX7" s="39">
        <v>657.45</v>
      </c>
      <c r="AY7" s="39">
        <v>406.37</v>
      </c>
      <c r="AZ7" s="39">
        <v>398.29</v>
      </c>
      <c r="BA7" s="39">
        <v>388.67</v>
      </c>
      <c r="BB7" s="39">
        <v>355.27</v>
      </c>
      <c r="BC7" s="39">
        <v>359.7</v>
      </c>
      <c r="BD7" s="39">
        <v>261.93</v>
      </c>
      <c r="BE7" s="39">
        <v>736.29</v>
      </c>
      <c r="BF7" s="39">
        <v>706.97</v>
      </c>
      <c r="BG7" s="39">
        <v>665.85</v>
      </c>
      <c r="BH7" s="39">
        <v>638.11</v>
      </c>
      <c r="BI7" s="39">
        <v>588.36</v>
      </c>
      <c r="BJ7" s="39">
        <v>442.54</v>
      </c>
      <c r="BK7" s="39">
        <v>431</v>
      </c>
      <c r="BL7" s="39">
        <v>422.5</v>
      </c>
      <c r="BM7" s="39">
        <v>458.27</v>
      </c>
      <c r="BN7" s="39">
        <v>447.01</v>
      </c>
      <c r="BO7" s="39">
        <v>270.45999999999998</v>
      </c>
      <c r="BP7" s="39">
        <v>89.55</v>
      </c>
      <c r="BQ7" s="39">
        <v>77.78</v>
      </c>
      <c r="BR7" s="39">
        <v>86.21</v>
      </c>
      <c r="BS7" s="39">
        <v>81.180000000000007</v>
      </c>
      <c r="BT7" s="39">
        <v>85.67</v>
      </c>
      <c r="BU7" s="39">
        <v>98.6</v>
      </c>
      <c r="BV7" s="39">
        <v>100.82</v>
      </c>
      <c r="BW7" s="39">
        <v>101.64</v>
      </c>
      <c r="BX7" s="39">
        <v>96.77</v>
      </c>
      <c r="BY7" s="39">
        <v>95.81</v>
      </c>
      <c r="BZ7" s="39">
        <v>103.91</v>
      </c>
      <c r="CA7" s="39">
        <v>220.34</v>
      </c>
      <c r="CB7" s="39">
        <v>255.89</v>
      </c>
      <c r="CC7" s="39">
        <v>230.97</v>
      </c>
      <c r="CD7" s="39">
        <v>245.59</v>
      </c>
      <c r="CE7" s="39">
        <v>234.5</v>
      </c>
      <c r="CF7" s="39">
        <v>181.67</v>
      </c>
      <c r="CG7" s="39">
        <v>179.55</v>
      </c>
      <c r="CH7" s="39">
        <v>179.16</v>
      </c>
      <c r="CI7" s="39">
        <v>187.18</v>
      </c>
      <c r="CJ7" s="39">
        <v>189.58</v>
      </c>
      <c r="CK7" s="39">
        <v>167.11</v>
      </c>
      <c r="CL7" s="39">
        <v>47.23</v>
      </c>
      <c r="CM7" s="39">
        <v>57.54</v>
      </c>
      <c r="CN7" s="39">
        <v>58.57</v>
      </c>
      <c r="CO7" s="39">
        <v>59.41</v>
      </c>
      <c r="CP7" s="39">
        <v>59.34</v>
      </c>
      <c r="CQ7" s="39">
        <v>53.61</v>
      </c>
      <c r="CR7" s="39">
        <v>53.52</v>
      </c>
      <c r="CS7" s="39">
        <v>54.24</v>
      </c>
      <c r="CT7" s="39">
        <v>55.88</v>
      </c>
      <c r="CU7" s="39">
        <v>55.22</v>
      </c>
      <c r="CV7" s="39">
        <v>60.27</v>
      </c>
      <c r="CW7" s="39">
        <v>79.260000000000005</v>
      </c>
      <c r="CX7" s="39">
        <v>77.59</v>
      </c>
      <c r="CY7" s="39">
        <v>75.91</v>
      </c>
      <c r="CZ7" s="39">
        <v>72.819999999999993</v>
      </c>
      <c r="DA7" s="39">
        <v>72.8</v>
      </c>
      <c r="DB7" s="39">
        <v>81.31</v>
      </c>
      <c r="DC7" s="39">
        <v>81.459999999999994</v>
      </c>
      <c r="DD7" s="39">
        <v>81.680000000000007</v>
      </c>
      <c r="DE7" s="39">
        <v>80.989999999999995</v>
      </c>
      <c r="DF7" s="39">
        <v>80.930000000000007</v>
      </c>
      <c r="DG7" s="39">
        <v>89.92</v>
      </c>
      <c r="DH7" s="39">
        <v>41.93</v>
      </c>
      <c r="DI7" s="39">
        <v>44.03</v>
      </c>
      <c r="DJ7" s="39">
        <v>45.64</v>
      </c>
      <c r="DK7" s="39">
        <v>47.44</v>
      </c>
      <c r="DL7" s="39">
        <v>48.8</v>
      </c>
      <c r="DM7" s="39">
        <v>46.67</v>
      </c>
      <c r="DN7" s="39">
        <v>47.7</v>
      </c>
      <c r="DO7" s="39">
        <v>48.14</v>
      </c>
      <c r="DP7" s="39">
        <v>46.61</v>
      </c>
      <c r="DQ7" s="39">
        <v>47.97</v>
      </c>
      <c r="DR7" s="39">
        <v>48.85</v>
      </c>
      <c r="DS7" s="39">
        <v>6.37</v>
      </c>
      <c r="DT7" s="39">
        <v>14.47</v>
      </c>
      <c r="DU7" s="39">
        <v>14.45</v>
      </c>
      <c r="DV7" s="39">
        <v>14.29</v>
      </c>
      <c r="DW7" s="39">
        <v>13.96</v>
      </c>
      <c r="DX7" s="39">
        <v>10.029999999999999</v>
      </c>
      <c r="DY7" s="39">
        <v>7.26</v>
      </c>
      <c r="DZ7" s="39">
        <v>11.13</v>
      </c>
      <c r="EA7" s="39">
        <v>10.84</v>
      </c>
      <c r="EB7" s="39">
        <v>15.33</v>
      </c>
      <c r="EC7" s="39">
        <v>17.8</v>
      </c>
      <c r="ED7" s="39">
        <v>0.15</v>
      </c>
      <c r="EE7" s="39">
        <v>0.12</v>
      </c>
      <c r="EF7" s="39">
        <v>0.01</v>
      </c>
      <c r="EG7" s="39">
        <v>0.21</v>
      </c>
      <c r="EH7" s="39">
        <v>0.19</v>
      </c>
      <c r="EI7" s="39">
        <v>0.68</v>
      </c>
      <c r="EJ7" s="39">
        <v>1.65</v>
      </c>
      <c r="EK7" s="39">
        <v>0.47</v>
      </c>
      <c r="EL7" s="39">
        <v>0.39</v>
      </c>
      <c r="EM7" s="39">
        <v>0.43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2020-02-12T01:47:12Z</cp:lastPrinted>
  <dcterms:created xsi:type="dcterms:W3CDTF">2019-12-05T04:16:36Z</dcterms:created>
  <dcterms:modified xsi:type="dcterms:W3CDTF">2020-03-02T05:40:47Z</dcterms:modified>
  <cp:category/>
</cp:coreProperties>
</file>