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30 野沢温泉村\"/>
    </mc:Choice>
  </mc:AlternateContent>
  <workbookProtection workbookAlgorithmName="SHA-512" workbookHashValue="d/1UoCtvuWBE1q+RAK02UugTBxPt0zqyRcK6NDLfq7ggInL1a3M/ktwBQM0bv91T+AJRG03XdRx6ChXXLih2ww==" workbookSaltValue="6a9V7bCu1wVOpqTnwiH/0g==" workbookSpinCount="100000" lockStructure="1"/>
  <bookViews>
    <workbookView xWindow="870" yWindow="-60" windowWidth="20610" windowHeight="116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W10" i="4"/>
  <c r="P10" i="4"/>
  <c r="I10" i="4"/>
  <c r="BB8" i="4"/>
  <c r="AT8" i="4"/>
  <c r="AL8" i="4"/>
  <c r="W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<sst xmlns="http://schemas.openxmlformats.org/spreadsheetml/2006/main" count="228" uniqueCount="113">
  <si>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</si>
  <si>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</si>
  <si>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</si>
  <si>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</si>
  <si>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</si>
  <si>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</si>
  <si>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</si>
  <si>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</si>
  <si>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</si>
  <si>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</si>
  <si>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</si>
  <si>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</si>
  <si>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</si>
  <si>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</si>
  <si>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</si>
  <si>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</si>
  <si>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</si>
  <si>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</si>
  <si>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</si>
  <si>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</si>
  <si>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</si>
  <si>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</si>
  <si>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</si>
  <si>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</si>
  <si>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</si>
  <si>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</si>
  <si>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</si>
  <si>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</si>
  <si>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</si>
  <si>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</si>
  <si>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</si>
  <si>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</si>
  <si>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</si>
  <si>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</si>
  <si>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</si>
  <si>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</si>
  <si>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</si>
  <si>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</si>
  <si>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</si>
  <si>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</si>
  <si>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</si>
  <si>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</si>
  <si>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</si>
  <si>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</si>
  <si>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</si>
  <si>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</si>
  <si>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</si>
  <si>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</si>
  <si>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</si>
  <si>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</si>
  <si>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</si>
  <si>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</si>
  <si>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</si>
  <si>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</si>
  <si>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</si>
  <si>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</si>
  <si>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</si>
  <si>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</si>
  <si>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</si>
  <si>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</si>
  <si>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</si>
  <si>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</si>
  <si>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</si>
  <si>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</si>
  <si>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</si>
  <si>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</si>
  <si>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</si>
  <si>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</si>
  <si>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</si>
  <si>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</si>
  <si>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</si>
  <si>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</si>
  <si>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</si>
  <si>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</si>
  <si>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</si>
  <si>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</si>
  <si>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</si>
  <si>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</si>
  <si>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</si>
  <si>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</si>
  <si>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</si>
  <si>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</si>
  <si>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</si>
  <si>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</si>
  <si>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</si>
  <si>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</si>
  <si>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</si>
  <si>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</si>
  <si>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</si>
  <si>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</si>
  <si>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</si>
  <si>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</si>
  <si>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</si>
  <si>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</si>
  <si>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</si>
  <si>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</si>
  <si>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</si>
  <si>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野沢温泉村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</si>
  <si>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</si>
  <si>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</si>
  <si>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</si>
  <si>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</si>
  <si>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</si>
  <si>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</si>
  <si>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</si>
  <si>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</si>
  <si>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</si>
  <si>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</si>
  <si>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</si>
  <si>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</si>
  <si>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は建築後20年近くが経過しているため、H25に機能診断調査を実施し、H26には最適整備構想を策定、平成28年度には平林処理施設の機能強化工事を実施している。最適整備構想に沿って、残りの処理施設も順次機能強化工事を進めていく。
　管渠施設については診断の結果、当面の間大規模な改修の必要は無かったため今後も適正な維持管理に努めていく。</t>
    <rPh sb="54" eb="56">
      <t>ヘイセイ</t>
    </rPh>
    <rPh sb="58" eb="60">
      <t>ネンド</t>
    </rPh>
    <rPh sb="62" eb="64">
      <t>ヒラバヤシ</t>
    </rPh>
    <rPh sb="69" eb="71">
      <t>キノウ</t>
    </rPh>
    <rPh sb="71" eb="73">
      <t>キョウカ</t>
    </rPh>
    <rPh sb="73" eb="75">
      <t>コウジ</t>
    </rPh>
    <rPh sb="76" eb="78">
      <t>ジッシ</t>
    </rPh>
    <rPh sb="83" eb="85">
      <t>サイテキ</t>
    </rPh>
    <rPh sb="85" eb="87">
      <t>セイビ</t>
    </rPh>
    <rPh sb="87" eb="89">
      <t>コウソウ</t>
    </rPh>
    <rPh sb="90" eb="91">
      <t>ソ</t>
    </rPh>
    <rPh sb="94" eb="95">
      <t>ノコ</t>
    </rPh>
    <rPh sb="102" eb="104">
      <t>ジュンジ</t>
    </rPh>
    <rPh sb="104" eb="106">
      <t>キノウ</t>
    </rPh>
    <rPh sb="106" eb="108">
      <t>キョウカ</t>
    </rPh>
    <rPh sb="108" eb="110">
      <t>コウジ</t>
    </rPh>
    <rPh sb="111" eb="112">
      <t>スス</t>
    </rPh>
    <phoneticPr fontId="15"/>
  </si>
  <si>
    <t>　現時点では、ある程度健全かつ効率的に運営されている状況である。しかし、今後更なる人口の減少により、維持管理費の捻出が困難になることが想定される。このため、財源確保策並びに更なる維持管理費の削減の検討が必要となってくる。</t>
    <phoneticPr fontId="15"/>
  </si>
  <si>
    <t>　野沢温泉村の農業集落排水施設は平成9年に全地区供用開始となった。その後加入促進を進め、平成29年度末現在、処理区域内人口に対しての水洗化率は96%強の値となっている。これは類似団体平均を大きく上回っており当初の目的は概ね達成できている。
　当該事業は処理区域内人口が減少してきており使用料収入は減少傾向にあるが、公共下水道と同様に徴収率向上のため徴収対策に力を入れている。
また、歳出では施設の維持管理の一部直営化など経費の節減を進めているが、当該年度においては施設の改修工事を行ったため、経費回収率と汚水処理原価が一時的に変動した。平年においては施設の維持管理に係る費用は使用料収入で概ねまかなえている状況である。
しかし、人口規模が小さく使用料収入が少ないため、企業債償還財源に乏しく一般会計からその大半について繰入を受けて運営している。しかし、企業債償還金も平成32年度以降急激に減少する見込みである。
　平成28年度からは施設の老朽化に対応するため、処理場の機能強化工事も計画的に進めている。機能強化工事には多額の費用が掛かることから、交付金や有利な起債を活用し、企業債残高、企業債償還金とのバランスをとりながら計画的に事業を実施していく。　</t>
    <rPh sb="44" eb="46">
      <t>ヘイセイ</t>
    </rPh>
    <rPh sb="48" eb="51">
      <t>ネンドマツ</t>
    </rPh>
    <rPh sb="51" eb="53">
      <t>ゲンザイ</t>
    </rPh>
    <rPh sb="94" eb="95">
      <t>オオ</t>
    </rPh>
    <rPh sb="174" eb="176">
      <t>チョウシュウ</t>
    </rPh>
    <rPh sb="176" eb="178">
      <t>タイサク</t>
    </rPh>
    <rPh sb="179" eb="180">
      <t>チカラ</t>
    </rPh>
    <rPh sb="181" eb="182">
      <t>イ</t>
    </rPh>
    <rPh sb="223" eb="225">
      <t>トウガイ</t>
    </rPh>
    <rPh sb="225" eb="227">
      <t>ネンド</t>
    </rPh>
    <rPh sb="232" eb="234">
      <t>シセツ</t>
    </rPh>
    <rPh sb="235" eb="237">
      <t>カイシュウ</t>
    </rPh>
    <rPh sb="237" eb="239">
      <t>コウジ</t>
    </rPh>
    <rPh sb="240" eb="241">
      <t>オコナ</t>
    </rPh>
    <rPh sb="246" eb="248">
      <t>ケイヒ</t>
    </rPh>
    <rPh sb="248" eb="250">
      <t>カイシュウ</t>
    </rPh>
    <rPh sb="250" eb="251">
      <t>リツ</t>
    </rPh>
    <rPh sb="252" eb="254">
      <t>オスイ</t>
    </rPh>
    <rPh sb="254" eb="256">
      <t>ショリ</t>
    </rPh>
    <rPh sb="256" eb="258">
      <t>ゲンカ</t>
    </rPh>
    <rPh sb="259" eb="262">
      <t>イチジテキ</t>
    </rPh>
    <rPh sb="263" eb="265">
      <t>ヘンドウ</t>
    </rPh>
    <rPh sb="268" eb="270">
      <t>ヘイネン</t>
    </rPh>
    <rPh sb="389" eb="391">
      <t>イコウ</t>
    </rPh>
    <rPh sb="407" eb="409">
      <t>ヘイセイ</t>
    </rPh>
    <rPh sb="411" eb="413">
      <t>ネンド</t>
    </rPh>
    <rPh sb="423" eb="425">
      <t>タイオウ</t>
    </rPh>
    <rPh sb="430" eb="433">
      <t>ショリジョウ</t>
    </rPh>
    <rPh sb="438" eb="440">
      <t>コウジ</t>
    </rPh>
    <rPh sb="441" eb="444">
      <t>ケイカクテキ</t>
    </rPh>
    <rPh sb="445" eb="446">
      <t>スス</t>
    </rPh>
    <rPh sb="451" eb="453">
      <t>キノウ</t>
    </rPh>
    <rPh sb="453" eb="455">
      <t>キョウカ</t>
    </rPh>
    <rPh sb="455" eb="457">
      <t>コウジ</t>
    </rPh>
    <rPh sb="459" eb="461">
      <t>タガク</t>
    </rPh>
    <rPh sb="462" eb="464">
      <t>ヒヨウ</t>
    </rPh>
    <rPh sb="465" eb="466">
      <t>カ</t>
    </rPh>
    <rPh sb="473" eb="476">
      <t>コウフキン</t>
    </rPh>
    <rPh sb="477" eb="479">
      <t>ユウリ</t>
    </rPh>
    <rPh sb="480" eb="482">
      <t>キサイ</t>
    </rPh>
    <rPh sb="483" eb="485">
      <t>カツヨウ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</si>
</sst>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9F-4308-A818-AE7A937A26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A9F-4308-A818-AE7A937A26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54.93</c:v>
                </c:pt>
                <c:pt idx="1">
                  <c:v>47.08</c:v>
                </c:pt>
                <c:pt idx="2">
                  <c:v>43.61</c:v>
                </c:pt>
                <c:pt idx="3">
                  <c:v>46.17</c:v>
                </c:pt>
                <c:pt idx="4">
                  <c:v>46.53</c:v>
                </c:pt>
              </c:numCache>
            </c:numRef>
          </c:val>
          <c:extLst>
            <c:ext xmlns:c16="http://schemas.microsoft.com/office/drawing/2014/chart" uri="{C3380CC4-5D6E-409C-BE32-E72D297353CC}">
              <c16:uniqueId val="{00000000-4F37-4A38-B8AC-4D7BF6C391C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F37-4A38-B8AC-4D7BF6C391C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96.84</c:v>
                </c:pt>
                <c:pt idx="1">
                  <c:v>96.65</c:v>
                </c:pt>
                <c:pt idx="2">
                  <c:v>96.63</c:v>
                </c:pt>
                <c:pt idx="3">
                  <c:v>96.57</c:v>
                </c:pt>
                <c:pt idx="4">
                  <c:v>96.74</c:v>
                </c:pt>
              </c:numCache>
            </c:numRef>
          </c:val>
          <c:extLst>
            <c:ext xmlns:c16="http://schemas.microsoft.com/office/drawing/2014/chart" uri="{C3380CC4-5D6E-409C-BE32-E72D297353CC}">
              <c16:uniqueId val="{00000000-C41D-4E8B-BFBB-701BFDB0C7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41D-4E8B-BFBB-701BFDB0C7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98.86</c:v>
                </c:pt>
                <c:pt idx="1">
                  <c:v>99.34</c:v>
                </c:pt>
                <c:pt idx="2">
                  <c:v>103.55</c:v>
                </c:pt>
                <c:pt idx="3">
                  <c:v>106.62</c:v>
                </c:pt>
                <c:pt idx="4">
                  <c:v>101.26</c:v>
                </c:pt>
              </c:numCache>
            </c:numRef>
          </c:val>
          <c:extLst>
            <c:ext xmlns:c16="http://schemas.microsoft.com/office/drawing/2014/chart" uri="{C3380CC4-5D6E-409C-BE32-E72D297353CC}">
              <c16:uniqueId val="{00000000-F15A-416D-B153-D4C14FA935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A-416D-B153-D4C14FA935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91-49CC-B82F-DE6C457658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1-49CC-B82F-DE6C457658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3F-4198-B842-83E61F983E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3F-4198-B842-83E61F983E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49-4DEB-BFF5-5AEBAE36C2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49-4DEB-BFF5-5AEBAE36C2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12-4C7D-A63D-1F26093A26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12-4C7D-A63D-1F26093A26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2063.83</c:v>
                </c:pt>
                <c:pt idx="1">
                  <c:v>1777.8</c:v>
                </c:pt>
                <c:pt idx="2">
                  <c:v>1923.93</c:v>
                </c:pt>
                <c:pt idx="3">
                  <c:v>1581.09</c:v>
                </c:pt>
                <c:pt idx="4">
                  <c:v>1350.47</c:v>
                </c:pt>
              </c:numCache>
            </c:numRef>
          </c:val>
          <c:extLst>
            <c:ext xmlns:c16="http://schemas.microsoft.com/office/drawing/2014/chart" uri="{C3380CC4-5D6E-409C-BE32-E72D297353CC}">
              <c16:uniqueId val="{00000000-9B0B-498D-A228-E82ADF7EF8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B0B-498D-A228-E82ADF7EF8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107.26</c:v>
                </c:pt>
                <c:pt idx="1">
                  <c:v>110.5</c:v>
                </c:pt>
                <c:pt idx="2">
                  <c:v>125.96</c:v>
                </c:pt>
                <c:pt idx="3">
                  <c:v>112.76</c:v>
                </c:pt>
                <c:pt idx="4">
                  <c:v>87.1</c:v>
                </c:pt>
              </c:numCache>
            </c:numRef>
          </c:val>
          <c:extLst>
            <c:ext xmlns:c16="http://schemas.microsoft.com/office/drawing/2014/chart" uri="{C3380CC4-5D6E-409C-BE32-E72D297353CC}">
              <c16:uniqueId val="{00000000-7834-412D-BB4B-B12171400F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834-412D-BB4B-B12171400F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197.05</c:v>
                </c:pt>
                <c:pt idx="1">
                  <c:v>199.33</c:v>
                </c:pt>
                <c:pt idx="2">
                  <c:v>168.3</c:v>
                </c:pt>
                <c:pt idx="3">
                  <c:v>197.13</c:v>
                </c:pt>
                <c:pt idx="4">
                  <c:v>248.23</c:v>
                </c:pt>
              </c:numCache>
            </c:numRef>
          </c:val>
          <c:extLst>
            <c:ext xmlns:c16="http://schemas.microsoft.com/office/drawing/2014/chart" uri="{C3380CC4-5D6E-409C-BE32-E72D297353CC}">
              <c16:uniqueId val="{00000000-8E10-48E9-B84F-7BB63DE5B6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E10-48E9-B84F-7BB63DE5B6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野沢温泉村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3730</v>
      </c>
      <c r="AM8" s="50"/>
      <c r="AN8" s="50"/>
      <c r="AO8" s="50"/>
      <c r="AP8" s="50"/>
      <c r="AQ8" s="50"/>
      <c r="AR8" s="50"/>
      <c r="AS8" s="50"/>
      <c r="AT8" s="45">
        <f>データ!T6</f>
        <v>57.96</v>
      </c>
      <c r="AU8" s="45"/>
      <c r="AV8" s="45"/>
      <c r="AW8" s="45"/>
      <c r="AX8" s="45"/>
      <c r="AY8" s="45"/>
      <c r="AZ8" s="45"/>
      <c r="BA8" s="45"/>
      <c r="BB8" s="45">
        <f>データ!U6</f>
        <v>64.349999999999994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22.67</v>
      </c>
      <c r="Q10" s="45"/>
      <c r="R10" s="45"/>
      <c r="S10" s="45"/>
      <c r="T10" s="45"/>
      <c r="U10" s="45"/>
      <c r="V10" s="45"/>
      <c r="W10" s="45">
        <f>データ!Q6</f>
        <v>86.03</v>
      </c>
      <c r="X10" s="45"/>
      <c r="Y10" s="45"/>
      <c r="Z10" s="45"/>
      <c r="AA10" s="45"/>
      <c r="AB10" s="45"/>
      <c r="AC10" s="45"/>
      <c r="AD10" s="50">
        <f>データ!R6</f>
        <v>3980</v>
      </c>
      <c r="AE10" s="50"/>
      <c r="AF10" s="50"/>
      <c r="AG10" s="50"/>
      <c r="AH10" s="50"/>
      <c r="AI10" s="50"/>
      <c r="AJ10" s="50"/>
      <c r="AK10" s="2"/>
      <c r="AL10" s="50">
        <f>データ!V6</f>
        <v>828</v>
      </c>
      <c r="AM10" s="50"/>
      <c r="AN10" s="50"/>
      <c r="AO10" s="50"/>
      <c r="AP10" s="50"/>
      <c r="AQ10" s="50"/>
      <c r="AR10" s="50"/>
      <c r="AS10" s="50"/>
      <c r="AT10" s="45">
        <f>データ!W6</f>
        <v>0.77</v>
      </c>
      <c r="AU10" s="45"/>
      <c r="AV10" s="45"/>
      <c r="AW10" s="45"/>
      <c r="AX10" s="45"/>
      <c r="AY10" s="45"/>
      <c r="AZ10" s="45"/>
      <c r="BA10" s="45"/>
      <c r="BB10" s="45">
        <f>データ!X6</f>
        <v>1075.32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1aQoTnqUbnzehyUA1cZK605TlSdRQ7W57s0nw/0XZ0sx+oy3UExFT0liIJO5l7SEBmzGVYK146Y/DmOClHrwdg==" saltValue="aL5NdF68kvNgu7qR8Hrg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205630</v>
      </c>
      <c r="D6" s="33">
        <f t="shared" si="3"/>
        <v>47</v>
      </c>
      <c r="E6" s="33">
        <f t="shared" si="3"/>
        <v>17</v>
      </c>
      <c r="F6" s="33">
        <f t="shared" si="3"/>
        <v>5</v>
      </c>
      <c r="G6" s="33">
        <f t="shared" si="3"/>
        <v>0</v>
      </c>
      <c r="H6" s="33" t="str">
        <f t="shared" si="3"/>
        <v>長野県　野沢温泉村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22.67</v>
      </c>
      <c r="Q6" s="34">
        <f t="shared" si="3"/>
        <v>86.03</v>
      </c>
      <c r="R6" s="34">
        <f t="shared" si="3"/>
        <v>3980</v>
      </c>
      <c r="S6" s="34">
        <f t="shared" si="3"/>
        <v>3730</v>
      </c>
      <c r="T6" s="34">
        <f t="shared" si="3"/>
        <v>57.96</v>
      </c>
      <c r="U6" s="34">
        <f t="shared" si="3"/>
        <v>64.349999999999994</v>
      </c>
      <c r="V6" s="34">
        <f t="shared" si="3"/>
        <v>828</v>
      </c>
      <c r="W6" s="34">
        <f t="shared" si="3"/>
        <v>0.77</v>
      </c>
      <c r="X6" s="34">
        <f t="shared" si="3"/>
        <v>1075.32</v>
      </c>
      <c r="Y6" s="35">
        <f>IF(Y7="",NA(),Y7)</f>
        <v>98.86</v>
      </c>
      <c r="Z6" s="35">
        <f t="shared" ref="Z6:AH6" si="4">IF(Z7="",NA(),Z7)</f>
        <v>99.34</v>
      </c>
      <c r="AA6" s="35">
        <f t="shared" si="4"/>
        <v>103.55</v>
      </c>
      <c r="AB6" s="35">
        <f t="shared" si="4"/>
        <v>106.62</v>
      </c>
      <c r="AC6" s="35">
        <f t="shared" si="4"/>
        <v>101.26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2063.83</v>
      </c>
      <c r="BG6" s="35">
        <f t="shared" ref="BG6:BO6" si="7">IF(BG7="",NA(),BG7)</f>
        <v>1777.8</v>
      </c>
      <c r="BH6" s="35">
        <f t="shared" si="7"/>
        <v>1923.93</v>
      </c>
      <c r="BI6" s="35">
        <f t="shared" si="7"/>
        <v>1581.09</v>
      </c>
      <c r="BJ6" s="35">
        <f t="shared" si="7"/>
        <v>1350.47</v>
      </c>
      <c r="BK6" s="35">
        <f t="shared" si="7"/>
        <v>1044.8</v>
      </c>
      <c r="BL6" s="35">
        <f t="shared" si="7"/>
        <v>1081.8</v>
      </c>
      <c r="BM6" s="35">
        <f t="shared" si="7"/>
        <v>974.93</v>
      </c>
      <c r="BN6" s="35">
        <f t="shared" si="7"/>
        <v>855.8</v>
      </c>
      <c r="BO6" s="35">
        <f t="shared" si="7"/>
        <v>789.46</v>
      </c>
      <c r="BP6" s="34" t="str">
        <f>IF(BP7="","",IF(BP7="-","【-】","【"&amp;SUBSTITUTE(TEXT(BP7,"#,##0.00"),"-","△")&amp;"】"))</f>
        <v>【747.76】</v>
      </c>
      <c r="BQ6" s="35">
        <f>IF(BQ7="",NA(),BQ7)</f>
        <v>107.26</v>
      </c>
      <c r="BR6" s="35">
        <f t="shared" ref="BR6:BZ6" si="8">IF(BR7="",NA(),BR7)</f>
        <v>110.5</v>
      </c>
      <c r="BS6" s="35">
        <f t="shared" si="8"/>
        <v>125.96</v>
      </c>
      <c r="BT6" s="35">
        <f t="shared" si="8"/>
        <v>112.76</v>
      </c>
      <c r="BU6" s="35">
        <f t="shared" si="8"/>
        <v>87.1</v>
      </c>
      <c r="BV6" s="35">
        <f t="shared" si="8"/>
        <v>50.82</v>
      </c>
      <c r="BW6" s="35">
        <f t="shared" si="8"/>
        <v>52.19</v>
      </c>
      <c r="BX6" s="35">
        <f t="shared" si="8"/>
        <v>55.32</v>
      </c>
      <c r="BY6" s="35">
        <f t="shared" si="8"/>
        <v>59.8</v>
      </c>
      <c r="BZ6" s="35">
        <f t="shared" si="8"/>
        <v>57.77</v>
      </c>
      <c r="CA6" s="34" t="str">
        <f>IF(CA7="","",IF(CA7="-","【-】","【"&amp;SUBSTITUTE(TEXT(CA7,"#,##0.00"),"-","△")&amp;"】"))</f>
        <v>【59.51】</v>
      </c>
      <c r="CB6" s="35">
        <f>IF(CB7="",NA(),CB7)</f>
        <v>197.05</v>
      </c>
      <c r="CC6" s="35">
        <f t="shared" ref="CC6:CK6" si="9">IF(CC7="",NA(),CC7)</f>
        <v>199.33</v>
      </c>
      <c r="CD6" s="35">
        <f t="shared" si="9"/>
        <v>168.3</v>
      </c>
      <c r="CE6" s="35">
        <f t="shared" si="9"/>
        <v>197.13</v>
      </c>
      <c r="CF6" s="35">
        <f t="shared" si="9"/>
        <v>248.23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54.93</v>
      </c>
      <c r="CN6" s="35">
        <f t="shared" ref="CN6:CV6" si="10">IF(CN7="",NA(),CN7)</f>
        <v>47.08</v>
      </c>
      <c r="CO6" s="35">
        <f t="shared" si="10"/>
        <v>43.61</v>
      </c>
      <c r="CP6" s="35">
        <f t="shared" si="10"/>
        <v>46.17</v>
      </c>
      <c r="CQ6" s="35">
        <f t="shared" si="10"/>
        <v>46.53</v>
      </c>
      <c r="CR6" s="35">
        <f t="shared" si="10"/>
        <v>53.24</v>
      </c>
      <c r="CS6" s="35">
        <f t="shared" si="10"/>
        <v>52.31</v>
      </c>
      <c r="CT6" s="35">
        <f t="shared" si="10"/>
        <v>60.65</v>
      </c>
      <c r="CU6" s="35">
        <f t="shared" si="10"/>
        <v>51.75</v>
      </c>
      <c r="CV6" s="35">
        <f t="shared" si="10"/>
        <v>50.68</v>
      </c>
      <c r="CW6" s="34" t="str">
        <f>IF(CW7="","",IF(CW7="-","【-】","【"&amp;SUBSTITUTE(TEXT(CW7,"#,##0.00"),"-","△")&amp;"】"))</f>
        <v>【52.23】</v>
      </c>
      <c r="CX6" s="35">
        <f>IF(CX7="",NA(),CX7)</f>
        <v>96.84</v>
      </c>
      <c r="CY6" s="35">
        <f t="shared" ref="CY6:DG6" si="11">IF(CY7="",NA(),CY7)</f>
        <v>96.65</v>
      </c>
      <c r="CZ6" s="35">
        <f t="shared" si="11"/>
        <v>96.63</v>
      </c>
      <c r="DA6" s="35">
        <f t="shared" si="11"/>
        <v>96.57</v>
      </c>
      <c r="DB6" s="35">
        <f t="shared" si="11"/>
        <v>96.74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205630</v>
      </c>
      <c r="D7" s="37">
        <v>47</v>
      </c>
      <c r="E7" s="37">
        <v>17</v>
      </c>
      <c r="F7" s="37">
        <v>5</v>
      </c>
      <c r="G7" s="37">
        <v>0</v>
      </c>
      <c r="H7" s="37" t="s">
        <v>97</v>
      </c>
      <c r="I7" s="37" t="s">
        <v>98</v>
      </c>
      <c r="J7" s="37" t="s">
        <v>99</v>
      </c>
      <c r="K7" s="37" t="s">
        <v>100</v>
      </c>
      <c r="L7" s="37" t="s">
        <v>101</v>
      </c>
      <c r="M7" s="37" t="s">
        <v>102</v>
      </c>
      <c r="N7" s="38" t="s">
        <v>103</v>
      </c>
      <c r="O7" s="38" t="s">
        <v>104</v>
      </c>
      <c r="P7" s="38">
        <v>22.67</v>
      </c>
      <c r="Q7" s="38">
        <v>86.03</v>
      </c>
      <c r="R7" s="38">
        <v>3980</v>
      </c>
      <c r="S7" s="38">
        <v>3730</v>
      </c>
      <c r="T7" s="38">
        <v>57.96</v>
      </c>
      <c r="U7" s="38">
        <v>64.349999999999994</v>
      </c>
      <c r="V7" s="38">
        <v>828</v>
      </c>
      <c r="W7" s="38">
        <v>0.77</v>
      </c>
      <c r="X7" s="38">
        <v>1075.32</v>
      </c>
      <c r="Y7" s="38">
        <v>98.86</v>
      </c>
      <c r="Z7" s="38">
        <v>99.34</v>
      </c>
      <c r="AA7" s="38">
        <v>103.55</v>
      </c>
      <c r="AB7" s="38">
        <v>106.62</v>
      </c>
      <c r="AC7" s="38">
        <v>101.26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2063.83</v>
      </c>
      <c r="BG7" s="38">
        <v>1777.8</v>
      </c>
      <c r="BH7" s="38">
        <v>1923.93</v>
      </c>
      <c r="BI7" s="38">
        <v>1581.09</v>
      </c>
      <c r="BJ7" s="38">
        <v>1350.47</v>
      </c>
      <c r="BK7" s="38">
        <v>1044.8</v>
      </c>
      <c r="BL7" s="38">
        <v>1081.8</v>
      </c>
      <c r="BM7" s="38">
        <v>974.93</v>
      </c>
      <c r="BN7" s="38">
        <v>855.8</v>
      </c>
      <c r="BO7" s="38">
        <v>789.46</v>
      </c>
      <c r="BP7" s="38">
        <v>747.76</v>
      </c>
      <c r="BQ7" s="38">
        <v>107.26</v>
      </c>
      <c r="BR7" s="38">
        <v>110.5</v>
      </c>
      <c r="BS7" s="38">
        <v>125.96</v>
      </c>
      <c r="BT7" s="38">
        <v>112.76</v>
      </c>
      <c r="BU7" s="38">
        <v>87.1</v>
      </c>
      <c r="BV7" s="38">
        <v>50.82</v>
      </c>
      <c r="BW7" s="38">
        <v>52.19</v>
      </c>
      <c r="BX7" s="38">
        <v>55.32</v>
      </c>
      <c r="BY7" s="38">
        <v>59.8</v>
      </c>
      <c r="BZ7" s="38">
        <v>57.77</v>
      </c>
      <c r="CA7" s="38">
        <v>59.51</v>
      </c>
      <c r="CB7" s="38">
        <v>197.05</v>
      </c>
      <c r="CC7" s="38">
        <v>199.33</v>
      </c>
      <c r="CD7" s="38">
        <v>168.3</v>
      </c>
      <c r="CE7" s="38">
        <v>197.13</v>
      </c>
      <c r="CF7" s="38">
        <v>248.23</v>
      </c>
      <c r="CG7" s="38">
        <v>300.52</v>
      </c>
      <c r="CH7" s="38">
        <v>296.14</v>
      </c>
      <c r="CI7" s="38">
        <v>283.17</v>
      </c>
      <c r="CJ7" s="38">
        <v>263.76</v>
      </c>
      <c r="CK7" s="38">
        <v>274.35000000000002</v>
      </c>
      <c r="CL7" s="38">
        <v>261.45999999999998</v>
      </c>
      <c r="CM7" s="38">
        <v>54.93</v>
      </c>
      <c r="CN7" s="38">
        <v>47.08</v>
      </c>
      <c r="CO7" s="38">
        <v>43.61</v>
      </c>
      <c r="CP7" s="38">
        <v>46.17</v>
      </c>
      <c r="CQ7" s="38">
        <v>46.53</v>
      </c>
      <c r="CR7" s="38">
        <v>53.24</v>
      </c>
      <c r="CS7" s="38">
        <v>52.31</v>
      </c>
      <c r="CT7" s="38">
        <v>60.65</v>
      </c>
      <c r="CU7" s="38">
        <v>51.75</v>
      </c>
      <c r="CV7" s="38">
        <v>50.68</v>
      </c>
      <c r="CW7" s="38">
        <v>52.23</v>
      </c>
      <c r="CX7" s="38">
        <v>96.84</v>
      </c>
      <c r="CY7" s="38">
        <v>96.65</v>
      </c>
      <c r="CZ7" s="38">
        <v>96.63</v>
      </c>
      <c r="DA7" s="38">
        <v>96.57</v>
      </c>
      <c r="DB7" s="38">
        <v>96.74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2019-12-05T05:19:52Z</dcterms:created>
  <dcterms:modified xsi:type="dcterms:W3CDTF">2020-02-20T04:33:09Z</dcterms:modified>
  <cp:category/>
</cp:coreProperties>
</file>