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
    </mc:Choice>
  </mc:AlternateContent>
  <workbookProtection workbookAlgorithmName="SHA-512" workbookHashValue="o8c91TbYNLWBHlLfS5apxJf2VUaFvpEtXPYDMLxdIVVvhxzM+q3lVHWU0tHjpyB3gIvMmMQtfUa7z3+Np0R+7g==" workbookSaltValue="k/TNxCulYPjQIfIZqLR67A=="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<sst xmlns="http://schemas.openxmlformats.org/spreadsheetml/2006/main" count="220" uniqueCount="108">
  <si>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</si>
  <si>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</si>
  <si>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</si>
  <si>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</si>
  <si>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</si>
  <si>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</si>
  <si>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</si>
  <si>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</si>
  <si>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</si>
  <si>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</si>
  <si>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</si>
  <si>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</si>
  <si>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</si>
  <si>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</si>
  <si>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</si>
  <si>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</si>
  <si>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</si>
  <si>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</si>
  <si>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</si>
  <si>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</si>
  <si>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</si>
  <si>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</si>
  <si>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</si>
  <si>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</si>
  <si>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</si>
  <si>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</si>
  <si>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</si>
  <si>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</si>
  <si>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</si>
  <si>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</si>
  <si>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</si>
  <si>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</si>
  <si>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</si>
  <si>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</si>
  <si>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</si>
  <si>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</si>
  <si>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</si>
  <si>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</si>
  <si>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</si>
  <si>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</si>
  <si>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</si>
  <si>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</si>
  <si>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</si>
  <si>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</si>
  <si>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</si>
  <si>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</si>
  <si>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</si>
  <si>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</si>
  <si>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</si>
  <si>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</si>
  <si>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</si>
  <si>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</si>
  <si>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</si>
  <si>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</si>
  <si>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</si>
  <si>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</si>
  <si>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</si>
  <si>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</si>
  <si>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</si>
  <si>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</si>
  <si>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</si>
  <si>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</si>
  <si>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</si>
  <si>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</si>
  <si>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</si>
  <si>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</si>
  <si>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</si>
  <si>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</si>
  <si>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</si>
  <si>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</si>
  <si>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</si>
  <si>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</si>
  <si>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</si>
  <si>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</si>
  <si>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</si>
  <si>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</si>
  <si>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</si>
  <si>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</si>
  <si>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</si>
  <si>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</si>
  <si>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</si>
  <si>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</si>
  <si>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</si>
  <si>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</si>
  <si>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</si>
  <si>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</si>
  <si>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</si>
  <si>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</si>
  <si>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</si>
  <si>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</si>
  <si>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</si>
  <si>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</si>
  <si>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</si>
  <si>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白馬村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</si>
  <si>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</si>
  <si>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</si>
  <si>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</si>
  <si>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</si>
  <si>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</si>
  <si>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</si>
  <si>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</si>
  <si>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</si>
  <si>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</si>
  <si>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</si>
  <si>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</si>
  <si>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水道事業の財政状況は黒字を維持しているが、今後、観光人口の減少、節水意識の高まりなどから給水収益は減少することが見込まれる。このような中、施設更新を行っていくために、水道料金の改定も視野に入れながら、財源確保のため、事業経営の一層の健全化を図っていく必要がある。</t>
    <rPh sb="0" eb="2">
      <t>ゲンジョウ</t>
    </rPh>
    <rPh sb="3" eb="5">
      <t>スイドウ</t>
    </rPh>
    <rPh sb="5" eb="7">
      <t>ジギョウ</t>
    </rPh>
    <rPh sb="8" eb="10">
      <t>ザイセイ</t>
    </rPh>
    <rPh sb="10" eb="12">
      <t>ジョウキョウ</t>
    </rPh>
    <rPh sb="13" eb="15">
      <t>クロジ</t>
    </rPh>
    <rPh sb="16" eb="18">
      <t>イジ</t>
    </rPh>
    <rPh sb="24" eb="26">
      <t>コンゴ</t>
    </rPh>
    <rPh sb="27" eb="29">
      <t>カンコウ</t>
    </rPh>
    <rPh sb="29" eb="31">
      <t>ジンコウ</t>
    </rPh>
    <rPh sb="32" eb="34">
      <t>ゲンショウ</t>
    </rPh>
    <rPh sb="35" eb="37">
      <t>セッスイ</t>
    </rPh>
    <rPh sb="37" eb="39">
      <t>イシキ</t>
    </rPh>
    <rPh sb="40" eb="41">
      <t>タカ</t>
    </rPh>
    <rPh sb="47" eb="49">
      <t>キュウスイ</t>
    </rPh>
    <rPh sb="49" eb="51">
      <t>シュウエキ</t>
    </rPh>
    <rPh sb="52" eb="54">
      <t>ゲンショウ</t>
    </rPh>
    <rPh sb="59" eb="61">
      <t>ミコ</t>
    </rPh>
    <rPh sb="70" eb="71">
      <t>ナカ</t>
    </rPh>
    <rPh sb="72" eb="74">
      <t>シセツ</t>
    </rPh>
    <rPh sb="74" eb="76">
      <t>コウシン</t>
    </rPh>
    <rPh sb="77" eb="78">
      <t>オコナ</t>
    </rPh>
    <rPh sb="86" eb="88">
      <t>スイドウ</t>
    </rPh>
    <rPh sb="88" eb="90">
      <t>リョウキン</t>
    </rPh>
    <rPh sb="91" eb="93">
      <t>カイテイ</t>
    </rPh>
    <rPh sb="94" eb="96">
      <t>シヤ</t>
    </rPh>
    <rPh sb="97" eb="98">
      <t>イ</t>
    </rPh>
    <rPh sb="103" eb="105">
      <t>ザイゲン</t>
    </rPh>
    <rPh sb="105" eb="107">
      <t>カクホ</t>
    </rPh>
    <rPh sb="111" eb="113">
      <t>ジギョウ</t>
    </rPh>
    <rPh sb="113" eb="115">
      <t>ケイエイ</t>
    </rPh>
    <rPh sb="116" eb="118">
      <t>イッソウ</t>
    </rPh>
    <rPh sb="119" eb="122">
      <t>ケンゼンカ</t>
    </rPh>
    <rPh sb="123" eb="124">
      <t>ハカ</t>
    </rPh>
    <rPh sb="128" eb="130">
      <t>ヒツヨウ</t>
    </rPh>
    <phoneticPr fontId="4"/>
  </si>
  <si>
    <t>経常収支比率は100％を超え黒字となっている。流動比率についても類似団体平均値よりも高く、支払い能力は確保されている。料金回収率も100％を超え、基準外操出に頼ることなく収益を上げており、今後行っていく施設更新のための建設改良積立金も類似団体に比べ多く保有している状況である。しかし、定住人口より観光人口が多く、観光人口が右肩上がりの時代に整備した施設であることから、施設利用率は低い状態となっている。また計画的な更新が行われておらず、部分的な補修対応に止まっていることから有収率も低い状態である。</t>
    <rPh sb="0" eb="2">
      <t>ケイジョウ</t>
    </rPh>
    <rPh sb="2" eb="4">
      <t>シュウシ</t>
    </rPh>
    <rPh sb="4" eb="6">
      <t>ヒリツ</t>
    </rPh>
    <rPh sb="12" eb="13">
      <t>コ</t>
    </rPh>
    <rPh sb="14" eb="16">
      <t>クロジ</t>
    </rPh>
    <rPh sb="23" eb="25">
      <t>リュウドウ</t>
    </rPh>
    <rPh sb="25" eb="27">
      <t>ヒリツ</t>
    </rPh>
    <rPh sb="32" eb="34">
      <t>ルイジ</t>
    </rPh>
    <rPh sb="34" eb="36">
      <t>ダンタイ</t>
    </rPh>
    <rPh sb="36" eb="39">
      <t>ヘイキンチ</t>
    </rPh>
    <rPh sb="42" eb="43">
      <t>タカ</t>
    </rPh>
    <rPh sb="45" eb="47">
      <t>シハラ</t>
    </rPh>
    <rPh sb="48" eb="50">
      <t>ノウリョク</t>
    </rPh>
    <rPh sb="51" eb="53">
      <t>カクホ</t>
    </rPh>
    <rPh sb="59" eb="61">
      <t>リョウキン</t>
    </rPh>
    <rPh sb="61" eb="63">
      <t>カイシュウ</t>
    </rPh>
    <rPh sb="63" eb="64">
      <t>リツ</t>
    </rPh>
    <rPh sb="70" eb="71">
      <t>コ</t>
    </rPh>
    <rPh sb="73" eb="75">
      <t>キジュン</t>
    </rPh>
    <rPh sb="75" eb="76">
      <t>ガイ</t>
    </rPh>
    <rPh sb="76" eb="78">
      <t>クリダシ</t>
    </rPh>
    <rPh sb="79" eb="80">
      <t>タヨ</t>
    </rPh>
    <rPh sb="85" eb="87">
      <t>シュウエキ</t>
    </rPh>
    <rPh sb="88" eb="89">
      <t>ア</t>
    </rPh>
    <rPh sb="94" eb="96">
      <t>コンゴ</t>
    </rPh>
    <rPh sb="96" eb="97">
      <t>オコナ</t>
    </rPh>
    <rPh sb="101" eb="103">
      <t>シセツ</t>
    </rPh>
    <rPh sb="103" eb="105">
      <t>コウシン</t>
    </rPh>
    <rPh sb="109" eb="111">
      <t>ケンセツ</t>
    </rPh>
    <rPh sb="111" eb="113">
      <t>カイリョウ</t>
    </rPh>
    <rPh sb="113" eb="115">
      <t>ツミタテ</t>
    </rPh>
    <rPh sb="115" eb="116">
      <t>キン</t>
    </rPh>
    <rPh sb="117" eb="119">
      <t>ルイジ</t>
    </rPh>
    <rPh sb="119" eb="121">
      <t>ダンタイ</t>
    </rPh>
    <rPh sb="122" eb="123">
      <t>クラ</t>
    </rPh>
    <rPh sb="124" eb="125">
      <t>オオ</t>
    </rPh>
    <rPh sb="126" eb="128">
      <t>ホユウ</t>
    </rPh>
    <rPh sb="132" eb="134">
      <t>ジョウキョウ</t>
    </rPh>
    <rPh sb="142" eb="144">
      <t>テイジュウ</t>
    </rPh>
    <rPh sb="144" eb="146">
      <t>ジンコウ</t>
    </rPh>
    <rPh sb="148" eb="150">
      <t>カンコウ</t>
    </rPh>
    <rPh sb="150" eb="152">
      <t>ジンコウ</t>
    </rPh>
    <rPh sb="153" eb="154">
      <t>オオ</t>
    </rPh>
    <rPh sb="156" eb="158">
      <t>カンコウ</t>
    </rPh>
    <rPh sb="158" eb="160">
      <t>ジンコウ</t>
    </rPh>
    <rPh sb="161" eb="163">
      <t>ミギカタ</t>
    </rPh>
    <rPh sb="163" eb="164">
      <t>ア</t>
    </rPh>
    <rPh sb="167" eb="169">
      <t>ジダイ</t>
    </rPh>
    <rPh sb="170" eb="172">
      <t>セイビ</t>
    </rPh>
    <rPh sb="174" eb="176">
      <t>シセツ</t>
    </rPh>
    <rPh sb="184" eb="186">
      <t>シセツ</t>
    </rPh>
    <rPh sb="186" eb="188">
      <t>リヨウ</t>
    </rPh>
    <rPh sb="188" eb="189">
      <t>リツ</t>
    </rPh>
    <rPh sb="190" eb="191">
      <t>ヒク</t>
    </rPh>
    <rPh sb="192" eb="194">
      <t>ジョウタイ</t>
    </rPh>
    <rPh sb="203" eb="206">
      <t>ケイカクテキ</t>
    </rPh>
    <rPh sb="207" eb="209">
      <t>コウシン</t>
    </rPh>
    <rPh sb="210" eb="211">
      <t>オコナ</t>
    </rPh>
    <rPh sb="218" eb="221">
      <t>ブブンテキ</t>
    </rPh>
    <rPh sb="222" eb="224">
      <t>ホシュウ</t>
    </rPh>
    <rPh sb="224" eb="226">
      <t>タイオウ</t>
    </rPh>
    <rPh sb="227" eb="228">
      <t>ト</t>
    </rPh>
    <rPh sb="237" eb="240">
      <t>ユウシュウリツ</t>
    </rPh>
    <rPh sb="241" eb="242">
      <t>ヒク</t>
    </rPh>
    <rPh sb="243" eb="245">
      <t>ジョウタイ</t>
    </rPh>
    <phoneticPr fontId="4"/>
  </si>
  <si>
    <t>①有形固定資産減価償却率　Ｈ29　62.2％　Ｈ30　63.6％　に修正。　　　　　　　　　　　　　　　　　　平成4年度～8年度において老朽管布設替工事を実施したが、類似団体に比べ法定耐用年数を超えた管路の割合が高い状況である。更新計画を策定したものの、当初想定していなかった国県道改良工事による布設替工事などがあり、計画的な更新工事が行われていないため、減価償却率は類似団体よりも高く、年々老朽化が進んでおり、更新率も低い状況である。</t>
    <rPh sb="1" eb="3">
      <t>ユウケイ</t>
    </rPh>
    <rPh sb="3" eb="5">
      <t>コテイ</t>
    </rPh>
    <rPh sb="5" eb="7">
      <t>シサン</t>
    </rPh>
    <rPh sb="7" eb="9">
      <t>ゲンカ</t>
    </rPh>
    <rPh sb="9" eb="11">
      <t>ショウキャク</t>
    </rPh>
    <rPh sb="11" eb="12">
      <t>リツ</t>
    </rPh>
    <rPh sb="34" eb="36">
      <t>シュウセイ</t>
    </rPh>
    <rPh sb="55" eb="57">
      <t>ヘイセイ</t>
    </rPh>
    <rPh sb="58" eb="59">
      <t>ネン</t>
    </rPh>
    <rPh sb="59" eb="60">
      <t>ド</t>
    </rPh>
    <rPh sb="62" eb="63">
      <t>ネン</t>
    </rPh>
    <rPh sb="63" eb="64">
      <t>ド</t>
    </rPh>
    <rPh sb="68" eb="70">
      <t>ロウキュウ</t>
    </rPh>
    <rPh sb="70" eb="71">
      <t>カン</t>
    </rPh>
    <rPh sb="71" eb="73">
      <t>フセツ</t>
    </rPh>
    <rPh sb="73" eb="74">
      <t>カ</t>
    </rPh>
    <rPh sb="74" eb="76">
      <t>コウジ</t>
    </rPh>
    <rPh sb="77" eb="79">
      <t>ジッシ</t>
    </rPh>
    <rPh sb="83" eb="85">
      <t>ルイジ</t>
    </rPh>
    <rPh sb="85" eb="87">
      <t>ダンタイ</t>
    </rPh>
    <rPh sb="88" eb="89">
      <t>クラ</t>
    </rPh>
    <rPh sb="90" eb="92">
      <t>ホウテイ</t>
    </rPh>
    <rPh sb="92" eb="94">
      <t>タイヨウ</t>
    </rPh>
    <rPh sb="94" eb="96">
      <t>ネンスウ</t>
    </rPh>
    <rPh sb="97" eb="98">
      <t>コ</t>
    </rPh>
    <rPh sb="100" eb="102">
      <t>カンロ</t>
    </rPh>
    <rPh sb="103" eb="105">
      <t>ワリアイ</t>
    </rPh>
    <rPh sb="106" eb="107">
      <t>タカ</t>
    </rPh>
    <rPh sb="108" eb="110">
      <t>ジョウキョウ</t>
    </rPh>
    <rPh sb="114" eb="116">
      <t>コウシン</t>
    </rPh>
    <rPh sb="116" eb="118">
      <t>ケイカク</t>
    </rPh>
    <rPh sb="119" eb="121">
      <t>サクテイ</t>
    </rPh>
    <rPh sb="127" eb="129">
      <t>トウショ</t>
    </rPh>
    <rPh sb="129" eb="131">
      <t>ソウテイ</t>
    </rPh>
    <rPh sb="138" eb="139">
      <t>クニ</t>
    </rPh>
    <rPh sb="139" eb="141">
      <t>ケンドウ</t>
    </rPh>
    <rPh sb="141" eb="143">
      <t>カイリョウ</t>
    </rPh>
    <rPh sb="143" eb="145">
      <t>コウジ</t>
    </rPh>
    <rPh sb="148" eb="150">
      <t>フセツ</t>
    </rPh>
    <rPh sb="150" eb="151">
      <t>ガ</t>
    </rPh>
    <rPh sb="151" eb="153">
      <t>コウジ</t>
    </rPh>
    <rPh sb="159" eb="162">
      <t>ケイカクテキ</t>
    </rPh>
    <rPh sb="163" eb="165">
      <t>コウシン</t>
    </rPh>
    <rPh sb="165" eb="167">
      <t>コウジ</t>
    </rPh>
    <rPh sb="168" eb="169">
      <t>オコナ</t>
    </rPh>
    <rPh sb="178" eb="180">
      <t>ゲンカ</t>
    </rPh>
    <rPh sb="180" eb="182">
      <t>ショウキャク</t>
    </rPh>
    <rPh sb="182" eb="183">
      <t>リツ</t>
    </rPh>
    <rPh sb="184" eb="186">
      <t>ルイジ</t>
    </rPh>
    <rPh sb="186" eb="188">
      <t>ダンタイ</t>
    </rPh>
    <rPh sb="191" eb="192">
      <t>タカ</t>
    </rPh>
    <rPh sb="194" eb="196">
      <t>ネンネン</t>
    </rPh>
    <rPh sb="196" eb="199">
      <t>ロウキュウカ</t>
    </rPh>
    <rPh sb="200" eb="201">
      <t>スス</t>
    </rPh>
    <rPh sb="206" eb="208">
      <t>コウシン</t>
    </rPh>
    <rPh sb="208" eb="209">
      <t>リツ</t>
    </rPh>
    <rPh sb="210" eb="211">
      <t>ヒク</t>
    </rPh>
    <rPh sb="212" eb="21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</si>
</sst>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0.04</c:v>
                </c:pt>
                <c:pt idx="1">
                  <c:v>0.5</c:v>
                </c:pt>
                <c:pt idx="2">
                  <c:v>0.16</c:v>
                </c:pt>
                <c:pt idx="3">
                  <c:v>0.18</c:v>
                </c:pt>
                <c:pt idx="4">
                  <c:v>0.22</c:v>
                </c:pt>
              </c:numCache>
            </c:numRef>
          </c:val>
          <c:extLst>
            <c:ext xmlns:c16="http://schemas.microsoft.com/office/drawing/2014/chart" uri="{C3380CC4-5D6E-409C-BE32-E72D297353CC}">
              <c16:uniqueId val="{00000000-E7D7-4943-A75B-9CF2E761D33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E7D7-4943-A75B-9CF2E761D33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30.25</c:v>
                </c:pt>
                <c:pt idx="1">
                  <c:v>38.64</c:v>
                </c:pt>
                <c:pt idx="2">
                  <c:v>36.79</c:v>
                </c:pt>
                <c:pt idx="3">
                  <c:v>37.630000000000003</c:v>
                </c:pt>
                <c:pt idx="4">
                  <c:v>38.4</c:v>
                </c:pt>
              </c:numCache>
            </c:numRef>
          </c:val>
          <c:extLst>
            <c:ext xmlns:c16="http://schemas.microsoft.com/office/drawing/2014/chart" uri="{C3380CC4-5D6E-409C-BE32-E72D297353CC}">
              <c16:uniqueId val="{00000000-78FF-49E8-B499-C50395A5B6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78FF-49E8-B499-C50395A5B6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66.25</c:v>
                </c:pt>
                <c:pt idx="1">
                  <c:v>53.55</c:v>
                </c:pt>
                <c:pt idx="2">
                  <c:v>47.51</c:v>
                </c:pt>
                <c:pt idx="3">
                  <c:v>46.26</c:v>
                </c:pt>
                <c:pt idx="4">
                  <c:v>46.61</c:v>
                </c:pt>
              </c:numCache>
            </c:numRef>
          </c:val>
          <c:extLst>
            <c:ext xmlns:c16="http://schemas.microsoft.com/office/drawing/2014/chart" uri="{C3380CC4-5D6E-409C-BE32-E72D297353CC}">
              <c16:uniqueId val="{00000000-477C-491B-9653-5C5AE4FD84E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477C-491B-9653-5C5AE4FD84E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126</c:v>
                </c:pt>
                <c:pt idx="1">
                  <c:v>115.26</c:v>
                </c:pt>
                <c:pt idx="2">
                  <c:v>119.88</c:v>
                </c:pt>
                <c:pt idx="3">
                  <c:v>119.66</c:v>
                </c:pt>
                <c:pt idx="4">
                  <c:v>131.76</c:v>
                </c:pt>
              </c:numCache>
            </c:numRef>
          </c:val>
          <c:extLst>
            <c:ext xmlns:c16="http://schemas.microsoft.com/office/drawing/2014/chart" uri="{C3380CC4-5D6E-409C-BE32-E72D297353CC}">
              <c16:uniqueId val="{00000000-26E0-4566-9C8B-FE38AF8BDD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26E0-4566-9C8B-FE38AF8BDD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58.17</c:v>
                </c:pt>
                <c:pt idx="1">
                  <c:v>59.33</c:v>
                </c:pt>
                <c:pt idx="2">
                  <c:v>60.85</c:v>
                </c:pt>
                <c:pt idx="3" formatCode="#,##0.00;&quot;△&quot;#,##0.00">
                  <c:v>0</c:v>
                </c:pt>
                <c:pt idx="4" formatCode="#,##0.00;&quot;△&quot;#,##0.00">
                  <c:v>0</c:v>
                </c:pt>
              </c:numCache>
            </c:numRef>
          </c:val>
          <c:extLst>
            <c:ext xmlns:c16="http://schemas.microsoft.com/office/drawing/2014/chart" uri="{C3380CC4-5D6E-409C-BE32-E72D297353CC}">
              <c16:uniqueId val="{00000000-5F49-4F8B-9540-9AC14579A5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5F49-4F8B-9540-9AC14579A5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2.4900000000000002</c:v>
                </c:pt>
                <c:pt idx="1">
                  <c:v>16.91</c:v>
                </c:pt>
                <c:pt idx="2">
                  <c:v>16.399999999999999</c:v>
                </c:pt>
                <c:pt idx="3">
                  <c:v>33</c:v>
                </c:pt>
                <c:pt idx="4">
                  <c:v>28.77</c:v>
                </c:pt>
              </c:numCache>
            </c:numRef>
          </c:val>
          <c:extLst>
            <c:ext xmlns:c16="http://schemas.microsoft.com/office/drawing/2014/chart" uri="{C3380CC4-5D6E-409C-BE32-E72D297353CC}">
              <c16:uniqueId val="{00000000-C9F6-49F4-BCE0-B4B0875B78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C9F6-49F4-BCE0-B4B0875B78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36-4B50-908D-FFF3AC72007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3336-4B50-908D-FFF3AC72007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494.8</c:v>
                </c:pt>
                <c:pt idx="1">
                  <c:v>486.97</c:v>
                </c:pt>
                <c:pt idx="2">
                  <c:v>537.51</c:v>
                </c:pt>
                <c:pt idx="3">
                  <c:v>596.24</c:v>
                </c:pt>
                <c:pt idx="4">
                  <c:v>801.89</c:v>
                </c:pt>
              </c:numCache>
            </c:numRef>
          </c:val>
          <c:extLst>
            <c:ext xmlns:c16="http://schemas.microsoft.com/office/drawing/2014/chart" uri="{C3380CC4-5D6E-409C-BE32-E72D297353CC}">
              <c16:uniqueId val="{00000000-C75D-482C-B22E-1A89123B99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C75D-482C-B22E-1A89123B99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225.63</c:v>
                </c:pt>
                <c:pt idx="1">
                  <c:v>207.54</c:v>
                </c:pt>
                <c:pt idx="2">
                  <c:v>185.45</c:v>
                </c:pt>
                <c:pt idx="3">
                  <c:v>162.87</c:v>
                </c:pt>
                <c:pt idx="4">
                  <c:v>135.24</c:v>
                </c:pt>
              </c:numCache>
            </c:numRef>
          </c:val>
          <c:extLst>
            <c:ext xmlns:c16="http://schemas.microsoft.com/office/drawing/2014/chart" uri="{C3380CC4-5D6E-409C-BE32-E72D297353CC}">
              <c16:uniqueId val="{00000000-0C7D-47BF-8660-B961EF66523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0C7D-47BF-8660-B961EF66523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124.83</c:v>
                </c:pt>
                <c:pt idx="1">
                  <c:v>113.03</c:v>
                </c:pt>
                <c:pt idx="2">
                  <c:v>116.47</c:v>
                </c:pt>
                <c:pt idx="3">
                  <c:v>115.94</c:v>
                </c:pt>
                <c:pt idx="4">
                  <c:v>126.75</c:v>
                </c:pt>
              </c:numCache>
            </c:numRef>
          </c:val>
          <c:extLst>
            <c:ext xmlns:c16="http://schemas.microsoft.com/office/drawing/2014/chart" uri="{C3380CC4-5D6E-409C-BE32-E72D297353CC}">
              <c16:uniqueId val="{00000000-1472-48A4-B7A7-2D9909255B8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1472-48A4-B7A7-2D9909255B8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138.83000000000001</c:v>
                </c:pt>
                <c:pt idx="1">
                  <c:v>147.02000000000001</c:v>
                </c:pt>
                <c:pt idx="2">
                  <c:v>169.49</c:v>
                </c:pt>
                <c:pt idx="3">
                  <c:v>170.97</c:v>
                </c:pt>
                <c:pt idx="4">
                  <c:v>155.81</c:v>
                </c:pt>
              </c:numCache>
            </c:numRef>
          </c:val>
          <c:extLst>
            <c:ext xmlns:c16="http://schemas.microsoft.com/office/drawing/2014/chart" uri="{C3380CC4-5D6E-409C-BE32-E72D297353CC}">
              <c16:uniqueId val="{00000000-BDAA-4A04-8308-C754261138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BDAA-4A04-8308-C754261138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白馬村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9447</v>
      </c>
      <c r="AM8" s="70"/>
      <c r="AN8" s="70"/>
      <c r="AO8" s="70"/>
      <c r="AP8" s="70"/>
      <c r="AQ8" s="70"/>
      <c r="AR8" s="70"/>
      <c r="AS8" s="70"/>
      <c r="AT8" s="66">
        <f>データ!$S$6</f>
        <v>189.36</v>
      </c>
      <c r="AU8" s="67"/>
      <c r="AV8" s="67"/>
      <c r="AW8" s="67"/>
      <c r="AX8" s="67"/>
      <c r="AY8" s="67"/>
      <c r="AZ8" s="67"/>
      <c r="BA8" s="67"/>
      <c r="BB8" s="69">
        <f>データ!$T$6</f>
        <v>49.89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86.62</v>
      </c>
      <c r="J10" s="67"/>
      <c r="K10" s="67"/>
      <c r="L10" s="67"/>
      <c r="M10" s="67"/>
      <c r="N10" s="67"/>
      <c r="O10" s="68"/>
      <c r="P10" s="69">
        <f>データ!$P$6</f>
        <v>98.53</v>
      </c>
      <c r="Q10" s="69"/>
      <c r="R10" s="69"/>
      <c r="S10" s="69"/>
      <c r="T10" s="69"/>
      <c r="U10" s="69"/>
      <c r="V10" s="69"/>
      <c r="W10" s="70">
        <f>データ!$Q$6</f>
        <v>3670</v>
      </c>
      <c r="X10" s="70"/>
      <c r="Y10" s="70"/>
      <c r="Z10" s="70"/>
      <c r="AA10" s="70"/>
      <c r="AB10" s="70"/>
      <c r="AC10" s="70"/>
      <c r="AD10" s="2"/>
      <c r="AE10" s="2"/>
      <c r="AF10" s="2"/>
      <c r="AG10" s="2"/>
      <c r="AH10" s="4"/>
      <c r="AI10" s="4"/>
      <c r="AJ10" s="4"/>
      <c r="AK10" s="4"/>
      <c r="AL10" s="70">
        <f>データ!$U$6</f>
        <v>8875</v>
      </c>
      <c r="AM10" s="70"/>
      <c r="AN10" s="70"/>
      <c r="AO10" s="70"/>
      <c r="AP10" s="70"/>
      <c r="AQ10" s="70"/>
      <c r="AR10" s="70"/>
      <c r="AS10" s="70"/>
      <c r="AT10" s="66">
        <f>データ!$V$6</f>
        <v>22.8</v>
      </c>
      <c r="AU10" s="67"/>
      <c r="AV10" s="67"/>
      <c r="AW10" s="67"/>
      <c r="AX10" s="67"/>
      <c r="AY10" s="67"/>
      <c r="AZ10" s="67"/>
      <c r="BA10" s="67"/>
      <c r="BB10" s="69">
        <f>データ!$W$6</f>
        <v>389.25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qrRotlShvIc9SHm7evaff2y5iyDPOsngStv68ufZoy+hQSDqU6Aezjqz6enBM9alaotdQczSa5VbOn9KOMq5g==" saltValue="1rKvZcZpnZxLH8OGK+QU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204854</v>
      </c>
      <c r="D6" s="34">
        <f t="shared" si="3"/>
        <v>46</v>
      </c>
      <c r="E6" s="34">
        <f t="shared" si="3"/>
        <v>1</v>
      </c>
      <c r="F6" s="34">
        <f t="shared" si="3"/>
        <v>0</v>
      </c>
      <c r="G6" s="34">
        <f t="shared" si="3"/>
        <v>1</v>
      </c>
      <c r="H6" s="34" t="str">
        <f t="shared" si="3"/>
        <v>長野県　白馬村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86.62</v>
      </c>
      <c r="P6" s="35">
        <f t="shared" si="3"/>
        <v>98.53</v>
      </c>
      <c r="Q6" s="35">
        <f t="shared" si="3"/>
        <v>3670</v>
      </c>
      <c r="R6" s="35">
        <f t="shared" si="3"/>
        <v>9447</v>
      </c>
      <c r="S6" s="35">
        <f t="shared" si="3"/>
        <v>189.36</v>
      </c>
      <c r="T6" s="35">
        <f t="shared" si="3"/>
        <v>49.89</v>
      </c>
      <c r="U6" s="35">
        <f t="shared" si="3"/>
        <v>8875</v>
      </c>
      <c r="V6" s="35">
        <f t="shared" si="3"/>
        <v>22.8</v>
      </c>
      <c r="W6" s="35">
        <f t="shared" si="3"/>
        <v>389.25</v>
      </c>
      <c r="X6" s="36">
        <f>IF(X7="",NA(),X7)</f>
        <v>126</v>
      </c>
      <c r="Y6" s="36">
        <f t="shared" ref="Y6:AG6" si="4">IF(Y7="",NA(),Y7)</f>
        <v>115.26</v>
      </c>
      <c r="Z6" s="36">
        <f t="shared" si="4"/>
        <v>119.88</v>
      </c>
      <c r="AA6" s="36">
        <f t="shared" si="4"/>
        <v>119.66</v>
      </c>
      <c r="AB6" s="36">
        <f t="shared" si="4"/>
        <v>131.76</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494.8</v>
      </c>
      <c r="AU6" s="36">
        <f t="shared" ref="AU6:BC6" si="6">IF(AU7="",NA(),AU7)</f>
        <v>486.97</v>
      </c>
      <c r="AV6" s="36">
        <f t="shared" si="6"/>
        <v>537.51</v>
      </c>
      <c r="AW6" s="36">
        <f t="shared" si="6"/>
        <v>596.24</v>
      </c>
      <c r="AX6" s="36">
        <f t="shared" si="6"/>
        <v>801.89</v>
      </c>
      <c r="AY6" s="36">
        <f t="shared" si="6"/>
        <v>434.72</v>
      </c>
      <c r="AZ6" s="36">
        <f t="shared" si="6"/>
        <v>416.14</v>
      </c>
      <c r="BA6" s="36">
        <f t="shared" si="6"/>
        <v>371.89</v>
      </c>
      <c r="BB6" s="36">
        <f t="shared" si="6"/>
        <v>293.23</v>
      </c>
      <c r="BC6" s="36">
        <f t="shared" si="6"/>
        <v>300.14</v>
      </c>
      <c r="BD6" s="35" t="str">
        <f>IF(BD7="","",IF(BD7="-","【-】","【"&amp;SUBSTITUTE(TEXT(BD7,"#,##0.00"),"-","△")&amp;"】"))</f>
        <v>【261.93】</v>
      </c>
      <c r="BE6" s="36">
        <f>IF(BE7="",NA(),BE7)</f>
        <v>225.63</v>
      </c>
      <c r="BF6" s="36">
        <f t="shared" ref="BF6:BN6" si="7">IF(BF7="",NA(),BF7)</f>
        <v>207.54</v>
      </c>
      <c r="BG6" s="36">
        <f t="shared" si="7"/>
        <v>185.45</v>
      </c>
      <c r="BH6" s="36">
        <f t="shared" si="7"/>
        <v>162.87</v>
      </c>
      <c r="BI6" s="36">
        <f t="shared" si="7"/>
        <v>135.24</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124.83</v>
      </c>
      <c r="BQ6" s="36">
        <f t="shared" ref="BQ6:BY6" si="8">IF(BQ7="",NA(),BQ7)</f>
        <v>113.03</v>
      </c>
      <c r="BR6" s="36">
        <f t="shared" si="8"/>
        <v>116.47</v>
      </c>
      <c r="BS6" s="36">
        <f t="shared" si="8"/>
        <v>115.94</v>
      </c>
      <c r="BT6" s="36">
        <f t="shared" si="8"/>
        <v>126.75</v>
      </c>
      <c r="BU6" s="36">
        <f t="shared" si="8"/>
        <v>93.66</v>
      </c>
      <c r="BV6" s="36">
        <f t="shared" si="8"/>
        <v>92.76</v>
      </c>
      <c r="BW6" s="36">
        <f t="shared" si="8"/>
        <v>93.28</v>
      </c>
      <c r="BX6" s="36">
        <f t="shared" si="8"/>
        <v>87.51</v>
      </c>
      <c r="BY6" s="36">
        <f t="shared" si="8"/>
        <v>84.77</v>
      </c>
      <c r="BZ6" s="35" t="str">
        <f>IF(BZ7="","",IF(BZ7="-","【-】","【"&amp;SUBSTITUTE(TEXT(BZ7,"#,##0.00"),"-","△")&amp;"】"))</f>
        <v>【103.91】</v>
      </c>
      <c r="CA6" s="36">
        <f>IF(CA7="",NA(),CA7)</f>
        <v>138.83000000000001</v>
      </c>
      <c r="CB6" s="36">
        <f t="shared" ref="CB6:CJ6" si="9">IF(CB7="",NA(),CB7)</f>
        <v>147.02000000000001</v>
      </c>
      <c r="CC6" s="36">
        <f t="shared" si="9"/>
        <v>169.49</v>
      </c>
      <c r="CD6" s="36">
        <f t="shared" si="9"/>
        <v>170.97</v>
      </c>
      <c r="CE6" s="36">
        <f t="shared" si="9"/>
        <v>155.81</v>
      </c>
      <c r="CF6" s="36">
        <f t="shared" si="9"/>
        <v>208.21</v>
      </c>
      <c r="CG6" s="36">
        <f t="shared" si="9"/>
        <v>208.67</v>
      </c>
      <c r="CH6" s="36">
        <f t="shared" si="9"/>
        <v>208.29</v>
      </c>
      <c r="CI6" s="36">
        <f t="shared" si="9"/>
        <v>218.42</v>
      </c>
      <c r="CJ6" s="36">
        <f t="shared" si="9"/>
        <v>227.27</v>
      </c>
      <c r="CK6" s="35" t="str">
        <f>IF(CK7="","",IF(CK7="-","【-】","【"&amp;SUBSTITUTE(TEXT(CK7,"#,##0.00"),"-","△")&amp;"】"))</f>
        <v>【167.11】</v>
      </c>
      <c r="CL6" s="36">
        <f>IF(CL7="",NA(),CL7)</f>
        <v>30.25</v>
      </c>
      <c r="CM6" s="36">
        <f t="shared" ref="CM6:CU6" si="10">IF(CM7="",NA(),CM7)</f>
        <v>38.64</v>
      </c>
      <c r="CN6" s="36">
        <f t="shared" si="10"/>
        <v>36.79</v>
      </c>
      <c r="CO6" s="36">
        <f t="shared" si="10"/>
        <v>37.630000000000003</v>
      </c>
      <c r="CP6" s="36">
        <f t="shared" si="10"/>
        <v>38.4</v>
      </c>
      <c r="CQ6" s="36">
        <f t="shared" si="10"/>
        <v>49.22</v>
      </c>
      <c r="CR6" s="36">
        <f t="shared" si="10"/>
        <v>49.08</v>
      </c>
      <c r="CS6" s="36">
        <f t="shared" si="10"/>
        <v>49.32</v>
      </c>
      <c r="CT6" s="36">
        <f t="shared" si="10"/>
        <v>50.24</v>
      </c>
      <c r="CU6" s="36">
        <f t="shared" si="10"/>
        <v>50.29</v>
      </c>
      <c r="CV6" s="35" t="str">
        <f>IF(CV7="","",IF(CV7="-","【-】","【"&amp;SUBSTITUTE(TEXT(CV7,"#,##0.00"),"-","△")&amp;"】"))</f>
        <v>【60.27】</v>
      </c>
      <c r="CW6" s="36">
        <f>IF(CW7="",NA(),CW7)</f>
        <v>66.25</v>
      </c>
      <c r="CX6" s="36">
        <f t="shared" ref="CX6:DF6" si="11">IF(CX7="",NA(),CX7)</f>
        <v>53.55</v>
      </c>
      <c r="CY6" s="36">
        <f t="shared" si="11"/>
        <v>47.51</v>
      </c>
      <c r="CZ6" s="36">
        <f t="shared" si="11"/>
        <v>46.26</v>
      </c>
      <c r="DA6" s="36">
        <f t="shared" si="11"/>
        <v>46.61</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58.17</v>
      </c>
      <c r="DI6" s="36">
        <f t="shared" ref="DI6:DQ6" si="12">IF(DI7="",NA(),DI7)</f>
        <v>59.33</v>
      </c>
      <c r="DJ6" s="36">
        <f t="shared" si="12"/>
        <v>60.85</v>
      </c>
      <c r="DK6" s="35">
        <f t="shared" si="12"/>
        <v>0</v>
      </c>
      <c r="DL6" s="35">
        <f t="shared" si="12"/>
        <v>0</v>
      </c>
      <c r="DM6" s="36">
        <f t="shared" si="12"/>
        <v>46.12</v>
      </c>
      <c r="DN6" s="36">
        <f t="shared" si="12"/>
        <v>47.44</v>
      </c>
      <c r="DO6" s="36">
        <f t="shared" si="12"/>
        <v>48.3</v>
      </c>
      <c r="DP6" s="36">
        <f t="shared" si="12"/>
        <v>45.14</v>
      </c>
      <c r="DQ6" s="36">
        <f t="shared" si="12"/>
        <v>45.85</v>
      </c>
      <c r="DR6" s="35" t="str">
        <f>IF(DR7="","",IF(DR7="-","【-】","【"&amp;SUBSTITUTE(TEXT(DR7,"#,##0.00"),"-","△")&amp;"】"))</f>
        <v>【48.85】</v>
      </c>
      <c r="DS6" s="36">
        <f>IF(DS7="",NA(),DS7)</f>
        <v>2.4900000000000002</v>
      </c>
      <c r="DT6" s="36">
        <f t="shared" ref="DT6:EB6" si="13">IF(DT7="",NA(),DT7)</f>
        <v>16.91</v>
      </c>
      <c r="DU6" s="36">
        <f t="shared" si="13"/>
        <v>16.399999999999999</v>
      </c>
      <c r="DV6" s="36">
        <f t="shared" si="13"/>
        <v>33</v>
      </c>
      <c r="DW6" s="36">
        <f t="shared" si="13"/>
        <v>28.77</v>
      </c>
      <c r="DX6" s="36">
        <f t="shared" si="13"/>
        <v>9.86</v>
      </c>
      <c r="DY6" s="36">
        <f t="shared" si="13"/>
        <v>11.16</v>
      </c>
      <c r="DZ6" s="36">
        <f t="shared" si="13"/>
        <v>12.43</v>
      </c>
      <c r="EA6" s="36">
        <f t="shared" si="13"/>
        <v>13.58</v>
      </c>
      <c r="EB6" s="36">
        <f t="shared" si="13"/>
        <v>14.13</v>
      </c>
      <c r="EC6" s="35" t="str">
        <f>IF(EC7="","",IF(EC7="-","【-】","【"&amp;SUBSTITUTE(TEXT(EC7,"#,##0.00"),"-","△")&amp;"】"))</f>
        <v>【17.80】</v>
      </c>
      <c r="ED6" s="36">
        <f>IF(ED7="",NA(),ED7)</f>
        <v>0.04</v>
      </c>
      <c r="EE6" s="36">
        <f t="shared" ref="EE6:EM6" si="14">IF(EE7="",NA(),EE7)</f>
        <v>0.5</v>
      </c>
      <c r="EF6" s="36">
        <f t="shared" si="14"/>
        <v>0.16</v>
      </c>
      <c r="EG6" s="36">
        <f t="shared" si="14"/>
        <v>0.18</v>
      </c>
      <c r="EH6" s="36">
        <f t="shared" si="14"/>
        <v>0.22</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204854</v>
      </c>
      <c r="D7" s="38">
        <v>46</v>
      </c>
      <c r="E7" s="38">
        <v>1</v>
      </c>
      <c r="F7" s="38">
        <v>0</v>
      </c>
      <c r="G7" s="38">
        <v>1</v>
      </c>
      <c r="H7" s="38" t="s">
        <v>93</v>
      </c>
      <c r="I7" s="38" t="s">
        <v>94</v>
      </c>
      <c r="J7" s="38" t="s">
        <v>95</v>
      </c>
      <c r="K7" s="38" t="s">
        <v>96</v>
      </c>
      <c r="L7" s="38" t="s">
        <v>97</v>
      </c>
      <c r="M7" s="38" t="s">
        <v>98</v>
      </c>
      <c r="N7" s="39" t="s">
        <v>99</v>
      </c>
      <c r="O7" s="39">
        <v>86.62</v>
      </c>
      <c r="P7" s="39">
        <v>98.53</v>
      </c>
      <c r="Q7" s="39">
        <v>3670</v>
      </c>
      <c r="R7" s="39">
        <v>9447</v>
      </c>
      <c r="S7" s="39">
        <v>189.36</v>
      </c>
      <c r="T7" s="39">
        <v>49.89</v>
      </c>
      <c r="U7" s="39">
        <v>8875</v>
      </c>
      <c r="V7" s="39">
        <v>22.8</v>
      </c>
      <c r="W7" s="39">
        <v>389.25</v>
      </c>
      <c r="X7" s="39">
        <v>126</v>
      </c>
      <c r="Y7" s="39">
        <v>115.26</v>
      </c>
      <c r="Z7" s="39">
        <v>119.88</v>
      </c>
      <c r="AA7" s="39">
        <v>119.66</v>
      </c>
      <c r="AB7" s="39">
        <v>131.76</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494.8</v>
      </c>
      <c r="AU7" s="39">
        <v>486.97</v>
      </c>
      <c r="AV7" s="39">
        <v>537.51</v>
      </c>
      <c r="AW7" s="39">
        <v>596.24</v>
      </c>
      <c r="AX7" s="39">
        <v>801.89</v>
      </c>
      <c r="AY7" s="39">
        <v>434.72</v>
      </c>
      <c r="AZ7" s="39">
        <v>416.14</v>
      </c>
      <c r="BA7" s="39">
        <v>371.89</v>
      </c>
      <c r="BB7" s="39">
        <v>293.23</v>
      </c>
      <c r="BC7" s="39">
        <v>300.14</v>
      </c>
      <c r="BD7" s="39">
        <v>261.93</v>
      </c>
      <c r="BE7" s="39">
        <v>225.63</v>
      </c>
      <c r="BF7" s="39">
        <v>207.54</v>
      </c>
      <c r="BG7" s="39">
        <v>185.45</v>
      </c>
      <c r="BH7" s="39">
        <v>162.87</v>
      </c>
      <c r="BI7" s="39">
        <v>135.24</v>
      </c>
      <c r="BJ7" s="39">
        <v>495.76</v>
      </c>
      <c r="BK7" s="39">
        <v>487.22</v>
      </c>
      <c r="BL7" s="39">
        <v>483.11</v>
      </c>
      <c r="BM7" s="39">
        <v>542.29999999999995</v>
      </c>
      <c r="BN7" s="39">
        <v>566.65</v>
      </c>
      <c r="BO7" s="39">
        <v>270.45999999999998</v>
      </c>
      <c r="BP7" s="39">
        <v>124.83</v>
      </c>
      <c r="BQ7" s="39">
        <v>113.03</v>
      </c>
      <c r="BR7" s="39">
        <v>116.47</v>
      </c>
      <c r="BS7" s="39">
        <v>115.94</v>
      </c>
      <c r="BT7" s="39">
        <v>126.75</v>
      </c>
      <c r="BU7" s="39">
        <v>93.66</v>
      </c>
      <c r="BV7" s="39">
        <v>92.76</v>
      </c>
      <c r="BW7" s="39">
        <v>93.28</v>
      </c>
      <c r="BX7" s="39">
        <v>87.51</v>
      </c>
      <c r="BY7" s="39">
        <v>84.77</v>
      </c>
      <c r="BZ7" s="39">
        <v>103.91</v>
      </c>
      <c r="CA7" s="39">
        <v>138.83000000000001</v>
      </c>
      <c r="CB7" s="39">
        <v>147.02000000000001</v>
      </c>
      <c r="CC7" s="39">
        <v>169.49</v>
      </c>
      <c r="CD7" s="39">
        <v>170.97</v>
      </c>
      <c r="CE7" s="39">
        <v>155.81</v>
      </c>
      <c r="CF7" s="39">
        <v>208.21</v>
      </c>
      <c r="CG7" s="39">
        <v>208.67</v>
      </c>
      <c r="CH7" s="39">
        <v>208.29</v>
      </c>
      <c r="CI7" s="39">
        <v>218.42</v>
      </c>
      <c r="CJ7" s="39">
        <v>227.27</v>
      </c>
      <c r="CK7" s="39">
        <v>167.11</v>
      </c>
      <c r="CL7" s="39">
        <v>30.25</v>
      </c>
      <c r="CM7" s="39">
        <v>38.64</v>
      </c>
      <c r="CN7" s="39">
        <v>36.79</v>
      </c>
      <c r="CO7" s="39">
        <v>37.630000000000003</v>
      </c>
      <c r="CP7" s="39">
        <v>38.4</v>
      </c>
      <c r="CQ7" s="39">
        <v>49.22</v>
      </c>
      <c r="CR7" s="39">
        <v>49.08</v>
      </c>
      <c r="CS7" s="39">
        <v>49.32</v>
      </c>
      <c r="CT7" s="39">
        <v>50.24</v>
      </c>
      <c r="CU7" s="39">
        <v>50.29</v>
      </c>
      <c r="CV7" s="39">
        <v>60.27</v>
      </c>
      <c r="CW7" s="39">
        <v>66.25</v>
      </c>
      <c r="CX7" s="39">
        <v>53.55</v>
      </c>
      <c r="CY7" s="39">
        <v>47.51</v>
      </c>
      <c r="CZ7" s="39">
        <v>46.26</v>
      </c>
      <c r="DA7" s="39">
        <v>46.61</v>
      </c>
      <c r="DB7" s="39">
        <v>79.48</v>
      </c>
      <c r="DC7" s="39">
        <v>79.3</v>
      </c>
      <c r="DD7" s="39">
        <v>79.34</v>
      </c>
      <c r="DE7" s="39">
        <v>78.650000000000006</v>
      </c>
      <c r="DF7" s="39">
        <v>77.73</v>
      </c>
      <c r="DG7" s="39">
        <v>89.92</v>
      </c>
      <c r="DH7" s="39">
        <v>58.17</v>
      </c>
      <c r="DI7" s="39">
        <v>59.33</v>
      </c>
      <c r="DJ7" s="39">
        <v>60.85</v>
      </c>
      <c r="DK7" s="39">
        <v>0</v>
      </c>
      <c r="DL7" s="39">
        <v>0</v>
      </c>
      <c r="DM7" s="39">
        <v>46.12</v>
      </c>
      <c r="DN7" s="39">
        <v>47.44</v>
      </c>
      <c r="DO7" s="39">
        <v>48.3</v>
      </c>
      <c r="DP7" s="39">
        <v>45.14</v>
      </c>
      <c r="DQ7" s="39">
        <v>45.85</v>
      </c>
      <c r="DR7" s="39">
        <v>48.85</v>
      </c>
      <c r="DS7" s="39">
        <v>2.4900000000000002</v>
      </c>
      <c r="DT7" s="39">
        <v>16.91</v>
      </c>
      <c r="DU7" s="39">
        <v>16.399999999999999</v>
      </c>
      <c r="DV7" s="39">
        <v>33</v>
      </c>
      <c r="DW7" s="39">
        <v>28.77</v>
      </c>
      <c r="DX7" s="39">
        <v>9.86</v>
      </c>
      <c r="DY7" s="39">
        <v>11.16</v>
      </c>
      <c r="DZ7" s="39">
        <v>12.43</v>
      </c>
      <c r="EA7" s="39">
        <v>13.58</v>
      </c>
      <c r="EB7" s="39">
        <v>14.13</v>
      </c>
      <c r="EC7" s="39">
        <v>17.8</v>
      </c>
      <c r="ED7" s="39">
        <v>0.04</v>
      </c>
      <c r="EE7" s="39">
        <v>0.5</v>
      </c>
      <c r="EF7" s="39">
        <v>0.16</v>
      </c>
      <c r="EG7" s="39">
        <v>0.18</v>
      </c>
      <c r="EH7" s="39">
        <v>0.22</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2020-01-22T02:46:24Z</cp:lastPrinted>
  <dcterms:created xsi:type="dcterms:W3CDTF">2019-12-05T04:16:28Z</dcterms:created>
  <dcterms:modified xsi:type="dcterms:W3CDTF">2020-03-02T05:27:05Z</dcterms:modified>
  <cp:category/>
</cp:coreProperties>
</file>