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8　北アルプス地域振興局\204820 松川村\"/>
    </mc:Choice>
  </mc:AlternateContent>
  <workbookProtection workbookAlgorithmName="SHA-512" workbookHashValue="kUfMf/AvNsY6ptz30U8NviLTSfEYYaXZ1hWcwY9zBtHAAP6A+H5EZO5ys8HRVBnL9UB92SPZLDS3q5PHHImL6g==" workbookSaltValue="cPvjpnwOnFEPGR+qr0fP2w==" workbookSpinCount="100000" lockStructure="1"/>
  <bookViews>
    <workbookView xWindow="93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W10" i="4"/>
  <c r="I10" i="4"/>
  <c r="BB8" i="4"/>
  <c r="AT8" i="4"/>
  <c r="AL8" i="4"/>
  <c r="W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<sst xmlns="http://schemas.openxmlformats.org/spreadsheetml/2006/main" count="228" uniqueCount="114">
  <si>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</si>
  <si>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</si>
  <si>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</si>
  <si>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</si>
  <si>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</si>
  <si>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</si>
  <si>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</si>
  <si>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</si>
  <si>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</si>
  <si>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</si>
  <si>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</si>
  <si>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</si>
  <si>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</si>
  <si>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</si>
  <si>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</si>
  <si>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</si>
  <si>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</si>
  <si>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</si>
  <si>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</si>
  <si>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</si>
  <si>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</si>
  <si>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</si>
  <si>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</si>
  <si>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</si>
  <si>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</si>
  <si>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</si>
  <si>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</si>
  <si>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</si>
  <si>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</si>
  <si>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</si>
  <si>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</si>
  <si>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</si>
  <si>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</si>
  <si>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</si>
  <si>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</si>
  <si>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</si>
  <si>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</si>
  <si>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</si>
  <si>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</si>
  <si>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</si>
  <si>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</si>
  <si>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</si>
  <si>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</si>
  <si>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</si>
  <si>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</si>
  <si>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</si>
  <si>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</si>
  <si>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</si>
  <si>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</si>
  <si>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</si>
  <si>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</si>
  <si>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</si>
  <si>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</si>
  <si>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</si>
  <si>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</si>
  <si>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</si>
  <si>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</si>
  <si>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</si>
  <si>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</si>
  <si>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</si>
  <si>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</si>
  <si>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</si>
  <si>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</si>
  <si>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</si>
  <si>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</si>
  <si>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</si>
  <si>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</si>
  <si>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</si>
  <si>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</si>
  <si>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</si>
  <si>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</si>
  <si>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</si>
  <si>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</si>
  <si>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</si>
  <si>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</si>
  <si>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</si>
  <si>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</si>
  <si>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</si>
  <si>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</si>
  <si>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</si>
  <si>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</si>
  <si>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</si>
  <si>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</si>
  <si>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</si>
  <si>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</si>
  <si>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</si>
  <si>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</si>
  <si>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</si>
  <si>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</si>
  <si>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</si>
  <si>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</si>
  <si>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</si>
  <si>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</si>
  <si>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</si>
  <si>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</si>
  <si>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</si>
  <si>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</si>
  <si>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</si>
  <si>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松川村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</si>
  <si>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</si>
  <si>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</si>
  <si>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</si>
  <si>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</si>
  <si>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</si>
  <si>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</si>
  <si>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</si>
  <si>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</si>
  <si>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</si>
  <si>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</si>
  <si>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</si>
  <si>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</si>
  <si>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供用開始から18年経過したところであり、管渠等は新たに布設替えは行っていない。施設については計画的に老朽化対策を図っていく。</t>
    <rPh sb="1" eb="3">
      <t>キョウヨウ</t>
    </rPh>
    <rPh sb="3" eb="5">
      <t>カイシ</t>
    </rPh>
    <rPh sb="9" eb="10">
      <t>ネン</t>
    </rPh>
    <rPh sb="10" eb="12">
      <t>ケイカ</t>
    </rPh>
    <rPh sb="21" eb="23">
      <t>カンキョ</t>
    </rPh>
    <rPh sb="23" eb="24">
      <t>トウ</t>
    </rPh>
    <rPh sb="25" eb="26">
      <t>アラ</t>
    </rPh>
    <rPh sb="28" eb="30">
      <t>フセツ</t>
    </rPh>
    <rPh sb="30" eb="31">
      <t>カ</t>
    </rPh>
    <rPh sb="33" eb="34">
      <t>オコナ</t>
    </rPh>
    <rPh sb="40" eb="42">
      <t>シセツ</t>
    </rPh>
    <rPh sb="47" eb="50">
      <t>ケイカクテキ</t>
    </rPh>
    <rPh sb="51" eb="54">
      <t>ロウキュウカ</t>
    </rPh>
    <rPh sb="54" eb="56">
      <t>タイサク</t>
    </rPh>
    <rPh sb="57" eb="58">
      <t>ハカ</t>
    </rPh>
    <phoneticPr fontId="4"/>
  </si>
  <si>
    <t xml:space="preserve">
今後人口減少による使用料収入の減、施設の老朽化に伴う更新投資が必要になる事が予想される。施設の広域化の検討を含め、更なる経費削減を進め、健全で持続可能な事業経営に努める。</t>
    <rPh sb="1" eb="3">
      <t>コンゴ</t>
    </rPh>
    <rPh sb="3" eb="5">
      <t>ジンコウ</t>
    </rPh>
    <rPh sb="5" eb="7">
      <t>ゲンショウ</t>
    </rPh>
    <rPh sb="10" eb="13">
      <t>シヨウリョウ</t>
    </rPh>
    <rPh sb="13" eb="15">
      <t>シュウニュウ</t>
    </rPh>
    <rPh sb="16" eb="17">
      <t>ゲン</t>
    </rPh>
    <rPh sb="18" eb="20">
      <t>シセツ</t>
    </rPh>
    <rPh sb="21" eb="24">
      <t>ロウキュウカ</t>
    </rPh>
    <rPh sb="25" eb="26">
      <t>トモナ</t>
    </rPh>
    <rPh sb="27" eb="29">
      <t>コウシン</t>
    </rPh>
    <rPh sb="29" eb="31">
      <t>トウシ</t>
    </rPh>
    <rPh sb="32" eb="34">
      <t>ヒツヨウ</t>
    </rPh>
    <rPh sb="37" eb="38">
      <t>コト</t>
    </rPh>
    <rPh sb="39" eb="41">
      <t>ヨソウ</t>
    </rPh>
    <rPh sb="45" eb="47">
      <t>シセツ</t>
    </rPh>
    <rPh sb="48" eb="51">
      <t>コウイキカ</t>
    </rPh>
    <rPh sb="52" eb="54">
      <t>ケントウ</t>
    </rPh>
    <rPh sb="55" eb="56">
      <t>フク</t>
    </rPh>
    <rPh sb="58" eb="59">
      <t>サラ</t>
    </rPh>
    <rPh sb="61" eb="63">
      <t>ケイヒ</t>
    </rPh>
    <rPh sb="63" eb="65">
      <t>サクゲン</t>
    </rPh>
    <rPh sb="66" eb="67">
      <t>スス</t>
    </rPh>
    <rPh sb="69" eb="71">
      <t>ケンゼン</t>
    </rPh>
    <rPh sb="72" eb="74">
      <t>ジゾク</t>
    </rPh>
    <rPh sb="74" eb="76">
      <t>カノウ</t>
    </rPh>
    <rPh sb="77" eb="79">
      <t>ジギョウ</t>
    </rPh>
    <rPh sb="79" eb="81">
      <t>ケイエイ</t>
    </rPh>
    <rPh sb="82" eb="83">
      <t>ツト</t>
    </rPh>
    <phoneticPr fontId="4"/>
  </si>
  <si>
    <t xml:space="preserve">
収益的収支比率は81.6％と料金収入では賄えず、一般会計からの繰入金を財源に充てているが、前年より改善が図られた。
企業債残高対事業規模比率は、類似団体平均値よりも高く、初期投資による地方債の償還金が収支を圧迫している状況にある。まだ償還のピークは過ぎておらず今後も比率は高い状況であるため、計画的な投資を行っていく。
経費回収率は100％を下回っており下水道使用料で賄えていない。また汚水処理原価は類似団体の平均値より上回っている。施設・管渠の修繕工事費が増加した事により汚水処理原価が高くなり、それに伴い経費回収率が下がったものである。今後は適切な維持管理を図り経費削減に努める。
施設利用率は類似団体平均値より高い状況であるが、今後の利用状況などを判断する中で、施設利用率の改善に努める。
水洗化率は類似団体平均値より上回っているが、近年横ばいである。今後水洗化率が向上するよう取り組む。</t>
    <rPh sb="1" eb="4">
      <t>シュウエキテキ</t>
    </rPh>
    <rPh sb="4" eb="6">
      <t>シュウシ</t>
    </rPh>
    <rPh sb="6" eb="8">
      <t>ヒリツ</t>
    </rPh>
    <rPh sb="15" eb="17">
      <t>リョウキン</t>
    </rPh>
    <rPh sb="17" eb="19">
      <t>シュウニュウ</t>
    </rPh>
    <rPh sb="21" eb="22">
      <t>マカナ</t>
    </rPh>
    <rPh sb="25" eb="27">
      <t>イッパン</t>
    </rPh>
    <rPh sb="27" eb="29">
      <t>カイケイ</t>
    </rPh>
    <rPh sb="32" eb="34">
      <t>クリイレ</t>
    </rPh>
    <rPh sb="34" eb="35">
      <t>キン</t>
    </rPh>
    <rPh sb="36" eb="38">
      <t>ザイゲン</t>
    </rPh>
    <rPh sb="39" eb="40">
      <t>ア</t>
    </rPh>
    <rPh sb="46" eb="48">
      <t>ゼンネン</t>
    </rPh>
    <rPh sb="50" eb="52">
      <t>カイゼン</t>
    </rPh>
    <rPh sb="53" eb="54">
      <t>ハカ</t>
    </rPh>
    <rPh sb="59" eb="61">
      <t>キギョウ</t>
    </rPh>
    <rPh sb="61" eb="62">
      <t>サイ</t>
    </rPh>
    <rPh sb="62" eb="64">
      <t>ザンダカ</t>
    </rPh>
    <rPh sb="64" eb="65">
      <t>タイ</t>
    </rPh>
    <rPh sb="65" eb="67">
      <t>ジギョウ</t>
    </rPh>
    <rPh sb="67" eb="69">
      <t>キボ</t>
    </rPh>
    <rPh sb="69" eb="71">
      <t>ヒリツ</t>
    </rPh>
    <rPh sb="73" eb="75">
      <t>ルイジ</t>
    </rPh>
    <rPh sb="75" eb="77">
      <t>ダンタイ</t>
    </rPh>
    <rPh sb="77" eb="79">
      <t>ヘイキン</t>
    </rPh>
    <rPh sb="79" eb="80">
      <t>チ</t>
    </rPh>
    <rPh sb="83" eb="84">
      <t>タカ</t>
    </rPh>
    <rPh sb="86" eb="88">
      <t>ショキ</t>
    </rPh>
    <rPh sb="88" eb="90">
      <t>トウシ</t>
    </rPh>
    <rPh sb="93" eb="96">
      <t>チホウサイ</t>
    </rPh>
    <rPh sb="97" eb="100">
      <t>ショウカンキン</t>
    </rPh>
    <rPh sb="101" eb="103">
      <t>シュウシ</t>
    </rPh>
    <rPh sb="104" eb="106">
      <t>アッパク</t>
    </rPh>
    <rPh sb="110" eb="112">
      <t>ジョウキョウ</t>
    </rPh>
    <rPh sb="118" eb="120">
      <t>ショウカン</t>
    </rPh>
    <rPh sb="125" eb="126">
      <t>ス</t>
    </rPh>
    <rPh sb="131" eb="133">
      <t>コンゴ</t>
    </rPh>
    <rPh sb="134" eb="136">
      <t>ヒリツ</t>
    </rPh>
    <rPh sb="137" eb="138">
      <t>タカ</t>
    </rPh>
    <rPh sb="139" eb="141">
      <t>ジョウキョウ</t>
    </rPh>
    <rPh sb="147" eb="149">
      <t>ケイカク</t>
    </rPh>
    <rPh sb="149" eb="150">
      <t>テキ</t>
    </rPh>
    <rPh sb="151" eb="153">
      <t>トウシ</t>
    </rPh>
    <rPh sb="154" eb="155">
      <t>オコナ</t>
    </rPh>
    <rPh sb="161" eb="163">
      <t>ケイヒ</t>
    </rPh>
    <rPh sb="163" eb="165">
      <t>カイシュウ</t>
    </rPh>
    <rPh sb="165" eb="166">
      <t>リツ</t>
    </rPh>
    <rPh sb="172" eb="174">
      <t>シタマワ</t>
    </rPh>
    <rPh sb="178" eb="181">
      <t>ゲスイドウ</t>
    </rPh>
    <rPh sb="181" eb="184">
      <t>シヨウリョウ</t>
    </rPh>
    <rPh sb="185" eb="186">
      <t>マカナ</t>
    </rPh>
    <rPh sb="194" eb="196">
      <t>オスイ</t>
    </rPh>
    <rPh sb="196" eb="198">
      <t>ショリ</t>
    </rPh>
    <rPh sb="198" eb="200">
      <t>ゲンカ</t>
    </rPh>
    <rPh sb="201" eb="203">
      <t>ルイジ</t>
    </rPh>
    <rPh sb="203" eb="205">
      <t>ダンタイ</t>
    </rPh>
    <rPh sb="206" eb="208">
      <t>ヘイキン</t>
    </rPh>
    <rPh sb="208" eb="209">
      <t>チ</t>
    </rPh>
    <rPh sb="211" eb="213">
      <t>ウワマワ</t>
    </rPh>
    <rPh sb="218" eb="220">
      <t>シセツ</t>
    </rPh>
    <rPh sb="221" eb="223">
      <t>カンキョ</t>
    </rPh>
    <rPh sb="224" eb="226">
      <t>シュウゼン</t>
    </rPh>
    <rPh sb="226" eb="229">
      <t>コウジヒ</t>
    </rPh>
    <rPh sb="230" eb="232">
      <t>ゾウカ</t>
    </rPh>
    <rPh sb="234" eb="235">
      <t>コト</t>
    </rPh>
    <rPh sb="238" eb="240">
      <t>オスイ</t>
    </rPh>
    <rPh sb="240" eb="242">
      <t>ショリ</t>
    </rPh>
    <rPh sb="242" eb="244">
      <t>ゲンカ</t>
    </rPh>
    <rPh sb="245" eb="246">
      <t>タカ</t>
    </rPh>
    <rPh sb="253" eb="254">
      <t>トモナ</t>
    </rPh>
    <rPh sb="255" eb="257">
      <t>ケイヒ</t>
    </rPh>
    <rPh sb="257" eb="259">
      <t>カイシュウ</t>
    </rPh>
    <rPh sb="259" eb="260">
      <t>リツ</t>
    </rPh>
    <rPh sb="261" eb="262">
      <t>サ</t>
    </rPh>
    <rPh sb="271" eb="273">
      <t>コンゴ</t>
    </rPh>
    <rPh sb="274" eb="276">
      <t>テキセツ</t>
    </rPh>
    <rPh sb="277" eb="279">
      <t>イジ</t>
    </rPh>
    <rPh sb="279" eb="281">
      <t>カンリ</t>
    </rPh>
    <rPh sb="282" eb="283">
      <t>ハカ</t>
    </rPh>
    <rPh sb="284" eb="286">
      <t>ケイヒ</t>
    </rPh>
    <rPh sb="286" eb="288">
      <t>サクゲン</t>
    </rPh>
    <rPh sb="289" eb="290">
      <t>ツト</t>
    </rPh>
    <rPh sb="294" eb="296">
      <t>シセツ</t>
    </rPh>
    <rPh sb="296" eb="299">
      <t>リヨウリツ</t>
    </rPh>
    <rPh sb="300" eb="302">
      <t>ルイジ</t>
    </rPh>
    <rPh sb="302" eb="304">
      <t>ダンタイ</t>
    </rPh>
    <rPh sb="304" eb="306">
      <t>ヘイキン</t>
    </rPh>
    <rPh sb="306" eb="307">
      <t>チ</t>
    </rPh>
    <rPh sb="309" eb="310">
      <t>タカ</t>
    </rPh>
    <rPh sb="311" eb="313">
      <t>ジョウキョウ</t>
    </rPh>
    <rPh sb="318" eb="320">
      <t>コンゴ</t>
    </rPh>
    <rPh sb="321" eb="323">
      <t>リヨウ</t>
    </rPh>
    <rPh sb="323" eb="325">
      <t>ジョウキョウ</t>
    </rPh>
    <rPh sb="328" eb="330">
      <t>ハンダン</t>
    </rPh>
    <rPh sb="332" eb="333">
      <t>ナカ</t>
    </rPh>
    <rPh sb="335" eb="337">
      <t>シセツ</t>
    </rPh>
    <rPh sb="337" eb="339">
      <t>リヨウ</t>
    </rPh>
    <rPh sb="339" eb="340">
      <t>リツ</t>
    </rPh>
    <rPh sb="341" eb="343">
      <t>カイゼン</t>
    </rPh>
    <rPh sb="344" eb="345">
      <t>ツト</t>
    </rPh>
    <rPh sb="349" eb="352">
      <t>スイセンカ</t>
    </rPh>
    <rPh sb="352" eb="353">
      <t>リツ</t>
    </rPh>
    <rPh sb="354" eb="356">
      <t>ルイジ</t>
    </rPh>
    <rPh sb="356" eb="358">
      <t>ダンタイ</t>
    </rPh>
    <rPh sb="358" eb="360">
      <t>ヘイキン</t>
    </rPh>
    <rPh sb="360" eb="361">
      <t>チ</t>
    </rPh>
    <rPh sb="363" eb="365">
      <t>ウワマワ</t>
    </rPh>
    <rPh sb="371" eb="373">
      <t>キンネン</t>
    </rPh>
    <rPh sb="373" eb="374">
      <t>ヨコ</t>
    </rPh>
    <rPh sb="380" eb="382">
      <t>コンゴ</t>
    </rPh>
    <rPh sb="382" eb="385">
      <t>スイセンカ</t>
    </rPh>
    <rPh sb="385" eb="386">
      <t>リツ</t>
    </rPh>
    <rPh sb="387" eb="389">
      <t>コウジョウ</t>
    </rPh>
    <rPh sb="393" eb="394">
      <t>ト</t>
    </rPh>
    <rPh sb="395" eb="396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</si>
</sst>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9-479D-AB32-82B21F904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20400"/>
        <c:axId val="204220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9-479D-AB32-82B21F904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20400"/>
        <c:axId val="204220744"/>
      </c:lineChart>
      <c:dateAx>
        <c:axId val="14192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220744"/>
        <c:crosses val="autoZero"/>
        <c:auto val="1"/>
        <c:lblOffset val="100"/>
        <c:baseTimeUnit val="years"/>
      </c:dateAx>
      <c:valAx>
        <c:axId val="204220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92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62.37</c:v>
                </c:pt>
                <c:pt idx="1">
                  <c:v>64.7</c:v>
                </c:pt>
                <c:pt idx="2">
                  <c:v>64.59</c:v>
                </c:pt>
                <c:pt idx="3">
                  <c:v>64.81</c:v>
                </c:pt>
                <c:pt idx="4">
                  <c:v>61.52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D-4ED5-AA9F-6B403A73D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99696"/>
        <c:axId val="205600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D-4ED5-AA9F-6B403A73D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99696"/>
        <c:axId val="205600088"/>
      </c:lineChart>
      <c:dateAx>
        <c:axId val="20559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600088"/>
        <c:crosses val="autoZero"/>
        <c:auto val="1"/>
        <c:lblOffset val="100"/>
        <c:baseTimeUnit val="years"/>
      </c:dateAx>
      <c:valAx>
        <c:axId val="205600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59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88.26</c:v>
                </c:pt>
                <c:pt idx="1">
                  <c:v>90.06</c:v>
                </c:pt>
                <c:pt idx="2">
                  <c:v>90.88</c:v>
                </c:pt>
                <c:pt idx="3">
                  <c:v>91.09</c:v>
                </c:pt>
                <c:pt idx="4">
                  <c:v>91.79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D-42FC-BC26-4FF077D8E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01264"/>
        <c:axId val="205601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4D-42FC-BC26-4FF077D8E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01264"/>
        <c:axId val="205601656"/>
      </c:lineChart>
      <c:dateAx>
        <c:axId val="20560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601656"/>
        <c:crosses val="autoZero"/>
        <c:auto val="1"/>
        <c:lblOffset val="100"/>
        <c:baseTimeUnit val="years"/>
      </c:dateAx>
      <c:valAx>
        <c:axId val="205601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60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78.42</c:v>
                </c:pt>
                <c:pt idx="1">
                  <c:v>78.5</c:v>
                </c:pt>
                <c:pt idx="2">
                  <c:v>79</c:v>
                </c:pt>
                <c:pt idx="3">
                  <c:v>80.3</c:v>
                </c:pt>
                <c:pt idx="4">
                  <c:v>81.599999999999994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D-4181-813D-43C1EE07D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437704"/>
        <c:axId val="205438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D-4181-813D-43C1EE07D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37704"/>
        <c:axId val="205438088"/>
      </c:lineChart>
      <c:dateAx>
        <c:axId val="205437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438088"/>
        <c:crosses val="autoZero"/>
        <c:auto val="1"/>
        <c:lblOffset val="100"/>
        <c:baseTimeUnit val="years"/>
      </c:dateAx>
      <c:valAx>
        <c:axId val="205438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437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2-41F2-AC53-DE1F8C527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53688"/>
        <c:axId val="20546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2-41F2-AC53-DE1F8C527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53688"/>
        <c:axId val="205461392"/>
      </c:lineChart>
      <c:dateAx>
        <c:axId val="204653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461392"/>
        <c:crosses val="autoZero"/>
        <c:auto val="1"/>
        <c:lblOffset val="100"/>
        <c:baseTimeUnit val="years"/>
      </c:dateAx>
      <c:valAx>
        <c:axId val="20546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653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F-46AF-9274-2E7AA3F1D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41200"/>
        <c:axId val="205515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F-46AF-9274-2E7AA3F1D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41200"/>
        <c:axId val="205515800"/>
      </c:lineChart>
      <c:dateAx>
        <c:axId val="20464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515800"/>
        <c:crosses val="autoZero"/>
        <c:auto val="1"/>
        <c:lblOffset val="100"/>
        <c:baseTimeUnit val="years"/>
      </c:dateAx>
      <c:valAx>
        <c:axId val="205515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64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5-4F07-B4FA-8859E679A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16976"/>
        <c:axId val="205517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45-4F07-B4FA-8859E679A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16976"/>
        <c:axId val="205517368"/>
      </c:lineChart>
      <c:dateAx>
        <c:axId val="20551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517368"/>
        <c:crosses val="autoZero"/>
        <c:auto val="1"/>
        <c:lblOffset val="100"/>
        <c:baseTimeUnit val="years"/>
      </c:dateAx>
      <c:valAx>
        <c:axId val="205517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51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D-40A4-8082-F55AD04D3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18544"/>
        <c:axId val="205518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CD-40A4-8082-F55AD04D3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18544"/>
        <c:axId val="205518936"/>
      </c:lineChart>
      <c:dateAx>
        <c:axId val="20551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518936"/>
        <c:crosses val="autoZero"/>
        <c:auto val="1"/>
        <c:lblOffset val="100"/>
        <c:baseTimeUnit val="years"/>
      </c:dateAx>
      <c:valAx>
        <c:axId val="205518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51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2771.12</c:v>
                </c:pt>
                <c:pt idx="1">
                  <c:v>2271.12</c:v>
                </c:pt>
                <c:pt idx="2">
                  <c:v>2143.46</c:v>
                </c:pt>
                <c:pt idx="3">
                  <c:v>2129.27</c:v>
                </c:pt>
                <c:pt idx="4">
                  <c:v>1936.43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E-45D6-9FB6-D7A0AE004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536"/>
        <c:axId val="20522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3E-45D6-9FB6-D7A0AE004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536"/>
        <c:axId val="205224928"/>
      </c:lineChart>
      <c:dateAx>
        <c:axId val="205224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24928"/>
        <c:crosses val="autoZero"/>
        <c:auto val="1"/>
        <c:lblOffset val="100"/>
        <c:baseTimeUnit val="years"/>
      </c:dateAx>
      <c:valAx>
        <c:axId val="20522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78.53</c:v>
                </c:pt>
                <c:pt idx="1">
                  <c:v>78.64</c:v>
                </c:pt>
                <c:pt idx="2">
                  <c:v>78.290000000000006</c:v>
                </c:pt>
                <c:pt idx="3">
                  <c:v>71.34</c:v>
                </c:pt>
                <c:pt idx="4">
                  <c:v>70.64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7-45B1-B169-9DA4679E4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6104"/>
        <c:axId val="20522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D7-45B1-B169-9DA4679E4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6104"/>
        <c:axId val="205226496"/>
      </c:lineChart>
      <c:dateAx>
        <c:axId val="205226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26496"/>
        <c:crosses val="autoZero"/>
        <c:auto val="1"/>
        <c:lblOffset val="100"/>
        <c:baseTimeUnit val="years"/>
      </c:dateAx>
      <c:valAx>
        <c:axId val="20522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6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220.62</c:v>
                </c:pt>
                <c:pt idx="1">
                  <c:v>220.44</c:v>
                </c:pt>
                <c:pt idx="2">
                  <c:v>216.15</c:v>
                </c:pt>
                <c:pt idx="3">
                  <c:v>238.98</c:v>
                </c:pt>
                <c:pt idx="4">
                  <c:v>245.8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C-470C-A68F-79D54D551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7672"/>
        <c:axId val="205598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C-470C-A68F-79D54D551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7672"/>
        <c:axId val="205598520"/>
      </c:lineChart>
      <c:dateAx>
        <c:axId val="205227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598520"/>
        <c:crosses val="autoZero"/>
        <c:auto val="1"/>
        <c:lblOffset val="100"/>
        <c:baseTimeUnit val="years"/>
      </c:dateAx>
      <c:valAx>
        <c:axId val="205598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7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松川村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9762</v>
      </c>
      <c r="AM8" s="68"/>
      <c r="AN8" s="68"/>
      <c r="AO8" s="68"/>
      <c r="AP8" s="68"/>
      <c r="AQ8" s="68"/>
      <c r="AR8" s="68"/>
      <c r="AS8" s="68"/>
      <c r="AT8" s="67">
        <f>データ!T6</f>
        <v>47.07</v>
      </c>
      <c r="AU8" s="67"/>
      <c r="AV8" s="67"/>
      <c r="AW8" s="67"/>
      <c r="AX8" s="67"/>
      <c r="AY8" s="67"/>
      <c r="AZ8" s="67"/>
      <c r="BA8" s="67"/>
      <c r="BB8" s="67">
        <f>データ!U6</f>
        <v>207.39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98.91</v>
      </c>
      <c r="Q10" s="67"/>
      <c r="R10" s="67"/>
      <c r="S10" s="67"/>
      <c r="T10" s="67"/>
      <c r="U10" s="67"/>
      <c r="V10" s="67"/>
      <c r="W10" s="67">
        <f>データ!Q6</f>
        <v>67.040000000000006</v>
      </c>
      <c r="X10" s="67"/>
      <c r="Y10" s="67"/>
      <c r="Z10" s="67"/>
      <c r="AA10" s="67"/>
      <c r="AB10" s="67"/>
      <c r="AC10" s="67"/>
      <c r="AD10" s="68">
        <f>データ!R6</f>
        <v>3130</v>
      </c>
      <c r="AE10" s="68"/>
      <c r="AF10" s="68"/>
      <c r="AG10" s="68"/>
      <c r="AH10" s="68"/>
      <c r="AI10" s="68"/>
      <c r="AJ10" s="68"/>
      <c r="AK10" s="2"/>
      <c r="AL10" s="68">
        <f>データ!V6</f>
        <v>9583</v>
      </c>
      <c r="AM10" s="68"/>
      <c r="AN10" s="68"/>
      <c r="AO10" s="68"/>
      <c r="AP10" s="68"/>
      <c r="AQ10" s="68"/>
      <c r="AR10" s="68"/>
      <c r="AS10" s="68"/>
      <c r="AT10" s="67">
        <f>データ!W6</f>
        <v>3.37</v>
      </c>
      <c r="AU10" s="67"/>
      <c r="AV10" s="67"/>
      <c r="AW10" s="67"/>
      <c r="AX10" s="67"/>
      <c r="AY10" s="67"/>
      <c r="AZ10" s="67"/>
      <c r="BA10" s="67"/>
      <c r="BB10" s="67">
        <f>データ!X6</f>
        <v>2843.62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44</v>
      </c>
      <c r="N86" s="26" t="s">
        <v>44</v>
      </c>
      <c r="O86" s="26" t="str">
        <f>データ!EO6</f>
        <v>【0.12】</v>
      </c>
    </row>
  </sheetData>
  <sheetProtection algorithmName="SHA-512" hashValue="ywVAc7dj4QJdWk1rXTBb/1QWWG0UIaZQLtgxVFQozTnl1zX0K48gbUX7cIaTN0HlLJYUGOIGlui6hpwiPlUBtQ==" saltValue="RwjQXNqheaFuFsFWQEF3G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204820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長野県　松川村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98.91</v>
      </c>
      <c r="Q6" s="34">
        <f t="shared" si="3"/>
        <v>67.040000000000006</v>
      </c>
      <c r="R6" s="34">
        <f t="shared" si="3"/>
        <v>3130</v>
      </c>
      <c r="S6" s="34">
        <f t="shared" si="3"/>
        <v>9762</v>
      </c>
      <c r="T6" s="34">
        <f t="shared" si="3"/>
        <v>47.07</v>
      </c>
      <c r="U6" s="34">
        <f t="shared" si="3"/>
        <v>207.39</v>
      </c>
      <c r="V6" s="34">
        <f t="shared" si="3"/>
        <v>9583</v>
      </c>
      <c r="W6" s="34">
        <f t="shared" si="3"/>
        <v>3.37</v>
      </c>
      <c r="X6" s="34">
        <f t="shared" si="3"/>
        <v>2843.62</v>
      </c>
      <c r="Y6" s="35">
        <f>IF(Y7="",NA(),Y7)</f>
        <v>78.42</v>
      </c>
      <c r="Z6" s="35">
        <f t="shared" ref="Z6:AH6" si="4">IF(Z7="",NA(),Z7)</f>
        <v>78.5</v>
      </c>
      <c r="AA6" s="35">
        <f t="shared" si="4"/>
        <v>79</v>
      </c>
      <c r="AB6" s="35">
        <f t="shared" si="4"/>
        <v>80.3</v>
      </c>
      <c r="AC6" s="35">
        <f t="shared" si="4"/>
        <v>81.599999999999994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2771.12</v>
      </c>
      <c r="BG6" s="35">
        <f t="shared" ref="BG6:BO6" si="7">IF(BG7="",NA(),BG7)</f>
        <v>2271.12</v>
      </c>
      <c r="BH6" s="35">
        <f t="shared" si="7"/>
        <v>2143.46</v>
      </c>
      <c r="BI6" s="35">
        <f t="shared" si="7"/>
        <v>2129.27</v>
      </c>
      <c r="BJ6" s="35">
        <f t="shared" si="7"/>
        <v>1936.43</v>
      </c>
      <c r="BK6" s="35">
        <f t="shared" si="7"/>
        <v>1671.86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78.53</v>
      </c>
      <c r="BR6" s="35">
        <f t="shared" ref="BR6:BZ6" si="8">IF(BR7="",NA(),BR7)</f>
        <v>78.64</v>
      </c>
      <c r="BS6" s="35">
        <f t="shared" si="8"/>
        <v>78.290000000000006</v>
      </c>
      <c r="BT6" s="35">
        <f t="shared" si="8"/>
        <v>71.34</v>
      </c>
      <c r="BU6" s="35">
        <f t="shared" si="8"/>
        <v>70.64</v>
      </c>
      <c r="BV6" s="35">
        <f t="shared" si="8"/>
        <v>50.54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220.62</v>
      </c>
      <c r="CC6" s="35">
        <f t="shared" ref="CC6:CK6" si="9">IF(CC7="",NA(),CC7)</f>
        <v>220.44</v>
      </c>
      <c r="CD6" s="35">
        <f t="shared" si="9"/>
        <v>216.15</v>
      </c>
      <c r="CE6" s="35">
        <f t="shared" si="9"/>
        <v>238.98</v>
      </c>
      <c r="CF6" s="35">
        <f t="shared" si="9"/>
        <v>245.8</v>
      </c>
      <c r="CG6" s="35">
        <f t="shared" si="9"/>
        <v>320.36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62.37</v>
      </c>
      <c r="CN6" s="35">
        <f t="shared" ref="CN6:CV6" si="10">IF(CN7="",NA(),CN7)</f>
        <v>64.7</v>
      </c>
      <c r="CO6" s="35">
        <f t="shared" si="10"/>
        <v>64.59</v>
      </c>
      <c r="CP6" s="35">
        <f t="shared" si="10"/>
        <v>64.81</v>
      </c>
      <c r="CQ6" s="35">
        <f t="shared" si="10"/>
        <v>61.52</v>
      </c>
      <c r="CR6" s="35">
        <f t="shared" si="10"/>
        <v>34.74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88.26</v>
      </c>
      <c r="CY6" s="35">
        <f t="shared" ref="CY6:DG6" si="11">IF(CY7="",NA(),CY7)</f>
        <v>90.06</v>
      </c>
      <c r="CZ6" s="35">
        <f t="shared" si="11"/>
        <v>90.88</v>
      </c>
      <c r="DA6" s="35">
        <f t="shared" si="11"/>
        <v>91.09</v>
      </c>
      <c r="DB6" s="35">
        <f t="shared" si="11"/>
        <v>91.79</v>
      </c>
      <c r="DC6" s="35">
        <f t="shared" si="11"/>
        <v>70.14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204820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98.91</v>
      </c>
      <c r="Q7" s="38">
        <v>67.040000000000006</v>
      </c>
      <c r="R7" s="38">
        <v>3130</v>
      </c>
      <c r="S7" s="38">
        <v>9762</v>
      </c>
      <c r="T7" s="38">
        <v>47.07</v>
      </c>
      <c r="U7" s="38">
        <v>207.39</v>
      </c>
      <c r="V7" s="38">
        <v>9583</v>
      </c>
      <c r="W7" s="38">
        <v>3.37</v>
      </c>
      <c r="X7" s="38">
        <v>2843.62</v>
      </c>
      <c r="Y7" s="38">
        <v>78.42</v>
      </c>
      <c r="Z7" s="38">
        <v>78.5</v>
      </c>
      <c r="AA7" s="38">
        <v>79</v>
      </c>
      <c r="AB7" s="38">
        <v>80.3</v>
      </c>
      <c r="AC7" s="38">
        <v>81.599999999999994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2771.12</v>
      </c>
      <c r="BG7" s="38">
        <v>2271.12</v>
      </c>
      <c r="BH7" s="38">
        <v>2143.46</v>
      </c>
      <c r="BI7" s="38">
        <v>2129.27</v>
      </c>
      <c r="BJ7" s="38">
        <v>1936.43</v>
      </c>
      <c r="BK7" s="38">
        <v>1671.86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78.53</v>
      </c>
      <c r="BR7" s="38">
        <v>78.64</v>
      </c>
      <c r="BS7" s="38">
        <v>78.290000000000006</v>
      </c>
      <c r="BT7" s="38">
        <v>71.34</v>
      </c>
      <c r="BU7" s="38">
        <v>70.64</v>
      </c>
      <c r="BV7" s="38">
        <v>50.54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220.62</v>
      </c>
      <c r="CC7" s="38">
        <v>220.44</v>
      </c>
      <c r="CD7" s="38">
        <v>216.15</v>
      </c>
      <c r="CE7" s="38">
        <v>238.98</v>
      </c>
      <c r="CF7" s="38">
        <v>245.8</v>
      </c>
      <c r="CG7" s="38">
        <v>320.36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62.37</v>
      </c>
      <c r="CN7" s="38">
        <v>64.7</v>
      </c>
      <c r="CO7" s="38">
        <v>64.59</v>
      </c>
      <c r="CP7" s="38">
        <v>64.81</v>
      </c>
      <c r="CQ7" s="38">
        <v>61.52</v>
      </c>
      <c r="CR7" s="38">
        <v>34.74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88.26</v>
      </c>
      <c r="CY7" s="38">
        <v>90.06</v>
      </c>
      <c r="CZ7" s="38">
        <v>90.88</v>
      </c>
      <c r="DA7" s="38">
        <v>91.09</v>
      </c>
      <c r="DB7" s="38">
        <v>91.79</v>
      </c>
      <c r="DC7" s="38">
        <v>70.14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2020-01-27T05:11:48Z</cp:lastPrinted>
  <dcterms:created xsi:type="dcterms:W3CDTF">2019-12-05T05:12:25Z</dcterms:created>
  <dcterms:modified xsi:type="dcterms:W3CDTF">2020-02-20T04:19:34Z</dcterms:modified>
  <cp:category/>
</cp:coreProperties>
</file>