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7　松本地域振興局\204528 筑北村\"/>
    </mc:Choice>
  </mc:AlternateContent>
  <workbookProtection workbookAlgorithmName="SHA-512" workbookHashValue="oyIIxhseEUDRMph01D7Uo2XyxxDjg4DllpQTIutx/M8JoRDIM7hldv5aYXdLUourq6D6SgS3JZqEJH2VAxrRjA==" workbookSaltValue="Peo5JNt34I4b6GiALt4yYA==" workbookSpinCount="100000" lockStructure="1"/>
  <bookViews>
    <workbookView xWindow="93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W10" i="4"/>
  <c r="I10" i="4"/>
  <c r="B10" i="4"/>
  <c r="BB8" i="4"/>
  <c r="AL8" i="4"/>
  <c r="AD8" i="4"/>
  <c r="P8" i="4"/>
  <c r="B8"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<sst xmlns="http://schemas.openxmlformats.org/spreadsheetml/2006/main" count="239" uniqueCount="114">
  <si>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</si>
  <si>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</si>
  <si>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</si>
  <si>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</si>
  <si>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</si>
  <si>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</si>
  <si>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</si>
  <si>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</si>
  <si>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</si>
  <si>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</si>
  <si>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</si>
  <si>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</si>
  <si>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</si>
  <si>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</si>
  <si>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</si>
  <si>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</si>
  <si>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</si>
  <si>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</si>
  <si>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</si>
  <si>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</si>
  <si>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</si>
  <si>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</si>
  <si>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</si>
  <si>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</si>
  <si>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</si>
  <si>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</si>
  <si>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</si>
  <si>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</si>
  <si>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</si>
  <si>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</si>
  <si>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</si>
  <si>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</si>
  <si>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</si>
  <si>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</si>
  <si>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</si>
  <si>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</si>
  <si>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</si>
  <si>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</si>
  <si>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</si>
  <si>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</si>
  <si>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</si>
  <si>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</si>
  <si>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</si>
  <si>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</si>
  <si>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</si>
  <si>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</si>
  <si>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</si>
  <si>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</si>
  <si>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</si>
  <si>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</si>
  <si>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</si>
  <si>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</si>
  <si>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</si>
  <si>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</si>
  <si>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</si>
  <si>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</si>
  <si>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</si>
  <si>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</si>
  <si>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</si>
  <si>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</si>
  <si>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</si>
  <si>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</si>
  <si>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</si>
  <si>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</si>
  <si>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</si>
  <si>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</si>
  <si>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</si>
  <si>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</si>
  <si>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</si>
  <si>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</si>
  <si>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</si>
  <si>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</si>
  <si>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</si>
  <si>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</si>
  <si>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</si>
  <si>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</si>
  <si>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</si>
  <si>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</si>
  <si>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</si>
  <si>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</si>
  <si>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</si>
  <si>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</si>
  <si>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</si>
  <si>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</si>
  <si>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</si>
  <si>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</si>
  <si>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</si>
  <si>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</si>
  <si>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</si>
  <si>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</si>
  <si>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</si>
  <si>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</si>
  <si>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</si>
  <si>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</si>
  <si>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</si>
  <si>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</si>
  <si>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</si>
  <si>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</si>
  <si>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筑北村</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</si>
  <si>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</si>
  <si>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</si>
  <si>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</si>
  <si>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</si>
  <si>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</si>
  <si>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</si>
  <si>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</si>
  <si>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</si>
  <si>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</si>
  <si>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</si>
  <si>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</si>
  <si>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</si>
  <si>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平成8年度から合併浄化槽の設置を推進し現在に至るが、古い物は20年以上経過し、経年による劣化が進み、修繕等の経費が年々増加している。</t>
    <rPh sb="1" eb="3">
      <t>ヘイセイ</t>
    </rPh>
    <rPh sb="4" eb="6">
      <t>ネンド</t>
    </rPh>
    <rPh sb="8" eb="10">
      <t>ガッペイ</t>
    </rPh>
    <rPh sb="10" eb="13">
      <t>ジョウカソウ</t>
    </rPh>
    <rPh sb="14" eb="16">
      <t>セッチ</t>
    </rPh>
    <rPh sb="17" eb="19">
      <t>スイシン</t>
    </rPh>
    <rPh sb="20" eb="22">
      <t>ゲンザイ</t>
    </rPh>
    <rPh sb="23" eb="24">
      <t>イタ</t>
    </rPh>
    <rPh sb="27" eb="28">
      <t>フル</t>
    </rPh>
    <rPh sb="29" eb="30">
      <t>モノ</t>
    </rPh>
    <rPh sb="33" eb="34">
      <t>ネン</t>
    </rPh>
    <rPh sb="34" eb="36">
      <t>イジョウ</t>
    </rPh>
    <rPh sb="36" eb="38">
      <t>ケイカ</t>
    </rPh>
    <rPh sb="40" eb="42">
      <t>ケイネン</t>
    </rPh>
    <rPh sb="45" eb="47">
      <t>レッカ</t>
    </rPh>
    <rPh sb="48" eb="49">
      <t>スス</t>
    </rPh>
    <rPh sb="51" eb="53">
      <t>シュウゼン</t>
    </rPh>
    <rPh sb="53" eb="54">
      <t>トウ</t>
    </rPh>
    <rPh sb="55" eb="57">
      <t>ケイヒ</t>
    </rPh>
    <rPh sb="58" eb="60">
      <t>ネンネン</t>
    </rPh>
    <rPh sb="60" eb="62">
      <t>ゾウカ</t>
    </rPh>
    <phoneticPr fontId="4"/>
  </si>
  <si>
    <t>　今後、人口減少による料金収入の減少を考慮し、経営改善を進めるとともに維持管理費の削減を図る必要がある。</t>
    <rPh sb="1" eb="3">
      <t>コンゴ</t>
    </rPh>
    <rPh sb="4" eb="6">
      <t>ジンコウ</t>
    </rPh>
    <rPh sb="6" eb="8">
      <t>ゲンショウ</t>
    </rPh>
    <rPh sb="11" eb="13">
      <t>リョウキン</t>
    </rPh>
    <rPh sb="13" eb="15">
      <t>シュウニュウ</t>
    </rPh>
    <rPh sb="16" eb="18">
      <t>ゲンショウ</t>
    </rPh>
    <rPh sb="19" eb="21">
      <t>コウリョ</t>
    </rPh>
    <rPh sb="23" eb="25">
      <t>ケイエイ</t>
    </rPh>
    <rPh sb="25" eb="27">
      <t>カイゼン</t>
    </rPh>
    <rPh sb="28" eb="29">
      <t>スス</t>
    </rPh>
    <rPh sb="35" eb="37">
      <t>イジ</t>
    </rPh>
    <rPh sb="37" eb="39">
      <t>カンリ</t>
    </rPh>
    <rPh sb="39" eb="40">
      <t>ヒ</t>
    </rPh>
    <rPh sb="41" eb="43">
      <t>サクゲン</t>
    </rPh>
    <rPh sb="44" eb="45">
      <t>ハカ</t>
    </rPh>
    <rPh sb="46" eb="48">
      <t>ヒツヨウ</t>
    </rPh>
    <phoneticPr fontId="4"/>
  </si>
  <si>
    <t>①収益的収支比率：総収益では料金収入が前年度より約40万円減少してしまった。また、合併浄化槽設置を継続し行っているため、償還金が高額である。このため一般会計繰入金に大きく依存している。
④企業債残高対事業規模比率：償還のピークは過ぎているので、債務残高の減少により前年度より下がっている。
⑤経費回収率：料金収入が前年度より減ったが、汚水処理費も減ったため、前年度とほぼ同率の数値となった。
⑥汚水処理原価：汚水処理費が前年度より減ったが、年間有収水量も減ったため、前年度とほぼ同率の数値となった。
　⑤⑥とも施設の経年劣化により維持管理費の増加が見込まれる。特に修繕費が増加傾向にあり一般会計繰入金に依存している状況である。
⑦施設利用率：処理能力に対して人口減少等により処理水量が少ないため利用率が低迷している。
⑧水洗化率：現在処理区域内人口の見直し（増）により数値が低下した。</t>
    <rPh sb="1" eb="4">
      <t>シュウエキテキ</t>
    </rPh>
    <rPh sb="4" eb="6">
      <t>シュウシ</t>
    </rPh>
    <rPh sb="6" eb="8">
      <t>ヒリツ</t>
    </rPh>
    <rPh sb="9" eb="12">
      <t>ソウシュウエキ</t>
    </rPh>
    <rPh sb="14" eb="16">
      <t>リョウキン</t>
    </rPh>
    <rPh sb="16" eb="18">
      <t>シュウニュウ</t>
    </rPh>
    <rPh sb="19" eb="22">
      <t>ゼンネンド</t>
    </rPh>
    <rPh sb="24" eb="25">
      <t>ヤク</t>
    </rPh>
    <rPh sb="27" eb="29">
      <t>マンエン</t>
    </rPh>
    <rPh sb="29" eb="31">
      <t>ゲンショウ</t>
    </rPh>
    <rPh sb="41" eb="43">
      <t>ガッペイ</t>
    </rPh>
    <rPh sb="43" eb="46">
      <t>ジョウカソウ</t>
    </rPh>
    <rPh sb="46" eb="48">
      <t>セッチ</t>
    </rPh>
    <rPh sb="49" eb="51">
      <t>ケイゾク</t>
    </rPh>
    <rPh sb="52" eb="53">
      <t>オコナ</t>
    </rPh>
    <rPh sb="60" eb="63">
      <t>ショウカンキン</t>
    </rPh>
    <rPh sb="64" eb="66">
      <t>コウガク</t>
    </rPh>
    <rPh sb="74" eb="76">
      <t>イッパン</t>
    </rPh>
    <rPh sb="76" eb="78">
      <t>カイケイ</t>
    </rPh>
    <rPh sb="78" eb="80">
      <t>クリイレ</t>
    </rPh>
    <rPh sb="80" eb="81">
      <t>キン</t>
    </rPh>
    <rPh sb="82" eb="83">
      <t>オオ</t>
    </rPh>
    <rPh sb="85" eb="87">
      <t>イゾン</t>
    </rPh>
    <rPh sb="94" eb="96">
      <t>キギョウ</t>
    </rPh>
    <rPh sb="96" eb="97">
      <t>サイ</t>
    </rPh>
    <rPh sb="97" eb="99">
      <t>ザンダカ</t>
    </rPh>
    <rPh sb="99" eb="100">
      <t>タイ</t>
    </rPh>
    <rPh sb="100" eb="102">
      <t>ジギョウ</t>
    </rPh>
    <rPh sb="102" eb="104">
      <t>キボ</t>
    </rPh>
    <rPh sb="104" eb="106">
      <t>ヒリツ</t>
    </rPh>
    <rPh sb="107" eb="109">
      <t>ショウカン</t>
    </rPh>
    <rPh sb="114" eb="115">
      <t>ス</t>
    </rPh>
    <rPh sb="122" eb="124">
      <t>サイム</t>
    </rPh>
    <rPh sb="124" eb="126">
      <t>ザンダカ</t>
    </rPh>
    <rPh sb="127" eb="129">
      <t>ゲンショウ</t>
    </rPh>
    <rPh sb="132" eb="135">
      <t>ゼンネンド</t>
    </rPh>
    <rPh sb="137" eb="138">
      <t>サ</t>
    </rPh>
    <rPh sb="146" eb="148">
      <t>ケイヒ</t>
    </rPh>
    <rPh sb="148" eb="150">
      <t>カイシュウ</t>
    </rPh>
    <rPh sb="150" eb="151">
      <t>リツ</t>
    </rPh>
    <rPh sb="152" eb="154">
      <t>リョウキン</t>
    </rPh>
    <rPh sb="154" eb="156">
      <t>シュウニュウ</t>
    </rPh>
    <rPh sb="157" eb="160">
      <t>ゼンネンド</t>
    </rPh>
    <rPh sb="162" eb="163">
      <t>ヘ</t>
    </rPh>
    <rPh sb="167" eb="169">
      <t>オスイ</t>
    </rPh>
    <rPh sb="169" eb="171">
      <t>ショリ</t>
    </rPh>
    <rPh sb="171" eb="172">
      <t>ヒ</t>
    </rPh>
    <rPh sb="173" eb="174">
      <t>ヘ</t>
    </rPh>
    <rPh sb="179" eb="182">
      <t>ゼンネンド</t>
    </rPh>
    <rPh sb="185" eb="187">
      <t>ドウリツ</t>
    </rPh>
    <rPh sb="188" eb="190">
      <t>スウチ</t>
    </rPh>
    <rPh sb="197" eb="199">
      <t>オスイ</t>
    </rPh>
    <rPh sb="199" eb="201">
      <t>ショリ</t>
    </rPh>
    <rPh sb="201" eb="203">
      <t>ゲンカ</t>
    </rPh>
    <rPh sb="204" eb="206">
      <t>オスイ</t>
    </rPh>
    <rPh sb="206" eb="208">
      <t>ショリ</t>
    </rPh>
    <rPh sb="208" eb="209">
      <t>ヒ</t>
    </rPh>
    <rPh sb="210" eb="212">
      <t>ゼンネン</t>
    </rPh>
    <rPh sb="212" eb="213">
      <t>ド</t>
    </rPh>
    <rPh sb="215" eb="216">
      <t>ヘ</t>
    </rPh>
    <rPh sb="220" eb="222">
      <t>ネンカン</t>
    </rPh>
    <rPh sb="222" eb="224">
      <t>ユウシュウ</t>
    </rPh>
    <rPh sb="224" eb="226">
      <t>スイリョウ</t>
    </rPh>
    <rPh sb="227" eb="228">
      <t>ヘ</t>
    </rPh>
    <rPh sb="233" eb="236">
      <t>ゼンネンド</t>
    </rPh>
    <rPh sb="239" eb="241">
      <t>ドウリツ</t>
    </rPh>
    <rPh sb="242" eb="244">
      <t>スウチ</t>
    </rPh>
    <rPh sb="255" eb="257">
      <t>シセツ</t>
    </rPh>
    <rPh sb="258" eb="260">
      <t>ケイネン</t>
    </rPh>
    <rPh sb="260" eb="262">
      <t>レッカ</t>
    </rPh>
    <rPh sb="265" eb="267">
      <t>イジ</t>
    </rPh>
    <rPh sb="267" eb="270">
      <t>カンリヒ</t>
    </rPh>
    <rPh sb="271" eb="273">
      <t>ゾウカ</t>
    </rPh>
    <rPh sb="274" eb="276">
      <t>ミコ</t>
    </rPh>
    <rPh sb="280" eb="281">
      <t>トク</t>
    </rPh>
    <rPh sb="282" eb="285">
      <t>シュウゼンヒ</t>
    </rPh>
    <rPh sb="286" eb="288">
      <t>ゾウカ</t>
    </rPh>
    <rPh sb="288" eb="290">
      <t>ケイコウ</t>
    </rPh>
    <rPh sb="293" eb="295">
      <t>イッパン</t>
    </rPh>
    <rPh sb="295" eb="297">
      <t>カイケイ</t>
    </rPh>
    <rPh sb="297" eb="299">
      <t>クリイレ</t>
    </rPh>
    <rPh sb="299" eb="300">
      <t>キン</t>
    </rPh>
    <rPh sb="301" eb="303">
      <t>イゾン</t>
    </rPh>
    <rPh sb="307" eb="309">
      <t>ジョウキョウ</t>
    </rPh>
    <rPh sb="315" eb="317">
      <t>シセツ</t>
    </rPh>
    <rPh sb="317" eb="320">
      <t>リヨウリツ</t>
    </rPh>
    <rPh sb="321" eb="323">
      <t>ショリ</t>
    </rPh>
    <rPh sb="323" eb="325">
      <t>ノウリョク</t>
    </rPh>
    <rPh sb="326" eb="327">
      <t>タイ</t>
    </rPh>
    <rPh sb="329" eb="331">
      <t>ジンコウ</t>
    </rPh>
    <rPh sb="331" eb="333">
      <t>ゲンショウ</t>
    </rPh>
    <rPh sb="333" eb="334">
      <t>トウ</t>
    </rPh>
    <rPh sb="337" eb="339">
      <t>ショリ</t>
    </rPh>
    <rPh sb="339" eb="341">
      <t>スイリョウ</t>
    </rPh>
    <rPh sb="342" eb="343">
      <t>スク</t>
    </rPh>
    <rPh sb="347" eb="350">
      <t>リヨウリツ</t>
    </rPh>
    <rPh sb="351" eb="353">
      <t>テイメイ</t>
    </rPh>
    <rPh sb="360" eb="363">
      <t>スイセンカ</t>
    </rPh>
    <rPh sb="363" eb="364">
      <t>リツ</t>
    </rPh>
    <rPh sb="365" eb="367">
      <t>ゲンザイ</t>
    </rPh>
    <rPh sb="367" eb="369">
      <t>ショリ</t>
    </rPh>
    <rPh sb="369" eb="371">
      <t>クイキ</t>
    </rPh>
    <rPh sb="371" eb="372">
      <t>ナイ</t>
    </rPh>
    <rPh sb="372" eb="374">
      <t>ジンコウ</t>
    </rPh>
    <rPh sb="375" eb="377">
      <t>ミナオ</t>
    </rPh>
    <rPh sb="379" eb="380">
      <t>ゾウ</t>
    </rPh>
    <rPh sb="384" eb="386">
      <t>スウチ</t>
    </rPh>
    <rPh sb="387" eb="389">
      <t>テイカ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</si>
</sst>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BCB-448F-8D3D-C113F462AC72}"/>
            </c:ext>
          </c:extLst>
        </c:ser>
        <c:dLbls>
          <c:showLegendKey val="0"/>
          <c:showVal val="0"/>
          <c:showCatName val="0"/>
          <c:showSerName val="0"/>
          <c:showPercent val="0"/>
          <c:showBubbleSize val="0"/>
        </c:dLbls>
        <c:gapWidth val="150"/>
        <c:axId val="115448832"/>
        <c:axId val="115463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BCB-448F-8D3D-C113F462AC72}"/>
            </c:ext>
          </c:extLst>
        </c:ser>
        <c:dLbls>
          <c:showLegendKey val="0"/>
          <c:showVal val="0"/>
          <c:showCatName val="0"/>
          <c:showSerName val="0"/>
          <c:showPercent val="0"/>
          <c:showBubbleSize val="0"/>
        </c:dLbls>
        <c:marker val="1"/>
        <c:smooth val="0"/>
        <c:axId val="115448832"/>
        <c:axId val="115463296"/>
      </c:lineChart>
      <c:dateAx>
        <c:axId val="115448832"/>
        <c:scaling>
          <c:orientation val="minMax"/>
        </c:scaling>
        <c:delete val="1"/>
        <c:axPos val="b"/>
        <c:numFmt formatCode="ge" sourceLinked="1"/>
        <c:majorTickMark val="none"/>
        <c:minorTickMark val="none"/>
        <c:tickLblPos val="none"/>
        <c:crossAx val="115463296"/>
        <c:crosses val="autoZero"/>
        <c:auto val="1"/>
        <c:lblOffset val="100"/>
        <c:baseTimeUnit val="years"/>
      </c:dateAx>
      <c:valAx>
        <c:axId val="11546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44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34.840000000000003</c:v>
                </c:pt>
                <c:pt idx="1">
                  <c:v>34.520000000000003</c:v>
                </c:pt>
                <c:pt idx="2">
                  <c:v>34.76</c:v>
                </c:pt>
                <c:pt idx="3">
                  <c:v>34.85</c:v>
                </c:pt>
                <c:pt idx="4">
                  <c:v>32.99</c:v>
                </c:pt>
              </c:numCache>
            </c:numRef>
          </c:val>
          <c:extLst>
            <c:ext xmlns:c16="http://schemas.microsoft.com/office/drawing/2014/chart" uri="{C3380CC4-5D6E-409C-BE32-E72D297353CC}">
              <c16:uniqueId val="{00000000-ECB8-41C0-ABD4-EB1601B44F96}"/>
            </c:ext>
          </c:extLst>
        </c:ser>
        <c:dLbls>
          <c:showLegendKey val="0"/>
          <c:showVal val="0"/>
          <c:showCatName val="0"/>
          <c:showSerName val="0"/>
          <c:showPercent val="0"/>
          <c:showBubbleSize val="0"/>
        </c:dLbls>
        <c:gapWidth val="150"/>
        <c:axId val="124099584"/>
        <c:axId val="12410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53.84</c:v>
                </c:pt>
                <c:pt idx="1">
                  <c:v>60.25</c:v>
                </c:pt>
                <c:pt idx="2">
                  <c:v>61.94</c:v>
                </c:pt>
                <c:pt idx="3">
                  <c:v>61.79</c:v>
                </c:pt>
                <c:pt idx="4">
                  <c:v>59.94</c:v>
                </c:pt>
              </c:numCache>
            </c:numRef>
          </c:val>
          <c:smooth val="0"/>
          <c:extLst>
            <c:ext xmlns:c16="http://schemas.microsoft.com/office/drawing/2014/chart" uri="{C3380CC4-5D6E-409C-BE32-E72D297353CC}">
              <c16:uniqueId val="{00000001-ECB8-41C0-ABD4-EB1601B44F96}"/>
            </c:ext>
          </c:extLst>
        </c:ser>
        <c:dLbls>
          <c:showLegendKey val="0"/>
          <c:showVal val="0"/>
          <c:showCatName val="0"/>
          <c:showSerName val="0"/>
          <c:showPercent val="0"/>
          <c:showBubbleSize val="0"/>
        </c:dLbls>
        <c:marker val="1"/>
        <c:smooth val="0"/>
        <c:axId val="124099584"/>
        <c:axId val="124109952"/>
      </c:lineChart>
      <c:dateAx>
        <c:axId val="124099584"/>
        <c:scaling>
          <c:orientation val="minMax"/>
        </c:scaling>
        <c:delete val="1"/>
        <c:axPos val="b"/>
        <c:numFmt formatCode="ge" sourceLinked="1"/>
        <c:majorTickMark val="none"/>
        <c:minorTickMark val="none"/>
        <c:tickLblPos val="none"/>
        <c:crossAx val="124109952"/>
        <c:crosses val="autoZero"/>
        <c:auto val="1"/>
        <c:lblOffset val="100"/>
        <c:baseTimeUnit val="years"/>
      </c:dateAx>
      <c:valAx>
        <c:axId val="12410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09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97.54</c:v>
                </c:pt>
                <c:pt idx="1">
                  <c:v>97.45</c:v>
                </c:pt>
                <c:pt idx="2">
                  <c:v>97.77</c:v>
                </c:pt>
                <c:pt idx="3">
                  <c:v>98.6</c:v>
                </c:pt>
                <c:pt idx="4">
                  <c:v>85.24</c:v>
                </c:pt>
              </c:numCache>
            </c:numRef>
          </c:val>
          <c:extLst>
            <c:ext xmlns:c16="http://schemas.microsoft.com/office/drawing/2014/chart" uri="{C3380CC4-5D6E-409C-BE32-E72D297353CC}">
              <c16:uniqueId val="{00000000-2DE6-452E-B5FA-71D8C63C281A}"/>
            </c:ext>
          </c:extLst>
        </c:ser>
        <c:dLbls>
          <c:showLegendKey val="0"/>
          <c:showVal val="0"/>
          <c:showCatName val="0"/>
          <c:showSerName val="0"/>
          <c:showPercent val="0"/>
          <c:showBubbleSize val="0"/>
        </c:dLbls>
        <c:gapWidth val="150"/>
        <c:axId val="123735424"/>
        <c:axId val="123745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95.04</c:v>
                </c:pt>
                <c:pt idx="1">
                  <c:v>95.26</c:v>
                </c:pt>
                <c:pt idx="2">
                  <c:v>94.14</c:v>
                </c:pt>
                <c:pt idx="3">
                  <c:v>92.44</c:v>
                </c:pt>
                <c:pt idx="4">
                  <c:v>89.66</c:v>
                </c:pt>
              </c:numCache>
            </c:numRef>
          </c:val>
          <c:smooth val="0"/>
          <c:extLst>
            <c:ext xmlns:c16="http://schemas.microsoft.com/office/drawing/2014/chart" uri="{C3380CC4-5D6E-409C-BE32-E72D297353CC}">
              <c16:uniqueId val="{00000001-2DE6-452E-B5FA-71D8C63C281A}"/>
            </c:ext>
          </c:extLst>
        </c:ser>
        <c:dLbls>
          <c:showLegendKey val="0"/>
          <c:showVal val="0"/>
          <c:showCatName val="0"/>
          <c:showSerName val="0"/>
          <c:showPercent val="0"/>
          <c:showBubbleSize val="0"/>
        </c:dLbls>
        <c:marker val="1"/>
        <c:smooth val="0"/>
        <c:axId val="123735424"/>
        <c:axId val="123745792"/>
      </c:lineChart>
      <c:dateAx>
        <c:axId val="123735424"/>
        <c:scaling>
          <c:orientation val="minMax"/>
        </c:scaling>
        <c:delete val="1"/>
        <c:axPos val="b"/>
        <c:numFmt formatCode="ge" sourceLinked="1"/>
        <c:majorTickMark val="none"/>
        <c:minorTickMark val="none"/>
        <c:tickLblPos val="none"/>
        <c:crossAx val="123745792"/>
        <c:crosses val="autoZero"/>
        <c:auto val="1"/>
        <c:lblOffset val="100"/>
        <c:baseTimeUnit val="years"/>
      </c:dateAx>
      <c:valAx>
        <c:axId val="12374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73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88.13</c:v>
                </c:pt>
                <c:pt idx="1">
                  <c:v>87.33</c:v>
                </c:pt>
                <c:pt idx="2">
                  <c:v>88.7</c:v>
                </c:pt>
                <c:pt idx="3">
                  <c:v>84.4</c:v>
                </c:pt>
                <c:pt idx="4">
                  <c:v>85.02</c:v>
                </c:pt>
              </c:numCache>
            </c:numRef>
          </c:val>
          <c:extLst>
            <c:ext xmlns:c16="http://schemas.microsoft.com/office/drawing/2014/chart" uri="{C3380CC4-5D6E-409C-BE32-E72D297353CC}">
              <c16:uniqueId val="{00000000-BC34-4DF9-9E34-410D4B8CEE2F}"/>
            </c:ext>
          </c:extLst>
        </c:ser>
        <c:dLbls>
          <c:showLegendKey val="0"/>
          <c:showVal val="0"/>
          <c:showCatName val="0"/>
          <c:showSerName val="0"/>
          <c:showPercent val="0"/>
          <c:showBubbleSize val="0"/>
        </c:dLbls>
        <c:gapWidth val="150"/>
        <c:axId val="117353856"/>
        <c:axId val="117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34-4DF9-9E34-410D4B8CEE2F}"/>
            </c:ext>
          </c:extLst>
        </c:ser>
        <c:dLbls>
          <c:showLegendKey val="0"/>
          <c:showVal val="0"/>
          <c:showCatName val="0"/>
          <c:showSerName val="0"/>
          <c:showPercent val="0"/>
          <c:showBubbleSize val="0"/>
        </c:dLbls>
        <c:marker val="1"/>
        <c:smooth val="0"/>
        <c:axId val="117353856"/>
        <c:axId val="117360128"/>
      </c:lineChart>
      <c:dateAx>
        <c:axId val="117353856"/>
        <c:scaling>
          <c:orientation val="minMax"/>
        </c:scaling>
        <c:delete val="1"/>
        <c:axPos val="b"/>
        <c:numFmt formatCode="ge" sourceLinked="1"/>
        <c:majorTickMark val="none"/>
        <c:minorTickMark val="none"/>
        <c:tickLblPos val="none"/>
        <c:crossAx val="117360128"/>
        <c:crosses val="autoZero"/>
        <c:auto val="1"/>
        <c:lblOffset val="100"/>
        <c:baseTimeUnit val="years"/>
      </c:dateAx>
      <c:valAx>
        <c:axId val="117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CB-49F1-944B-0A616EE6B4E8}"/>
            </c:ext>
          </c:extLst>
        </c:ser>
        <c:dLbls>
          <c:showLegendKey val="0"/>
          <c:showVal val="0"/>
          <c:showCatName val="0"/>
          <c:showSerName val="0"/>
          <c:showPercent val="0"/>
          <c:showBubbleSize val="0"/>
        </c:dLbls>
        <c:gapWidth val="150"/>
        <c:axId val="117391360"/>
        <c:axId val="11739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CB-49F1-944B-0A616EE6B4E8}"/>
            </c:ext>
          </c:extLst>
        </c:ser>
        <c:dLbls>
          <c:showLegendKey val="0"/>
          <c:showVal val="0"/>
          <c:showCatName val="0"/>
          <c:showSerName val="0"/>
          <c:showPercent val="0"/>
          <c:showBubbleSize val="0"/>
        </c:dLbls>
        <c:marker val="1"/>
        <c:smooth val="0"/>
        <c:axId val="117391360"/>
        <c:axId val="117393280"/>
      </c:lineChart>
      <c:dateAx>
        <c:axId val="117391360"/>
        <c:scaling>
          <c:orientation val="minMax"/>
        </c:scaling>
        <c:delete val="1"/>
        <c:axPos val="b"/>
        <c:numFmt formatCode="ge" sourceLinked="1"/>
        <c:majorTickMark val="none"/>
        <c:minorTickMark val="none"/>
        <c:tickLblPos val="none"/>
        <c:crossAx val="117393280"/>
        <c:crosses val="autoZero"/>
        <c:auto val="1"/>
        <c:lblOffset val="100"/>
        <c:baseTimeUnit val="years"/>
      </c:dateAx>
      <c:valAx>
        <c:axId val="11739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39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58-4047-A831-B32A1DD4B74A}"/>
            </c:ext>
          </c:extLst>
        </c:ser>
        <c:dLbls>
          <c:showLegendKey val="0"/>
          <c:showVal val="0"/>
          <c:showCatName val="0"/>
          <c:showSerName val="0"/>
          <c:showPercent val="0"/>
          <c:showBubbleSize val="0"/>
        </c:dLbls>
        <c:gapWidth val="150"/>
        <c:axId val="117424512"/>
        <c:axId val="11742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58-4047-A831-B32A1DD4B74A}"/>
            </c:ext>
          </c:extLst>
        </c:ser>
        <c:dLbls>
          <c:showLegendKey val="0"/>
          <c:showVal val="0"/>
          <c:showCatName val="0"/>
          <c:showSerName val="0"/>
          <c:showPercent val="0"/>
          <c:showBubbleSize val="0"/>
        </c:dLbls>
        <c:marker val="1"/>
        <c:smooth val="0"/>
        <c:axId val="117424512"/>
        <c:axId val="117426432"/>
      </c:lineChart>
      <c:dateAx>
        <c:axId val="117424512"/>
        <c:scaling>
          <c:orientation val="minMax"/>
        </c:scaling>
        <c:delete val="1"/>
        <c:axPos val="b"/>
        <c:numFmt formatCode="ge" sourceLinked="1"/>
        <c:majorTickMark val="none"/>
        <c:minorTickMark val="none"/>
        <c:tickLblPos val="none"/>
        <c:crossAx val="117426432"/>
        <c:crosses val="autoZero"/>
        <c:auto val="1"/>
        <c:lblOffset val="100"/>
        <c:baseTimeUnit val="years"/>
      </c:dateAx>
      <c:valAx>
        <c:axId val="11742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42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05-4BB1-A1FC-F4E1D428790B}"/>
            </c:ext>
          </c:extLst>
        </c:ser>
        <c:dLbls>
          <c:showLegendKey val="0"/>
          <c:showVal val="0"/>
          <c:showCatName val="0"/>
          <c:showSerName val="0"/>
          <c:showPercent val="0"/>
          <c:showBubbleSize val="0"/>
        </c:dLbls>
        <c:gapWidth val="150"/>
        <c:axId val="117722112"/>
        <c:axId val="11773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05-4BB1-A1FC-F4E1D428790B}"/>
            </c:ext>
          </c:extLst>
        </c:ser>
        <c:dLbls>
          <c:showLegendKey val="0"/>
          <c:showVal val="0"/>
          <c:showCatName val="0"/>
          <c:showSerName val="0"/>
          <c:showPercent val="0"/>
          <c:showBubbleSize val="0"/>
        </c:dLbls>
        <c:marker val="1"/>
        <c:smooth val="0"/>
        <c:axId val="117722112"/>
        <c:axId val="117732480"/>
      </c:lineChart>
      <c:dateAx>
        <c:axId val="117722112"/>
        <c:scaling>
          <c:orientation val="minMax"/>
        </c:scaling>
        <c:delete val="1"/>
        <c:axPos val="b"/>
        <c:numFmt formatCode="ge" sourceLinked="1"/>
        <c:majorTickMark val="none"/>
        <c:minorTickMark val="none"/>
        <c:tickLblPos val="none"/>
        <c:crossAx val="117732480"/>
        <c:crosses val="autoZero"/>
        <c:auto val="1"/>
        <c:lblOffset val="100"/>
        <c:baseTimeUnit val="years"/>
      </c:dateAx>
      <c:valAx>
        <c:axId val="11773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72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F9-42EA-B1AB-67A48928745B}"/>
            </c:ext>
          </c:extLst>
        </c:ser>
        <c:dLbls>
          <c:showLegendKey val="0"/>
          <c:showVal val="0"/>
          <c:showCatName val="0"/>
          <c:showSerName val="0"/>
          <c:showPercent val="0"/>
          <c:showBubbleSize val="0"/>
        </c:dLbls>
        <c:gapWidth val="150"/>
        <c:axId val="117839744"/>
        <c:axId val="11784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F9-42EA-B1AB-67A48928745B}"/>
            </c:ext>
          </c:extLst>
        </c:ser>
        <c:dLbls>
          <c:showLegendKey val="0"/>
          <c:showVal val="0"/>
          <c:showCatName val="0"/>
          <c:showSerName val="0"/>
          <c:showPercent val="0"/>
          <c:showBubbleSize val="0"/>
        </c:dLbls>
        <c:marker val="1"/>
        <c:smooth val="0"/>
        <c:axId val="117839744"/>
        <c:axId val="117846016"/>
      </c:lineChart>
      <c:dateAx>
        <c:axId val="117839744"/>
        <c:scaling>
          <c:orientation val="minMax"/>
        </c:scaling>
        <c:delete val="1"/>
        <c:axPos val="b"/>
        <c:numFmt formatCode="ge" sourceLinked="1"/>
        <c:majorTickMark val="none"/>
        <c:minorTickMark val="none"/>
        <c:tickLblPos val="none"/>
        <c:crossAx val="117846016"/>
        <c:crosses val="autoZero"/>
        <c:auto val="1"/>
        <c:lblOffset val="100"/>
        <c:baseTimeUnit val="years"/>
      </c:dateAx>
      <c:valAx>
        <c:axId val="11784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83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699</c:v>
                </c:pt>
                <c:pt idx="1">
                  <c:v>655.84</c:v>
                </c:pt>
                <c:pt idx="2">
                  <c:v>616.08000000000004</c:v>
                </c:pt>
                <c:pt idx="3">
                  <c:v>547.45000000000005</c:v>
                </c:pt>
                <c:pt idx="4">
                  <c:v>527.59</c:v>
                </c:pt>
              </c:numCache>
            </c:numRef>
          </c:val>
          <c:extLst>
            <c:ext xmlns:c16="http://schemas.microsoft.com/office/drawing/2014/chart" uri="{C3380CC4-5D6E-409C-BE32-E72D297353CC}">
              <c16:uniqueId val="{00000000-48A4-4E24-8730-B09D070C0D15}"/>
            </c:ext>
          </c:extLst>
        </c:ser>
        <c:dLbls>
          <c:showLegendKey val="0"/>
          <c:showVal val="0"/>
          <c:showCatName val="0"/>
          <c:showSerName val="0"/>
          <c:showPercent val="0"/>
          <c:showBubbleSize val="0"/>
        </c:dLbls>
        <c:gapWidth val="150"/>
        <c:axId val="117880704"/>
        <c:axId val="117882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261.08</c:v>
                </c:pt>
                <c:pt idx="1">
                  <c:v>241.49</c:v>
                </c:pt>
                <c:pt idx="2">
                  <c:v>248.44</c:v>
                </c:pt>
                <c:pt idx="3">
                  <c:v>244.85</c:v>
                </c:pt>
                <c:pt idx="4">
                  <c:v>296.89</c:v>
                </c:pt>
              </c:numCache>
            </c:numRef>
          </c:val>
          <c:smooth val="0"/>
          <c:extLst>
            <c:ext xmlns:c16="http://schemas.microsoft.com/office/drawing/2014/chart" uri="{C3380CC4-5D6E-409C-BE32-E72D297353CC}">
              <c16:uniqueId val="{00000001-48A4-4E24-8730-B09D070C0D15}"/>
            </c:ext>
          </c:extLst>
        </c:ser>
        <c:dLbls>
          <c:showLegendKey val="0"/>
          <c:showVal val="0"/>
          <c:showCatName val="0"/>
          <c:showSerName val="0"/>
          <c:showPercent val="0"/>
          <c:showBubbleSize val="0"/>
        </c:dLbls>
        <c:marker val="1"/>
        <c:smooth val="0"/>
        <c:axId val="117880704"/>
        <c:axId val="117882880"/>
      </c:lineChart>
      <c:dateAx>
        <c:axId val="117880704"/>
        <c:scaling>
          <c:orientation val="minMax"/>
        </c:scaling>
        <c:delete val="1"/>
        <c:axPos val="b"/>
        <c:numFmt formatCode="ge" sourceLinked="1"/>
        <c:majorTickMark val="none"/>
        <c:minorTickMark val="none"/>
        <c:tickLblPos val="none"/>
        <c:crossAx val="117882880"/>
        <c:crosses val="autoZero"/>
        <c:auto val="1"/>
        <c:lblOffset val="100"/>
        <c:baseTimeUnit val="years"/>
      </c:dateAx>
      <c:valAx>
        <c:axId val="11788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88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42.71</c:v>
                </c:pt>
                <c:pt idx="1">
                  <c:v>43.33</c:v>
                </c:pt>
                <c:pt idx="2">
                  <c:v>54.62</c:v>
                </c:pt>
                <c:pt idx="3">
                  <c:v>54.35</c:v>
                </c:pt>
                <c:pt idx="4">
                  <c:v>55.59</c:v>
                </c:pt>
              </c:numCache>
            </c:numRef>
          </c:val>
          <c:extLst>
            <c:ext xmlns:c16="http://schemas.microsoft.com/office/drawing/2014/chart" uri="{C3380CC4-5D6E-409C-BE32-E72D297353CC}">
              <c16:uniqueId val="{00000000-B09F-4FEB-BAAD-8F2E0C6673B9}"/>
            </c:ext>
          </c:extLst>
        </c:ser>
        <c:dLbls>
          <c:showLegendKey val="0"/>
          <c:showVal val="0"/>
          <c:showCatName val="0"/>
          <c:showSerName val="0"/>
          <c:showPercent val="0"/>
          <c:showBubbleSize val="0"/>
        </c:dLbls>
        <c:gapWidth val="150"/>
        <c:axId val="124016896"/>
        <c:axId val="12402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68.61</c:v>
                </c:pt>
                <c:pt idx="1">
                  <c:v>65.7</c:v>
                </c:pt>
                <c:pt idx="2">
                  <c:v>66.73</c:v>
                </c:pt>
                <c:pt idx="3">
                  <c:v>64.78</c:v>
                </c:pt>
                <c:pt idx="4">
                  <c:v>63.06</c:v>
                </c:pt>
              </c:numCache>
            </c:numRef>
          </c:val>
          <c:smooth val="0"/>
          <c:extLst>
            <c:ext xmlns:c16="http://schemas.microsoft.com/office/drawing/2014/chart" uri="{C3380CC4-5D6E-409C-BE32-E72D297353CC}">
              <c16:uniqueId val="{00000001-B09F-4FEB-BAAD-8F2E0C6673B9}"/>
            </c:ext>
          </c:extLst>
        </c:ser>
        <c:dLbls>
          <c:showLegendKey val="0"/>
          <c:showVal val="0"/>
          <c:showCatName val="0"/>
          <c:showSerName val="0"/>
          <c:showPercent val="0"/>
          <c:showBubbleSize val="0"/>
        </c:dLbls>
        <c:marker val="1"/>
        <c:smooth val="0"/>
        <c:axId val="124016896"/>
        <c:axId val="124027264"/>
      </c:lineChart>
      <c:dateAx>
        <c:axId val="124016896"/>
        <c:scaling>
          <c:orientation val="minMax"/>
        </c:scaling>
        <c:delete val="1"/>
        <c:axPos val="b"/>
        <c:numFmt formatCode="ge" sourceLinked="1"/>
        <c:majorTickMark val="none"/>
        <c:minorTickMark val="none"/>
        <c:tickLblPos val="none"/>
        <c:crossAx val="124027264"/>
        <c:crosses val="autoZero"/>
        <c:auto val="1"/>
        <c:lblOffset val="100"/>
        <c:baseTimeUnit val="years"/>
      </c:dateAx>
      <c:valAx>
        <c:axId val="12402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01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391.63</c:v>
                </c:pt>
                <c:pt idx="1">
                  <c:v>390.35</c:v>
                </c:pt>
                <c:pt idx="2">
                  <c:v>311.60000000000002</c:v>
                </c:pt>
                <c:pt idx="3">
                  <c:v>328.17</c:v>
                </c:pt>
                <c:pt idx="4">
                  <c:v>328.83</c:v>
                </c:pt>
              </c:numCache>
            </c:numRef>
          </c:val>
          <c:extLst>
            <c:ext xmlns:c16="http://schemas.microsoft.com/office/drawing/2014/chart" uri="{C3380CC4-5D6E-409C-BE32-E72D297353CC}">
              <c16:uniqueId val="{00000000-3927-46E2-BB8D-5CB9DC27B79B}"/>
            </c:ext>
          </c:extLst>
        </c:ser>
        <c:dLbls>
          <c:showLegendKey val="0"/>
          <c:showVal val="0"/>
          <c:showCatName val="0"/>
          <c:showSerName val="0"/>
          <c:showPercent val="0"/>
          <c:showBubbleSize val="0"/>
        </c:dLbls>
        <c:gapWidth val="150"/>
        <c:axId val="124045952"/>
        <c:axId val="12406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241.18</c:v>
                </c:pt>
                <c:pt idx="1">
                  <c:v>247.94</c:v>
                </c:pt>
                <c:pt idx="2">
                  <c:v>241.29</c:v>
                </c:pt>
                <c:pt idx="3">
                  <c:v>250.21</c:v>
                </c:pt>
                <c:pt idx="4">
                  <c:v>264.77</c:v>
                </c:pt>
              </c:numCache>
            </c:numRef>
          </c:val>
          <c:smooth val="0"/>
          <c:extLst>
            <c:ext xmlns:c16="http://schemas.microsoft.com/office/drawing/2014/chart" uri="{C3380CC4-5D6E-409C-BE32-E72D297353CC}">
              <c16:uniqueId val="{00000001-3927-46E2-BB8D-5CB9DC27B79B}"/>
            </c:ext>
          </c:extLst>
        </c:ser>
        <c:dLbls>
          <c:showLegendKey val="0"/>
          <c:showVal val="0"/>
          <c:showCatName val="0"/>
          <c:showSerName val="0"/>
          <c:showPercent val="0"/>
          <c:showBubbleSize val="0"/>
        </c:dLbls>
        <c:marker val="1"/>
        <c:smooth val="0"/>
        <c:axId val="124045952"/>
        <c:axId val="124068608"/>
      </c:lineChart>
      <c:dateAx>
        <c:axId val="124045952"/>
        <c:scaling>
          <c:orientation val="minMax"/>
        </c:scaling>
        <c:delete val="1"/>
        <c:axPos val="b"/>
        <c:numFmt formatCode="ge" sourceLinked="1"/>
        <c:majorTickMark val="none"/>
        <c:minorTickMark val="none"/>
        <c:tickLblPos val="none"/>
        <c:crossAx val="124068608"/>
        <c:crosses val="autoZero"/>
        <c:auto val="1"/>
        <c:lblOffset val="100"/>
        <c:baseTimeUnit val="years"/>
      </c:dateAx>
      <c:valAx>
        <c:axId val="12406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04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長野県　筑北村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tr">
        <f>データ!$M$6</f>
        <v>非設置</v>
      </c>
      <c r="AE8" s="73"/>
      <c r="AF8" s="73"/>
      <c r="AG8" s="73"/>
      <c r="AH8" s="73"/>
      <c r="AI8" s="73"/>
      <c r="AJ8" s="73"/>
      <c r="AK8" s="3"/>
      <c r="AL8" s="69">
        <f>データ!S6</f>
        <v>4576</v>
      </c>
      <c r="AM8" s="69"/>
      <c r="AN8" s="69"/>
      <c r="AO8" s="69"/>
      <c r="AP8" s="69"/>
      <c r="AQ8" s="69"/>
      <c r="AR8" s="69"/>
      <c r="AS8" s="69"/>
      <c r="AT8" s="68">
        <f>データ!T6</f>
        <v>99.47</v>
      </c>
      <c r="AU8" s="68"/>
      <c r="AV8" s="68"/>
      <c r="AW8" s="68"/>
      <c r="AX8" s="68"/>
      <c r="AY8" s="68"/>
      <c r="AZ8" s="68"/>
      <c r="BA8" s="68"/>
      <c r="BB8" s="68">
        <f>データ!U6</f>
        <v>46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38.26</v>
      </c>
      <c r="Q10" s="68"/>
      <c r="R10" s="68"/>
      <c r="S10" s="68"/>
      <c r="T10" s="68"/>
      <c r="U10" s="68"/>
      <c r="V10" s="68"/>
      <c r="W10" s="68">
        <f>データ!Q6</f>
        <v>100</v>
      </c>
      <c r="X10" s="68"/>
      <c r="Y10" s="68"/>
      <c r="Z10" s="68"/>
      <c r="AA10" s="68"/>
      <c r="AB10" s="68"/>
      <c r="AC10" s="68"/>
      <c r="AD10" s="69">
        <f>データ!R6</f>
        <v>3324</v>
      </c>
      <c r="AE10" s="69"/>
      <c r="AF10" s="69"/>
      <c r="AG10" s="69"/>
      <c r="AH10" s="69"/>
      <c r="AI10" s="69"/>
      <c r="AJ10" s="69"/>
      <c r="AK10" s="2"/>
      <c r="AL10" s="69">
        <f>データ!V6</f>
        <v>1735</v>
      </c>
      <c r="AM10" s="69"/>
      <c r="AN10" s="69"/>
      <c r="AO10" s="69"/>
      <c r="AP10" s="69"/>
      <c r="AQ10" s="69"/>
      <c r="AR10" s="69"/>
      <c r="AS10" s="69"/>
      <c r="AT10" s="68">
        <f>データ!W6</f>
        <v>99.47</v>
      </c>
      <c r="AU10" s="68"/>
      <c r="AV10" s="68"/>
      <c r="AW10" s="68"/>
      <c r="AX10" s="68"/>
      <c r="AY10" s="68"/>
      <c r="AZ10" s="68"/>
      <c r="BA10" s="68"/>
      <c r="BB10" s="68">
        <f>データ!X6</f>
        <v>17.440000000000001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113</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111</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112</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44</v>
      </c>
      <c r="N86" s="26" t="s">
        <v>44</v>
      </c>
      <c r="O86" s="26" t="str">
        <f>データ!EO6</f>
        <v>【-】</v>
      </c>
    </row>
  </sheetData>
  <sheetProtection algorithmName="SHA-512" hashValue="xMceuEMdn6G/nuhtN9psproXb+6JQMhpx4Aaa99h55Pp2OHPsqH0i5G9oGYDyZ533z5ws801JEvAcAXbS81UdA==" saltValue="5Y+4ATyzVefN4PCbTrrw1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204528</v>
      </c>
      <c r="D6" s="33">
        <f t="shared" si="3"/>
        <v>47</v>
      </c>
      <c r="E6" s="33">
        <f t="shared" si="3"/>
        <v>18</v>
      </c>
      <c r="F6" s="33">
        <f t="shared" si="3"/>
        <v>0</v>
      </c>
      <c r="G6" s="33">
        <f t="shared" si="3"/>
        <v>0</v>
      </c>
      <c r="H6" s="33" t="str">
        <f t="shared" si="3"/>
        <v>長野県　筑北村</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38.26</v>
      </c>
      <c r="Q6" s="34">
        <f t="shared" si="3"/>
        <v>100</v>
      </c>
      <c r="R6" s="34">
        <f t="shared" si="3"/>
        <v>3324</v>
      </c>
      <c r="S6" s="34">
        <f t="shared" si="3"/>
        <v>4576</v>
      </c>
      <c r="T6" s="34">
        <f t="shared" si="3"/>
        <v>99.47</v>
      </c>
      <c r="U6" s="34">
        <f t="shared" si="3"/>
        <v>46</v>
      </c>
      <c r="V6" s="34">
        <f t="shared" si="3"/>
        <v>1735</v>
      </c>
      <c r="W6" s="34">
        <f t="shared" si="3"/>
        <v>99.47</v>
      </c>
      <c r="X6" s="34">
        <f t="shared" si="3"/>
        <v>17.440000000000001</v>
      </c>
      <c r="Y6" s="35">
        <f>IF(Y7="",NA(),Y7)</f>
        <v>88.13</v>
      </c>
      <c r="Z6" s="35">
        <f t="shared" ref="Z6:AH6" si="4">IF(Z7="",NA(),Z7)</f>
        <v>87.33</v>
      </c>
      <c r="AA6" s="35">
        <f t="shared" si="4"/>
        <v>88.7</v>
      </c>
      <c r="AB6" s="35">
        <f t="shared" si="4"/>
        <v>84.4</v>
      </c>
      <c r="AC6" s="35">
        <f t="shared" si="4"/>
        <v>85.02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699</v>
      </c>
      <c r="BG6" s="35">
        <f t="shared" ref="BG6:BO6" si="7">IF(BG7="",NA(),BG7)</f>
        <v>655.84</v>
      </c>
      <c r="BH6" s="35">
        <f t="shared" si="7"/>
        <v>616.08000000000004</v>
      </c>
      <c r="BI6" s="35">
        <f t="shared" si="7"/>
        <v>547.45000000000005</v>
      </c>
      <c r="BJ6" s="35">
        <f t="shared" si="7"/>
        <v>527.59</v>
      </c>
      <c r="BK6" s="35">
        <f t="shared" si="7"/>
        <v>261.08</v>
      </c>
      <c r="BL6" s="35">
        <f t="shared" si="7"/>
        <v>241.49</v>
      </c>
      <c r="BM6" s="35">
        <f t="shared" si="7"/>
        <v>248.44</v>
      </c>
      <c r="BN6" s="35">
        <f t="shared" si="7"/>
        <v>244.85</v>
      </c>
      <c r="BO6" s="35">
        <f t="shared" si="7"/>
        <v>296.89</v>
      </c>
      <c r="BP6" s="34" t="str">
        <f>IF(BP7="","",IF(BP7="-","【-】","【"&amp;SUBSTITUTE(TEXT(BP7,"#,##0.00"),"-","△")&amp;"】"))</f>
        <v>【325.02】</v>
      </c>
      <c r="BQ6" s="35">
        <f>IF(BQ7="",NA(),BQ7)</f>
        <v>42.71</v>
      </c>
      <c r="BR6" s="35">
        <f t="shared" ref="BR6:BZ6" si="8">IF(BR7="",NA(),BR7)</f>
        <v>43.33</v>
      </c>
      <c r="BS6" s="35">
        <f t="shared" si="8"/>
        <v>54.62</v>
      </c>
      <c r="BT6" s="35">
        <f t="shared" si="8"/>
        <v>54.35</v>
      </c>
      <c r="BU6" s="35">
        <f t="shared" si="8"/>
        <v>55.59</v>
      </c>
      <c r="BV6" s="35">
        <f t="shared" si="8"/>
        <v>68.61</v>
      </c>
      <c r="BW6" s="35">
        <f t="shared" si="8"/>
        <v>65.7</v>
      </c>
      <c r="BX6" s="35">
        <f t="shared" si="8"/>
        <v>66.73</v>
      </c>
      <c r="BY6" s="35">
        <f t="shared" si="8"/>
        <v>64.78</v>
      </c>
      <c r="BZ6" s="35">
        <f t="shared" si="8"/>
        <v>63.06</v>
      </c>
      <c r="CA6" s="34" t="str">
        <f>IF(CA7="","",IF(CA7="-","【-】","【"&amp;SUBSTITUTE(TEXT(CA7,"#,##0.00"),"-","△")&amp;"】"))</f>
        <v>【60.61】</v>
      </c>
      <c r="CB6" s="35">
        <f>IF(CB7="",NA(),CB7)</f>
        <v>391.63</v>
      </c>
      <c r="CC6" s="35">
        <f t="shared" ref="CC6:CK6" si="9">IF(CC7="",NA(),CC7)</f>
        <v>390.35</v>
      </c>
      <c r="CD6" s="35">
        <f t="shared" si="9"/>
        <v>311.60000000000002</v>
      </c>
      <c r="CE6" s="35">
        <f t="shared" si="9"/>
        <v>328.17</v>
      </c>
      <c r="CF6" s="35">
        <f t="shared" si="9"/>
        <v>328.83</v>
      </c>
      <c r="CG6" s="35">
        <f t="shared" si="9"/>
        <v>241.18</v>
      </c>
      <c r="CH6" s="35">
        <f t="shared" si="9"/>
        <v>247.94</v>
      </c>
      <c r="CI6" s="35">
        <f t="shared" si="9"/>
        <v>241.29</v>
      </c>
      <c r="CJ6" s="35">
        <f t="shared" si="9"/>
        <v>250.21</v>
      </c>
      <c r="CK6" s="35">
        <f t="shared" si="9"/>
        <v>264.77</v>
      </c>
      <c r="CL6" s="34" t="str">
        <f>IF(CL7="","",IF(CL7="-","【-】","【"&amp;SUBSTITUTE(TEXT(CL7,"#,##0.00"),"-","△")&amp;"】"))</f>
        <v>【270.94】</v>
      </c>
      <c r="CM6" s="35">
        <f>IF(CM7="",NA(),CM7)</f>
        <v>34.840000000000003</v>
      </c>
      <c r="CN6" s="35">
        <f t="shared" ref="CN6:CV6" si="10">IF(CN7="",NA(),CN7)</f>
        <v>34.520000000000003</v>
      </c>
      <c r="CO6" s="35">
        <f t="shared" si="10"/>
        <v>34.76</v>
      </c>
      <c r="CP6" s="35">
        <f t="shared" si="10"/>
        <v>34.85</v>
      </c>
      <c r="CQ6" s="35">
        <f t="shared" si="10"/>
        <v>32.99</v>
      </c>
      <c r="CR6" s="35">
        <f t="shared" si="10"/>
        <v>53.84</v>
      </c>
      <c r="CS6" s="35">
        <f t="shared" si="10"/>
        <v>60.25</v>
      </c>
      <c r="CT6" s="35">
        <f t="shared" si="10"/>
        <v>61.94</v>
      </c>
      <c r="CU6" s="35">
        <f t="shared" si="10"/>
        <v>61.79</v>
      </c>
      <c r="CV6" s="35">
        <f t="shared" si="10"/>
        <v>59.94</v>
      </c>
      <c r="CW6" s="34" t="str">
        <f>IF(CW7="","",IF(CW7="-","【-】","【"&amp;SUBSTITUTE(TEXT(CW7,"#,##0.00"),"-","△")&amp;"】"))</f>
        <v>【57.80】</v>
      </c>
      <c r="CX6" s="35">
        <f>IF(CX7="",NA(),CX7)</f>
        <v>97.54</v>
      </c>
      <c r="CY6" s="35">
        <f t="shared" ref="CY6:DG6" si="11">IF(CY7="",NA(),CY7)</f>
        <v>97.45</v>
      </c>
      <c r="CZ6" s="35">
        <f t="shared" si="11"/>
        <v>97.77</v>
      </c>
      <c r="DA6" s="35">
        <f t="shared" si="11"/>
        <v>98.6</v>
      </c>
      <c r="DB6" s="35">
        <f t="shared" si="11"/>
        <v>85.24</v>
      </c>
      <c r="DC6" s="35">
        <f t="shared" si="11"/>
        <v>95.04</v>
      </c>
      <c r="DD6" s="35">
        <f t="shared" si="11"/>
        <v>95.26</v>
      </c>
      <c r="DE6" s="35">
        <f t="shared" si="11"/>
        <v>94.14</v>
      </c>
      <c r="DF6" s="35">
        <f t="shared" si="11"/>
        <v>92.44</v>
      </c>
      <c r="DG6" s="35">
        <f t="shared" si="11"/>
        <v>89.66</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204528</v>
      </c>
      <c r="D7" s="37">
        <v>47</v>
      </c>
      <c r="E7" s="37">
        <v>18</v>
      </c>
      <c r="F7" s="37">
        <v>0</v>
      </c>
      <c r="G7" s="37">
        <v>0</v>
      </c>
      <c r="H7" s="37" t="s">
        <v>98</v>
      </c>
      <c r="I7" s="37" t="s">
        <v>99</v>
      </c>
      <c r="J7" s="37" t="s">
        <v>100</v>
      </c>
      <c r="K7" s="37" t="s">
        <v>101</v>
      </c>
      <c r="L7" s="37" t="s">
        <v>102</v>
      </c>
      <c r="M7" s="37" t="s">
        <v>103</v>
      </c>
      <c r="N7" s="38" t="s">
        <v>104</v>
      </c>
      <c r="O7" s="38" t="s">
        <v>105</v>
      </c>
      <c r="P7" s="38">
        <v>38.26</v>
      </c>
      <c r="Q7" s="38">
        <v>100</v>
      </c>
      <c r="R7" s="38">
        <v>3324</v>
      </c>
      <c r="S7" s="38">
        <v>4576</v>
      </c>
      <c r="T7" s="38">
        <v>99.47</v>
      </c>
      <c r="U7" s="38">
        <v>46</v>
      </c>
      <c r="V7" s="38">
        <v>1735</v>
      </c>
      <c r="W7" s="38">
        <v>99.47</v>
      </c>
      <c r="X7" s="38">
        <v>17.440000000000001</v>
      </c>
      <c r="Y7" s="38">
        <v>88.13</v>
      </c>
      <c r="Z7" s="38">
        <v>87.33</v>
      </c>
      <c r="AA7" s="38">
        <v>88.7</v>
      </c>
      <c r="AB7" s="38">
        <v>84.4</v>
      </c>
      <c r="AC7" s="38">
        <v>85.02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699</v>
      </c>
      <c r="BG7" s="38">
        <v>655.84</v>
      </c>
      <c r="BH7" s="42">
        <v>616.08000000000004</v>
      </c>
      <c r="BI7" s="38">
        <v>547.45000000000005</v>
      </c>
      <c r="BJ7" s="38">
        <v>527.59</v>
      </c>
      <c r="BK7" s="38">
        <v>261.08</v>
      </c>
      <c r="BL7" s="38">
        <v>241.49</v>
      </c>
      <c r="BM7" s="38">
        <v>248.44</v>
      </c>
      <c r="BN7" s="38">
        <v>244.85</v>
      </c>
      <c r="BO7" s="38">
        <v>296.89</v>
      </c>
      <c r="BP7" s="38">
        <v>325.02</v>
      </c>
      <c r="BQ7" s="38">
        <v>42.71</v>
      </c>
      <c r="BR7" s="38">
        <v>43.33</v>
      </c>
      <c r="BS7" s="38">
        <v>54.62</v>
      </c>
      <c r="BT7" s="38">
        <v>54.35</v>
      </c>
      <c r="BU7" s="38">
        <v>55.59</v>
      </c>
      <c r="BV7" s="38">
        <v>68.61</v>
      </c>
      <c r="BW7" s="38">
        <v>65.7</v>
      </c>
      <c r="BX7" s="38">
        <v>66.73</v>
      </c>
      <c r="BY7" s="38">
        <v>64.78</v>
      </c>
      <c r="BZ7" s="38">
        <v>63.06</v>
      </c>
      <c r="CA7" s="38">
        <v>60.61</v>
      </c>
      <c r="CB7" s="38">
        <v>391.63</v>
      </c>
      <c r="CC7" s="38">
        <v>390.35</v>
      </c>
      <c r="CD7" s="38">
        <v>311.60000000000002</v>
      </c>
      <c r="CE7" s="38">
        <v>328.17</v>
      </c>
      <c r="CF7" s="38">
        <v>328.83</v>
      </c>
      <c r="CG7" s="38">
        <v>241.18</v>
      </c>
      <c r="CH7" s="38">
        <v>247.94</v>
      </c>
      <c r="CI7" s="38">
        <v>241.29</v>
      </c>
      <c r="CJ7" s="38">
        <v>250.21</v>
      </c>
      <c r="CK7" s="38">
        <v>264.77</v>
      </c>
      <c r="CL7" s="38">
        <v>270.94</v>
      </c>
      <c r="CM7" s="38">
        <v>34.840000000000003</v>
      </c>
      <c r="CN7" s="38">
        <v>34.520000000000003</v>
      </c>
      <c r="CO7" s="38">
        <v>34.76</v>
      </c>
      <c r="CP7" s="38">
        <v>34.85</v>
      </c>
      <c r="CQ7" s="38">
        <v>32.99</v>
      </c>
      <c r="CR7" s="38">
        <v>53.84</v>
      </c>
      <c r="CS7" s="38">
        <v>60.25</v>
      </c>
      <c r="CT7" s="38">
        <v>61.94</v>
      </c>
      <c r="CU7" s="38">
        <v>61.79</v>
      </c>
      <c r="CV7" s="38">
        <v>59.94</v>
      </c>
      <c r="CW7" s="38">
        <v>57.8</v>
      </c>
      <c r="CX7" s="38">
        <v>97.54</v>
      </c>
      <c r="CY7" s="38">
        <v>97.45</v>
      </c>
      <c r="CZ7" s="38">
        <v>97.77</v>
      </c>
      <c r="DA7" s="38">
        <v>98.6</v>
      </c>
      <c r="DB7" s="38">
        <v>85.24</v>
      </c>
      <c r="DC7" s="38">
        <v>95.04</v>
      </c>
      <c r="DD7" s="38">
        <v>95.26</v>
      </c>
      <c r="DE7" s="38">
        <v>94.14</v>
      </c>
      <c r="DF7" s="38">
        <v>92.44</v>
      </c>
      <c r="DG7" s="38">
        <v>89.66</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2020-01-23T06:09:11Z</cp:lastPrinted>
  <dcterms:created xsi:type="dcterms:W3CDTF">2019-12-05T05:29:21Z</dcterms:created>
  <dcterms:modified xsi:type="dcterms:W3CDTF">2020-02-20T04:17:49Z</dcterms:modified>
  <cp:category/>
</cp:coreProperties>
</file>