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323 木曽町\"/>
    </mc:Choice>
  </mc:AlternateContent>
  <workbookProtection workbookAlgorithmName="SHA-512" workbookHashValue="Fz7OvWZwJg3xGZ0mGWrRqYhBJhGHBDnAbh2d6pkC3pOxSCyn0xUrfxau5Tatyia9nw+fpTaCM6PH2fkie7XWBw==" workbookSaltValue="xXu1kZB7mZ1w5rOhT9pmf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<sst xmlns="http://schemas.openxmlformats.org/spreadsheetml/2006/main" count="225" uniqueCount="112">
  <si>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</si>
  <si>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</si>
  <si>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</si>
  <si>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</si>
  <si>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</si>
  <si>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</si>
  <si>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</si>
  <si>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</si>
  <si>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</si>
  <si>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</si>
  <si>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</si>
  <si>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</si>
  <si>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</si>
  <si>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</si>
  <si>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</si>
  <si>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</si>
  <si>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</si>
  <si>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</si>
  <si>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</si>
  <si>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</si>
  <si>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</si>
  <si>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</si>
  <si>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</si>
  <si>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</si>
  <si>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</si>
  <si>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</si>
  <si>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</si>
  <si>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</si>
  <si>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</si>
  <si>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</si>
  <si>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</si>
  <si>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</si>
  <si>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</si>
  <si>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</si>
  <si>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</si>
  <si>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</si>
  <si>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</si>
  <si>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</si>
  <si>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</si>
  <si>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</si>
  <si>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</si>
  <si>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</si>
  <si>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</si>
  <si>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</si>
  <si>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</si>
  <si>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</si>
  <si>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</si>
  <si>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</si>
  <si>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</si>
  <si>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</si>
  <si>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</si>
  <si>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</si>
  <si>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</si>
  <si>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</si>
  <si>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</si>
  <si>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</si>
  <si>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</si>
  <si>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</si>
  <si>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</si>
  <si>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</si>
  <si>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</si>
  <si>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</si>
  <si>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</si>
  <si>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</si>
  <si>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</si>
  <si>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</si>
  <si>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</si>
  <si>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</si>
  <si>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</si>
  <si>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</si>
  <si>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</si>
  <si>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</si>
  <si>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</si>
  <si>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</si>
  <si>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</si>
  <si>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</si>
  <si>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</si>
  <si>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</si>
  <si>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</si>
  <si>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</si>
  <si>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</si>
  <si>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</si>
  <si>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</si>
  <si>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</si>
  <si>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</si>
  <si>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</si>
  <si>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</si>
  <si>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</si>
  <si>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</si>
  <si>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</si>
  <si>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</si>
  <si>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</si>
  <si>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</si>
  <si>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</si>
  <si>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</si>
  <si>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</si>
  <si>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木曽町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</si>
  <si>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</si>
  <si>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</si>
  <si>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</si>
  <si>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</si>
  <si>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</si>
  <si>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</si>
  <si>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</si>
  <si>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</si>
  <si>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</si>
  <si>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</si>
  <si>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</si>
  <si>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</si>
  <si>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を下回ったが全国平均や類似団体の平均より高い状況にある。前年度より比率が低下した原因は、開田簡易水道に監視システムを導入したことや三岳簡易水道で豪雨災害復旧費用が発生したことによる。料金回収率は全国平均や類似団体の平均を上回っているものの100%に満たず、依然として一般会計繰入金など給水収益以外の収入に依存している状況にあり、経営状況は厳しいものとなっている。
　企業債残高と給水収益の比較では、全国平均や類似団体の平均を下回っているものの高い水準にある。給水人口が年々減少しているため残高を増やさないことが必要、また、老朽化している施設維持への投資も必要であるが、給水収益のみでは賄えない状況にある。
　給水原価は総費用が増大したことにより増加し、有収率・施設利用率は漏水などの改善が追いつかないため横這いの状況にある。
　施設の改善・更新は飲料水の提供などに重要な必要事項であるが、給水人口の減少に伴う給水収益の減少と広大な面積に配置された施設維持の両立が課題となる。末端給水事業経営戦略の投資財政計画では令和４年度に料金改正が見込まれていることもあり、簡易水道事業においても早急な見極めが必要となる。</t>
    <rPh sb="1" eb="4">
      <t>シュウエキテキ</t>
    </rPh>
    <rPh sb="4" eb="6">
      <t>シュウシ</t>
    </rPh>
    <rPh sb="6" eb="8">
      <t>ヒリツ</t>
    </rPh>
    <rPh sb="14" eb="16">
      <t>シタマワ</t>
    </rPh>
    <rPh sb="19" eb="21">
      <t>ゼンコク</t>
    </rPh>
    <rPh sb="21" eb="23">
      <t>ヘイキン</t>
    </rPh>
    <rPh sb="24" eb="26">
      <t>ルイジ</t>
    </rPh>
    <rPh sb="26" eb="28">
      <t>ダンタイ</t>
    </rPh>
    <rPh sb="29" eb="31">
      <t>ヘイキン</t>
    </rPh>
    <rPh sb="33" eb="34">
      <t>タカ</t>
    </rPh>
    <rPh sb="35" eb="37">
      <t>ジョウキョウ</t>
    </rPh>
    <rPh sb="41" eb="44">
      <t>ゼンネンド</t>
    </rPh>
    <rPh sb="46" eb="48">
      <t>ヒリツ</t>
    </rPh>
    <rPh sb="49" eb="51">
      <t>テイカ</t>
    </rPh>
    <rPh sb="53" eb="55">
      <t>ゲンイン</t>
    </rPh>
    <rPh sb="57" eb="59">
      <t>カイダ</t>
    </rPh>
    <rPh sb="59" eb="61">
      <t>カンイ</t>
    </rPh>
    <rPh sb="61" eb="63">
      <t>スイドウ</t>
    </rPh>
    <rPh sb="64" eb="66">
      <t>カンシ</t>
    </rPh>
    <rPh sb="71" eb="73">
      <t>ドウニュウ</t>
    </rPh>
    <rPh sb="78" eb="80">
      <t>ミタケ</t>
    </rPh>
    <rPh sb="80" eb="82">
      <t>カンイ</t>
    </rPh>
    <rPh sb="82" eb="84">
      <t>スイドウ</t>
    </rPh>
    <rPh sb="85" eb="87">
      <t>ゴウウ</t>
    </rPh>
    <rPh sb="87" eb="89">
      <t>サイガイ</t>
    </rPh>
    <rPh sb="89" eb="91">
      <t>フッキュウ</t>
    </rPh>
    <rPh sb="91" eb="92">
      <t>ヒ</t>
    </rPh>
    <rPh sb="92" eb="93">
      <t>ヨウ</t>
    </rPh>
    <rPh sb="94" eb="96">
      <t>ハッセイ</t>
    </rPh>
    <rPh sb="104" eb="106">
      <t>リョウキン</t>
    </rPh>
    <rPh sb="106" eb="108">
      <t>カイシュウ</t>
    </rPh>
    <rPh sb="108" eb="109">
      <t>リツ</t>
    </rPh>
    <rPh sb="110" eb="112">
      <t>ゼンコク</t>
    </rPh>
    <rPh sb="112" eb="114">
      <t>ヘイキン</t>
    </rPh>
    <rPh sb="115" eb="117">
      <t>ルイジ</t>
    </rPh>
    <rPh sb="117" eb="119">
      <t>ダンタイ</t>
    </rPh>
    <rPh sb="120" eb="122">
      <t>ヘイキン</t>
    </rPh>
    <rPh sb="123" eb="125">
      <t>ウワマワ</t>
    </rPh>
    <rPh sb="137" eb="138">
      <t>ミ</t>
    </rPh>
    <rPh sb="141" eb="143">
      <t>イゼン</t>
    </rPh>
    <rPh sb="146" eb="148">
      <t>イッパン</t>
    </rPh>
    <rPh sb="148" eb="150">
      <t>カイケイ</t>
    </rPh>
    <rPh sb="150" eb="152">
      <t>クリイレ</t>
    </rPh>
    <rPh sb="152" eb="153">
      <t>キン</t>
    </rPh>
    <rPh sb="155" eb="157">
      <t>キュウスイ</t>
    </rPh>
    <rPh sb="157" eb="159">
      <t>シュウエキ</t>
    </rPh>
    <rPh sb="159" eb="161">
      <t>イガイ</t>
    </rPh>
    <rPh sb="162" eb="164">
      <t>シュウニュウ</t>
    </rPh>
    <rPh sb="165" eb="167">
      <t>イゾン</t>
    </rPh>
    <rPh sb="171" eb="173">
      <t>ジョウキョウ</t>
    </rPh>
    <rPh sb="177" eb="179">
      <t>ケイエイ</t>
    </rPh>
    <rPh sb="179" eb="181">
      <t>ジョウキョウ</t>
    </rPh>
    <rPh sb="182" eb="183">
      <t>キビ</t>
    </rPh>
    <rPh sb="196" eb="198">
      <t>キギョウ</t>
    </rPh>
    <rPh sb="198" eb="199">
      <t>サイ</t>
    </rPh>
    <rPh sb="199" eb="201">
      <t>ザンダカ</t>
    </rPh>
    <rPh sb="202" eb="204">
      <t>キュウスイ</t>
    </rPh>
    <rPh sb="204" eb="206">
      <t>シュウエキ</t>
    </rPh>
    <rPh sb="207" eb="209">
      <t>ヒカク</t>
    </rPh>
    <rPh sb="212" eb="214">
      <t>ゼンコク</t>
    </rPh>
    <rPh sb="214" eb="216">
      <t>ヘイキン</t>
    </rPh>
    <rPh sb="217" eb="219">
      <t>ルイジ</t>
    </rPh>
    <rPh sb="219" eb="221">
      <t>ダンタイ</t>
    </rPh>
    <rPh sb="222" eb="224">
      <t>ヘイキン</t>
    </rPh>
    <rPh sb="225" eb="227">
      <t>シタマワ</t>
    </rPh>
    <rPh sb="234" eb="235">
      <t>タカ</t>
    </rPh>
    <rPh sb="236" eb="238">
      <t>スイジュン</t>
    </rPh>
    <rPh sb="242" eb="244">
      <t>キュウスイ</t>
    </rPh>
    <rPh sb="244" eb="246">
      <t>ジンコウ</t>
    </rPh>
    <rPh sb="247" eb="249">
      <t>ネンネン</t>
    </rPh>
    <rPh sb="249" eb="251">
      <t>ゲンショウ</t>
    </rPh>
    <rPh sb="257" eb="259">
      <t>ザンダカ</t>
    </rPh>
    <rPh sb="260" eb="261">
      <t>フ</t>
    </rPh>
    <rPh sb="268" eb="270">
      <t>ヒツヨウ</t>
    </rPh>
    <rPh sb="274" eb="277">
      <t>ロウキュウカ</t>
    </rPh>
    <rPh sb="281" eb="283">
      <t>シセツ</t>
    </rPh>
    <rPh sb="283" eb="285">
      <t>イジ</t>
    </rPh>
    <rPh sb="287" eb="289">
      <t>トウシ</t>
    </rPh>
    <rPh sb="290" eb="292">
      <t>ヒツヨウ</t>
    </rPh>
    <rPh sb="297" eb="299">
      <t>キュウスイ</t>
    </rPh>
    <rPh sb="299" eb="301">
      <t>シュウエキ</t>
    </rPh>
    <rPh sb="305" eb="306">
      <t>マカナ</t>
    </rPh>
    <rPh sb="309" eb="311">
      <t>ジョウキョウ</t>
    </rPh>
    <rPh sb="317" eb="319">
      <t>キュウスイ</t>
    </rPh>
    <rPh sb="319" eb="321">
      <t>ゲンカ</t>
    </rPh>
    <rPh sb="322" eb="325">
      <t>ソウヒヨウ</t>
    </rPh>
    <rPh sb="326" eb="328">
      <t>ゾウダイ</t>
    </rPh>
    <rPh sb="335" eb="337">
      <t>ゾウカ</t>
    </rPh>
    <rPh sb="339" eb="342">
      <t>ユウシュウリツ</t>
    </rPh>
    <rPh sb="343" eb="345">
      <t>シセツ</t>
    </rPh>
    <rPh sb="345" eb="347">
      <t>リヨウ</t>
    </rPh>
    <rPh sb="347" eb="348">
      <t>リツ</t>
    </rPh>
    <rPh sb="349" eb="351">
      <t>ロウスイ</t>
    </rPh>
    <rPh sb="357" eb="358">
      <t>オ</t>
    </rPh>
    <rPh sb="377" eb="379">
      <t>シセツ</t>
    </rPh>
    <rPh sb="380" eb="382">
      <t>カイゼン</t>
    </rPh>
    <rPh sb="383" eb="385">
      <t>コウシン</t>
    </rPh>
    <rPh sb="386" eb="389">
      <t>インリョウスイ</t>
    </rPh>
    <rPh sb="390" eb="392">
      <t>テイキョウ</t>
    </rPh>
    <rPh sb="395" eb="397">
      <t>ジュウヨウ</t>
    </rPh>
    <rPh sb="398" eb="400">
      <t>ヒツヨウ</t>
    </rPh>
    <rPh sb="400" eb="402">
      <t>ジコウ</t>
    </rPh>
    <rPh sb="407" eb="409">
      <t>キュウスイ</t>
    </rPh>
    <rPh sb="409" eb="411">
      <t>ジンコウ</t>
    </rPh>
    <rPh sb="412" eb="414">
      <t>ゲンショウ</t>
    </rPh>
    <rPh sb="415" eb="416">
      <t>トモナ</t>
    </rPh>
    <rPh sb="417" eb="419">
      <t>キュウスイ</t>
    </rPh>
    <rPh sb="419" eb="421">
      <t>シュウエキ</t>
    </rPh>
    <rPh sb="422" eb="424">
      <t>ゲンショウ</t>
    </rPh>
    <rPh sb="425" eb="427">
      <t>コウダイ</t>
    </rPh>
    <rPh sb="428" eb="430">
      <t>メンセキ</t>
    </rPh>
    <rPh sb="431" eb="433">
      <t>ハイチ</t>
    </rPh>
    <rPh sb="436" eb="438">
      <t>シセツ</t>
    </rPh>
    <rPh sb="438" eb="440">
      <t>イジ</t>
    </rPh>
    <rPh sb="441" eb="443">
      <t>リョウリツ</t>
    </rPh>
    <rPh sb="444" eb="446">
      <t>カダイ</t>
    </rPh>
    <rPh sb="450" eb="452">
      <t>マッタン</t>
    </rPh>
    <rPh sb="452" eb="454">
      <t>キュウスイ</t>
    </rPh>
    <rPh sb="454" eb="456">
      <t>ジギョウ</t>
    </rPh>
    <rPh sb="456" eb="458">
      <t>ケイエイ</t>
    </rPh>
    <rPh sb="458" eb="460">
      <t>センリャク</t>
    </rPh>
    <rPh sb="461" eb="463">
      <t>トウシ</t>
    </rPh>
    <rPh sb="463" eb="465">
      <t>ザイセイ</t>
    </rPh>
    <rPh sb="465" eb="467">
      <t>ケイカク</t>
    </rPh>
    <rPh sb="469" eb="471">
      <t>レイワ</t>
    </rPh>
    <rPh sb="472" eb="474">
      <t>ネンド</t>
    </rPh>
    <rPh sb="475" eb="477">
      <t>リョウキン</t>
    </rPh>
    <rPh sb="477" eb="479">
      <t>カイセイ</t>
    </rPh>
    <rPh sb="480" eb="482">
      <t>ミコ</t>
    </rPh>
    <rPh sb="493" eb="495">
      <t>カンイ</t>
    </rPh>
    <rPh sb="495" eb="497">
      <t>スイドウ</t>
    </rPh>
    <rPh sb="497" eb="499">
      <t>ジギョウ</t>
    </rPh>
    <rPh sb="504" eb="506">
      <t>ソウキュウ</t>
    </rPh>
    <rPh sb="507" eb="509">
      <t>ミキワ</t>
    </rPh>
    <rPh sb="511" eb="513">
      <t>ヒツヨウ</t>
    </rPh>
    <phoneticPr fontId="4"/>
  </si>
  <si>
    <t>　管路更新率は全国的に低く当町も例外ではない。近年は横這いでの推移が続き、全国平均や類似団体の平均を下回っている。このままでは更新が間に合わず、近い将来に老朽化した管路が大量に発生することが予想される。給水人口が減少する中では財源の確保が課題となる。
　限られた財源の中では有効に、また、計画的に更新することや、更新投資を平準化するために事前予防的な管理による長寿命化を図る必要がある。</t>
    <rPh sb="1" eb="3">
      <t>カンロ</t>
    </rPh>
    <rPh sb="3" eb="5">
      <t>コウシン</t>
    </rPh>
    <rPh sb="5" eb="6">
      <t>リツ</t>
    </rPh>
    <rPh sb="7" eb="10">
      <t>ゼンコクテキ</t>
    </rPh>
    <rPh sb="11" eb="12">
      <t>ヒク</t>
    </rPh>
    <rPh sb="13" eb="15">
      <t>トウチョウ</t>
    </rPh>
    <rPh sb="16" eb="18">
      <t>レイガイ</t>
    </rPh>
    <rPh sb="23" eb="25">
      <t>キンネン</t>
    </rPh>
    <rPh sb="26" eb="28">
      <t>ヨコバ</t>
    </rPh>
    <rPh sb="31" eb="33">
      <t>スイイ</t>
    </rPh>
    <rPh sb="34" eb="35">
      <t>ツヅ</t>
    </rPh>
    <rPh sb="37" eb="39">
      <t>ゼンコク</t>
    </rPh>
    <rPh sb="39" eb="41">
      <t>ヘイキン</t>
    </rPh>
    <rPh sb="42" eb="44">
      <t>ルイジ</t>
    </rPh>
    <rPh sb="44" eb="46">
      <t>ダンタイ</t>
    </rPh>
    <rPh sb="47" eb="49">
      <t>ヘイキン</t>
    </rPh>
    <rPh sb="50" eb="52">
      <t>シタマワ</t>
    </rPh>
    <rPh sb="63" eb="65">
      <t>コウシン</t>
    </rPh>
    <rPh sb="66" eb="67">
      <t>マ</t>
    </rPh>
    <rPh sb="68" eb="69">
      <t>ア</t>
    </rPh>
    <rPh sb="72" eb="73">
      <t>チカ</t>
    </rPh>
    <rPh sb="74" eb="76">
      <t>ショウライ</t>
    </rPh>
    <rPh sb="77" eb="80">
      <t>ロウキュウカ</t>
    </rPh>
    <rPh sb="82" eb="84">
      <t>カンロ</t>
    </rPh>
    <rPh sb="85" eb="87">
      <t>タイリョウ</t>
    </rPh>
    <rPh sb="88" eb="90">
      <t>ハッセイ</t>
    </rPh>
    <rPh sb="95" eb="97">
      <t>ヨソウ</t>
    </rPh>
    <rPh sb="101" eb="103">
      <t>キュウスイ</t>
    </rPh>
    <rPh sb="103" eb="105">
      <t>ジンコウ</t>
    </rPh>
    <rPh sb="106" eb="108">
      <t>ゲンショウ</t>
    </rPh>
    <rPh sb="110" eb="111">
      <t>ナカ</t>
    </rPh>
    <rPh sb="113" eb="115">
      <t>ザイゲン</t>
    </rPh>
    <rPh sb="116" eb="118">
      <t>カクホ</t>
    </rPh>
    <rPh sb="119" eb="121">
      <t>カダイ</t>
    </rPh>
    <rPh sb="127" eb="128">
      <t>カギ</t>
    </rPh>
    <rPh sb="131" eb="133">
      <t>ザイゲン</t>
    </rPh>
    <rPh sb="134" eb="135">
      <t>ナカ</t>
    </rPh>
    <rPh sb="137" eb="139">
      <t>ユウコウ</t>
    </rPh>
    <rPh sb="144" eb="147">
      <t>ケイカクテキ</t>
    </rPh>
    <rPh sb="148" eb="150">
      <t>コウシン</t>
    </rPh>
    <rPh sb="156" eb="158">
      <t>コウシン</t>
    </rPh>
    <rPh sb="158" eb="160">
      <t>トウシ</t>
    </rPh>
    <rPh sb="161" eb="164">
      <t>ヘイジュンカ</t>
    </rPh>
    <rPh sb="169" eb="171">
      <t>ジゼン</t>
    </rPh>
    <rPh sb="171" eb="174">
      <t>ヨボウテキ</t>
    </rPh>
    <rPh sb="175" eb="177">
      <t>カンリ</t>
    </rPh>
    <rPh sb="180" eb="184">
      <t>チョウジュミョウカ</t>
    </rPh>
    <rPh sb="185" eb="186">
      <t>ハカ</t>
    </rPh>
    <rPh sb="187" eb="189">
      <t>ヒツヨウ</t>
    </rPh>
    <phoneticPr fontId="4"/>
  </si>
  <si>
    <t>　経営にあたっては、一般会計繰入金に依存し、その金額も多額となり経営基盤は非常に弱い状況にある。
　老朽化が進む施設の更新に対応できる経営基盤の構築が必要であるがままならない状況にある。
　安全・安心な飲料水を提供し、安定した経営を行うため、策定した経営戦略に沿いながら事業の展開を図り、低下している有収率の向上のための改善や経費削減にさらなる努力が必要となる。</t>
    <rPh sb="1" eb="3">
      <t>ケイエイ</t>
    </rPh>
    <rPh sb="10" eb="12">
      <t>イッパン</t>
    </rPh>
    <rPh sb="12" eb="14">
      <t>カイケイ</t>
    </rPh>
    <rPh sb="14" eb="16">
      <t>クリイレ</t>
    </rPh>
    <rPh sb="16" eb="17">
      <t>キン</t>
    </rPh>
    <rPh sb="18" eb="20">
      <t>イゾン</t>
    </rPh>
    <rPh sb="24" eb="26">
      <t>キンガク</t>
    </rPh>
    <rPh sb="27" eb="29">
      <t>タガク</t>
    </rPh>
    <rPh sb="32" eb="34">
      <t>ケイエイ</t>
    </rPh>
    <rPh sb="34" eb="36">
      <t>キバン</t>
    </rPh>
    <rPh sb="37" eb="39">
      <t>ヒジョウ</t>
    </rPh>
    <rPh sb="40" eb="41">
      <t>ヨワ</t>
    </rPh>
    <rPh sb="42" eb="44">
      <t>ジョウキョウ</t>
    </rPh>
    <rPh sb="50" eb="53">
      <t>ロウキュウカ</t>
    </rPh>
    <rPh sb="54" eb="55">
      <t>スス</t>
    </rPh>
    <rPh sb="56" eb="58">
      <t>シセツ</t>
    </rPh>
    <rPh sb="59" eb="61">
      <t>コウシン</t>
    </rPh>
    <rPh sb="62" eb="64">
      <t>タイオウ</t>
    </rPh>
    <rPh sb="67" eb="69">
      <t>ケイエイ</t>
    </rPh>
    <rPh sb="69" eb="71">
      <t>キバン</t>
    </rPh>
    <rPh sb="72" eb="74">
      <t>コウチク</t>
    </rPh>
    <rPh sb="75" eb="77">
      <t>ヒツヨウ</t>
    </rPh>
    <rPh sb="87" eb="89">
      <t>ジョウキョウ</t>
    </rPh>
    <rPh sb="95" eb="97">
      <t>アンゼン</t>
    </rPh>
    <rPh sb="98" eb="100">
      <t>アンシン</t>
    </rPh>
    <rPh sb="101" eb="104">
      <t>インリョウスイ</t>
    </rPh>
    <rPh sb="105" eb="107">
      <t>テイキョウ</t>
    </rPh>
    <rPh sb="109" eb="111">
      <t>アンテイ</t>
    </rPh>
    <rPh sb="113" eb="115">
      <t>ケイエイ</t>
    </rPh>
    <rPh sb="116" eb="117">
      <t>オコナ</t>
    </rPh>
    <rPh sb="121" eb="123">
      <t>サクテイ</t>
    </rPh>
    <rPh sb="125" eb="127">
      <t>ケイエイ</t>
    </rPh>
    <rPh sb="127" eb="129">
      <t>センリャク</t>
    </rPh>
    <rPh sb="130" eb="131">
      <t>ソ</t>
    </rPh>
    <rPh sb="135" eb="137">
      <t>ジギョウ</t>
    </rPh>
    <rPh sb="138" eb="140">
      <t>テンカイ</t>
    </rPh>
    <rPh sb="141" eb="142">
      <t>ハカ</t>
    </rPh>
    <rPh sb="144" eb="146">
      <t>テイカ</t>
    </rPh>
    <rPh sb="150" eb="153">
      <t>ユウシュウリツ</t>
    </rPh>
    <rPh sb="154" eb="156">
      <t>コウジョウ</t>
    </rPh>
    <rPh sb="160" eb="162">
      <t>カイゼン</t>
    </rPh>
    <rPh sb="163" eb="165">
      <t>ケイヒ</t>
    </rPh>
    <rPh sb="165" eb="167">
      <t>サクゲン</t>
    </rPh>
    <rPh sb="172" eb="174">
      <t>ドリョク</t>
    </rPh>
    <rPh sb="175" eb="1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</si>
</sst>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c:v>
                </c:pt>
                <c:pt idx="1">
                  <c:v>0.28000000000000003</c:v>
                </c:pt>
                <c:pt idx="2">
                  <c:v>0.43</c:v>
                </c:pt>
                <c:pt idx="3">
                  <c:v>0.35</c:v>
                </c:pt>
                <c:pt idx="4">
                  <c:v>0.31</c:v>
                </c:pt>
              </c:numCache>
            </c:numRef>
          </c:val>
          <c:extLst>
            <c:ext xmlns:c16="http://schemas.microsoft.com/office/drawing/2014/chart" uri="{C3380CC4-5D6E-409C-BE32-E72D297353CC}">
              <c16:uniqueId val="{00000000-D869-423A-82AE-273A5948467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D869-423A-82AE-273A5948467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48.15</c:v>
                </c:pt>
                <c:pt idx="1">
                  <c:v>51.69</c:v>
                </c:pt>
                <c:pt idx="2">
                  <c:v>55.7</c:v>
                </c:pt>
                <c:pt idx="3">
                  <c:v>64.900000000000006</c:v>
                </c:pt>
                <c:pt idx="4">
                  <c:v>64.25</c:v>
                </c:pt>
              </c:numCache>
            </c:numRef>
          </c:val>
          <c:extLst>
            <c:ext xmlns:c16="http://schemas.microsoft.com/office/drawing/2014/chart" uri="{C3380CC4-5D6E-409C-BE32-E72D297353CC}">
              <c16:uniqueId val="{00000000-DF4E-4808-8B95-A85C250463B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DF4E-4808-8B95-A85C250463B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46</c:v>
                </c:pt>
                <c:pt idx="1">
                  <c:v>42</c:v>
                </c:pt>
                <c:pt idx="2">
                  <c:v>39</c:v>
                </c:pt>
                <c:pt idx="3">
                  <c:v>33.53</c:v>
                </c:pt>
                <c:pt idx="4">
                  <c:v>33.18</c:v>
                </c:pt>
              </c:numCache>
            </c:numRef>
          </c:val>
          <c:extLst>
            <c:ext xmlns:c16="http://schemas.microsoft.com/office/drawing/2014/chart" uri="{C3380CC4-5D6E-409C-BE32-E72D297353CC}">
              <c16:uniqueId val="{00000000-C1B3-4187-9936-8B1C8E986DC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C1B3-4187-9936-8B1C8E986DC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109.75</c:v>
                </c:pt>
                <c:pt idx="1">
                  <c:v>107.48</c:v>
                </c:pt>
                <c:pt idx="2">
                  <c:v>103.2</c:v>
                </c:pt>
                <c:pt idx="3">
                  <c:v>110.69</c:v>
                </c:pt>
                <c:pt idx="4">
                  <c:v>85.03</c:v>
                </c:pt>
              </c:numCache>
            </c:numRef>
          </c:val>
          <c:extLst>
            <c:ext xmlns:c16="http://schemas.microsoft.com/office/drawing/2014/chart" uri="{C3380CC4-5D6E-409C-BE32-E72D297353CC}">
              <c16:uniqueId val="{00000000-B1B6-4008-987C-63F3B0EEDB1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B1B6-4008-987C-63F3B0EEDB1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9E-4916-86B2-68CD5D1C2E1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9E-4916-86B2-68CD5D1C2E1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79-4233-B8D8-5A29ACB75DB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79-4233-B8D8-5A29ACB75DB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3B-47F0-9EF2-CA029D1110B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3B-47F0-9EF2-CA029D1110B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E3-41CE-92C2-46167566C2A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E3-41CE-92C2-46167566C2A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910.28</c:v>
                </c:pt>
                <c:pt idx="1">
                  <c:v>904.53</c:v>
                </c:pt>
                <c:pt idx="2">
                  <c:v>875.48</c:v>
                </c:pt>
                <c:pt idx="3">
                  <c:v>869.74</c:v>
                </c:pt>
                <c:pt idx="4">
                  <c:v>888.52</c:v>
                </c:pt>
              </c:numCache>
            </c:numRef>
          </c:val>
          <c:extLst>
            <c:ext xmlns:c16="http://schemas.microsoft.com/office/drawing/2014/chart" uri="{C3380CC4-5D6E-409C-BE32-E72D297353CC}">
              <c16:uniqueId val="{00000000-70EC-4866-B776-274C138569E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70EC-4866-B776-274C138569E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89.51</c:v>
                </c:pt>
                <c:pt idx="1">
                  <c:v>85.7</c:v>
                </c:pt>
                <c:pt idx="2">
                  <c:v>81.459999999999994</c:v>
                </c:pt>
                <c:pt idx="3">
                  <c:v>83.77</c:v>
                </c:pt>
                <c:pt idx="4">
                  <c:v>69.28</c:v>
                </c:pt>
              </c:numCache>
            </c:numRef>
          </c:val>
          <c:extLst>
            <c:ext xmlns:c16="http://schemas.microsoft.com/office/drawing/2014/chart" uri="{C3380CC4-5D6E-409C-BE32-E72D297353CC}">
              <c16:uniqueId val="{00000000-8D82-4388-80D6-3DA25D04E6A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8D82-4388-80D6-3DA25D04E6A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302.51</c:v>
                </c:pt>
                <c:pt idx="1">
                  <c:v>315.51</c:v>
                </c:pt>
                <c:pt idx="2">
                  <c:v>331.48</c:v>
                </c:pt>
                <c:pt idx="3">
                  <c:v>322.33999999999997</c:v>
                </c:pt>
                <c:pt idx="4">
                  <c:v>389.66</c:v>
                </c:pt>
              </c:numCache>
            </c:numRef>
          </c:val>
          <c:extLst>
            <c:ext xmlns:c16="http://schemas.microsoft.com/office/drawing/2014/chart" uri="{C3380CC4-5D6E-409C-BE32-E72D297353CC}">
              <c16:uniqueId val="{00000000-DF20-4C29-800B-442775AE4B4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DF20-4C29-800B-442775AE4B4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木曽町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49" t="str">
        <f>データ!$M$6</f>
        <v>非設置</v>
      </c>
      <c r="AE8" s="49"/>
      <c r="AF8" s="49"/>
      <c r="AG8" s="49"/>
      <c r="AH8" s="49"/>
      <c r="AI8" s="49"/>
      <c r="AJ8" s="49"/>
      <c r="AK8" s="2"/>
      <c r="AL8" s="50">
        <f>データ!$R$6</f>
        <v>11169</v>
      </c>
      <c r="AM8" s="50"/>
      <c r="AN8" s="50"/>
      <c r="AO8" s="50"/>
      <c r="AP8" s="50"/>
      <c r="AQ8" s="50"/>
      <c r="AR8" s="50"/>
      <c r="AS8" s="50"/>
      <c r="AT8" s="46">
        <f>データ!$S$6</f>
        <v>476.03</v>
      </c>
      <c r="AU8" s="46"/>
      <c r="AV8" s="46"/>
      <c r="AW8" s="46"/>
      <c r="AX8" s="46"/>
      <c r="AY8" s="46"/>
      <c r="AZ8" s="46"/>
      <c r="BA8" s="46"/>
      <c r="BB8" s="46">
        <f>データ!$T$6</f>
        <v>23.46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53.39</v>
      </c>
      <c r="Q10" s="46"/>
      <c r="R10" s="46"/>
      <c r="S10" s="46"/>
      <c r="T10" s="46"/>
      <c r="U10" s="46"/>
      <c r="V10" s="46"/>
      <c r="W10" s="50">
        <f>データ!$Q$6</f>
        <v>3888</v>
      </c>
      <c r="X10" s="50"/>
      <c r="Y10" s="50"/>
      <c r="Z10" s="50"/>
      <c r="AA10" s="50"/>
      <c r="AB10" s="50"/>
      <c r="AC10" s="50"/>
      <c r="AD10" s="2"/>
      <c r="AE10" s="2"/>
      <c r="AF10" s="2"/>
      <c r="AG10" s="2"/>
      <c r="AH10" s="2"/>
      <c r="AI10" s="2"/>
      <c r="AJ10" s="2"/>
      <c r="AK10" s="2"/>
      <c r="AL10" s="50">
        <f>データ!$U$6</f>
        <v>5897</v>
      </c>
      <c r="AM10" s="50"/>
      <c r="AN10" s="50"/>
      <c r="AO10" s="50"/>
      <c r="AP10" s="50"/>
      <c r="AQ10" s="50"/>
      <c r="AR10" s="50"/>
      <c r="AS10" s="50"/>
      <c r="AT10" s="46">
        <f>データ!$V$6</f>
        <v>169.7</v>
      </c>
      <c r="AU10" s="46"/>
      <c r="AV10" s="46"/>
      <c r="AW10" s="46"/>
      <c r="AX10" s="46"/>
      <c r="AY10" s="46"/>
      <c r="AZ10" s="46"/>
      <c r="BA10" s="46"/>
      <c r="BB10" s="46">
        <f>データ!$W$6</f>
        <v>34.75</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7GdWW4gG7l/87qeFdHcxY+8t7omLn4pi5sKE6TcuuCSW7RQjav4f9Nbz9Lb1TbEK2+xnWqb3iHuDUVMNCVyc0A==" saltValue="42JnecFttyNHbJFfXtRVy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204323</v>
      </c>
      <c r="D6" s="34">
        <f t="shared" si="3"/>
        <v>47</v>
      </c>
      <c r="E6" s="34">
        <f t="shared" si="3"/>
        <v>1</v>
      </c>
      <c r="F6" s="34">
        <f t="shared" si="3"/>
        <v>0</v>
      </c>
      <c r="G6" s="34">
        <f t="shared" si="3"/>
        <v>0</v>
      </c>
      <c r="H6" s="34" t="str">
        <f t="shared" si="3"/>
        <v>長野県　木曽町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53.39</v>
      </c>
      <c r="Q6" s="35">
        <f t="shared" si="3"/>
        <v>3888</v>
      </c>
      <c r="R6" s="35">
        <f t="shared" si="3"/>
        <v>11169</v>
      </c>
      <c r="S6" s="35">
        <f t="shared" si="3"/>
        <v>476.03</v>
      </c>
      <c r="T6" s="35">
        <f t="shared" si="3"/>
        <v>23.46</v>
      </c>
      <c r="U6" s="35">
        <f t="shared" si="3"/>
        <v>5897</v>
      </c>
      <c r="V6" s="35">
        <f t="shared" si="3"/>
        <v>169.7</v>
      </c>
      <c r="W6" s="35">
        <f t="shared" si="3"/>
        <v>34.75</v>
      </c>
      <c r="X6" s="36">
        <f>IF(X7="",NA(),X7)</f>
        <v>109.75</v>
      </c>
      <c r="Y6" s="36">
        <f t="shared" ref="Y6:AG6" si="4">IF(Y7="",NA(),Y7)</f>
        <v>107.48</v>
      </c>
      <c r="Z6" s="36">
        <f t="shared" si="4"/>
        <v>103.2</v>
      </c>
      <c r="AA6" s="36">
        <f t="shared" si="4"/>
        <v>110.69</v>
      </c>
      <c r="AB6" s="36">
        <f t="shared" si="4"/>
        <v>85.03</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910.28</v>
      </c>
      <c r="BF6" s="36">
        <f t="shared" ref="BF6:BN6" si="7">IF(BF7="",NA(),BF7)</f>
        <v>904.53</v>
      </c>
      <c r="BG6" s="36">
        <f t="shared" si="7"/>
        <v>875.48</v>
      </c>
      <c r="BH6" s="36">
        <f t="shared" si="7"/>
        <v>869.74</v>
      </c>
      <c r="BI6" s="36">
        <f t="shared" si="7"/>
        <v>888.52</v>
      </c>
      <c r="BJ6" s="36">
        <f t="shared" si="7"/>
        <v>1228.58</v>
      </c>
      <c r="BK6" s="36">
        <f t="shared" si="7"/>
        <v>1280.18</v>
      </c>
      <c r="BL6" s="36">
        <f t="shared" si="7"/>
        <v>1346.23</v>
      </c>
      <c r="BM6" s="36">
        <f t="shared" si="7"/>
        <v>1295.06</v>
      </c>
      <c r="BN6" s="36">
        <f t="shared" si="7"/>
        <v>1168.7</v>
      </c>
      <c r="BO6" s="35" t="str">
        <f>IF(BO7="","",IF(BO7="-","【-】","【"&amp;SUBSTITUTE(TEXT(BO7,"#,##0.00"),"-","△")&amp;"】"))</f>
        <v>【1,074.14】</v>
      </c>
      <c r="BP6" s="36">
        <f>IF(BP7="",NA(),BP7)</f>
        <v>89.51</v>
      </c>
      <c r="BQ6" s="36">
        <f t="shared" ref="BQ6:BY6" si="8">IF(BQ7="",NA(),BQ7)</f>
        <v>85.7</v>
      </c>
      <c r="BR6" s="36">
        <f t="shared" si="8"/>
        <v>81.459999999999994</v>
      </c>
      <c r="BS6" s="36">
        <f t="shared" si="8"/>
        <v>83.77</v>
      </c>
      <c r="BT6" s="36">
        <f t="shared" si="8"/>
        <v>69.28</v>
      </c>
      <c r="BU6" s="36">
        <f t="shared" si="8"/>
        <v>53.81</v>
      </c>
      <c r="BV6" s="36">
        <f t="shared" si="8"/>
        <v>53.62</v>
      </c>
      <c r="BW6" s="36">
        <f t="shared" si="8"/>
        <v>53.41</v>
      </c>
      <c r="BX6" s="36">
        <f t="shared" si="8"/>
        <v>53.29</v>
      </c>
      <c r="BY6" s="36">
        <f t="shared" si="8"/>
        <v>53.59</v>
      </c>
      <c r="BZ6" s="35" t="str">
        <f>IF(BZ7="","",IF(BZ7="-","【-】","【"&amp;SUBSTITUTE(TEXT(BZ7,"#,##0.00"),"-","△")&amp;"】"))</f>
        <v>【54.36】</v>
      </c>
      <c r="CA6" s="36">
        <f>IF(CA7="",NA(),CA7)</f>
        <v>302.51</v>
      </c>
      <c r="CB6" s="36">
        <f t="shared" ref="CB6:CJ6" si="9">IF(CB7="",NA(),CB7)</f>
        <v>315.51</v>
      </c>
      <c r="CC6" s="36">
        <f t="shared" si="9"/>
        <v>331.48</v>
      </c>
      <c r="CD6" s="36">
        <f t="shared" si="9"/>
        <v>322.33999999999997</v>
      </c>
      <c r="CE6" s="36">
        <f t="shared" si="9"/>
        <v>389.66</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48.15</v>
      </c>
      <c r="CM6" s="36">
        <f t="shared" ref="CM6:CU6" si="10">IF(CM7="",NA(),CM7)</f>
        <v>51.69</v>
      </c>
      <c r="CN6" s="36">
        <f t="shared" si="10"/>
        <v>55.7</v>
      </c>
      <c r="CO6" s="36">
        <f t="shared" si="10"/>
        <v>64.900000000000006</v>
      </c>
      <c r="CP6" s="36">
        <f t="shared" si="10"/>
        <v>64.25</v>
      </c>
      <c r="CQ6" s="36">
        <f t="shared" si="10"/>
        <v>58.96</v>
      </c>
      <c r="CR6" s="36">
        <f t="shared" si="10"/>
        <v>58.1</v>
      </c>
      <c r="CS6" s="36">
        <f t="shared" si="10"/>
        <v>56.19</v>
      </c>
      <c r="CT6" s="36">
        <f t="shared" si="10"/>
        <v>56.65</v>
      </c>
      <c r="CU6" s="36">
        <f t="shared" si="10"/>
        <v>56.41</v>
      </c>
      <c r="CV6" s="35" t="str">
        <f>IF(CV7="","",IF(CV7="-","【-】","【"&amp;SUBSTITUTE(TEXT(CV7,"#,##0.00"),"-","△")&amp;"】"))</f>
        <v>【55.95】</v>
      </c>
      <c r="CW6" s="36">
        <f>IF(CW7="",NA(),CW7)</f>
        <v>46</v>
      </c>
      <c r="CX6" s="36">
        <f t="shared" ref="CX6:DF6" si="11">IF(CX7="",NA(),CX7)</f>
        <v>42</v>
      </c>
      <c r="CY6" s="36">
        <f t="shared" si="11"/>
        <v>39</v>
      </c>
      <c r="CZ6" s="36">
        <f t="shared" si="11"/>
        <v>33.53</v>
      </c>
      <c r="DA6" s="36">
        <f t="shared" si="11"/>
        <v>33.18</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0.9</v>
      </c>
      <c r="EE6" s="36">
        <f t="shared" ref="EE6:EM6" si="14">IF(EE7="",NA(),EE7)</f>
        <v>0.28000000000000003</v>
      </c>
      <c r="EF6" s="36">
        <f t="shared" si="14"/>
        <v>0.43</v>
      </c>
      <c r="EG6" s="36">
        <f t="shared" si="14"/>
        <v>0.35</v>
      </c>
      <c r="EH6" s="36">
        <f t="shared" si="14"/>
        <v>0.31</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204323</v>
      </c>
      <c r="D7" s="38">
        <v>47</v>
      </c>
      <c r="E7" s="38">
        <v>1</v>
      </c>
      <c r="F7" s="38">
        <v>0</v>
      </c>
      <c r="G7" s="38">
        <v>0</v>
      </c>
      <c r="H7" s="38" t="s">
        <v>96</v>
      </c>
      <c r="I7" s="38" t="s">
        <v>97</v>
      </c>
      <c r="J7" s="38" t="s">
        <v>98</v>
      </c>
      <c r="K7" s="38" t="s">
        <v>99</v>
      </c>
      <c r="L7" s="38" t="s">
        <v>100</v>
      </c>
      <c r="M7" s="38" t="s">
        <v>101</v>
      </c>
      <c r="N7" s="39" t="s">
        <v>102</v>
      </c>
      <c r="O7" s="39" t="s">
        <v>103</v>
      </c>
      <c r="P7" s="39">
        <v>53.39</v>
      </c>
      <c r="Q7" s="39">
        <v>3888</v>
      </c>
      <c r="R7" s="39">
        <v>11169</v>
      </c>
      <c r="S7" s="39">
        <v>476.03</v>
      </c>
      <c r="T7" s="39">
        <v>23.46</v>
      </c>
      <c r="U7" s="39">
        <v>5897</v>
      </c>
      <c r="V7" s="39">
        <v>169.7</v>
      </c>
      <c r="W7" s="39">
        <v>34.75</v>
      </c>
      <c r="X7" s="39">
        <v>109.75</v>
      </c>
      <c r="Y7" s="39">
        <v>107.48</v>
      </c>
      <c r="Z7" s="39">
        <v>103.2</v>
      </c>
      <c r="AA7" s="39">
        <v>110.69</v>
      </c>
      <c r="AB7" s="39">
        <v>85.03</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910.28</v>
      </c>
      <c r="BF7" s="39">
        <v>904.53</v>
      </c>
      <c r="BG7" s="39">
        <v>875.48</v>
      </c>
      <c r="BH7" s="39">
        <v>869.74</v>
      </c>
      <c r="BI7" s="39">
        <v>888.52</v>
      </c>
      <c r="BJ7" s="39">
        <v>1228.58</v>
      </c>
      <c r="BK7" s="39">
        <v>1280.18</v>
      </c>
      <c r="BL7" s="39">
        <v>1346.23</v>
      </c>
      <c r="BM7" s="39">
        <v>1295.06</v>
      </c>
      <c r="BN7" s="39">
        <v>1168.7</v>
      </c>
      <c r="BO7" s="39">
        <v>1074.1400000000001</v>
      </c>
      <c r="BP7" s="39">
        <v>89.51</v>
      </c>
      <c r="BQ7" s="39">
        <v>85.7</v>
      </c>
      <c r="BR7" s="39">
        <v>81.459999999999994</v>
      </c>
      <c r="BS7" s="39">
        <v>83.77</v>
      </c>
      <c r="BT7" s="39">
        <v>69.28</v>
      </c>
      <c r="BU7" s="39">
        <v>53.81</v>
      </c>
      <c r="BV7" s="39">
        <v>53.62</v>
      </c>
      <c r="BW7" s="39">
        <v>53.41</v>
      </c>
      <c r="BX7" s="39">
        <v>53.29</v>
      </c>
      <c r="BY7" s="39">
        <v>53.59</v>
      </c>
      <c r="BZ7" s="39">
        <v>54.36</v>
      </c>
      <c r="CA7" s="39">
        <v>302.51</v>
      </c>
      <c r="CB7" s="39">
        <v>315.51</v>
      </c>
      <c r="CC7" s="39">
        <v>331.48</v>
      </c>
      <c r="CD7" s="39">
        <v>322.33999999999997</v>
      </c>
      <c r="CE7" s="39">
        <v>389.66</v>
      </c>
      <c r="CF7" s="39">
        <v>284.64999999999998</v>
      </c>
      <c r="CG7" s="39">
        <v>287.7</v>
      </c>
      <c r="CH7" s="39">
        <v>277.39999999999998</v>
      </c>
      <c r="CI7" s="39">
        <v>259.02</v>
      </c>
      <c r="CJ7" s="39">
        <v>259.79000000000002</v>
      </c>
      <c r="CK7" s="39">
        <v>296.39999999999998</v>
      </c>
      <c r="CL7" s="39">
        <v>48.15</v>
      </c>
      <c r="CM7" s="39">
        <v>51.69</v>
      </c>
      <c r="CN7" s="39">
        <v>55.7</v>
      </c>
      <c r="CO7" s="39">
        <v>64.900000000000006</v>
      </c>
      <c r="CP7" s="39">
        <v>64.25</v>
      </c>
      <c r="CQ7" s="39">
        <v>58.96</v>
      </c>
      <c r="CR7" s="39">
        <v>58.1</v>
      </c>
      <c r="CS7" s="39">
        <v>56.19</v>
      </c>
      <c r="CT7" s="39">
        <v>56.65</v>
      </c>
      <c r="CU7" s="39">
        <v>56.41</v>
      </c>
      <c r="CV7" s="39">
        <v>55.95</v>
      </c>
      <c r="CW7" s="39">
        <v>46</v>
      </c>
      <c r="CX7" s="39">
        <v>42</v>
      </c>
      <c r="CY7" s="39">
        <v>39</v>
      </c>
      <c r="CZ7" s="39">
        <v>33.53</v>
      </c>
      <c r="DA7" s="39">
        <v>33.18</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0.9</v>
      </c>
      <c r="EE7" s="39">
        <v>0.28000000000000003</v>
      </c>
      <c r="EF7" s="39">
        <v>0.43</v>
      </c>
      <c r="EG7" s="39">
        <v>0.35</v>
      </c>
      <c r="EH7" s="39">
        <v>0.31</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2020-01-22T06:32:28Z</cp:lastPrinted>
  <dcterms:created xsi:type="dcterms:W3CDTF">2019-12-05T04:37:34Z</dcterms:created>
  <dcterms:modified xsi:type="dcterms:W3CDTF">2020-03-02T04:48:13Z</dcterms:modified>
  <cp:category/>
</cp:coreProperties>
</file>