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93 王滝村\"/>
    </mc:Choice>
  </mc:AlternateContent>
  <workbookProtection workbookAlgorithmName="SHA-512" workbookHashValue="FRbpY3G1fEBykvqe40ifCLJnSBCIczghSTa/6rTg5MirHqJCWpLsderOy1jlqqsF4cc+cKAztIA1DvGzpKNGnA==" workbookSaltValue="sk3nJxpAHwaLVr3igPAyO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<sst xmlns="http://schemas.openxmlformats.org/spreadsheetml/2006/main" count="228" uniqueCount="115">
  <si>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</si>
  <si>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</si>
  <si>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</si>
  <si>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</si>
  <si>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</si>
  <si>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</si>
  <si>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</si>
  <si>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</si>
  <si>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</si>
  <si>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</si>
  <si>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</si>
  <si>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</si>
  <si>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</si>
  <si>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</si>
  <si>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</si>
  <si>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</si>
  <si>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</si>
  <si>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</si>
  <si>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</si>
  <si>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</si>
  <si>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</si>
  <si>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</si>
  <si>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</si>
  <si>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</si>
  <si>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</si>
  <si>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</si>
  <si>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</si>
  <si>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</si>
  <si>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</si>
  <si>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</si>
  <si>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</si>
  <si>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</si>
  <si>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</si>
  <si>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</si>
  <si>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</si>
  <si>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</si>
  <si>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</si>
  <si>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</si>
  <si>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</si>
  <si>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</si>
  <si>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</si>
  <si>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</si>
  <si>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</si>
  <si>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</si>
  <si>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</si>
  <si>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</si>
  <si>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</si>
  <si>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</si>
  <si>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</si>
  <si>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</si>
  <si>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</si>
  <si>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</si>
  <si>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</si>
  <si>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</si>
  <si>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</si>
  <si>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</si>
  <si>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</si>
  <si>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</si>
  <si>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</si>
  <si>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</si>
  <si>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</si>
  <si>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</si>
  <si>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</si>
  <si>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</si>
  <si>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</si>
  <si>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</si>
  <si>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</si>
  <si>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</si>
  <si>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</si>
  <si>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</si>
  <si>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</si>
  <si>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</si>
  <si>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</si>
  <si>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</si>
  <si>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</si>
  <si>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</si>
  <si>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</si>
  <si>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</si>
  <si>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</si>
  <si>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</si>
  <si>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</si>
  <si>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</si>
  <si>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</si>
  <si>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</si>
  <si>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</si>
  <si>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</si>
  <si>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</si>
  <si>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</si>
  <si>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</si>
  <si>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</si>
  <si>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</si>
  <si>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</si>
  <si>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</si>
  <si>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</si>
  <si>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</si>
  <si>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</si>
  <si>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</si>
  <si>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</si>
  <si>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</si>
  <si>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王滝村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</si>
  <si>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</si>
  <si>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</si>
  <si>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</si>
  <si>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</si>
  <si>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</si>
  <si>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</si>
  <si>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</si>
  <si>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</si>
  <si>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</si>
  <si>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</si>
  <si>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</si>
  <si>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</si>
  <si>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70％台で推移しており単年度収支は赤字である。処理区域内人口が少なく料金収入がほぼ横ばいのため、一般会計繰入金に大きく依存している。地方債の償還が令和11年度まで続くため、経営健全化のためには料金改定について検討する必要がある。
④企業債残高対事業規模比率については、平成9年～11年の借入以降、新規借入は行っておらず残高は減少してきている。料金収入が限られているため、一般会計繰入金で負担していかなければならない。
⑤経費回収率については、ほぼ100％を維持しており、料金収入で汚水処理に係る費用を賄えているといえる。今後修繕が発生する場合も想定されるため、料金改定の検討や汚水処理費の削減に取り組む必要がある。
⑥汚水処理原価については、類似団体平均値に比べて極めて低い水準にある。有収水量と汚水処理費はほぼ横ばい傾向で、この水準を維持していきたい。
⑦施設利用率については、類似団体平均値を下回り、低い数値となっている。季節によって処理量に変動があり得るため最大処理水量が処理能力の範囲内となっている。今後処理人口の減少が予想されるため、適切な施設規模を検討する必要がある。
⑧水洗化率については90％で横ばいである。水洗化率向上に努めたい。
</t>
    <phoneticPr fontId="4"/>
  </si>
  <si>
    <t>　指標となる数値はないが、平成12年から供用を開始しており、老朽化が進行している。今のところ管渠の耐用年数を経過した管渠はないが、将来的には老朽化した管路を計画的に更新することや予防保全的な管理による長寿命化を図る必要がある。</t>
    <phoneticPr fontId="4"/>
  </si>
  <si>
    <t>　処理区域は村中心部から約8㎞離れている小さな地区であり、区域内に村営住宅建設予定等がないため、今後処理人口の増加は見込めない状況である。　現状では、料金水準は他事業に比べると比較的適切であるが、単年度収支や施設の効率性は改善する必要がある。
　平成28年度に策定した経営戦略に基づき、中長期的視点に立って、適正や料金収入の確保や経費削減に努めるとともに経営健全化を図っていく。
　また、経営・資産の状況を把握し、経営基盤の強化に取り組むため、公営企業会計適用に向けて令和元年度に基本方針策定に取り組む予定である。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</si>
</sst>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9-4AA0-AEE6-832460475B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02B9-4AA0-AEE6-832460475B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31.58</c:v>
                </c:pt>
                <c:pt idx="1">
                  <c:v>31.58</c:v>
                </c:pt>
                <c:pt idx="2">
                  <c:v>31.58</c:v>
                </c:pt>
                <c:pt idx="3">
                  <c:v>31.58</c:v>
                </c:pt>
                <c:pt idx="4">
                  <c:v>31.58</c:v>
                </c:pt>
              </c:numCache>
            </c:numRef>
          </c:val>
          <c:extLst>
            <c:ext xmlns:c16="http://schemas.microsoft.com/office/drawing/2014/chart" uri="{C3380CC4-5D6E-409C-BE32-E72D297353CC}">
              <c16:uniqueId val="{00000000-3CAD-4425-8255-9A119DEF7F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34.92</c:v>
                </c:pt>
                <c:pt idx="2">
                  <c:v>36.44</c:v>
                </c:pt>
                <c:pt idx="3">
                  <c:v>34.29</c:v>
                </c:pt>
                <c:pt idx="4">
                  <c:v>35.340000000000003</c:v>
                </c:pt>
              </c:numCache>
            </c:numRef>
          </c:val>
          <c:smooth val="0"/>
          <c:extLst>
            <c:ext xmlns:c16="http://schemas.microsoft.com/office/drawing/2014/chart" uri="{C3380CC4-5D6E-409C-BE32-E72D297353CC}">
              <c16:uniqueId val="{00000001-3CAD-4425-8255-9A119DEF7F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90.63</c:v>
                </c:pt>
                <c:pt idx="1">
                  <c:v>90.63</c:v>
                </c:pt>
                <c:pt idx="2">
                  <c:v>90.63</c:v>
                </c:pt>
                <c:pt idx="3">
                  <c:v>90.63</c:v>
                </c:pt>
                <c:pt idx="4">
                  <c:v>90.63</c:v>
                </c:pt>
              </c:numCache>
            </c:numRef>
          </c:val>
          <c:extLst>
            <c:ext xmlns:c16="http://schemas.microsoft.com/office/drawing/2014/chart" uri="{C3380CC4-5D6E-409C-BE32-E72D297353CC}">
              <c16:uniqueId val="{00000000-77F9-4C60-A88C-B3B346F6C0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88.64</c:v>
                </c:pt>
                <c:pt idx="2">
                  <c:v>89.93</c:v>
                </c:pt>
                <c:pt idx="3">
                  <c:v>89.88</c:v>
                </c:pt>
                <c:pt idx="4">
                  <c:v>91.52</c:v>
                </c:pt>
              </c:numCache>
            </c:numRef>
          </c:val>
          <c:smooth val="0"/>
          <c:extLst>
            <c:ext xmlns:c16="http://schemas.microsoft.com/office/drawing/2014/chart" uri="{C3380CC4-5D6E-409C-BE32-E72D297353CC}">
              <c16:uniqueId val="{00000001-77F9-4C60-A88C-B3B346F6C0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74.14</c:v>
                </c:pt>
                <c:pt idx="1">
                  <c:v>73.09</c:v>
                </c:pt>
                <c:pt idx="2">
                  <c:v>72.819999999999993</c:v>
                </c:pt>
                <c:pt idx="3">
                  <c:v>72.650000000000006</c:v>
                </c:pt>
                <c:pt idx="4">
                  <c:v>72.34</c:v>
                </c:pt>
              </c:numCache>
            </c:numRef>
          </c:val>
          <c:extLst>
            <c:ext xmlns:c16="http://schemas.microsoft.com/office/drawing/2014/chart" uri="{C3380CC4-5D6E-409C-BE32-E72D297353CC}">
              <c16:uniqueId val="{00000000-EE71-43AD-8E31-CE57D89CF4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1-43AD-8E31-CE57D89CF4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D9-43EB-BA1E-9FC923F8DF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9-43EB-BA1E-9FC923F8DF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63-4269-AE86-37721C5370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3-4269-AE86-37721C5370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7B-4F21-922C-8A4B9AF52A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7B-4F21-922C-8A4B9AF52A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7-4EA9-B887-CDC04122C3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7-4EA9-B887-CDC04122C3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796.48</c:v>
                </c:pt>
                <c:pt idx="1">
                  <c:v>852.46</c:v>
                </c:pt>
                <c:pt idx="2">
                  <c:v>10757.61</c:v>
                </c:pt>
                <c:pt idx="3" formatCode="#,##0.00;&quot;△&quot;#,##0.00">
                  <c:v>0</c:v>
                </c:pt>
                <c:pt idx="4" formatCode="#,##0.00;&quot;△&quot;#,##0.00">
                  <c:v>0</c:v>
                </c:pt>
              </c:numCache>
            </c:numRef>
          </c:val>
          <c:extLst>
            <c:ext xmlns:c16="http://schemas.microsoft.com/office/drawing/2014/chart" uri="{C3380CC4-5D6E-409C-BE32-E72D297353CC}">
              <c16:uniqueId val="{00000000-C9BB-4DB6-BB7E-A76811BB97F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2464.06</c:v>
                </c:pt>
                <c:pt idx="2">
                  <c:v>1914.94</c:v>
                </c:pt>
                <c:pt idx="3">
                  <c:v>1759.36</c:v>
                </c:pt>
                <c:pt idx="4">
                  <c:v>1837.88</c:v>
                </c:pt>
              </c:numCache>
            </c:numRef>
          </c:val>
          <c:smooth val="0"/>
          <c:extLst>
            <c:ext xmlns:c16="http://schemas.microsoft.com/office/drawing/2014/chart" uri="{C3380CC4-5D6E-409C-BE32-E72D297353CC}">
              <c16:uniqueId val="{00000001-C9BB-4DB6-BB7E-A76811BB97F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102.9</c:v>
                </c:pt>
                <c:pt idx="1">
                  <c:v>97.29</c:v>
                </c:pt>
                <c:pt idx="2">
                  <c:v>100.22</c:v>
                </c:pt>
                <c:pt idx="3">
                  <c:v>99.56</c:v>
                </c:pt>
                <c:pt idx="4">
                  <c:v>100</c:v>
                </c:pt>
              </c:numCache>
            </c:numRef>
          </c:val>
          <c:extLst>
            <c:ext xmlns:c16="http://schemas.microsoft.com/office/drawing/2014/chart" uri="{C3380CC4-5D6E-409C-BE32-E72D297353CC}">
              <c16:uniqueId val="{00000000-635A-4EC6-B623-89A5074600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635A-4EC6-B623-89A5074600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181.58</c:v>
                </c:pt>
                <c:pt idx="1">
                  <c:v>197.21</c:v>
                </c:pt>
                <c:pt idx="2">
                  <c:v>190.3</c:v>
                </c:pt>
                <c:pt idx="3">
                  <c:v>192.76</c:v>
                </c:pt>
                <c:pt idx="4">
                  <c:v>193.22</c:v>
                </c:pt>
              </c:numCache>
            </c:numRef>
          </c:val>
          <c:extLst>
            <c:ext xmlns:c16="http://schemas.microsoft.com/office/drawing/2014/chart" uri="{C3380CC4-5D6E-409C-BE32-E72D297353CC}">
              <c16:uniqueId val="{00000000-9619-4981-9718-BD8067CDC2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561.54</c:v>
                </c:pt>
                <c:pt idx="2">
                  <c:v>553.77</c:v>
                </c:pt>
                <c:pt idx="3">
                  <c:v>508.64</c:v>
                </c:pt>
                <c:pt idx="4">
                  <c:v>525.22</c:v>
                </c:pt>
              </c:numCache>
            </c:numRef>
          </c:val>
          <c:smooth val="0"/>
          <c:extLst>
            <c:ext xmlns:c16="http://schemas.microsoft.com/office/drawing/2014/chart" uri="{C3380CC4-5D6E-409C-BE32-E72D297353CC}">
              <c16:uniqueId val="{00000001-9619-4981-9718-BD8067CDC2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王滝村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761</v>
      </c>
      <c r="AM8" s="68"/>
      <c r="AN8" s="68"/>
      <c r="AO8" s="68"/>
      <c r="AP8" s="68"/>
      <c r="AQ8" s="68"/>
      <c r="AR8" s="68"/>
      <c r="AS8" s="68"/>
      <c r="AT8" s="67">
        <f>データ!T6</f>
        <v>310.82</v>
      </c>
      <c r="AU8" s="67"/>
      <c r="AV8" s="67"/>
      <c r="AW8" s="67"/>
      <c r="AX8" s="67"/>
      <c r="AY8" s="67"/>
      <c r="AZ8" s="67"/>
      <c r="BA8" s="67"/>
      <c r="BB8" s="67">
        <f>データ!U6</f>
        <v>2.4500000000000002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4.25</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32</v>
      </c>
      <c r="AM10" s="68"/>
      <c r="AN10" s="68"/>
      <c r="AO10" s="68"/>
      <c r="AP10" s="68"/>
      <c r="AQ10" s="68"/>
      <c r="AR10" s="68"/>
      <c r="AS10" s="68"/>
      <c r="AT10" s="67">
        <f>データ!W6</f>
        <v>0.02</v>
      </c>
      <c r="AU10" s="67"/>
      <c r="AV10" s="67"/>
      <c r="AW10" s="67"/>
      <c r="AX10" s="67"/>
      <c r="AY10" s="67"/>
      <c r="AZ10" s="67"/>
      <c r="BA10" s="67"/>
      <c r="BB10" s="67">
        <f>データ!X6</f>
        <v>1600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【1,937.22】</v>
      </c>
      <c r="I86" s="26" t="str">
        <f>データ!CA6</f>
        <v>【35.30】</v>
      </c>
      <c r="J86" s="26" t="str">
        <f>データ!CL6</f>
        <v>【521.14】</v>
      </c>
      <c r="K86" s="26" t="str">
        <f>データ!CW6</f>
        <v>【35.75】</v>
      </c>
      <c r="L86" s="26" t="str">
        <f>データ!DH6</f>
        <v>【90.51】</v>
      </c>
      <c r="M86" s="26" t="s">
        <v>45</v>
      </c>
      <c r="N86" s="26" t="s">
        <v>45</v>
      </c>
      <c r="O86" s="26" t="str">
        <f>データ!EO6</f>
        <v>【0.00】</v>
      </c>
    </row>
  </sheetData>
  <sheetProtection algorithmName="SHA-512" hashValue="9MnqCTEPwI6a9Zomo98zAJ4Jawre4Y/jlZopIxlTZLmI7X8Gl9a5vPjCSeSU1DmqEadToUl4IkrA3WtSrY/qIw==" saltValue="lmJe7BKK7clwoMxRwi2/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204293</v>
      </c>
      <c r="D6" s="33">
        <f t="shared" si="3"/>
        <v>47</v>
      </c>
      <c r="E6" s="33">
        <f t="shared" si="3"/>
        <v>17</v>
      </c>
      <c r="F6" s="33">
        <f t="shared" si="3"/>
        <v>9</v>
      </c>
      <c r="G6" s="33">
        <f t="shared" si="3"/>
        <v>0</v>
      </c>
      <c r="H6" s="33" t="str">
        <f t="shared" si="3"/>
        <v>長野県　王滝村</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4.25</v>
      </c>
      <c r="Q6" s="34">
        <f t="shared" si="3"/>
        <v>100</v>
      </c>
      <c r="R6" s="34">
        <f t="shared" si="3"/>
        <v>3240</v>
      </c>
      <c r="S6" s="34">
        <f t="shared" si="3"/>
        <v>761</v>
      </c>
      <c r="T6" s="34">
        <f t="shared" si="3"/>
        <v>310.82</v>
      </c>
      <c r="U6" s="34">
        <f t="shared" si="3"/>
        <v>2.4500000000000002</v>
      </c>
      <c r="V6" s="34">
        <f t="shared" si="3"/>
        <v>32</v>
      </c>
      <c r="W6" s="34">
        <f t="shared" si="3"/>
        <v>0.02</v>
      </c>
      <c r="X6" s="34">
        <f t="shared" si="3"/>
        <v>1600</v>
      </c>
      <c r="Y6" s="35">
        <f>IF(Y7="",NA(),Y7)</f>
        <v>74.14</v>
      </c>
      <c r="Z6" s="35">
        <f t="shared" ref="Z6:AH6" si="4">IF(Z7="",NA(),Z7)</f>
        <v>73.09</v>
      </c>
      <c r="AA6" s="35">
        <f t="shared" si="4"/>
        <v>72.819999999999993</v>
      </c>
      <c r="AB6" s="35">
        <f t="shared" si="4"/>
        <v>72.650000000000006</v>
      </c>
      <c r="AC6" s="35">
        <f t="shared" si="4"/>
        <v>72.34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796.48</v>
      </c>
      <c r="BG6" s="35">
        <f t="shared" ref="BG6:BO6" si="7">IF(BG7="",NA(),BG7)</f>
        <v>852.46</v>
      </c>
      <c r="BH6" s="35">
        <f t="shared" si="7"/>
        <v>10757.61</v>
      </c>
      <c r="BI6" s="34">
        <f t="shared" si="7"/>
        <v>0</v>
      </c>
      <c r="BJ6" s="34">
        <f t="shared" si="7"/>
        <v>0</v>
      </c>
      <c r="BK6" s="35">
        <f t="shared" si="7"/>
        <v>2784</v>
      </c>
      <c r="BL6" s="35">
        <f t="shared" si="7"/>
        <v>2464.06</v>
      </c>
      <c r="BM6" s="35">
        <f t="shared" si="7"/>
        <v>1914.94</v>
      </c>
      <c r="BN6" s="35">
        <f t="shared" si="7"/>
        <v>1759.36</v>
      </c>
      <c r="BO6" s="35">
        <f t="shared" si="7"/>
        <v>1837.88</v>
      </c>
      <c r="BP6" s="34" t="str">
        <f>IF(BP7="","",IF(BP7="-","【-】","【"&amp;SUBSTITUTE(TEXT(BP7,"#,##0.00"),"-","△")&amp;"】"))</f>
        <v>【1,937.22】</v>
      </c>
      <c r="BQ6" s="35">
        <f>IF(BQ7="",NA(),BQ7)</f>
        <v>102.9</v>
      </c>
      <c r="BR6" s="35">
        <f t="shared" ref="BR6:BZ6" si="8">IF(BR7="",NA(),BR7)</f>
        <v>97.29</v>
      </c>
      <c r="BS6" s="35">
        <f t="shared" si="8"/>
        <v>100.22</v>
      </c>
      <c r="BT6" s="35">
        <f t="shared" si="8"/>
        <v>99.56</v>
      </c>
      <c r="BU6" s="35">
        <f t="shared" si="8"/>
        <v>100</v>
      </c>
      <c r="BV6" s="35">
        <f t="shared" si="8"/>
        <v>29.21</v>
      </c>
      <c r="BW6" s="35">
        <f t="shared" si="8"/>
        <v>32.909999999999997</v>
      </c>
      <c r="BX6" s="35">
        <f t="shared" si="8"/>
        <v>34.020000000000003</v>
      </c>
      <c r="BY6" s="35">
        <f t="shared" si="8"/>
        <v>37.200000000000003</v>
      </c>
      <c r="BZ6" s="35">
        <f t="shared" si="8"/>
        <v>35.03</v>
      </c>
      <c r="CA6" s="34" t="str">
        <f>IF(CA7="","",IF(CA7="-","【-】","【"&amp;SUBSTITUTE(TEXT(CA7,"#,##0.00"),"-","△")&amp;"】"))</f>
        <v>【35.30】</v>
      </c>
      <c r="CB6" s="35">
        <f>IF(CB7="",NA(),CB7)</f>
        <v>181.58</v>
      </c>
      <c r="CC6" s="35">
        <f t="shared" ref="CC6:CK6" si="9">IF(CC7="",NA(),CC7)</f>
        <v>197.21</v>
      </c>
      <c r="CD6" s="35">
        <f t="shared" si="9"/>
        <v>190.3</v>
      </c>
      <c r="CE6" s="35">
        <f t="shared" si="9"/>
        <v>192.76</v>
      </c>
      <c r="CF6" s="35">
        <f t="shared" si="9"/>
        <v>193.22</v>
      </c>
      <c r="CG6" s="35">
        <f t="shared" si="9"/>
        <v>620.01</v>
      </c>
      <c r="CH6" s="35">
        <f t="shared" si="9"/>
        <v>561.54</v>
      </c>
      <c r="CI6" s="35">
        <f t="shared" si="9"/>
        <v>553.77</v>
      </c>
      <c r="CJ6" s="35">
        <f t="shared" si="9"/>
        <v>508.64</v>
      </c>
      <c r="CK6" s="35">
        <f t="shared" si="9"/>
        <v>525.22</v>
      </c>
      <c r="CL6" s="34" t="str">
        <f>IF(CL7="","",IF(CL7="-","【-】","【"&amp;SUBSTITUTE(TEXT(CL7,"#,##0.00"),"-","△")&amp;"】"))</f>
        <v>【521.14】</v>
      </c>
      <c r="CM6" s="35">
        <f>IF(CM7="",NA(),CM7)</f>
        <v>31.58</v>
      </c>
      <c r="CN6" s="35">
        <f t="shared" ref="CN6:CV6" si="10">IF(CN7="",NA(),CN7)</f>
        <v>31.58</v>
      </c>
      <c r="CO6" s="35">
        <f t="shared" si="10"/>
        <v>31.58</v>
      </c>
      <c r="CP6" s="35">
        <f t="shared" si="10"/>
        <v>31.58</v>
      </c>
      <c r="CQ6" s="35">
        <f t="shared" si="10"/>
        <v>31.58</v>
      </c>
      <c r="CR6" s="35">
        <f t="shared" si="10"/>
        <v>43.1</v>
      </c>
      <c r="CS6" s="35">
        <f t="shared" si="10"/>
        <v>34.92</v>
      </c>
      <c r="CT6" s="35">
        <f t="shared" si="10"/>
        <v>36.44</v>
      </c>
      <c r="CU6" s="35">
        <f t="shared" si="10"/>
        <v>34.29</v>
      </c>
      <c r="CV6" s="35">
        <f t="shared" si="10"/>
        <v>35.340000000000003</v>
      </c>
      <c r="CW6" s="34" t="str">
        <f>IF(CW7="","",IF(CW7="-","【-】","【"&amp;SUBSTITUTE(TEXT(CW7,"#,##0.00"),"-","△")&amp;"】"))</f>
        <v>【35.75】</v>
      </c>
      <c r="CX6" s="35">
        <f>IF(CX7="",NA(),CX7)</f>
        <v>90.63</v>
      </c>
      <c r="CY6" s="35">
        <f t="shared" ref="CY6:DG6" si="11">IF(CY7="",NA(),CY7)</f>
        <v>90.63</v>
      </c>
      <c r="CZ6" s="35">
        <f t="shared" si="11"/>
        <v>90.63</v>
      </c>
      <c r="DA6" s="35">
        <f t="shared" si="11"/>
        <v>90.63</v>
      </c>
      <c r="DB6" s="35">
        <f t="shared" si="11"/>
        <v>90.63</v>
      </c>
      <c r="DC6" s="35">
        <f t="shared" si="11"/>
        <v>88.02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204293</v>
      </c>
      <c r="D7" s="37">
        <v>47</v>
      </c>
      <c r="E7" s="37">
        <v>17</v>
      </c>
      <c r="F7" s="37">
        <v>9</v>
      </c>
      <c r="G7" s="37">
        <v>0</v>
      </c>
      <c r="H7" s="37" t="s">
        <v>99</v>
      </c>
      <c r="I7" s="37" t="s">
        <v>100</v>
      </c>
      <c r="J7" s="37" t="s">
        <v>101</v>
      </c>
      <c r="K7" s="37" t="s">
        <v>102</v>
      </c>
      <c r="L7" s="37" t="s">
        <v>103</v>
      </c>
      <c r="M7" s="37" t="s">
        <v>104</v>
      </c>
      <c r="N7" s="38" t="s">
        <v>105</v>
      </c>
      <c r="O7" s="38" t="s">
        <v>106</v>
      </c>
      <c r="P7" s="38">
        <v>4.25</v>
      </c>
      <c r="Q7" s="38">
        <v>100</v>
      </c>
      <c r="R7" s="38">
        <v>3240</v>
      </c>
      <c r="S7" s="38">
        <v>761</v>
      </c>
      <c r="T7" s="38">
        <v>310.82</v>
      </c>
      <c r="U7" s="38">
        <v>2.4500000000000002</v>
      </c>
      <c r="V7" s="38">
        <v>32</v>
      </c>
      <c r="W7" s="38">
        <v>0.02</v>
      </c>
      <c r="X7" s="38">
        <v>1600</v>
      </c>
      <c r="Y7" s="38">
        <v>74.14</v>
      </c>
      <c r="Z7" s="38">
        <v>73.09</v>
      </c>
      <c r="AA7" s="38">
        <v>72.819999999999993</v>
      </c>
      <c r="AB7" s="38">
        <v>72.650000000000006</v>
      </c>
      <c r="AC7" s="38">
        <v>72.34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796.48</v>
      </c>
      <c r="BG7" s="38">
        <v>852.46</v>
      </c>
      <c r="BH7" s="38">
        <v>10757.61</v>
      </c>
      <c r="BI7" s="38">
        <v>0</v>
      </c>
      <c r="BJ7" s="38">
        <v>0</v>
      </c>
      <c r="BK7" s="38">
        <v>2784</v>
      </c>
      <c r="BL7" s="38">
        <v>2464.06</v>
      </c>
      <c r="BM7" s="38">
        <v>1914.94</v>
      </c>
      <c r="BN7" s="38">
        <v>1759.36</v>
      </c>
      <c r="BO7" s="38">
        <v>1837.88</v>
      </c>
      <c r="BP7" s="38">
        <v>1937.22</v>
      </c>
      <c r="BQ7" s="38">
        <v>102.9</v>
      </c>
      <c r="BR7" s="38">
        <v>97.29</v>
      </c>
      <c r="BS7" s="38">
        <v>100.22</v>
      </c>
      <c r="BT7" s="38">
        <v>99.56</v>
      </c>
      <c r="BU7" s="38">
        <v>100</v>
      </c>
      <c r="BV7" s="38">
        <v>29.21</v>
      </c>
      <c r="BW7" s="38">
        <v>32.909999999999997</v>
      </c>
      <c r="BX7" s="38">
        <v>34.020000000000003</v>
      </c>
      <c r="BY7" s="38">
        <v>37.200000000000003</v>
      </c>
      <c r="BZ7" s="38">
        <v>35.03</v>
      </c>
      <c r="CA7" s="38">
        <v>35.299999999999997</v>
      </c>
      <c r="CB7" s="38">
        <v>181.58</v>
      </c>
      <c r="CC7" s="38">
        <v>197.21</v>
      </c>
      <c r="CD7" s="38">
        <v>190.3</v>
      </c>
      <c r="CE7" s="38">
        <v>192.76</v>
      </c>
      <c r="CF7" s="38">
        <v>193.22</v>
      </c>
      <c r="CG7" s="38">
        <v>620.01</v>
      </c>
      <c r="CH7" s="38">
        <v>561.54</v>
      </c>
      <c r="CI7" s="38">
        <v>553.77</v>
      </c>
      <c r="CJ7" s="38">
        <v>508.64</v>
      </c>
      <c r="CK7" s="38">
        <v>525.22</v>
      </c>
      <c r="CL7" s="38">
        <v>521.14</v>
      </c>
      <c r="CM7" s="38">
        <v>31.58</v>
      </c>
      <c r="CN7" s="38">
        <v>31.58</v>
      </c>
      <c r="CO7" s="38">
        <v>31.58</v>
      </c>
      <c r="CP7" s="38">
        <v>31.58</v>
      </c>
      <c r="CQ7" s="38">
        <v>31.58</v>
      </c>
      <c r="CR7" s="38">
        <v>43.1</v>
      </c>
      <c r="CS7" s="38">
        <v>34.92</v>
      </c>
      <c r="CT7" s="38">
        <v>36.44</v>
      </c>
      <c r="CU7" s="38">
        <v>34.29</v>
      </c>
      <c r="CV7" s="38">
        <v>35.340000000000003</v>
      </c>
      <c r="CW7" s="38">
        <v>35.75</v>
      </c>
      <c r="CX7" s="38">
        <v>90.63</v>
      </c>
      <c r="CY7" s="38">
        <v>90.63</v>
      </c>
      <c r="CZ7" s="38">
        <v>90.63</v>
      </c>
      <c r="DA7" s="38">
        <v>90.63</v>
      </c>
      <c r="DB7" s="38">
        <v>90.63</v>
      </c>
      <c r="DC7" s="38">
        <v>88.02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2020-02-04T08:29:59Z</cp:lastPrinted>
  <dcterms:created xsi:type="dcterms:W3CDTF">2019-12-05T05:27:03Z</dcterms:created>
  <dcterms:modified xsi:type="dcterms:W3CDTF">2020-02-20T02:57:12Z</dcterms:modified>
  <cp:category/>
</cp:coreProperties>
</file>