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6　木曽地域振興局\204226 上松町\"/>
    </mc:Choice>
  </mc:AlternateContent>
  <workbookProtection workbookAlgorithmName="SHA-512" workbookHashValue="NHfq08P0rTMow+rjJPjUS913OgqcJjaS1l+h9cyJkpSSUUcg1zx+v7EFv7VhzIEH07CT4hQ2pN4+3lmBG6H8Kg==" workbookSaltValue="jXqvoQYRF0iJ1VeH0mST9g==" workbookSpinCount="100000" lockStructure="1"/>
  <bookViews>
    <workbookView xWindow="930" yWindow="0" windowWidth="20400" windowHeight="79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<sst xmlns="http://schemas.openxmlformats.org/spreadsheetml/2006/main" count="228" uniqueCount="114">
  <si>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</si>
  <si>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</si>
  <si>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</si>
  <si>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</si>
  <si>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</si>
  <si>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</si>
  <si>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</si>
  <si>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</si>
  <si>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</si>
  <si>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</si>
  <si>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</si>
  <si>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</si>
  <si>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</si>
  <si>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</si>
  <si>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</si>
  <si>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</si>
  <si>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</si>
  <si>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</si>
  <si>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</si>
  <si>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</si>
  <si>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</si>
  <si>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</si>
  <si>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</si>
  <si>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</si>
  <si>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</si>
  <si>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</si>
  <si>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</si>
  <si>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</si>
  <si>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</si>
  <si>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</si>
  <si>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</si>
  <si>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</si>
  <si>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</si>
  <si>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</si>
  <si>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</si>
  <si>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</si>
  <si>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</si>
  <si>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</si>
  <si>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</si>
  <si>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</si>
  <si>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</si>
  <si>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</si>
  <si>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</si>
  <si>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</si>
  <si>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</si>
  <si>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</si>
  <si>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</si>
  <si>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</si>
  <si>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</si>
  <si>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</si>
  <si>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</si>
  <si>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</si>
  <si>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</si>
  <si>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</si>
  <si>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</si>
  <si>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</si>
  <si>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</si>
  <si>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</si>
  <si>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</si>
  <si>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</si>
  <si>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</si>
  <si>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</si>
  <si>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</si>
  <si>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</si>
  <si>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</si>
  <si>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</si>
  <si>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</si>
  <si>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</si>
  <si>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</si>
  <si>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</si>
  <si>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</si>
  <si>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</si>
  <si>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</si>
  <si>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</si>
  <si>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</si>
  <si>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</si>
  <si>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</si>
  <si>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</si>
  <si>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</si>
  <si>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</si>
  <si>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</si>
  <si>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</si>
  <si>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</si>
  <si>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</si>
  <si>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</si>
  <si>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</si>
  <si>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</si>
  <si>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</si>
  <si>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</si>
  <si>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</si>
  <si>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</si>
  <si>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</si>
  <si>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</si>
  <si>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</si>
  <si>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</si>
  <si>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</si>
  <si>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</si>
  <si>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</si>
  <si>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上松町</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</si>
  <si>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</si>
  <si>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</si>
  <si>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</si>
  <si>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</si>
  <si>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</si>
  <si>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</si>
  <si>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</si>
  <si>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</si>
  <si>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</si>
  <si>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</si>
  <si>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</si>
  <si>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</si>
  <si>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t>
    </r>
    <r>
      <rPr>
        <sz val="10"/>
        <color theme="1"/>
        <rFont val="ＭＳ ゴシック"/>
        <family val="3"/>
        <charset val="128"/>
      </rPr>
      <t>収益的収支比率は、下降傾向となっているが、下水道事業の地方債の償還金がピークを過ぎ、改善傾向に向かうものと見込まれる。　　　　　　　　　　　　　　　　　
  近年では水洗化率が若干伸びているが人口減少により水道使用量も低下し排水使用量も減少しているため、他会計からの繰入金により経営の維持を行っている。
  供用開始から15年が経過し機器等の経年劣化による修繕費が増加してきており、適切な維持管理と計画的な更新を図ると共に、供用開以降料金改定を行っていないため、会計状況に見合った料金改定を早めに検討する必要がある。
  経費回収率は、類似団体平均値を上回っているが、100％を下回っている。今後さらに施設整備が必要となり、水洗化率が横這いとなっていることから、適切な使用料の確保ができない状況であり、使用料の改定が求められる。
  汚水処理原価は、維持管理費のうち処理場及の電気料金の削減が図られたことで削減となり、また、施設機器の修繕費も減少したため当年度は削減となった。今後、燃料調整費の増加により電気料の増加も見込まれ、経年による施設の修繕費が増加することが見込まれる。
  今後も機器状況の把握を初め、経営状況により適切な維持管理を図り、更なる費用の削減及び適切な使用料の改定を行う必要がある。
  施設利用率については、ほぼ横ばい傾向にあり、今後も大幅な上昇は無いと考えられる。
  水洗化率については、若干上昇傾向にあるが未接続の家屋もあるため住民への接続促進を啓発し、更なる水洗化率の向上に努めていく状況である。</t>
    </r>
    <rPh sb="1" eb="4">
      <t>シュウエキテキ</t>
    </rPh>
    <rPh sb="4" eb="6">
      <t>シュウシ</t>
    </rPh>
    <rPh sb="6" eb="8">
      <t>ヒリツ</t>
    </rPh>
    <rPh sb="10" eb="12">
      <t>カコウ</t>
    </rPh>
    <rPh sb="12" eb="14">
      <t>ケイコウ</t>
    </rPh>
    <rPh sb="22" eb="25">
      <t>ゲスイドウ</t>
    </rPh>
    <rPh sb="25" eb="27">
      <t>ジギョウ</t>
    </rPh>
    <rPh sb="28" eb="30">
      <t>チホウ</t>
    </rPh>
    <rPh sb="30" eb="31">
      <t>サイ</t>
    </rPh>
    <rPh sb="32" eb="35">
      <t>ショウカンキン</t>
    </rPh>
    <rPh sb="40" eb="41">
      <t>ス</t>
    </rPh>
    <rPh sb="43" eb="45">
      <t>カイゼン</t>
    </rPh>
    <rPh sb="45" eb="47">
      <t>ケイコウ</t>
    </rPh>
    <rPh sb="48" eb="49">
      <t>ム</t>
    </rPh>
    <rPh sb="54" eb="56">
      <t>ミコ</t>
    </rPh>
    <rPh sb="80" eb="82">
      <t>キンネン</t>
    </rPh>
    <rPh sb="84" eb="86">
      <t>スイセン</t>
    </rPh>
    <rPh sb="86" eb="87">
      <t>カ</t>
    </rPh>
    <rPh sb="87" eb="88">
      <t>リツ</t>
    </rPh>
    <rPh sb="89" eb="91">
      <t>ジャッカン</t>
    </rPh>
    <rPh sb="91" eb="92">
      <t>ノ</t>
    </rPh>
    <rPh sb="97" eb="99">
      <t>ジンコウ</t>
    </rPh>
    <rPh sb="99" eb="101">
      <t>ゲンショウ</t>
    </rPh>
    <rPh sb="104" eb="106">
      <t>スイドウ</t>
    </rPh>
    <rPh sb="106" eb="109">
      <t>シヨウリョウ</t>
    </rPh>
    <rPh sb="110" eb="112">
      <t>テイカ</t>
    </rPh>
    <rPh sb="113" eb="115">
      <t>ハイスイ</t>
    </rPh>
    <rPh sb="115" eb="118">
      <t>シヨウリョウ</t>
    </rPh>
    <rPh sb="119" eb="121">
      <t>ゲンショウ</t>
    </rPh>
    <rPh sb="128" eb="129">
      <t>タ</t>
    </rPh>
    <rPh sb="129" eb="131">
      <t>カイケイ</t>
    </rPh>
    <rPh sb="134" eb="136">
      <t>クリイレ</t>
    </rPh>
    <rPh sb="136" eb="137">
      <t>キン</t>
    </rPh>
    <rPh sb="140" eb="142">
      <t>ケイエイ</t>
    </rPh>
    <rPh sb="143" eb="145">
      <t>イジ</t>
    </rPh>
    <rPh sb="146" eb="147">
      <t>オコナ</t>
    </rPh>
    <rPh sb="155" eb="157">
      <t>キョウヨウ</t>
    </rPh>
    <rPh sb="157" eb="159">
      <t>カイシ</t>
    </rPh>
    <rPh sb="163" eb="164">
      <t>ネン</t>
    </rPh>
    <rPh sb="165" eb="167">
      <t>ケイカ</t>
    </rPh>
    <rPh sb="168" eb="170">
      <t>キキ</t>
    </rPh>
    <rPh sb="170" eb="171">
      <t>トウ</t>
    </rPh>
    <rPh sb="172" eb="174">
      <t>ケイネン</t>
    </rPh>
    <rPh sb="174" eb="176">
      <t>レッカ</t>
    </rPh>
    <rPh sb="179" eb="181">
      <t>シュウゼン</t>
    </rPh>
    <rPh sb="181" eb="182">
      <t>ヒ</t>
    </rPh>
    <rPh sb="183" eb="185">
      <t>ゾウカ</t>
    </rPh>
    <rPh sb="192" eb="194">
      <t>テキセツ</t>
    </rPh>
    <rPh sb="195" eb="197">
      <t>イジ</t>
    </rPh>
    <rPh sb="197" eb="199">
      <t>カンリ</t>
    </rPh>
    <rPh sb="200" eb="203">
      <t>ケイカクテキ</t>
    </rPh>
    <rPh sb="204" eb="206">
      <t>コウシン</t>
    </rPh>
    <rPh sb="207" eb="208">
      <t>ハカ</t>
    </rPh>
    <rPh sb="210" eb="211">
      <t>トモ</t>
    </rPh>
    <rPh sb="213" eb="215">
      <t>キョウヨウ</t>
    </rPh>
    <rPh sb="262" eb="264">
      <t>ケイヒ</t>
    </rPh>
    <rPh sb="264" eb="266">
      <t>カイシュウ</t>
    </rPh>
    <rPh sb="368" eb="370">
      <t>オスイ</t>
    </rPh>
    <rPh sb="370" eb="372">
      <t>ショリ</t>
    </rPh>
    <rPh sb="372" eb="374">
      <t>ゲンカ</t>
    </rPh>
    <rPh sb="376" eb="378">
      <t>イジ</t>
    </rPh>
    <rPh sb="378" eb="380">
      <t>カンリ</t>
    </rPh>
    <rPh sb="380" eb="381">
      <t>ヒ</t>
    </rPh>
    <rPh sb="384" eb="387">
      <t>ショリジョウ</t>
    </rPh>
    <rPh sb="387" eb="388">
      <t>オヨ</t>
    </rPh>
    <rPh sb="389" eb="391">
      <t>デンキ</t>
    </rPh>
    <rPh sb="391" eb="393">
      <t>リョウキン</t>
    </rPh>
    <rPh sb="394" eb="396">
      <t>サクゲン</t>
    </rPh>
    <rPh sb="397" eb="398">
      <t>ハカ</t>
    </rPh>
    <rPh sb="404" eb="406">
      <t>サクゲン</t>
    </rPh>
    <rPh sb="413" eb="415">
      <t>シセツ</t>
    </rPh>
    <rPh sb="415" eb="417">
      <t>キキ</t>
    </rPh>
    <rPh sb="418" eb="420">
      <t>シュウゼン</t>
    </rPh>
    <rPh sb="420" eb="421">
      <t>ヒ</t>
    </rPh>
    <rPh sb="422" eb="424">
      <t>ゲンショウ</t>
    </rPh>
    <rPh sb="428" eb="431">
      <t>トウネンド</t>
    </rPh>
    <rPh sb="432" eb="434">
      <t>サクゲン</t>
    </rPh>
    <rPh sb="439" eb="441">
      <t>コンゴ</t>
    </rPh>
    <rPh sb="442" eb="444">
      <t>ネンリョウ</t>
    </rPh>
    <rPh sb="444" eb="446">
      <t>チョウセイ</t>
    </rPh>
    <rPh sb="446" eb="447">
      <t>ヒ</t>
    </rPh>
    <rPh sb="448" eb="450">
      <t>ゾウカ</t>
    </rPh>
    <rPh sb="453" eb="455">
      <t>デンキ</t>
    </rPh>
    <rPh sb="455" eb="456">
      <t>リョウ</t>
    </rPh>
    <rPh sb="457" eb="459">
      <t>ゾウカ</t>
    </rPh>
    <rPh sb="460" eb="462">
      <t>ミコ</t>
    </rPh>
    <rPh sb="465" eb="467">
      <t>ケイネン</t>
    </rPh>
    <rPh sb="470" eb="472">
      <t>シセツ</t>
    </rPh>
    <rPh sb="473" eb="475">
      <t>シュウゼン</t>
    </rPh>
    <rPh sb="475" eb="476">
      <t>ヒ</t>
    </rPh>
    <rPh sb="477" eb="479">
      <t>ゾウカ</t>
    </rPh>
    <rPh sb="484" eb="486">
      <t>ミコ</t>
    </rPh>
    <rPh sb="493" eb="495">
      <t>コンゴ</t>
    </rPh>
    <rPh sb="496" eb="498">
      <t>キキ</t>
    </rPh>
    <rPh sb="498" eb="500">
      <t>ジョウキョウ</t>
    </rPh>
    <rPh sb="501" eb="503">
      <t>ハアク</t>
    </rPh>
    <rPh sb="504" eb="505">
      <t>ハジ</t>
    </rPh>
    <rPh sb="507" eb="509">
      <t>ケイエイ</t>
    </rPh>
    <rPh sb="509" eb="511">
      <t>ジョウキョウ</t>
    </rPh>
    <rPh sb="514" eb="516">
      <t>テキセツ</t>
    </rPh>
    <rPh sb="517" eb="519">
      <t>イジ</t>
    </rPh>
    <rPh sb="519" eb="521">
      <t>カンリ</t>
    </rPh>
    <rPh sb="522" eb="523">
      <t>ハカ</t>
    </rPh>
    <rPh sb="525" eb="526">
      <t>サラ</t>
    </rPh>
    <rPh sb="528" eb="530">
      <t>ヒヨウ</t>
    </rPh>
    <rPh sb="531" eb="533">
      <t>サクゲン</t>
    </rPh>
    <rPh sb="533" eb="534">
      <t>オヨ</t>
    </rPh>
    <rPh sb="535" eb="537">
      <t>テキセツ</t>
    </rPh>
    <rPh sb="538" eb="541">
      <t>シヨウリョウ</t>
    </rPh>
    <rPh sb="542" eb="544">
      <t>カイテイ</t>
    </rPh>
    <rPh sb="545" eb="546">
      <t>オコナ</t>
    </rPh>
    <rPh sb="547" eb="549">
      <t>ヒツヨウ</t>
    </rPh>
    <rPh sb="556" eb="558">
      <t>シセツ</t>
    </rPh>
    <rPh sb="558" eb="561">
      <t>リヨウリツ</t>
    </rPh>
    <rPh sb="569" eb="570">
      <t>ヨコ</t>
    </rPh>
    <rPh sb="572" eb="574">
      <t>ケイコウ</t>
    </rPh>
    <rPh sb="578" eb="580">
      <t>コンゴ</t>
    </rPh>
    <rPh sb="581" eb="583">
      <t>オオハバ</t>
    </rPh>
    <rPh sb="584" eb="586">
      <t>ジョウショウ</t>
    </rPh>
    <rPh sb="587" eb="588">
      <t>ナ</t>
    </rPh>
    <rPh sb="590" eb="591">
      <t>カンガ</t>
    </rPh>
    <rPh sb="599" eb="602">
      <t>スイセンカ</t>
    </rPh>
    <rPh sb="602" eb="603">
      <t>リツ</t>
    </rPh>
    <rPh sb="609" eb="611">
      <t>ジャッカン</t>
    </rPh>
    <rPh sb="611" eb="613">
      <t>ジョウショウ</t>
    </rPh>
    <rPh sb="613" eb="615">
      <t>ケイコウ</t>
    </rPh>
    <rPh sb="619" eb="622">
      <t>ミセツゾク</t>
    </rPh>
    <rPh sb="623" eb="625">
      <t>カオク</t>
    </rPh>
    <rPh sb="630" eb="632">
      <t>ジュウミン</t>
    </rPh>
    <rPh sb="634" eb="636">
      <t>セツゾク</t>
    </rPh>
    <rPh sb="636" eb="638">
      <t>ソクシン</t>
    </rPh>
    <rPh sb="639" eb="641">
      <t>ケイハツ</t>
    </rPh>
    <rPh sb="643" eb="644">
      <t>サラ</t>
    </rPh>
    <rPh sb="646" eb="649">
      <t>スイセンカ</t>
    </rPh>
    <rPh sb="649" eb="650">
      <t>リツ</t>
    </rPh>
    <rPh sb="651" eb="653">
      <t>コウジョウ</t>
    </rPh>
    <rPh sb="654" eb="655">
      <t>ツト</t>
    </rPh>
    <rPh sb="659" eb="661">
      <t>ジョウキョウ</t>
    </rPh>
    <phoneticPr fontId="4"/>
  </si>
  <si>
    <t xml:space="preserve">  供用開始から15年が経過し、比較的施設は新しいが、地理的条件からマンホールポンプ及び宅内ポンプの施設が多いため、部品の交換や修繕が必要となっている。また、処理場機器類も長寿命化の観点より、各機器のオーバーホール等の時期を検討し適切な会計把握及び修繕計画を立て、長寿命化を行う必要がある。
  管渠については、布設替等は当面無いが、今後、マンホール蓋等については硫化水素による劣化が懸念されるため改修時期を迎えている。</t>
    <rPh sb="2" eb="4">
      <t>キョウヨウ</t>
    </rPh>
    <rPh sb="4" eb="6">
      <t>カイシ</t>
    </rPh>
    <rPh sb="10" eb="11">
      <t>ネン</t>
    </rPh>
    <rPh sb="12" eb="14">
      <t>ケイカ</t>
    </rPh>
    <rPh sb="16" eb="19">
      <t>ヒカクテキ</t>
    </rPh>
    <rPh sb="19" eb="21">
      <t>シセツ</t>
    </rPh>
    <rPh sb="22" eb="23">
      <t>アタラ</t>
    </rPh>
    <rPh sb="27" eb="30">
      <t>チリテキ</t>
    </rPh>
    <rPh sb="30" eb="32">
      <t>ジョウケン</t>
    </rPh>
    <rPh sb="42" eb="43">
      <t>オヨ</t>
    </rPh>
    <rPh sb="44" eb="46">
      <t>タクナイ</t>
    </rPh>
    <rPh sb="50" eb="52">
      <t>シセツ</t>
    </rPh>
    <rPh sb="53" eb="54">
      <t>オオ</t>
    </rPh>
    <rPh sb="58" eb="60">
      <t>ブヒン</t>
    </rPh>
    <rPh sb="61" eb="63">
      <t>コウカン</t>
    </rPh>
    <rPh sb="64" eb="66">
      <t>シュウゼン</t>
    </rPh>
    <rPh sb="67" eb="69">
      <t>ヒツヨウ</t>
    </rPh>
    <rPh sb="79" eb="82">
      <t>ショリジョウ</t>
    </rPh>
    <rPh sb="82" eb="85">
      <t>キキルイ</t>
    </rPh>
    <rPh sb="86" eb="87">
      <t>チョウ</t>
    </rPh>
    <rPh sb="87" eb="90">
      <t>ジュミョウカ</t>
    </rPh>
    <rPh sb="91" eb="93">
      <t>カンテン</t>
    </rPh>
    <rPh sb="96" eb="99">
      <t>カクキキ</t>
    </rPh>
    <rPh sb="107" eb="108">
      <t>トウ</t>
    </rPh>
    <rPh sb="109" eb="111">
      <t>ジキ</t>
    </rPh>
    <rPh sb="112" eb="114">
      <t>ケントウ</t>
    </rPh>
    <rPh sb="115" eb="117">
      <t>テキセツ</t>
    </rPh>
    <rPh sb="118" eb="120">
      <t>カイケイ</t>
    </rPh>
    <rPh sb="120" eb="122">
      <t>ハアク</t>
    </rPh>
    <rPh sb="122" eb="123">
      <t>オヨ</t>
    </rPh>
    <rPh sb="124" eb="126">
      <t>シュウゼン</t>
    </rPh>
    <rPh sb="126" eb="128">
      <t>ケイカク</t>
    </rPh>
    <rPh sb="129" eb="130">
      <t>タ</t>
    </rPh>
    <rPh sb="132" eb="133">
      <t>チョウ</t>
    </rPh>
    <rPh sb="133" eb="136">
      <t>ジュミョウカ</t>
    </rPh>
    <rPh sb="137" eb="138">
      <t>オコナ</t>
    </rPh>
    <rPh sb="139" eb="141">
      <t>ヒツヨウ</t>
    </rPh>
    <rPh sb="148" eb="150">
      <t>カンキョ</t>
    </rPh>
    <rPh sb="156" eb="158">
      <t>フセツ</t>
    </rPh>
    <rPh sb="158" eb="159">
      <t>ガ</t>
    </rPh>
    <rPh sb="159" eb="160">
      <t>トウ</t>
    </rPh>
    <rPh sb="161" eb="163">
      <t>トウメン</t>
    </rPh>
    <rPh sb="163" eb="164">
      <t>ナ</t>
    </rPh>
    <rPh sb="167" eb="169">
      <t>コンゴ</t>
    </rPh>
    <rPh sb="175" eb="176">
      <t>フタ</t>
    </rPh>
    <rPh sb="176" eb="177">
      <t>トウ</t>
    </rPh>
    <rPh sb="182" eb="184">
      <t>リュウカ</t>
    </rPh>
    <rPh sb="184" eb="186">
      <t>スイソ</t>
    </rPh>
    <rPh sb="189" eb="191">
      <t>レッカ</t>
    </rPh>
    <rPh sb="192" eb="194">
      <t>ケネン</t>
    </rPh>
    <rPh sb="199" eb="201">
      <t>カイシュウ</t>
    </rPh>
    <rPh sb="201" eb="203">
      <t>ジキ</t>
    </rPh>
    <rPh sb="204" eb="205">
      <t>ムカ</t>
    </rPh>
    <phoneticPr fontId="4"/>
  </si>
  <si>
    <t>　今後は、高齢化による人口減少が見込まれ下水道の排水使用量も減少するものと思われる。下水道への接続の啓発に努め、会計状況に適した料金改定を行い維持管理を行う必要がある。
  平成31年4月より企業会計へ移行となり、資産等の把握、精査に努めると共に安定的な会計となるよう努力していく必要がある。</t>
    <rPh sb="1" eb="3">
      <t>コンゴ</t>
    </rPh>
    <rPh sb="5" eb="8">
      <t>コウレイカ</t>
    </rPh>
    <rPh sb="11" eb="13">
      <t>ジンコウ</t>
    </rPh>
    <rPh sb="13" eb="15">
      <t>ゲンショウ</t>
    </rPh>
    <rPh sb="16" eb="18">
      <t>ミコ</t>
    </rPh>
    <rPh sb="20" eb="23">
      <t>ゲスイドウ</t>
    </rPh>
    <rPh sb="24" eb="26">
      <t>ハイスイ</t>
    </rPh>
    <rPh sb="26" eb="28">
      <t>シヨウ</t>
    </rPh>
    <rPh sb="28" eb="29">
      <t>リョウ</t>
    </rPh>
    <rPh sb="30" eb="32">
      <t>ゲンショウ</t>
    </rPh>
    <rPh sb="37" eb="38">
      <t>オモ</t>
    </rPh>
    <rPh sb="42" eb="45">
      <t>ゲスイドウ</t>
    </rPh>
    <rPh sb="47" eb="49">
      <t>セツゾク</t>
    </rPh>
    <rPh sb="50" eb="52">
      <t>ケイハツ</t>
    </rPh>
    <rPh sb="53" eb="54">
      <t>ツト</t>
    </rPh>
    <rPh sb="56" eb="58">
      <t>カイケイ</t>
    </rPh>
    <rPh sb="58" eb="60">
      <t>ジョウキョウ</t>
    </rPh>
    <rPh sb="61" eb="62">
      <t>テキ</t>
    </rPh>
    <rPh sb="64" eb="66">
      <t>リョウキン</t>
    </rPh>
    <rPh sb="66" eb="68">
      <t>カイテイ</t>
    </rPh>
    <rPh sb="69" eb="70">
      <t>オコナ</t>
    </rPh>
    <rPh sb="71" eb="73">
      <t>イジ</t>
    </rPh>
    <rPh sb="73" eb="75">
      <t>カンリ</t>
    </rPh>
    <rPh sb="76" eb="77">
      <t>オコナ</t>
    </rPh>
    <rPh sb="78" eb="80">
      <t>ヒツヨウ</t>
    </rPh>
    <rPh sb="87" eb="89">
      <t>ヘイセイ</t>
    </rPh>
    <rPh sb="91" eb="92">
      <t>ネン</t>
    </rPh>
    <rPh sb="93" eb="94">
      <t>ガツ</t>
    </rPh>
    <rPh sb="96" eb="98">
      <t>キギョウ</t>
    </rPh>
    <rPh sb="98" eb="100">
      <t>カイケイ</t>
    </rPh>
    <rPh sb="101" eb="103">
      <t>イコウ</t>
    </rPh>
    <rPh sb="107" eb="109">
      <t>シサン</t>
    </rPh>
    <rPh sb="109" eb="110">
      <t>トウ</t>
    </rPh>
    <rPh sb="111" eb="113">
      <t>ハアク</t>
    </rPh>
    <rPh sb="114" eb="116">
      <t>セイサ</t>
    </rPh>
    <rPh sb="117" eb="118">
      <t>ツト</t>
    </rPh>
    <rPh sb="121" eb="122">
      <t>トモ</t>
    </rPh>
    <rPh sb="123" eb="125">
      <t>アンテイ</t>
    </rPh>
    <rPh sb="125" eb="126">
      <t>テキ</t>
    </rPh>
    <rPh sb="127" eb="129">
      <t>カイケイ</t>
    </rPh>
    <rPh sb="134" eb="136">
      <t>ドリョク</t>
    </rPh>
    <rPh sb="140" eb="14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</si>
</sst>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0.28999999999999998</c:v>
                </c:pt>
                <c:pt idx="2" formatCode="#,##0.00;&quot;△&quot;#,##0.00">
                  <c:v>0</c:v>
                </c:pt>
                <c:pt idx="3">
                  <c:v>2.86</c:v>
                </c:pt>
                <c:pt idx="4" formatCode="#,##0.00;&quot;△&quot;#,##0.00">
                  <c:v>0</c:v>
                </c:pt>
              </c:numCache>
            </c:numRef>
          </c:val>
          <c:extLst>
            <c:ext xmlns:c16="http://schemas.microsoft.com/office/drawing/2014/chart" uri="{C3380CC4-5D6E-409C-BE32-E72D297353CC}">
              <c16:uniqueId val="{00000000-D01A-40FF-8397-A7E0CFAA7CF6}"/>
            </c:ext>
          </c:extLst>
        </c:ser>
        <c:dLbls>
          <c:showLegendKey val="0"/>
          <c:showVal val="0"/>
          <c:showCatName val="0"/>
          <c:showSerName val="0"/>
          <c:showPercent val="0"/>
          <c:showBubbleSize val="0"/>
        </c:dLbls>
        <c:gapWidth val="150"/>
        <c:axId val="-283335280"/>
        <c:axId val="-28333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c:v>
                </c:pt>
                <c:pt idx="2">
                  <c:v>0.19</c:v>
                </c:pt>
                <c:pt idx="3">
                  <c:v>7.0000000000000007E-2</c:v>
                </c:pt>
                <c:pt idx="4">
                  <c:v>0.56999999999999995</c:v>
                </c:pt>
              </c:numCache>
            </c:numRef>
          </c:val>
          <c:smooth val="0"/>
          <c:extLst>
            <c:ext xmlns:c16="http://schemas.microsoft.com/office/drawing/2014/chart" uri="{C3380CC4-5D6E-409C-BE32-E72D297353CC}">
              <c16:uniqueId val="{00000001-D01A-40FF-8397-A7E0CFAA7CF6}"/>
            </c:ext>
          </c:extLst>
        </c:ser>
        <c:dLbls>
          <c:showLegendKey val="0"/>
          <c:showVal val="0"/>
          <c:showCatName val="0"/>
          <c:showSerName val="0"/>
          <c:showPercent val="0"/>
          <c:showBubbleSize val="0"/>
        </c:dLbls>
        <c:marker val="1"/>
        <c:smooth val="0"/>
        <c:axId val="-283335280"/>
        <c:axId val="-283336368"/>
      </c:lineChart>
      <c:dateAx>
        <c:axId val="-283335280"/>
        <c:scaling>
          <c:orientation val="minMax"/>
        </c:scaling>
        <c:delete val="1"/>
        <c:axPos val="b"/>
        <c:numFmt formatCode="ge" sourceLinked="1"/>
        <c:majorTickMark val="none"/>
        <c:minorTickMark val="none"/>
        <c:tickLblPos val="none"/>
        <c:crossAx val="-283336368"/>
        <c:crosses val="autoZero"/>
        <c:auto val="1"/>
        <c:lblOffset val="100"/>
        <c:baseTimeUnit val="years"/>
      </c:dateAx>
      <c:valAx>
        <c:axId val="-28333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33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63.22</c:v>
                </c:pt>
                <c:pt idx="1">
                  <c:v>61.57</c:v>
                </c:pt>
                <c:pt idx="2">
                  <c:v>60.41</c:v>
                </c:pt>
                <c:pt idx="3">
                  <c:v>61.82</c:v>
                </c:pt>
                <c:pt idx="4">
                  <c:v>60.08</c:v>
                </c:pt>
              </c:numCache>
            </c:numRef>
          </c:val>
          <c:extLst>
            <c:ext xmlns:c16="http://schemas.microsoft.com/office/drawing/2014/chart" uri="{C3380CC4-5D6E-409C-BE32-E72D297353CC}">
              <c16:uniqueId val="{00000000-0794-4E55-B5DE-F286806403A5}"/>
            </c:ext>
          </c:extLst>
        </c:ser>
        <c:dLbls>
          <c:showLegendKey val="0"/>
          <c:showVal val="0"/>
          <c:showCatName val="0"/>
          <c:showSerName val="0"/>
          <c:showPercent val="0"/>
          <c:showBubbleSize val="0"/>
        </c:dLbls>
        <c:gapWidth val="150"/>
        <c:axId val="-2126848992"/>
        <c:axId val="-212685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43.53</c:v>
                </c:pt>
                <c:pt idx="1">
                  <c:v>39.869999999999997</c:v>
                </c:pt>
                <c:pt idx="2">
                  <c:v>41.28</c:v>
                </c:pt>
                <c:pt idx="3">
                  <c:v>41.45</c:v>
                </c:pt>
                <c:pt idx="4">
                  <c:v>36.97</c:v>
                </c:pt>
              </c:numCache>
            </c:numRef>
          </c:val>
          <c:smooth val="0"/>
          <c:extLst>
            <c:ext xmlns:c16="http://schemas.microsoft.com/office/drawing/2014/chart" uri="{C3380CC4-5D6E-409C-BE32-E72D297353CC}">
              <c16:uniqueId val="{00000001-0794-4E55-B5DE-F286806403A5}"/>
            </c:ext>
          </c:extLst>
        </c:ser>
        <c:dLbls>
          <c:showLegendKey val="0"/>
          <c:showVal val="0"/>
          <c:showCatName val="0"/>
          <c:showSerName val="0"/>
          <c:showPercent val="0"/>
          <c:showBubbleSize val="0"/>
        </c:dLbls>
        <c:marker val="1"/>
        <c:smooth val="0"/>
        <c:axId val="-2126848992"/>
        <c:axId val="-2126854432"/>
      </c:lineChart>
      <c:dateAx>
        <c:axId val="-2126848992"/>
        <c:scaling>
          <c:orientation val="minMax"/>
        </c:scaling>
        <c:delete val="1"/>
        <c:axPos val="b"/>
        <c:numFmt formatCode="ge" sourceLinked="1"/>
        <c:majorTickMark val="none"/>
        <c:minorTickMark val="none"/>
        <c:tickLblPos val="none"/>
        <c:crossAx val="-2126854432"/>
        <c:crosses val="autoZero"/>
        <c:auto val="1"/>
        <c:lblOffset val="100"/>
        <c:baseTimeUnit val="years"/>
      </c:dateAx>
      <c:valAx>
        <c:axId val="-212685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84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72.87</c:v>
                </c:pt>
                <c:pt idx="1">
                  <c:v>74.56</c:v>
                </c:pt>
                <c:pt idx="2">
                  <c:v>76.05</c:v>
                </c:pt>
                <c:pt idx="3">
                  <c:v>76.13</c:v>
                </c:pt>
                <c:pt idx="4">
                  <c:v>78.28</c:v>
                </c:pt>
              </c:numCache>
            </c:numRef>
          </c:val>
          <c:extLst>
            <c:ext xmlns:c16="http://schemas.microsoft.com/office/drawing/2014/chart" uri="{C3380CC4-5D6E-409C-BE32-E72D297353CC}">
              <c16:uniqueId val="{00000000-9FA7-4B0E-ACD1-BD596E49DF52}"/>
            </c:ext>
          </c:extLst>
        </c:ser>
        <c:dLbls>
          <c:showLegendKey val="0"/>
          <c:showVal val="0"/>
          <c:showCatName val="0"/>
          <c:showSerName val="0"/>
          <c:showPercent val="0"/>
          <c:showBubbleSize val="0"/>
        </c:dLbls>
        <c:gapWidth val="150"/>
        <c:axId val="-2126846272"/>
        <c:axId val="-212685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64.14</c:v>
                </c:pt>
                <c:pt idx="1">
                  <c:v>61.37</c:v>
                </c:pt>
                <c:pt idx="2">
                  <c:v>61.3</c:v>
                </c:pt>
                <c:pt idx="3">
                  <c:v>64.510000000000005</c:v>
                </c:pt>
                <c:pt idx="4">
                  <c:v>67.12</c:v>
                </c:pt>
              </c:numCache>
            </c:numRef>
          </c:val>
          <c:smooth val="0"/>
          <c:extLst>
            <c:ext xmlns:c16="http://schemas.microsoft.com/office/drawing/2014/chart" uri="{C3380CC4-5D6E-409C-BE32-E72D297353CC}">
              <c16:uniqueId val="{00000001-9FA7-4B0E-ACD1-BD596E49DF52}"/>
            </c:ext>
          </c:extLst>
        </c:ser>
        <c:dLbls>
          <c:showLegendKey val="0"/>
          <c:showVal val="0"/>
          <c:showCatName val="0"/>
          <c:showSerName val="0"/>
          <c:showPercent val="0"/>
          <c:showBubbleSize val="0"/>
        </c:dLbls>
        <c:marker val="1"/>
        <c:smooth val="0"/>
        <c:axId val="-2126846272"/>
        <c:axId val="-2126857696"/>
      </c:lineChart>
      <c:dateAx>
        <c:axId val="-2126846272"/>
        <c:scaling>
          <c:orientation val="minMax"/>
        </c:scaling>
        <c:delete val="1"/>
        <c:axPos val="b"/>
        <c:numFmt formatCode="ge" sourceLinked="1"/>
        <c:majorTickMark val="none"/>
        <c:minorTickMark val="none"/>
        <c:tickLblPos val="none"/>
        <c:crossAx val="-2126857696"/>
        <c:crosses val="autoZero"/>
        <c:auto val="1"/>
        <c:lblOffset val="100"/>
        <c:baseTimeUnit val="years"/>
      </c:dateAx>
      <c:valAx>
        <c:axId val="-212685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84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94.38</c:v>
                </c:pt>
                <c:pt idx="1">
                  <c:v>93.77</c:v>
                </c:pt>
                <c:pt idx="2">
                  <c:v>97.01</c:v>
                </c:pt>
                <c:pt idx="3">
                  <c:v>99.3</c:v>
                </c:pt>
                <c:pt idx="4">
                  <c:v>98.56</c:v>
                </c:pt>
              </c:numCache>
            </c:numRef>
          </c:val>
          <c:extLst>
            <c:ext xmlns:c16="http://schemas.microsoft.com/office/drawing/2014/chart" uri="{C3380CC4-5D6E-409C-BE32-E72D297353CC}">
              <c16:uniqueId val="{00000000-06E9-4DB8-A279-AEE242F84520}"/>
            </c:ext>
          </c:extLst>
        </c:ser>
        <c:dLbls>
          <c:showLegendKey val="0"/>
          <c:showVal val="0"/>
          <c:showCatName val="0"/>
          <c:showSerName val="0"/>
          <c:showPercent val="0"/>
          <c:showBubbleSize val="0"/>
        </c:dLbls>
        <c:gapWidth val="150"/>
        <c:axId val="-283339088"/>
        <c:axId val="-28333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E9-4DB8-A279-AEE242F84520}"/>
            </c:ext>
          </c:extLst>
        </c:ser>
        <c:dLbls>
          <c:showLegendKey val="0"/>
          <c:showVal val="0"/>
          <c:showCatName val="0"/>
          <c:showSerName val="0"/>
          <c:showPercent val="0"/>
          <c:showBubbleSize val="0"/>
        </c:dLbls>
        <c:marker val="1"/>
        <c:smooth val="0"/>
        <c:axId val="-283339088"/>
        <c:axId val="-283335824"/>
      </c:lineChart>
      <c:dateAx>
        <c:axId val="-283339088"/>
        <c:scaling>
          <c:orientation val="minMax"/>
        </c:scaling>
        <c:delete val="1"/>
        <c:axPos val="b"/>
        <c:numFmt formatCode="ge" sourceLinked="1"/>
        <c:majorTickMark val="none"/>
        <c:minorTickMark val="none"/>
        <c:tickLblPos val="none"/>
        <c:crossAx val="-283335824"/>
        <c:crosses val="autoZero"/>
        <c:auto val="1"/>
        <c:lblOffset val="100"/>
        <c:baseTimeUnit val="years"/>
      </c:dateAx>
      <c:valAx>
        <c:axId val="-28333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33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9D-4C70-BF13-7A6FCE8861A1}"/>
            </c:ext>
          </c:extLst>
        </c:ser>
        <c:dLbls>
          <c:showLegendKey val="0"/>
          <c:showVal val="0"/>
          <c:showCatName val="0"/>
          <c:showSerName val="0"/>
          <c:showPercent val="0"/>
          <c:showBubbleSize val="0"/>
        </c:dLbls>
        <c:gapWidth val="150"/>
        <c:axId val="-283340720"/>
        <c:axId val="-28334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9D-4C70-BF13-7A6FCE8861A1}"/>
            </c:ext>
          </c:extLst>
        </c:ser>
        <c:dLbls>
          <c:showLegendKey val="0"/>
          <c:showVal val="0"/>
          <c:showCatName val="0"/>
          <c:showSerName val="0"/>
          <c:showPercent val="0"/>
          <c:showBubbleSize val="0"/>
        </c:dLbls>
        <c:marker val="1"/>
        <c:smooth val="0"/>
        <c:axId val="-283340720"/>
        <c:axId val="-283340176"/>
      </c:lineChart>
      <c:dateAx>
        <c:axId val="-283340720"/>
        <c:scaling>
          <c:orientation val="minMax"/>
        </c:scaling>
        <c:delete val="1"/>
        <c:axPos val="b"/>
        <c:numFmt formatCode="ge" sourceLinked="1"/>
        <c:majorTickMark val="none"/>
        <c:minorTickMark val="none"/>
        <c:tickLblPos val="none"/>
        <c:crossAx val="-283340176"/>
        <c:crosses val="autoZero"/>
        <c:auto val="1"/>
        <c:lblOffset val="100"/>
        <c:baseTimeUnit val="years"/>
      </c:dateAx>
      <c:valAx>
        <c:axId val="-28334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34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B3-47D2-A7D9-2C119C5FCA1A}"/>
            </c:ext>
          </c:extLst>
        </c:ser>
        <c:dLbls>
          <c:showLegendKey val="0"/>
          <c:showVal val="0"/>
          <c:showCatName val="0"/>
          <c:showSerName val="0"/>
          <c:showPercent val="0"/>
          <c:showBubbleSize val="0"/>
        </c:dLbls>
        <c:gapWidth val="150"/>
        <c:axId val="-2126852256"/>
        <c:axId val="-212684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B3-47D2-A7D9-2C119C5FCA1A}"/>
            </c:ext>
          </c:extLst>
        </c:ser>
        <c:dLbls>
          <c:showLegendKey val="0"/>
          <c:showVal val="0"/>
          <c:showCatName val="0"/>
          <c:showSerName val="0"/>
          <c:showPercent val="0"/>
          <c:showBubbleSize val="0"/>
        </c:dLbls>
        <c:marker val="1"/>
        <c:smooth val="0"/>
        <c:axId val="-2126852256"/>
        <c:axId val="-2126843552"/>
      </c:lineChart>
      <c:dateAx>
        <c:axId val="-2126852256"/>
        <c:scaling>
          <c:orientation val="minMax"/>
        </c:scaling>
        <c:delete val="1"/>
        <c:axPos val="b"/>
        <c:numFmt formatCode="ge" sourceLinked="1"/>
        <c:majorTickMark val="none"/>
        <c:minorTickMark val="none"/>
        <c:tickLblPos val="none"/>
        <c:crossAx val="-2126843552"/>
        <c:crosses val="autoZero"/>
        <c:auto val="1"/>
        <c:lblOffset val="100"/>
        <c:baseTimeUnit val="years"/>
      </c:dateAx>
      <c:valAx>
        <c:axId val="-212684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85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3E-4A67-9059-CECA87D1E747}"/>
            </c:ext>
          </c:extLst>
        </c:ser>
        <c:dLbls>
          <c:showLegendKey val="0"/>
          <c:showVal val="0"/>
          <c:showCatName val="0"/>
          <c:showSerName val="0"/>
          <c:showPercent val="0"/>
          <c:showBubbleSize val="0"/>
        </c:dLbls>
        <c:gapWidth val="150"/>
        <c:axId val="-2126846816"/>
        <c:axId val="-212684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3E-4A67-9059-CECA87D1E747}"/>
            </c:ext>
          </c:extLst>
        </c:ser>
        <c:dLbls>
          <c:showLegendKey val="0"/>
          <c:showVal val="0"/>
          <c:showCatName val="0"/>
          <c:showSerName val="0"/>
          <c:showPercent val="0"/>
          <c:showBubbleSize val="0"/>
        </c:dLbls>
        <c:marker val="1"/>
        <c:smooth val="0"/>
        <c:axId val="-2126846816"/>
        <c:axId val="-2126849536"/>
      </c:lineChart>
      <c:dateAx>
        <c:axId val="-2126846816"/>
        <c:scaling>
          <c:orientation val="minMax"/>
        </c:scaling>
        <c:delete val="1"/>
        <c:axPos val="b"/>
        <c:numFmt formatCode="ge" sourceLinked="1"/>
        <c:majorTickMark val="none"/>
        <c:minorTickMark val="none"/>
        <c:tickLblPos val="none"/>
        <c:crossAx val="-2126849536"/>
        <c:crosses val="autoZero"/>
        <c:auto val="1"/>
        <c:lblOffset val="100"/>
        <c:baseTimeUnit val="years"/>
      </c:dateAx>
      <c:valAx>
        <c:axId val="-212684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84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D8-4CC7-9A06-2D184AF68796}"/>
            </c:ext>
          </c:extLst>
        </c:ser>
        <c:dLbls>
          <c:showLegendKey val="0"/>
          <c:showVal val="0"/>
          <c:showCatName val="0"/>
          <c:showSerName val="0"/>
          <c:showPercent val="0"/>
          <c:showBubbleSize val="0"/>
        </c:dLbls>
        <c:gapWidth val="150"/>
        <c:axId val="-2126851712"/>
        <c:axId val="-212685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D8-4CC7-9A06-2D184AF68796}"/>
            </c:ext>
          </c:extLst>
        </c:ser>
        <c:dLbls>
          <c:showLegendKey val="0"/>
          <c:showVal val="0"/>
          <c:showCatName val="0"/>
          <c:showSerName val="0"/>
          <c:showPercent val="0"/>
          <c:showBubbleSize val="0"/>
        </c:dLbls>
        <c:marker val="1"/>
        <c:smooth val="0"/>
        <c:axId val="-2126851712"/>
        <c:axId val="-2126856064"/>
      </c:lineChart>
      <c:dateAx>
        <c:axId val="-2126851712"/>
        <c:scaling>
          <c:orientation val="minMax"/>
        </c:scaling>
        <c:delete val="1"/>
        <c:axPos val="b"/>
        <c:numFmt formatCode="ge" sourceLinked="1"/>
        <c:majorTickMark val="none"/>
        <c:minorTickMark val="none"/>
        <c:tickLblPos val="none"/>
        <c:crossAx val="-2126856064"/>
        <c:crosses val="autoZero"/>
        <c:auto val="1"/>
        <c:lblOffset val="100"/>
        <c:baseTimeUnit val="years"/>
      </c:dateAx>
      <c:valAx>
        <c:axId val="-212685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85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257.62</c:v>
                </c:pt>
                <c:pt idx="1">
                  <c:v>287.25</c:v>
                </c:pt>
                <c:pt idx="2">
                  <c:v>250.53</c:v>
                </c:pt>
                <c:pt idx="3">
                  <c:v>239.74</c:v>
                </c:pt>
                <c:pt idx="4">
                  <c:v>246.58</c:v>
                </c:pt>
              </c:numCache>
            </c:numRef>
          </c:val>
          <c:extLst>
            <c:ext xmlns:c16="http://schemas.microsoft.com/office/drawing/2014/chart" uri="{C3380CC4-5D6E-409C-BE32-E72D297353CC}">
              <c16:uniqueId val="{00000000-7B75-4781-8477-30BAADAC3AAB}"/>
            </c:ext>
          </c:extLst>
        </c:ser>
        <c:dLbls>
          <c:showLegendKey val="0"/>
          <c:showVal val="0"/>
          <c:showCatName val="0"/>
          <c:showSerName val="0"/>
          <c:showPercent val="0"/>
          <c:showBubbleSize val="0"/>
        </c:dLbls>
        <c:gapWidth val="150"/>
        <c:axId val="-2126848448"/>
        <c:axId val="-212685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1696.96</c:v>
                </c:pt>
                <c:pt idx="1">
                  <c:v>1824.34</c:v>
                </c:pt>
                <c:pt idx="2">
                  <c:v>1604.64</c:v>
                </c:pt>
                <c:pt idx="3">
                  <c:v>1217.7</c:v>
                </c:pt>
                <c:pt idx="4">
                  <c:v>1689.65</c:v>
                </c:pt>
              </c:numCache>
            </c:numRef>
          </c:val>
          <c:smooth val="0"/>
          <c:extLst>
            <c:ext xmlns:c16="http://schemas.microsoft.com/office/drawing/2014/chart" uri="{C3380CC4-5D6E-409C-BE32-E72D297353CC}">
              <c16:uniqueId val="{00000001-7B75-4781-8477-30BAADAC3AAB}"/>
            </c:ext>
          </c:extLst>
        </c:ser>
        <c:dLbls>
          <c:showLegendKey val="0"/>
          <c:showVal val="0"/>
          <c:showCatName val="0"/>
          <c:showSerName val="0"/>
          <c:showPercent val="0"/>
          <c:showBubbleSize val="0"/>
        </c:dLbls>
        <c:marker val="1"/>
        <c:smooth val="0"/>
        <c:axId val="-2126848448"/>
        <c:axId val="-2126850624"/>
      </c:lineChart>
      <c:dateAx>
        <c:axId val="-2126848448"/>
        <c:scaling>
          <c:orientation val="minMax"/>
        </c:scaling>
        <c:delete val="1"/>
        <c:axPos val="b"/>
        <c:numFmt formatCode="ge" sourceLinked="1"/>
        <c:majorTickMark val="none"/>
        <c:minorTickMark val="none"/>
        <c:tickLblPos val="none"/>
        <c:crossAx val="-2126850624"/>
        <c:crosses val="autoZero"/>
        <c:auto val="1"/>
        <c:lblOffset val="100"/>
        <c:baseTimeUnit val="years"/>
      </c:dateAx>
      <c:valAx>
        <c:axId val="-212685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84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80.92</c:v>
                </c:pt>
                <c:pt idx="1">
                  <c:v>81.05</c:v>
                </c:pt>
                <c:pt idx="2">
                  <c:v>80.260000000000005</c:v>
                </c:pt>
                <c:pt idx="3">
                  <c:v>91.99</c:v>
                </c:pt>
                <c:pt idx="4">
                  <c:v>93.22</c:v>
                </c:pt>
              </c:numCache>
            </c:numRef>
          </c:val>
          <c:extLst>
            <c:ext xmlns:c16="http://schemas.microsoft.com/office/drawing/2014/chart" uri="{C3380CC4-5D6E-409C-BE32-E72D297353CC}">
              <c16:uniqueId val="{00000000-781F-4523-A7DC-C5BA2864799A}"/>
            </c:ext>
          </c:extLst>
        </c:ser>
        <c:dLbls>
          <c:showLegendKey val="0"/>
          <c:showVal val="0"/>
          <c:showCatName val="0"/>
          <c:showSerName val="0"/>
          <c:showPercent val="0"/>
          <c:showBubbleSize val="0"/>
        </c:dLbls>
        <c:gapWidth val="150"/>
        <c:axId val="-2126847360"/>
        <c:axId val="-212684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47.23</c:v>
                </c:pt>
                <c:pt idx="1">
                  <c:v>54.16</c:v>
                </c:pt>
                <c:pt idx="2">
                  <c:v>60.01</c:v>
                </c:pt>
                <c:pt idx="3">
                  <c:v>66.680000000000007</c:v>
                </c:pt>
                <c:pt idx="4">
                  <c:v>58.12</c:v>
                </c:pt>
              </c:numCache>
            </c:numRef>
          </c:val>
          <c:smooth val="0"/>
          <c:extLst>
            <c:ext xmlns:c16="http://schemas.microsoft.com/office/drawing/2014/chart" uri="{C3380CC4-5D6E-409C-BE32-E72D297353CC}">
              <c16:uniqueId val="{00000001-781F-4523-A7DC-C5BA2864799A}"/>
            </c:ext>
          </c:extLst>
        </c:ser>
        <c:dLbls>
          <c:showLegendKey val="0"/>
          <c:showVal val="0"/>
          <c:showCatName val="0"/>
          <c:showSerName val="0"/>
          <c:showPercent val="0"/>
          <c:showBubbleSize val="0"/>
        </c:dLbls>
        <c:marker val="1"/>
        <c:smooth val="0"/>
        <c:axId val="-2126847360"/>
        <c:axId val="-2126845184"/>
      </c:lineChart>
      <c:dateAx>
        <c:axId val="-2126847360"/>
        <c:scaling>
          <c:orientation val="minMax"/>
        </c:scaling>
        <c:delete val="1"/>
        <c:axPos val="b"/>
        <c:numFmt formatCode="ge" sourceLinked="1"/>
        <c:majorTickMark val="none"/>
        <c:minorTickMark val="none"/>
        <c:tickLblPos val="none"/>
        <c:crossAx val="-2126845184"/>
        <c:crosses val="autoZero"/>
        <c:auto val="1"/>
        <c:lblOffset val="100"/>
        <c:baseTimeUnit val="years"/>
      </c:dateAx>
      <c:valAx>
        <c:axId val="-212684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84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227.15</c:v>
                </c:pt>
                <c:pt idx="1">
                  <c:v>226.98</c:v>
                </c:pt>
                <c:pt idx="2">
                  <c:v>230.15</c:v>
                </c:pt>
                <c:pt idx="3">
                  <c:v>201.07</c:v>
                </c:pt>
                <c:pt idx="4">
                  <c:v>184.02</c:v>
                </c:pt>
              </c:numCache>
            </c:numRef>
          </c:val>
          <c:extLst>
            <c:ext xmlns:c16="http://schemas.microsoft.com/office/drawing/2014/chart" uri="{C3380CC4-5D6E-409C-BE32-E72D297353CC}">
              <c16:uniqueId val="{00000000-7E39-4868-AD55-8E6900709A14}"/>
            </c:ext>
          </c:extLst>
        </c:ser>
        <c:dLbls>
          <c:showLegendKey val="0"/>
          <c:showVal val="0"/>
          <c:showCatName val="0"/>
          <c:showSerName val="0"/>
          <c:showPercent val="0"/>
          <c:showBubbleSize val="0"/>
        </c:dLbls>
        <c:gapWidth val="150"/>
        <c:axId val="-2126844096"/>
        <c:axId val="-212685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351.41</c:v>
                </c:pt>
                <c:pt idx="1">
                  <c:v>307.56</c:v>
                </c:pt>
                <c:pt idx="2">
                  <c:v>277.67</c:v>
                </c:pt>
                <c:pt idx="3">
                  <c:v>260.11</c:v>
                </c:pt>
                <c:pt idx="4">
                  <c:v>304.98</c:v>
                </c:pt>
              </c:numCache>
            </c:numRef>
          </c:val>
          <c:smooth val="0"/>
          <c:extLst>
            <c:ext xmlns:c16="http://schemas.microsoft.com/office/drawing/2014/chart" uri="{C3380CC4-5D6E-409C-BE32-E72D297353CC}">
              <c16:uniqueId val="{00000001-7E39-4868-AD55-8E6900709A14}"/>
            </c:ext>
          </c:extLst>
        </c:ser>
        <c:dLbls>
          <c:showLegendKey val="0"/>
          <c:showVal val="0"/>
          <c:showCatName val="0"/>
          <c:showSerName val="0"/>
          <c:showPercent val="0"/>
          <c:showBubbleSize val="0"/>
        </c:dLbls>
        <c:marker val="1"/>
        <c:smooth val="0"/>
        <c:axId val="-2126844096"/>
        <c:axId val="-2126854976"/>
      </c:lineChart>
      <c:dateAx>
        <c:axId val="-2126844096"/>
        <c:scaling>
          <c:orientation val="minMax"/>
        </c:scaling>
        <c:delete val="1"/>
        <c:axPos val="b"/>
        <c:numFmt formatCode="ge" sourceLinked="1"/>
        <c:majorTickMark val="none"/>
        <c:minorTickMark val="none"/>
        <c:tickLblPos val="none"/>
        <c:crossAx val="-2126854976"/>
        <c:crosses val="autoZero"/>
        <c:auto val="1"/>
        <c:lblOffset val="100"/>
        <c:baseTimeUnit val="years"/>
      </c:dateAx>
      <c:valAx>
        <c:axId val="-212685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84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Z83" sqref="BZ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長野県　上松町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Cd3</v>
      </c>
      <c r="X8" s="77"/>
      <c r="Y8" s="77"/>
      <c r="Z8" s="77"/>
      <c r="AA8" s="77"/>
      <c r="AB8" s="77"/>
      <c r="AC8" s="77"/>
      <c r="AD8" s="78" t="str">
        <f>データ!$M$6</f>
        <v>非設置</v>
      </c>
      <c r="AE8" s="78"/>
      <c r="AF8" s="78"/>
      <c r="AG8" s="78"/>
      <c r="AH8" s="78"/>
      <c r="AI8" s="78"/>
      <c r="AJ8" s="78"/>
      <c r="AK8" s="3"/>
      <c r="AL8" s="74">
        <f>データ!S6</f>
        <v>4540</v>
      </c>
      <c r="AM8" s="74"/>
      <c r="AN8" s="74"/>
      <c r="AO8" s="74"/>
      <c r="AP8" s="74"/>
      <c r="AQ8" s="74"/>
      <c r="AR8" s="74"/>
      <c r="AS8" s="74"/>
      <c r="AT8" s="73">
        <f>データ!T6</f>
        <v>168.42</v>
      </c>
      <c r="AU8" s="73"/>
      <c r="AV8" s="73"/>
      <c r="AW8" s="73"/>
      <c r="AX8" s="73"/>
      <c r="AY8" s="73"/>
      <c r="AZ8" s="73"/>
      <c r="BA8" s="73"/>
      <c r="BB8" s="73">
        <f>データ!U6</f>
        <v>26.96</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70.459999999999994</v>
      </c>
      <c r="Q10" s="73"/>
      <c r="R10" s="73"/>
      <c r="S10" s="73"/>
      <c r="T10" s="73"/>
      <c r="U10" s="73"/>
      <c r="V10" s="73"/>
      <c r="W10" s="73">
        <f>データ!Q6</f>
        <v>98.96</v>
      </c>
      <c r="X10" s="73"/>
      <c r="Y10" s="73"/>
      <c r="Z10" s="73"/>
      <c r="AA10" s="73"/>
      <c r="AB10" s="73"/>
      <c r="AC10" s="73"/>
      <c r="AD10" s="74">
        <f>データ!R6</f>
        <v>3580</v>
      </c>
      <c r="AE10" s="74"/>
      <c r="AF10" s="74"/>
      <c r="AG10" s="74"/>
      <c r="AH10" s="74"/>
      <c r="AI10" s="74"/>
      <c r="AJ10" s="74"/>
      <c r="AK10" s="2"/>
      <c r="AL10" s="74">
        <f>データ!V6</f>
        <v>3136</v>
      </c>
      <c r="AM10" s="74"/>
      <c r="AN10" s="74"/>
      <c r="AO10" s="74"/>
      <c r="AP10" s="74"/>
      <c r="AQ10" s="74"/>
      <c r="AR10" s="74"/>
      <c r="AS10" s="74"/>
      <c r="AT10" s="73">
        <f>データ!W6</f>
        <v>1.65</v>
      </c>
      <c r="AU10" s="73"/>
      <c r="AV10" s="73"/>
      <c r="AW10" s="73"/>
      <c r="AX10" s="73"/>
      <c r="AY10" s="73"/>
      <c r="AZ10" s="73"/>
      <c r="BA10" s="73"/>
      <c r="BB10" s="73">
        <f>データ!X6</f>
        <v>1900.61</v>
      </c>
      <c r="BC10" s="73"/>
      <c r="BD10" s="73"/>
      <c r="BE10" s="73"/>
      <c r="BF10" s="73"/>
      <c r="BG10" s="73"/>
      <c r="BH10" s="73"/>
      <c r="BI10" s="73"/>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5"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5"/>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5"/>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5"/>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5"/>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5"/>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5"/>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5"/>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5"/>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5"/>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5"/>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5"/>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5"/>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5"/>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5"/>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5"/>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5"/>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5"/>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5"/>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5"/>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5"/>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5"/>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5"/>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5"/>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5"/>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5"/>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5"/>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5"/>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5"/>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5"/>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5"/>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5"/>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5"/>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5"/>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5"/>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5"/>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5"/>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5"/>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5"/>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5"/>
      <c r="BM59" s="43"/>
      <c r="BN59" s="43"/>
      <c r="BO59" s="43"/>
      <c r="BP59" s="43"/>
      <c r="BQ59" s="43"/>
      <c r="BR59" s="43"/>
      <c r="BS59" s="43"/>
      <c r="BT59" s="43"/>
      <c r="BU59" s="43"/>
      <c r="BV59" s="43"/>
      <c r="BW59" s="43"/>
      <c r="BX59" s="43"/>
      <c r="BY59" s="43"/>
      <c r="BZ59" s="44"/>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5"/>
      <c r="BM60" s="43"/>
      <c r="BN60" s="43"/>
      <c r="BO60" s="43"/>
      <c r="BP60" s="43"/>
      <c r="BQ60" s="43"/>
      <c r="BR60" s="43"/>
      <c r="BS60" s="43"/>
      <c r="BT60" s="43"/>
      <c r="BU60" s="43"/>
      <c r="BV60" s="43"/>
      <c r="BW60" s="43"/>
      <c r="BX60" s="43"/>
      <c r="BY60" s="43"/>
      <c r="BZ60" s="44"/>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5"/>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5"/>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tvc5SqsZlo+b7MYMUa+rWMvou8Oyv7REgx8J4UrZig3FtgBnWlp/9c8dDWhqZ9+W9XJ2PHMuItDNZxhbCqk67g==" saltValue="tdwqq1Q7RJyiidTROg9sW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204226</v>
      </c>
      <c r="D6" s="33">
        <f t="shared" si="3"/>
        <v>47</v>
      </c>
      <c r="E6" s="33">
        <f t="shared" si="3"/>
        <v>17</v>
      </c>
      <c r="F6" s="33">
        <f t="shared" si="3"/>
        <v>1</v>
      </c>
      <c r="G6" s="33">
        <f t="shared" si="3"/>
        <v>0</v>
      </c>
      <c r="H6" s="33" t="str">
        <f t="shared" si="3"/>
        <v>長野県　上松町</v>
      </c>
      <c r="I6" s="33" t="str">
        <f t="shared" si="3"/>
        <v>法非適用</v>
      </c>
      <c r="J6" s="33" t="str">
        <f t="shared" si="3"/>
        <v>下水道事業</v>
      </c>
      <c r="K6" s="33" t="str">
        <f t="shared" si="3"/>
        <v>公共下水道</v>
      </c>
      <c r="L6" s="33" t="str">
        <f t="shared" si="3"/>
        <v>Cd3</v>
      </c>
      <c r="M6" s="33" t="str">
        <f t="shared" si="3"/>
        <v>非設置</v>
      </c>
      <c r="N6" s="34" t="str">
        <f t="shared" si="3"/>
        <v>-</v>
      </c>
      <c r="O6" s="34" t="str">
        <f t="shared" si="3"/>
        <v>該当数値なし</v>
      </c>
      <c r="P6" s="34">
        <f t="shared" si="3"/>
        <v>70.459999999999994</v>
      </c>
      <c r="Q6" s="34">
        <f t="shared" si="3"/>
        <v>98.96</v>
      </c>
      <c r="R6" s="34">
        <f t="shared" si="3"/>
        <v>3580</v>
      </c>
      <c r="S6" s="34">
        <f t="shared" si="3"/>
        <v>4540</v>
      </c>
      <c r="T6" s="34">
        <f t="shared" si="3"/>
        <v>168.42</v>
      </c>
      <c r="U6" s="34">
        <f t="shared" si="3"/>
        <v>26.96</v>
      </c>
      <c r="V6" s="34">
        <f t="shared" si="3"/>
        <v>3136</v>
      </c>
      <c r="W6" s="34">
        <f t="shared" si="3"/>
        <v>1.65</v>
      </c>
      <c r="X6" s="34">
        <f t="shared" si="3"/>
        <v>1900.61</v>
      </c>
      <c r="Y6" s="35">
        <f>IF(Y7="",NA(),Y7)</f>
        <v>94.38</v>
      </c>
      <c r="Z6" s="35">
        <f t="shared" ref="Z6:AH6" si="4">IF(Z7="",NA(),Z7)</f>
        <v>93.77</v>
      </c>
      <c r="AA6" s="35">
        <f t="shared" si="4"/>
        <v>97.01</v>
      </c>
      <c r="AB6" s="35">
        <f t="shared" si="4"/>
        <v>99.3</v>
      </c>
      <c r="AC6" s="35">
        <f t="shared" si="4"/>
        <v>98.56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257.62</v>
      </c>
      <c r="BG6" s="35">
        <f t="shared" ref="BG6:BO6" si="7">IF(BG7="",NA(),BG7)</f>
        <v>287.25</v>
      </c>
      <c r="BH6" s="35">
        <f t="shared" si="7"/>
        <v>250.53</v>
      </c>
      <c r="BI6" s="35">
        <f t="shared" si="7"/>
        <v>239.74</v>
      </c>
      <c r="BJ6" s="35">
        <f t="shared" si="7"/>
        <v>246.58</v>
      </c>
      <c r="BK6" s="35">
        <f t="shared" si="7"/>
        <v>1696.96</v>
      </c>
      <c r="BL6" s="35">
        <f t="shared" si="7"/>
        <v>1824.34</v>
      </c>
      <c r="BM6" s="35">
        <f t="shared" si="7"/>
        <v>1604.64</v>
      </c>
      <c r="BN6" s="35">
        <f t="shared" si="7"/>
        <v>1217.7</v>
      </c>
      <c r="BO6" s="35">
        <f t="shared" si="7"/>
        <v>1689.65</v>
      </c>
      <c r="BP6" s="34" t="str">
        <f>IF(BP7="","",IF(BP7="-","【-】","【"&amp;SUBSTITUTE(TEXT(BP7,"#,##0.00"),"-","△")&amp;"】"))</f>
        <v>【682.78】</v>
      </c>
      <c r="BQ6" s="35">
        <f>IF(BQ7="",NA(),BQ7)</f>
        <v>80.92</v>
      </c>
      <c r="BR6" s="35">
        <f t="shared" ref="BR6:BZ6" si="8">IF(BR7="",NA(),BR7)</f>
        <v>81.05</v>
      </c>
      <c r="BS6" s="35">
        <f t="shared" si="8"/>
        <v>80.260000000000005</v>
      </c>
      <c r="BT6" s="35">
        <f t="shared" si="8"/>
        <v>91.99</v>
      </c>
      <c r="BU6" s="35">
        <f t="shared" si="8"/>
        <v>93.22</v>
      </c>
      <c r="BV6" s="35">
        <f t="shared" si="8"/>
        <v>47.23</v>
      </c>
      <c r="BW6" s="35">
        <f t="shared" si="8"/>
        <v>54.16</v>
      </c>
      <c r="BX6" s="35">
        <f t="shared" si="8"/>
        <v>60.01</v>
      </c>
      <c r="BY6" s="35">
        <f t="shared" si="8"/>
        <v>66.680000000000007</v>
      </c>
      <c r="BZ6" s="35">
        <f t="shared" si="8"/>
        <v>58.12</v>
      </c>
      <c r="CA6" s="34" t="str">
        <f>IF(CA7="","",IF(CA7="-","【-】","【"&amp;SUBSTITUTE(TEXT(CA7,"#,##0.00"),"-","△")&amp;"】"))</f>
        <v>【100.91】</v>
      </c>
      <c r="CB6" s="35">
        <f>IF(CB7="",NA(),CB7)</f>
        <v>227.15</v>
      </c>
      <c r="CC6" s="35">
        <f t="shared" ref="CC6:CK6" si="9">IF(CC7="",NA(),CC7)</f>
        <v>226.98</v>
      </c>
      <c r="CD6" s="35">
        <f t="shared" si="9"/>
        <v>230.15</v>
      </c>
      <c r="CE6" s="35">
        <f t="shared" si="9"/>
        <v>201.07</v>
      </c>
      <c r="CF6" s="35">
        <f t="shared" si="9"/>
        <v>184.02</v>
      </c>
      <c r="CG6" s="35">
        <f t="shared" si="9"/>
        <v>351.41</v>
      </c>
      <c r="CH6" s="35">
        <f t="shared" si="9"/>
        <v>307.56</v>
      </c>
      <c r="CI6" s="35">
        <f t="shared" si="9"/>
        <v>277.67</v>
      </c>
      <c r="CJ6" s="35">
        <f t="shared" si="9"/>
        <v>260.11</v>
      </c>
      <c r="CK6" s="35">
        <f t="shared" si="9"/>
        <v>304.98</v>
      </c>
      <c r="CL6" s="34" t="str">
        <f>IF(CL7="","",IF(CL7="-","【-】","【"&amp;SUBSTITUTE(TEXT(CL7,"#,##0.00"),"-","△")&amp;"】"))</f>
        <v>【136.86】</v>
      </c>
      <c r="CM6" s="35">
        <f>IF(CM7="",NA(),CM7)</f>
        <v>63.22</v>
      </c>
      <c r="CN6" s="35">
        <f t="shared" ref="CN6:CV6" si="10">IF(CN7="",NA(),CN7)</f>
        <v>61.57</v>
      </c>
      <c r="CO6" s="35">
        <f t="shared" si="10"/>
        <v>60.41</v>
      </c>
      <c r="CP6" s="35">
        <f t="shared" si="10"/>
        <v>61.82</v>
      </c>
      <c r="CQ6" s="35">
        <f t="shared" si="10"/>
        <v>60.08</v>
      </c>
      <c r="CR6" s="35">
        <f t="shared" si="10"/>
        <v>43.53</v>
      </c>
      <c r="CS6" s="35">
        <f t="shared" si="10"/>
        <v>39.869999999999997</v>
      </c>
      <c r="CT6" s="35">
        <f t="shared" si="10"/>
        <v>41.28</v>
      </c>
      <c r="CU6" s="35">
        <f t="shared" si="10"/>
        <v>41.45</v>
      </c>
      <c r="CV6" s="35">
        <f t="shared" si="10"/>
        <v>36.97</v>
      </c>
      <c r="CW6" s="34" t="str">
        <f>IF(CW7="","",IF(CW7="-","【-】","【"&amp;SUBSTITUTE(TEXT(CW7,"#,##0.00"),"-","△")&amp;"】"))</f>
        <v>【58.98】</v>
      </c>
      <c r="CX6" s="35">
        <f>IF(CX7="",NA(),CX7)</f>
        <v>72.87</v>
      </c>
      <c r="CY6" s="35">
        <f t="shared" ref="CY6:DG6" si="11">IF(CY7="",NA(),CY7)</f>
        <v>74.56</v>
      </c>
      <c r="CZ6" s="35">
        <f t="shared" si="11"/>
        <v>76.05</v>
      </c>
      <c r="DA6" s="35">
        <f t="shared" si="11"/>
        <v>76.13</v>
      </c>
      <c r="DB6" s="35">
        <f t="shared" si="11"/>
        <v>78.28</v>
      </c>
      <c r="DC6" s="35">
        <f t="shared" si="11"/>
        <v>64.14</v>
      </c>
      <c r="DD6" s="35">
        <f t="shared" si="11"/>
        <v>61.37</v>
      </c>
      <c r="DE6" s="35">
        <f t="shared" si="11"/>
        <v>61.3</v>
      </c>
      <c r="DF6" s="35">
        <f t="shared" si="11"/>
        <v>64.510000000000005</v>
      </c>
      <c r="DG6" s="35">
        <f t="shared" si="11"/>
        <v>67.12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0.28999999999999998</v>
      </c>
      <c r="EG6" s="34">
        <f t="shared" si="14"/>
        <v>0</v>
      </c>
      <c r="EH6" s="35">
        <f t="shared" si="14"/>
        <v>2.86</v>
      </c>
      <c r="EI6" s="34">
        <f t="shared" si="14"/>
        <v>0</v>
      </c>
      <c r="EJ6" s="35">
        <f t="shared" si="14"/>
        <v>0.17</v>
      </c>
      <c r="EK6" s="35">
        <f t="shared" si="14"/>
        <v>0.2</v>
      </c>
      <c r="EL6" s="35">
        <f t="shared" si="14"/>
        <v>0.19</v>
      </c>
      <c r="EM6" s="35">
        <f t="shared" si="14"/>
        <v>7.0000000000000007E-2</v>
      </c>
      <c r="EN6" s="35">
        <f t="shared" si="14"/>
        <v>0.56999999999999995</v>
      </c>
      <c r="EO6" s="34" t="str">
        <f>IF(EO7="","",IF(EO7="-","【-】","【"&amp;SUBSTITUTE(TEXT(EO7,"#,##0.00"),"-","△")&amp;"】"))</f>
        <v>【0.23】</v>
      </c>
    </row>
    <row r="7" spans="1:145" s="36" customFormat="1" x14ac:dyDescent="0.15">
      <c r="A7" s="28"/>
      <c r="B7" s="37">
        <v>2018</v>
      </c>
      <c r="C7" s="37">
        <v>204226</v>
      </c>
      <c r="D7" s="37">
        <v>47</v>
      </c>
      <c r="E7" s="37">
        <v>17</v>
      </c>
      <c r="F7" s="37">
        <v>1</v>
      </c>
      <c r="G7" s="37">
        <v>0</v>
      </c>
      <c r="H7" s="37" t="s">
        <v>98</v>
      </c>
      <c r="I7" s="37" t="s">
        <v>99</v>
      </c>
      <c r="J7" s="37" t="s">
        <v>100</v>
      </c>
      <c r="K7" s="37" t="s">
        <v>101</v>
      </c>
      <c r="L7" s="37" t="s">
        <v>102</v>
      </c>
      <c r="M7" s="37" t="s">
        <v>103</v>
      </c>
      <c r="N7" s="38" t="s">
        <v>104</v>
      </c>
      <c r="O7" s="38" t="s">
        <v>105</v>
      </c>
      <c r="P7" s="38">
        <v>70.459999999999994</v>
      </c>
      <c r="Q7" s="38">
        <v>98.96</v>
      </c>
      <c r="R7" s="38">
        <v>3580</v>
      </c>
      <c r="S7" s="38">
        <v>4540</v>
      </c>
      <c r="T7" s="38">
        <v>168.42</v>
      </c>
      <c r="U7" s="38">
        <v>26.96</v>
      </c>
      <c r="V7" s="38">
        <v>3136</v>
      </c>
      <c r="W7" s="38">
        <v>1.65</v>
      </c>
      <c r="X7" s="38">
        <v>1900.61</v>
      </c>
      <c r="Y7" s="38">
        <v>94.38</v>
      </c>
      <c r="Z7" s="38">
        <v>93.77</v>
      </c>
      <c r="AA7" s="38">
        <v>97.01</v>
      </c>
      <c r="AB7" s="38">
        <v>99.3</v>
      </c>
      <c r="AC7" s="38">
        <v>98.56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257.62</v>
      </c>
      <c r="BG7" s="38">
        <v>287.25</v>
      </c>
      <c r="BH7" s="38">
        <v>250.53</v>
      </c>
      <c r="BI7" s="38">
        <v>239.74</v>
      </c>
      <c r="BJ7" s="38">
        <v>246.58</v>
      </c>
      <c r="BK7" s="38">
        <v>1696.96</v>
      </c>
      <c r="BL7" s="38">
        <v>1824.34</v>
      </c>
      <c r="BM7" s="38">
        <v>1604.64</v>
      </c>
      <c r="BN7" s="38">
        <v>1217.7</v>
      </c>
      <c r="BO7" s="38">
        <v>1689.65</v>
      </c>
      <c r="BP7" s="38">
        <v>682.78</v>
      </c>
      <c r="BQ7" s="38">
        <v>80.92</v>
      </c>
      <c r="BR7" s="38">
        <v>81.05</v>
      </c>
      <c r="BS7" s="38">
        <v>80.260000000000005</v>
      </c>
      <c r="BT7" s="38">
        <v>91.99</v>
      </c>
      <c r="BU7" s="38">
        <v>93.22</v>
      </c>
      <c r="BV7" s="38">
        <v>47.23</v>
      </c>
      <c r="BW7" s="38">
        <v>54.16</v>
      </c>
      <c r="BX7" s="38">
        <v>60.01</v>
      </c>
      <c r="BY7" s="38">
        <v>66.680000000000007</v>
      </c>
      <c r="BZ7" s="38">
        <v>58.12</v>
      </c>
      <c r="CA7" s="38">
        <v>100.91</v>
      </c>
      <c r="CB7" s="38">
        <v>227.15</v>
      </c>
      <c r="CC7" s="38">
        <v>226.98</v>
      </c>
      <c r="CD7" s="38">
        <v>230.15</v>
      </c>
      <c r="CE7" s="38">
        <v>201.07</v>
      </c>
      <c r="CF7" s="38">
        <v>184.02</v>
      </c>
      <c r="CG7" s="38">
        <v>351.41</v>
      </c>
      <c r="CH7" s="38">
        <v>307.56</v>
      </c>
      <c r="CI7" s="38">
        <v>277.67</v>
      </c>
      <c r="CJ7" s="38">
        <v>260.11</v>
      </c>
      <c r="CK7" s="38">
        <v>304.98</v>
      </c>
      <c r="CL7" s="38">
        <v>136.86000000000001</v>
      </c>
      <c r="CM7" s="38">
        <v>63.22</v>
      </c>
      <c r="CN7" s="38">
        <v>61.57</v>
      </c>
      <c r="CO7" s="38">
        <v>60.41</v>
      </c>
      <c r="CP7" s="38">
        <v>61.82</v>
      </c>
      <c r="CQ7" s="38">
        <v>60.08</v>
      </c>
      <c r="CR7" s="38">
        <v>43.53</v>
      </c>
      <c r="CS7" s="38">
        <v>39.869999999999997</v>
      </c>
      <c r="CT7" s="38">
        <v>41.28</v>
      </c>
      <c r="CU7" s="38">
        <v>41.45</v>
      </c>
      <c r="CV7" s="38">
        <v>36.97</v>
      </c>
      <c r="CW7" s="38">
        <v>58.98</v>
      </c>
      <c r="CX7" s="38">
        <v>72.87</v>
      </c>
      <c r="CY7" s="38">
        <v>74.56</v>
      </c>
      <c r="CZ7" s="38">
        <v>76.05</v>
      </c>
      <c r="DA7" s="38">
        <v>76.13</v>
      </c>
      <c r="DB7" s="38">
        <v>78.28</v>
      </c>
      <c r="DC7" s="38">
        <v>64.14</v>
      </c>
      <c r="DD7" s="38">
        <v>61.37</v>
      </c>
      <c r="DE7" s="38">
        <v>61.3</v>
      </c>
      <c r="DF7" s="38">
        <v>64.510000000000005</v>
      </c>
      <c r="DG7" s="38">
        <v>67.12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0.28999999999999998</v>
      </c>
      <c r="EG7" s="38">
        <v>0</v>
      </c>
      <c r="EH7" s="38">
        <v>2.86</v>
      </c>
      <c r="EI7" s="38">
        <v>0</v>
      </c>
      <c r="EJ7" s="38">
        <v>0.17</v>
      </c>
      <c r="EK7" s="38">
        <v>0.2</v>
      </c>
      <c r="EL7" s="38">
        <v>0.19</v>
      </c>
      <c r="EM7" s="38">
        <v>7.0000000000000007E-2</v>
      </c>
      <c r="EN7" s="38">
        <v>0.56999999999999995</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2020-01-30T01:54:23Z</cp:lastPrinted>
  <dcterms:created xsi:type="dcterms:W3CDTF">2019-12-05T05:04:30Z</dcterms:created>
  <dcterms:modified xsi:type="dcterms:W3CDTF">2020-02-20T02:45:46Z</dcterms:modified>
  <cp:category/>
</cp:coreProperties>
</file>