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4102 根羽村\"/>
    </mc:Choice>
  </mc:AlternateContent>
  <workbookProtection workbookAlgorithmName="SHA-512" workbookHashValue="ZQPb/mHY85NozxPVl8417VsJ67M35ZMD4SVRrkKOiJi73Tc7zvaFM7+SKPtQcVauSrJ6QDM7Sh3eOMP/5v1Zfg==" workbookSaltValue="TWMS9dg0BVc11dKQHeZyk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<sst xmlns="http://schemas.openxmlformats.org/spreadsheetml/2006/main" count="225" uniqueCount="112">
  <si>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</si>
  <si>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</si>
  <si>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</si>
  <si>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</si>
  <si>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</si>
  <si>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</si>
  <si>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</si>
  <si>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</si>
  <si>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</si>
  <si>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</si>
  <si>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</si>
  <si>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</si>
  <si>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</si>
  <si>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</si>
  <si>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</si>
  <si>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</si>
  <si>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</si>
  <si>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</si>
  <si>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</si>
  <si>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</si>
  <si>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</si>
  <si>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</si>
  <si>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</si>
  <si>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</si>
  <si>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</si>
  <si>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</si>
  <si>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</si>
  <si>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</si>
  <si>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</si>
  <si>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</si>
  <si>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</si>
  <si>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</si>
  <si>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</si>
  <si>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</si>
  <si>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</si>
  <si>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</si>
  <si>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</si>
  <si>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</si>
  <si>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</si>
  <si>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</si>
  <si>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</si>
  <si>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</si>
  <si>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</si>
  <si>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</si>
  <si>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</si>
  <si>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</si>
  <si>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</si>
  <si>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</si>
  <si>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</si>
  <si>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</si>
  <si>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</si>
  <si>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</si>
  <si>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</si>
  <si>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</si>
  <si>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</si>
  <si>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</si>
  <si>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</si>
  <si>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</si>
  <si>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</si>
  <si>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</si>
  <si>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</si>
  <si>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</si>
  <si>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</si>
  <si>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</si>
  <si>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</si>
  <si>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</si>
  <si>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</si>
  <si>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</si>
  <si>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</si>
  <si>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</si>
  <si>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</si>
  <si>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</si>
  <si>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</si>
  <si>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</si>
  <si>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</si>
  <si>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</si>
  <si>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</si>
  <si>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</si>
  <si>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</si>
  <si>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</si>
  <si>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</si>
  <si>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</si>
  <si>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</si>
  <si>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</si>
  <si>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</si>
  <si>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</si>
  <si>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</si>
  <si>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</si>
  <si>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</si>
  <si>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</si>
  <si>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</si>
  <si>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</si>
  <si>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</si>
  <si>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</si>
  <si>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</si>
  <si>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</si>
  <si>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根羽村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</si>
  <si>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</si>
  <si>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</si>
  <si>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</si>
  <si>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</si>
  <si>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</si>
  <si>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</si>
  <si>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</si>
  <si>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</si>
  <si>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</si>
  <si>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</si>
  <si>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</si>
  <si>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</si>
  <si>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収益的収支比率
　Ｈ29年度は繰上償還などにより大幅な減少をしたが、Ｈ30年度は従前の数値に戻った。ただし、機器修繕等により収支比率が100％までは達していない。
④　企業債残高給水益比率
　本数値は、右肩下がりで移行し、全国平均も下回る数値であることから、今後も継続していきたい。
⑤　料金回収率
⑥　給水原価
　給水原価は横ばいであるが、料金回収率は40％と他会計からの繰入に頼っているため、今後の経営改善と料金設定の見直しが必要である。
⑦　施設利用率
　施設利用率は全国平均を上回っている。適正な利用率を検討し、将来的に浄水場の規模を見直す必要がある。
⑧　有収率
　Ｈ29年度より若干上昇したが、依然として低い数値である。漏水調査等の実施により、改善の必要がある。</t>
    <rPh sb="2" eb="4">
      <t>シュウエキ</t>
    </rPh>
    <rPh sb="4" eb="5">
      <t>テキ</t>
    </rPh>
    <rPh sb="5" eb="7">
      <t>シュウシ</t>
    </rPh>
    <rPh sb="7" eb="9">
      <t>ヒリツ</t>
    </rPh>
    <rPh sb="14" eb="16">
      <t>ネンド</t>
    </rPh>
    <rPh sb="17" eb="19">
      <t>クリア</t>
    </rPh>
    <rPh sb="19" eb="21">
      <t>ショウカン</t>
    </rPh>
    <rPh sb="26" eb="28">
      <t>オオハバ</t>
    </rPh>
    <rPh sb="29" eb="31">
      <t>ゲンショウ</t>
    </rPh>
    <rPh sb="39" eb="41">
      <t>ネンド</t>
    </rPh>
    <rPh sb="42" eb="44">
      <t>ジュウゼン</t>
    </rPh>
    <rPh sb="45" eb="47">
      <t>スウチ</t>
    </rPh>
    <rPh sb="48" eb="49">
      <t>モド</t>
    </rPh>
    <rPh sb="56" eb="58">
      <t>キキ</t>
    </rPh>
    <rPh sb="58" eb="60">
      <t>シュウゼン</t>
    </rPh>
    <rPh sb="60" eb="61">
      <t>トウ</t>
    </rPh>
    <rPh sb="64" eb="66">
      <t>シュウシ</t>
    </rPh>
    <rPh sb="66" eb="68">
      <t>ヒリツ</t>
    </rPh>
    <rPh sb="76" eb="77">
      <t>タッ</t>
    </rPh>
    <rPh sb="86" eb="88">
      <t>キギョウ</t>
    </rPh>
    <rPh sb="88" eb="89">
      <t>サイ</t>
    </rPh>
    <rPh sb="89" eb="91">
      <t>ザンダカ</t>
    </rPh>
    <rPh sb="91" eb="93">
      <t>キュウスイ</t>
    </rPh>
    <rPh sb="93" eb="94">
      <t>エキ</t>
    </rPh>
    <rPh sb="94" eb="96">
      <t>ヒリツ</t>
    </rPh>
    <rPh sb="98" eb="99">
      <t>ホン</t>
    </rPh>
    <rPh sb="99" eb="101">
      <t>スウチ</t>
    </rPh>
    <rPh sb="103" eb="105">
      <t>ミギカタ</t>
    </rPh>
    <rPh sb="105" eb="106">
      <t>サ</t>
    </rPh>
    <rPh sb="109" eb="111">
      <t>イコウ</t>
    </rPh>
    <rPh sb="113" eb="115">
      <t>ゼンコク</t>
    </rPh>
    <rPh sb="115" eb="117">
      <t>ヘイキン</t>
    </rPh>
    <rPh sb="118" eb="120">
      <t>シタマワ</t>
    </rPh>
    <rPh sb="121" eb="123">
      <t>スウチ</t>
    </rPh>
    <rPh sb="131" eb="133">
      <t>コンゴ</t>
    </rPh>
    <rPh sb="134" eb="136">
      <t>ケイゾク</t>
    </rPh>
    <rPh sb="146" eb="148">
      <t>リョウキン</t>
    </rPh>
    <rPh sb="148" eb="150">
      <t>カイシュウ</t>
    </rPh>
    <rPh sb="150" eb="151">
      <t>リツ</t>
    </rPh>
    <rPh sb="154" eb="156">
      <t>キュウスイ</t>
    </rPh>
    <rPh sb="156" eb="158">
      <t>ゲンカ</t>
    </rPh>
    <rPh sb="160" eb="162">
      <t>キュウスイ</t>
    </rPh>
    <rPh sb="162" eb="164">
      <t>ゲンカ</t>
    </rPh>
    <rPh sb="165" eb="166">
      <t>ヨコ</t>
    </rPh>
    <rPh sb="173" eb="175">
      <t>リョウキン</t>
    </rPh>
    <rPh sb="175" eb="177">
      <t>カイシュウ</t>
    </rPh>
    <rPh sb="177" eb="178">
      <t>リツ</t>
    </rPh>
    <rPh sb="183" eb="184">
      <t>タ</t>
    </rPh>
    <rPh sb="184" eb="186">
      <t>カイケイ</t>
    </rPh>
    <rPh sb="189" eb="191">
      <t>クリイレ</t>
    </rPh>
    <rPh sb="192" eb="193">
      <t>タヨ</t>
    </rPh>
    <rPh sb="200" eb="202">
      <t>コンゴ</t>
    </rPh>
    <rPh sb="203" eb="205">
      <t>ケイエイ</t>
    </rPh>
    <rPh sb="205" eb="207">
      <t>カイゼン</t>
    </rPh>
    <rPh sb="208" eb="210">
      <t>リョウキン</t>
    </rPh>
    <rPh sb="210" eb="212">
      <t>セッテイ</t>
    </rPh>
    <rPh sb="213" eb="215">
      <t>ミナオ</t>
    </rPh>
    <rPh sb="217" eb="219">
      <t>ヒツヨウ</t>
    </rPh>
    <rPh sb="226" eb="228">
      <t>シセツ</t>
    </rPh>
    <rPh sb="228" eb="231">
      <t>リヨウリツ</t>
    </rPh>
    <rPh sb="233" eb="235">
      <t>シセツ</t>
    </rPh>
    <rPh sb="235" eb="237">
      <t>リヨウ</t>
    </rPh>
    <rPh sb="237" eb="238">
      <t>リツ</t>
    </rPh>
    <rPh sb="239" eb="241">
      <t>ゼンコク</t>
    </rPh>
    <rPh sb="241" eb="243">
      <t>ヘイキン</t>
    </rPh>
    <rPh sb="244" eb="246">
      <t>ウワマワ</t>
    </rPh>
    <rPh sb="251" eb="253">
      <t>テキセイ</t>
    </rPh>
    <rPh sb="254" eb="257">
      <t>リヨウリツ</t>
    </rPh>
    <rPh sb="258" eb="260">
      <t>ケントウ</t>
    </rPh>
    <rPh sb="262" eb="264">
      <t>ショウライ</t>
    </rPh>
    <rPh sb="264" eb="265">
      <t>テキ</t>
    </rPh>
    <rPh sb="266" eb="269">
      <t>ジョウスイジョウ</t>
    </rPh>
    <rPh sb="270" eb="272">
      <t>キボ</t>
    </rPh>
    <rPh sb="273" eb="275">
      <t>ミナオ</t>
    </rPh>
    <rPh sb="276" eb="278">
      <t>ヒツヨウ</t>
    </rPh>
    <rPh sb="285" eb="286">
      <t>ユウ</t>
    </rPh>
    <rPh sb="286" eb="287">
      <t>シュウ</t>
    </rPh>
    <rPh sb="287" eb="288">
      <t>リツ</t>
    </rPh>
    <rPh sb="293" eb="295">
      <t>ネンド</t>
    </rPh>
    <rPh sb="297" eb="299">
      <t>ジャッカン</t>
    </rPh>
    <rPh sb="299" eb="301">
      <t>ジョウショウ</t>
    </rPh>
    <rPh sb="305" eb="307">
      <t>イゼン</t>
    </rPh>
    <rPh sb="310" eb="311">
      <t>ヒク</t>
    </rPh>
    <rPh sb="312" eb="314">
      <t>スウチ</t>
    </rPh>
    <rPh sb="318" eb="320">
      <t>ロウスイ</t>
    </rPh>
    <rPh sb="320" eb="322">
      <t>チョウサ</t>
    </rPh>
    <rPh sb="322" eb="323">
      <t>トウ</t>
    </rPh>
    <rPh sb="324" eb="326">
      <t>ジッシ</t>
    </rPh>
    <rPh sb="330" eb="332">
      <t>カイゼン</t>
    </rPh>
    <rPh sb="333" eb="335">
      <t>ヒツヨウ</t>
    </rPh>
    <phoneticPr fontId="4"/>
  </si>
  <si>
    <t>　指標は③の管路更新率のみになっており、詳細が不明な点が多い。ただし、各施設とも稼動してから40年以上経過するものがあるなかで、適切な維持管理、施設更新が必要である。</t>
    <phoneticPr fontId="4"/>
  </si>
  <si>
    <t>　他会計の繰入に依存しているため、料金改定の検討が必要である。漏水対応が増加しつつあり、厳しい経営の中で、効率的かつ有効な施設更新が必要となっている。
　H30年度に策定した経営戦略でも、料金の増加は望めないなかで、管路の耐震化更新等経費の増加要因が多く、省エネ機器、ダウンサイジングで経費削減を図るように計画をしてはいるが、料金改定は必須としている。
　ただし、料金収入だけで、維持管理費を捻出するためには、現在の料金を２倍以上にする必要があり、これは住民感情を考慮しても、難しい。令和２年度中に料金の増について、住民周知をしながら増加額を検討し、令和３年度に料金改定を実施する予定である。</t>
    <rPh sb="1" eb="2">
      <t>タ</t>
    </rPh>
    <rPh sb="2" eb="4">
      <t>カイケイ</t>
    </rPh>
    <rPh sb="5" eb="7">
      <t>クリイレ</t>
    </rPh>
    <rPh sb="8" eb="10">
      <t>イゾン</t>
    </rPh>
    <rPh sb="17" eb="19">
      <t>リョウキン</t>
    </rPh>
    <rPh sb="19" eb="21">
      <t>カイテイ</t>
    </rPh>
    <rPh sb="22" eb="24">
      <t>ケントウ</t>
    </rPh>
    <rPh sb="25" eb="27">
      <t>ヒツヨウ</t>
    </rPh>
    <rPh sb="31" eb="33">
      <t>ロウスイ</t>
    </rPh>
    <rPh sb="33" eb="35">
      <t>タイオウ</t>
    </rPh>
    <rPh sb="36" eb="38">
      <t>ゾウカ</t>
    </rPh>
    <rPh sb="44" eb="45">
      <t>キビ</t>
    </rPh>
    <rPh sb="47" eb="49">
      <t>ケイエイ</t>
    </rPh>
    <rPh sb="50" eb="51">
      <t>ナカ</t>
    </rPh>
    <rPh sb="53" eb="56">
      <t>コウリツテキ</t>
    </rPh>
    <rPh sb="58" eb="60">
      <t>ユウコウ</t>
    </rPh>
    <rPh sb="61" eb="63">
      <t>シセツ</t>
    </rPh>
    <rPh sb="63" eb="65">
      <t>コウシン</t>
    </rPh>
    <rPh sb="66" eb="68">
      <t>ヒツヨウ</t>
    </rPh>
    <rPh sb="80" eb="82">
      <t>ネンド</t>
    </rPh>
    <rPh sb="83" eb="85">
      <t>サクテイ</t>
    </rPh>
    <rPh sb="87" eb="89">
      <t>ケイエイ</t>
    </rPh>
    <rPh sb="89" eb="91">
      <t>センリャク</t>
    </rPh>
    <rPh sb="94" eb="96">
      <t>リョウキン</t>
    </rPh>
    <rPh sb="97" eb="99">
      <t>ゾウカ</t>
    </rPh>
    <rPh sb="100" eb="101">
      <t>ノゾ</t>
    </rPh>
    <rPh sb="108" eb="110">
      <t>カンロ</t>
    </rPh>
    <rPh sb="111" eb="114">
      <t>タイシンカ</t>
    </rPh>
    <rPh sb="114" eb="116">
      <t>コウシン</t>
    </rPh>
    <rPh sb="116" eb="117">
      <t>トウ</t>
    </rPh>
    <rPh sb="117" eb="119">
      <t>ケイヒ</t>
    </rPh>
    <rPh sb="120" eb="122">
      <t>ゾウカ</t>
    </rPh>
    <rPh sb="122" eb="124">
      <t>ヨウイン</t>
    </rPh>
    <rPh sb="125" eb="126">
      <t>オオ</t>
    </rPh>
    <rPh sb="128" eb="129">
      <t>ショウ</t>
    </rPh>
    <rPh sb="131" eb="133">
      <t>キキ</t>
    </rPh>
    <rPh sb="143" eb="145">
      <t>ケイヒ</t>
    </rPh>
    <rPh sb="145" eb="147">
      <t>サクゲン</t>
    </rPh>
    <rPh sb="148" eb="149">
      <t>ハカ</t>
    </rPh>
    <rPh sb="153" eb="155">
      <t>ケイカク</t>
    </rPh>
    <rPh sb="163" eb="165">
      <t>リョウキン</t>
    </rPh>
    <rPh sb="165" eb="167">
      <t>カイテイ</t>
    </rPh>
    <rPh sb="168" eb="170">
      <t>ヒッス</t>
    </rPh>
    <rPh sb="182" eb="184">
      <t>リョウキン</t>
    </rPh>
    <rPh sb="184" eb="186">
      <t>シュウニュウ</t>
    </rPh>
    <rPh sb="190" eb="192">
      <t>イジ</t>
    </rPh>
    <rPh sb="192" eb="195">
      <t>カンリヒ</t>
    </rPh>
    <rPh sb="196" eb="198">
      <t>ネンシュツ</t>
    </rPh>
    <rPh sb="205" eb="207">
      <t>ゲンザイ</t>
    </rPh>
    <rPh sb="208" eb="210">
      <t>リョウキン</t>
    </rPh>
    <rPh sb="212" eb="213">
      <t>バイ</t>
    </rPh>
    <rPh sb="213" eb="215">
      <t>イジョウ</t>
    </rPh>
    <rPh sb="218" eb="220">
      <t>ヒツヨウ</t>
    </rPh>
    <rPh sb="227" eb="229">
      <t>ジュウミン</t>
    </rPh>
    <rPh sb="229" eb="231">
      <t>カンジョウ</t>
    </rPh>
    <rPh sb="232" eb="234">
      <t>コウリョ</t>
    </rPh>
    <rPh sb="238" eb="239">
      <t>ムズカ</t>
    </rPh>
    <rPh sb="242" eb="243">
      <t>レイ</t>
    </rPh>
    <rPh sb="243" eb="244">
      <t>ワ</t>
    </rPh>
    <rPh sb="245" eb="247">
      <t>ネンド</t>
    </rPh>
    <rPh sb="247" eb="248">
      <t>チュウ</t>
    </rPh>
    <rPh sb="249" eb="251">
      <t>リョウキン</t>
    </rPh>
    <rPh sb="252" eb="253">
      <t>ゾウ</t>
    </rPh>
    <rPh sb="258" eb="260">
      <t>ジュウミン</t>
    </rPh>
    <rPh sb="260" eb="262">
      <t>シュウチ</t>
    </rPh>
    <rPh sb="267" eb="269">
      <t>ゾウカ</t>
    </rPh>
    <rPh sb="269" eb="270">
      <t>ガク</t>
    </rPh>
    <rPh sb="271" eb="273">
      <t>ケントウ</t>
    </rPh>
    <rPh sb="275" eb="276">
      <t>レイ</t>
    </rPh>
    <rPh sb="276" eb="277">
      <t>ワ</t>
    </rPh>
    <rPh sb="278" eb="280">
      <t>ネンド</t>
    </rPh>
    <rPh sb="281" eb="283">
      <t>リョウキン</t>
    </rPh>
    <rPh sb="283" eb="285">
      <t>カイテイ</t>
    </rPh>
    <rPh sb="286" eb="288">
      <t>ジッシ</t>
    </rPh>
    <rPh sb="290" eb="29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</si>
</sst>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4-4782-ADCF-C5709E99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96864"/>
        <c:axId val="22359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4-4782-ADCF-C5709E99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96864"/>
        <c:axId val="223597256"/>
      </c:lineChart>
      <c:dateAx>
        <c:axId val="22359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97256"/>
        <c:crosses val="autoZero"/>
        <c:auto val="1"/>
        <c:lblOffset val="100"/>
        <c:baseTimeUnit val="years"/>
      </c:dateAx>
      <c:valAx>
        <c:axId val="22359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59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60.3</c:v>
                </c:pt>
                <c:pt idx="1">
                  <c:v>61.67</c:v>
                </c:pt>
                <c:pt idx="2">
                  <c:v>56.67</c:v>
                </c:pt>
                <c:pt idx="3">
                  <c:v>56.52</c:v>
                </c:pt>
                <c:pt idx="4">
                  <c:v>58.63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DB1-880B-3E864486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4816"/>
        <c:axId val="22529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5-4DB1-880B-3E864486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94816"/>
        <c:axId val="225295208"/>
      </c:lineChart>
      <c:dateAx>
        <c:axId val="2252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95208"/>
        <c:crosses val="autoZero"/>
        <c:auto val="1"/>
        <c:lblOffset val="100"/>
        <c:baseTimeUnit val="years"/>
      </c:dateAx>
      <c:valAx>
        <c:axId val="22529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92.27</c:v>
                </c:pt>
                <c:pt idx="1">
                  <c:v>65.099999999999994</c:v>
                </c:pt>
                <c:pt idx="2">
                  <c:v>61.48</c:v>
                </c:pt>
                <c:pt idx="3">
                  <c:v>57.15</c:v>
                </c:pt>
                <c:pt idx="4">
                  <c:v>63.78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3-47BC-8299-E99B9691F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91352"/>
        <c:axId val="22549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3-47BC-8299-E99B9691F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91352"/>
        <c:axId val="225491744"/>
      </c:lineChart>
      <c:dateAx>
        <c:axId val="22549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91744"/>
        <c:crosses val="autoZero"/>
        <c:auto val="1"/>
        <c:lblOffset val="100"/>
        <c:baseTimeUnit val="years"/>
      </c:dateAx>
      <c:valAx>
        <c:axId val="22549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9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63.37</c:v>
                </c:pt>
                <c:pt idx="1">
                  <c:v>65.72</c:v>
                </c:pt>
                <c:pt idx="2">
                  <c:v>72.59</c:v>
                </c:pt>
                <c:pt idx="3">
                  <c:v>46.16</c:v>
                </c:pt>
                <c:pt idx="4">
                  <c:v>70.42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0-4C89-A450-DAE41D19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98432"/>
        <c:axId val="22359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0-4C89-A450-DAE41D19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98432"/>
        <c:axId val="223598824"/>
      </c:lineChart>
      <c:dateAx>
        <c:axId val="2235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98824"/>
        <c:crosses val="autoZero"/>
        <c:auto val="1"/>
        <c:lblOffset val="100"/>
        <c:baseTimeUnit val="years"/>
      </c:dateAx>
      <c:valAx>
        <c:axId val="22359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5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9-4C33-873D-DA2D3F45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0736"/>
        <c:axId val="22502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9-4C33-873D-DA2D3F45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0736"/>
        <c:axId val="225021128"/>
      </c:lineChart>
      <c:dateAx>
        <c:axId val="2250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21128"/>
        <c:crosses val="autoZero"/>
        <c:auto val="1"/>
        <c:lblOffset val="100"/>
        <c:baseTimeUnit val="years"/>
      </c:dateAx>
      <c:valAx>
        <c:axId val="22502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1-4CAF-B432-ACD7453E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2304"/>
        <c:axId val="22502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1-4CAF-B432-ACD7453E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2304"/>
        <c:axId val="225022696"/>
      </c:lineChart>
      <c:dateAx>
        <c:axId val="2250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22696"/>
        <c:crosses val="autoZero"/>
        <c:auto val="1"/>
        <c:lblOffset val="100"/>
        <c:baseTimeUnit val="years"/>
      </c:dateAx>
      <c:valAx>
        <c:axId val="22502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E-48FE-8B54-BA8329221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3872"/>
        <c:axId val="22502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E-48FE-8B54-BA8329221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3872"/>
        <c:axId val="225024264"/>
      </c:lineChart>
      <c:dateAx>
        <c:axId val="22502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24264"/>
        <c:crosses val="autoZero"/>
        <c:auto val="1"/>
        <c:lblOffset val="100"/>
        <c:baseTimeUnit val="years"/>
      </c:dateAx>
      <c:valAx>
        <c:axId val="22502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60C-8879-6C55B0C2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18856"/>
        <c:axId val="22541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D-460C-8879-6C55B0C2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18856"/>
        <c:axId val="225419248"/>
      </c:lineChart>
      <c:dateAx>
        <c:axId val="225418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19248"/>
        <c:crosses val="autoZero"/>
        <c:auto val="1"/>
        <c:lblOffset val="100"/>
        <c:baseTimeUnit val="years"/>
      </c:dateAx>
      <c:valAx>
        <c:axId val="22541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18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1000.94</c:v>
                </c:pt>
                <c:pt idx="1">
                  <c:v>1046.28</c:v>
                </c:pt>
                <c:pt idx="2">
                  <c:v>1001.82</c:v>
                </c:pt>
                <c:pt idx="3">
                  <c:v>847.08</c:v>
                </c:pt>
                <c:pt idx="4">
                  <c:v>744.33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3-4214-B9F5-BE49DDD2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20424"/>
        <c:axId val="22542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3-4214-B9F5-BE49DDD2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20424"/>
        <c:axId val="225420816"/>
      </c:lineChart>
      <c:dateAx>
        <c:axId val="225420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20816"/>
        <c:crosses val="autoZero"/>
        <c:auto val="1"/>
        <c:lblOffset val="100"/>
        <c:baseTimeUnit val="years"/>
      </c:dateAx>
      <c:valAx>
        <c:axId val="22542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2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57.98</c:v>
                </c:pt>
                <c:pt idx="1">
                  <c:v>57.84</c:v>
                </c:pt>
                <c:pt idx="2">
                  <c:v>36.61</c:v>
                </c:pt>
                <c:pt idx="3">
                  <c:v>45.63</c:v>
                </c:pt>
                <c:pt idx="4">
                  <c:v>40.98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2-4510-B90F-9BF1E6592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1680"/>
        <c:axId val="22529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2-4510-B90F-9BF1E6592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91680"/>
        <c:axId val="225292072"/>
      </c:lineChart>
      <c:dateAx>
        <c:axId val="22529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92072"/>
        <c:crosses val="autoZero"/>
        <c:auto val="1"/>
        <c:lblOffset val="100"/>
        <c:baseTimeUnit val="years"/>
      </c:dateAx>
      <c:valAx>
        <c:axId val="22529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9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156.46</c:v>
                </c:pt>
                <c:pt idx="1">
                  <c:v>234.84</c:v>
                </c:pt>
                <c:pt idx="2">
                  <c:v>392.89</c:v>
                </c:pt>
                <c:pt idx="3">
                  <c:v>339.04</c:v>
                </c:pt>
                <c:pt idx="4">
                  <c:v>338.32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A-4AFD-B7C1-289296148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3248"/>
        <c:axId val="22529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A-4AFD-B7C1-289296148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93248"/>
        <c:axId val="225293640"/>
      </c:lineChart>
      <c:dateAx>
        <c:axId val="2252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93640"/>
        <c:crosses val="autoZero"/>
        <c:auto val="1"/>
        <c:lblOffset val="100"/>
        <c:baseTimeUnit val="years"/>
      </c:dateAx>
      <c:valAx>
        <c:axId val="22529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根羽村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D4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912</v>
      </c>
      <c r="AM8" s="66"/>
      <c r="AN8" s="66"/>
      <c r="AO8" s="66"/>
      <c r="AP8" s="66"/>
      <c r="AQ8" s="66"/>
      <c r="AR8" s="66"/>
      <c r="AS8" s="66"/>
      <c r="AT8" s="65">
        <f>データ!$S$6</f>
        <v>89.97</v>
      </c>
      <c r="AU8" s="65"/>
      <c r="AV8" s="65"/>
      <c r="AW8" s="65"/>
      <c r="AX8" s="65"/>
      <c r="AY8" s="65"/>
      <c r="AZ8" s="65"/>
      <c r="BA8" s="65"/>
      <c r="BB8" s="65">
        <f>データ!$T$6</f>
        <v>10.14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91.69</v>
      </c>
      <c r="Q10" s="65"/>
      <c r="R10" s="65"/>
      <c r="S10" s="65"/>
      <c r="T10" s="65"/>
      <c r="U10" s="65"/>
      <c r="V10" s="65"/>
      <c r="W10" s="66">
        <f>データ!$Q$6</f>
        <v>2600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828</v>
      </c>
      <c r="AM10" s="66"/>
      <c r="AN10" s="66"/>
      <c r="AO10" s="66"/>
      <c r="AP10" s="66"/>
      <c r="AQ10" s="66"/>
      <c r="AR10" s="66"/>
      <c r="AS10" s="66"/>
      <c r="AT10" s="65">
        <f>データ!$V$6</f>
        <v>0.63</v>
      </c>
      <c r="AU10" s="65"/>
      <c r="AV10" s="65"/>
      <c r="AW10" s="65"/>
      <c r="AX10" s="65"/>
      <c r="AY10" s="65"/>
      <c r="AZ10" s="65"/>
      <c r="BA10" s="65"/>
      <c r="BB10" s="65">
        <f>データ!$W$6</f>
        <v>1314.29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109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41</v>
      </c>
      <c r="O85" s="27" t="str">
        <f>データ!EN6</f>
        <v>【0.54】</v>
      </c>
    </row>
  </sheetData>
  <sheetProtection algorithmName="SHA-512" hashValue="/tju5VIp6rEvRooC8bZPNdS4OXOMNqrURMPRgyh1yBOYhblQKI4R/TdgqCwDdWgGRryp5R6a1baeFnHTze/PvA==" saltValue="7KIhG2WDpsyZPoUEGrPNJ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204102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根羽村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91.69</v>
      </c>
      <c r="Q6" s="35">
        <f t="shared" si="3"/>
        <v>2600</v>
      </c>
      <c r="R6" s="35">
        <f t="shared" si="3"/>
        <v>912</v>
      </c>
      <c r="S6" s="35">
        <f t="shared" si="3"/>
        <v>89.97</v>
      </c>
      <c r="T6" s="35">
        <f t="shared" si="3"/>
        <v>10.14</v>
      </c>
      <c r="U6" s="35">
        <f t="shared" si="3"/>
        <v>828</v>
      </c>
      <c r="V6" s="35">
        <f t="shared" si="3"/>
        <v>0.63</v>
      </c>
      <c r="W6" s="35">
        <f t="shared" si="3"/>
        <v>1314.29</v>
      </c>
      <c r="X6" s="36">
        <f>IF(X7="",NA(),X7)</f>
        <v>63.37</v>
      </c>
      <c r="Y6" s="36">
        <f t="shared" ref="Y6:AG6" si="4">IF(Y7="",NA(),Y7)</f>
        <v>65.72</v>
      </c>
      <c r="Z6" s="36">
        <f t="shared" si="4"/>
        <v>72.59</v>
      </c>
      <c r="AA6" s="36">
        <f t="shared" si="4"/>
        <v>46.16</v>
      </c>
      <c r="AB6" s="36">
        <f t="shared" si="4"/>
        <v>70.42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1000.94</v>
      </c>
      <c r="BF6" s="36">
        <f t="shared" ref="BF6:BN6" si="7">IF(BF7="",NA(),BF7)</f>
        <v>1046.28</v>
      </c>
      <c r="BG6" s="36">
        <f t="shared" si="7"/>
        <v>1001.82</v>
      </c>
      <c r="BH6" s="36">
        <f t="shared" si="7"/>
        <v>847.08</v>
      </c>
      <c r="BI6" s="36">
        <f t="shared" si="7"/>
        <v>744.33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57.98</v>
      </c>
      <c r="BQ6" s="36">
        <f t="shared" ref="BQ6:BY6" si="8">IF(BQ7="",NA(),BQ7)</f>
        <v>57.84</v>
      </c>
      <c r="BR6" s="36">
        <f t="shared" si="8"/>
        <v>36.61</v>
      </c>
      <c r="BS6" s="36">
        <f t="shared" si="8"/>
        <v>45.63</v>
      </c>
      <c r="BT6" s="36">
        <f t="shared" si="8"/>
        <v>40.98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156.46</v>
      </c>
      <c r="CB6" s="36">
        <f t="shared" ref="CB6:CJ6" si="9">IF(CB7="",NA(),CB7)</f>
        <v>234.84</v>
      </c>
      <c r="CC6" s="36">
        <f t="shared" si="9"/>
        <v>392.89</v>
      </c>
      <c r="CD6" s="36">
        <f t="shared" si="9"/>
        <v>339.04</v>
      </c>
      <c r="CE6" s="36">
        <f t="shared" si="9"/>
        <v>338.32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60.3</v>
      </c>
      <c r="CM6" s="36">
        <f t="shared" ref="CM6:CU6" si="10">IF(CM7="",NA(),CM7)</f>
        <v>61.67</v>
      </c>
      <c r="CN6" s="36">
        <f t="shared" si="10"/>
        <v>56.67</v>
      </c>
      <c r="CO6" s="36">
        <f t="shared" si="10"/>
        <v>56.52</v>
      </c>
      <c r="CP6" s="36">
        <f t="shared" si="10"/>
        <v>58.63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92.27</v>
      </c>
      <c r="CX6" s="36">
        <f t="shared" ref="CX6:DF6" si="11">IF(CX7="",NA(),CX7)</f>
        <v>65.099999999999994</v>
      </c>
      <c r="CY6" s="36">
        <f t="shared" si="11"/>
        <v>61.48</v>
      </c>
      <c r="CZ6" s="36">
        <f t="shared" si="11"/>
        <v>57.15</v>
      </c>
      <c r="DA6" s="36">
        <f t="shared" si="11"/>
        <v>63.78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204102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91.69</v>
      </c>
      <c r="Q7" s="39">
        <v>2600</v>
      </c>
      <c r="R7" s="39">
        <v>912</v>
      </c>
      <c r="S7" s="39">
        <v>89.97</v>
      </c>
      <c r="T7" s="39">
        <v>10.14</v>
      </c>
      <c r="U7" s="39">
        <v>828</v>
      </c>
      <c r="V7" s="39">
        <v>0.63</v>
      </c>
      <c r="W7" s="39">
        <v>1314.29</v>
      </c>
      <c r="X7" s="39">
        <v>63.37</v>
      </c>
      <c r="Y7" s="39">
        <v>65.72</v>
      </c>
      <c r="Z7" s="39">
        <v>72.59</v>
      </c>
      <c r="AA7" s="39">
        <v>46.16</v>
      </c>
      <c r="AB7" s="39">
        <v>70.42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1000.94</v>
      </c>
      <c r="BF7" s="39">
        <v>1046.28</v>
      </c>
      <c r="BG7" s="39">
        <v>1001.82</v>
      </c>
      <c r="BH7" s="39">
        <v>847.08</v>
      </c>
      <c r="BI7" s="39">
        <v>744.33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57.98</v>
      </c>
      <c r="BQ7" s="39">
        <v>57.84</v>
      </c>
      <c r="BR7" s="39">
        <v>36.61</v>
      </c>
      <c r="BS7" s="39">
        <v>45.63</v>
      </c>
      <c r="BT7" s="39">
        <v>40.98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156.46</v>
      </c>
      <c r="CB7" s="39">
        <v>234.84</v>
      </c>
      <c r="CC7" s="39">
        <v>392.89</v>
      </c>
      <c r="CD7" s="39">
        <v>339.04</v>
      </c>
      <c r="CE7" s="39">
        <v>338.32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60.3</v>
      </c>
      <c r="CM7" s="39">
        <v>61.67</v>
      </c>
      <c r="CN7" s="39">
        <v>56.67</v>
      </c>
      <c r="CO7" s="39">
        <v>56.52</v>
      </c>
      <c r="CP7" s="39">
        <v>58.63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92.27</v>
      </c>
      <c r="CX7" s="39">
        <v>65.099999999999994</v>
      </c>
      <c r="CY7" s="39">
        <v>61.48</v>
      </c>
      <c r="CZ7" s="39">
        <v>57.15</v>
      </c>
      <c r="DA7" s="39">
        <v>63.78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2019-12-05T04:37:25Z</dcterms:created>
  <dcterms:modified xsi:type="dcterms:W3CDTF">2020-03-02T04:11:43Z</dcterms:modified>
  <cp:category/>
</cp:coreProperties>
</file>