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ka52\市町村課\001財政係\005公営企業\H31\001公営企業一般\001公営企業一般\経営比較分析表\水道・下水・交通・電気・休養宿泊・駐車場・病院\07経営比較分析表（公表用）\05　南信州地域振興局\204048 阿南町\"/>
    </mc:Choice>
  </mc:AlternateContent>
  <workbookProtection workbookAlgorithmName="SHA-512" workbookHashValue="OzDFGqV1natG6RuswZ+YWmcXVfZQkW6COl8AQdfnZLx+gZ1Ctrej3hs8wA2dwvrOUCeOFmaNqkEoh6djOum6xQ==" workbookSaltValue="8hJVS4ysKp707t1uCGzCGg==" workbookSpinCount="100000" lockStructure="1"/>
  <bookViews>
    <workbookView xWindow="810" yWindow="-120" windowWidth="29040" windowHeight="15840"/>
  </bookViews>
  <sheets>
    <sheet name="法非適用_下水道事業" sheetId="4" r:id="rId1"/>
    <sheet name="データ" sheetId="5" state="hidden" r:id="rId2"/>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L10" i="4" s="1"/>
  <c r="U6" i="5"/>
  <c r="BB8" i="4" s="1"/>
  <c r="T6" i="5"/>
  <c r="S6" i="5"/>
  <c r="R6" i="5"/>
  <c r="AD10" i="4" s="1"/>
  <c r="Q6" i="5"/>
  <c r="W10" i="4" s="1"/>
  <c r="P6" i="5"/>
  <c r="O6" i="5"/>
  <c r="N6" i="5"/>
  <c r="B10" i="4" s="1"/>
  <c r="M6" i="5"/>
  <c r="AD8" i="4" s="1"/>
  <c r="L6" i="5"/>
  <c r="W8" i="4" s="1"/>
  <c r="K6" i="5"/>
  <c r="J6" i="5"/>
  <c r="I8" i="4" s="1"/>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H86" i="4"/>
  <c r="E86" i="4"/>
  <c r="BB10" i="4"/>
  <c r="AT10" i="4"/>
  <c r="P10" i="4"/>
  <c r="I10" i="4"/>
  <c r="AT8" i="4"/>
  <c r="AL8" i="4"/>
  <c r="P8" i="4"/>
  <c r="C10" i="5" l="1"/>
  <c r="D10" i="5"/>
  <c r="E10" i="5"/>
  <c r="B10" i="5"/>
</calcChain>
</file>

<file path=xl/sharedStrings.xml><?xml version="1.0" encoding="utf-8"?>
<sst xmlns="http://schemas.openxmlformats.org/spreadsheetml/2006/main" count="228" uniqueCount="114">
  <si>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</si>
  <si>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</si>
  <si>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</si>
  <si>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</si>
  <si>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</si>
  <si>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</si>
  <si>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</si>
  <si>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</si>
  <si>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</si>
  <si>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</si>
  <si>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</si>
  <si>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</si>
  <si>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</si>
  <si>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</si>
  <si>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</si>
  <si>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</si>
  <si>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</si>
  <si>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</si>
  <si>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</si>
  <si>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</si>
  <si>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</si>
  <si>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</si>
  <si>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</si>
  <si>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</si>
  <si>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</si>
  <si>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</si>
  <si>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</si>
  <si>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</si>
  <si>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</si>
  <si>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</si>
  <si>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</si>
  <si>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</si>
  <si>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</si>
  <si>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</si>
  <si>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</si>
  <si>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</si>
  <si>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</si>
  <si>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</si>
  <si>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</si>
  <si>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</si>
  <si>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</si>
  <si>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</si>
  <si>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</si>
  <si>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</si>
  <si>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</si>
  <si>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</si>
  <si>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</si>
  <si>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</si>
  <si>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</si>
  <si>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</si>
  <si>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</si>
  <si>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</si>
  <si>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</si>
  <si>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</si>
  <si>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</si>
  <si>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</si>
  <si>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</si>
  <si>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</si>
  <si>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</si>
  <si>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</si>
  <si>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</si>
  <si>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</si>
  <si>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</si>
  <si>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</si>
  <si>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</si>
  <si>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</si>
  <si>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</si>
  <si>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</si>
  <si>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</si>
  <si>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</si>
  <si>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</si>
  <si>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</si>
  <si>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</si>
  <si>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</si>
  <si>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</si>
  <si>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</si>
  <si>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</si>
  <si>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</si>
  <si>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</si>
  <si>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</si>
  <si>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</si>
  <si>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</si>
  <si>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</si>
  <si>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</si>
  <si>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</si>
  <si>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</si>
  <si>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</si>
  <si>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</si>
  <si>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</si>
  <si>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</si>
  <si>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</si>
  <si>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</si>
  <si>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</si>
  <si>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</si>
  <si>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</si>
  <si>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</si>
  <si>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</si>
  <si>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</si>
  <si>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長野県　阿南町</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</si>
  <si>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</si>
  <si>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</si>
  <si>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</si>
  <si>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</si>
  <si>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</si>
  <si>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</si>
  <si>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</si>
  <si>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</si>
  <si>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</si>
  <si>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</si>
  <si>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</si>
  <si>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</si>
  <si>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供用開始から24年以上が経過し、処理槽の劣化、ポンプ類等設備の故障など老朽化が進み、平成23年度から国庫補助事業を導入し、処理場の機能強化工事を順次計画的に実施している。処理場は計画的に実施する予定だが、管路については、更新の目安とする30年を経過しておらず、全ての施設の機能診断は実施予定ですが具体的な更新計画はない。
</t>
    <rPh sb="131" eb="132">
      <t>スベ</t>
    </rPh>
    <rPh sb="134" eb="136">
      <t>シセツ</t>
    </rPh>
    <rPh sb="144" eb="146">
      <t>ヨテイ</t>
    </rPh>
    <rPh sb="153" eb="155">
      <t>コウシン</t>
    </rPh>
    <phoneticPr fontId="4"/>
  </si>
  <si>
    <t>　人口減少等に伴う料金収入の減少を見込み、平成30年度に1割程度の値上げを行った。適正な料金設定のため、定期的な見直しを検討している。
　汚水発生量の減少を見込み、全体費用を抑制するため、維持管理費の効率化により管理経費の削減を進める必要がある。一方、施設の老朽化に伴う国庫事業を実施する予定であり、地方債の借入れ及び一般会計からの繰入による経営状況が続く見込みである。
　更なる接続率向上の取り組みが必要であるが、少子高齢化とともに、未接続の家庭は高齢者世帯が多く、経済的負担等の理由により、伸び悩んでいる現状がある。
　地理的な制限があるため、施設の統合による効率化は不可能であり、現在の施設数（4施設）での規模で経営が続く予定。</t>
    <rPh sb="17" eb="19">
      <t>ミコ</t>
    </rPh>
    <rPh sb="21" eb="23">
      <t>ヘイセイ</t>
    </rPh>
    <rPh sb="25" eb="27">
      <t>ネンド</t>
    </rPh>
    <phoneticPr fontId="4"/>
  </si>
  <si>
    <t>　収益的収支比率が100％を割り込み、単年度収支が赤字であることを示しているが、H28を境に徐々に回復傾向にある。また、企業債残高対事業規模比率は平均値より高く、経営規模に比べて地方債の規模が大きいことによる利払負担が収益圧迫要因となっている。地理的な制限や人口減少等で料金収入の伸びは見込めないため、適正な料金改定を進める必要がある。
　経費回収率、汚水処理原価共に改善傾向にある。施設管理費を抑え、昨年度に料金値上げを実施した結果であるが経費回収率は100％に満たない。依然として維持管理に占める費用の割合が高く、使用料だけでは賄えていない状況にある。更なる維持管理費の削減等、経営改善を進める必要がある。
　施設利用率が低く、整備した施設が現状では適切な水準の料金収入に結びついていないため、更なる水洗化率向上のため、接続推進に取り組む必要がある。
　施設効率を改善するとともに、更なる料金改定を含めた経営のあり方や、今後の投資のあり方を見直す必要がある。</t>
    <rPh sb="393" eb="394">
      <t>サラ</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</si>
</sst>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2C1-41C5-A42B-DC0E566D8C9C}"/>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0.02</c:v>
                </c:pt>
                <c:pt idx="1">
                  <c:v>0.01</c:v>
                </c:pt>
                <c:pt idx="2">
                  <c:v>2.0499999999999998</c:v>
                </c:pt>
                <c:pt idx="3">
                  <c:v>0.01</c:v>
                </c:pt>
                <c:pt idx="4">
                  <c:v>0.01</c:v>
                </c:pt>
              </c:numCache>
            </c:numRef>
          </c:val>
          <c:smooth val="0"/>
          <c:extLst>
            <c:ext xmlns:c16="http://schemas.microsoft.com/office/drawing/2014/chart" uri="{C3380CC4-5D6E-409C-BE32-E72D297353CC}">
              <c16:uniqueId val="{00000001-42C1-41C5-A42B-DC0E566D8C9C}"/>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44.13</c:v>
                </c:pt>
                <c:pt idx="1">
                  <c:v>45.29</c:v>
                </c:pt>
                <c:pt idx="2">
                  <c:v>43.49</c:v>
                </c:pt>
                <c:pt idx="3">
                  <c:v>43.68</c:v>
                </c:pt>
                <c:pt idx="4">
                  <c:v>44.39</c:v>
                </c:pt>
              </c:numCache>
            </c:numRef>
          </c:val>
          <c:extLst>
            <c:ext xmlns:c16="http://schemas.microsoft.com/office/drawing/2014/chart" uri="{C3380CC4-5D6E-409C-BE32-E72D297353CC}">
              <c16:uniqueId val="{00000000-EC5A-428C-BB4E-31053649F696}"/>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53.24</c:v>
                </c:pt>
                <c:pt idx="1">
                  <c:v>52.31</c:v>
                </c:pt>
                <c:pt idx="2">
                  <c:v>60.65</c:v>
                </c:pt>
                <c:pt idx="3">
                  <c:v>51.75</c:v>
                </c:pt>
                <c:pt idx="4">
                  <c:v>50.68</c:v>
                </c:pt>
              </c:numCache>
            </c:numRef>
          </c:val>
          <c:smooth val="0"/>
          <c:extLst>
            <c:ext xmlns:c16="http://schemas.microsoft.com/office/drawing/2014/chart" uri="{C3380CC4-5D6E-409C-BE32-E72D297353CC}">
              <c16:uniqueId val="{00000001-EC5A-428C-BB4E-31053649F696}"/>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86.65</c:v>
                </c:pt>
                <c:pt idx="1">
                  <c:v>90.36</c:v>
                </c:pt>
                <c:pt idx="2">
                  <c:v>92.73</c:v>
                </c:pt>
                <c:pt idx="3">
                  <c:v>95.49</c:v>
                </c:pt>
                <c:pt idx="4">
                  <c:v>96.55</c:v>
                </c:pt>
              </c:numCache>
            </c:numRef>
          </c:val>
          <c:extLst>
            <c:ext xmlns:c16="http://schemas.microsoft.com/office/drawing/2014/chart" uri="{C3380CC4-5D6E-409C-BE32-E72D297353CC}">
              <c16:uniqueId val="{00000000-92C0-4414-A135-B6C6EA1E4EC0}"/>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84.07</c:v>
                </c:pt>
                <c:pt idx="1">
                  <c:v>84.32</c:v>
                </c:pt>
                <c:pt idx="2">
                  <c:v>84.58</c:v>
                </c:pt>
                <c:pt idx="3">
                  <c:v>84.84</c:v>
                </c:pt>
                <c:pt idx="4">
                  <c:v>84.86</c:v>
                </c:pt>
              </c:numCache>
            </c:numRef>
          </c:val>
          <c:smooth val="0"/>
          <c:extLst>
            <c:ext xmlns:c16="http://schemas.microsoft.com/office/drawing/2014/chart" uri="{C3380CC4-5D6E-409C-BE32-E72D297353CC}">
              <c16:uniqueId val="{00000001-92C0-4414-A135-B6C6EA1E4EC0}"/>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84.07</c:v>
                </c:pt>
                <c:pt idx="1">
                  <c:v>79.930000000000007</c:v>
                </c:pt>
                <c:pt idx="2">
                  <c:v>73.13</c:v>
                </c:pt>
                <c:pt idx="3">
                  <c:v>77.260000000000005</c:v>
                </c:pt>
                <c:pt idx="4">
                  <c:v>82.66</c:v>
                </c:pt>
              </c:numCache>
            </c:numRef>
          </c:val>
          <c:extLst>
            <c:ext xmlns:c16="http://schemas.microsoft.com/office/drawing/2014/chart" uri="{C3380CC4-5D6E-409C-BE32-E72D297353CC}">
              <c16:uniqueId val="{00000000-4CF9-4DAC-AF3A-CE2842B04715}"/>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CF9-4DAC-AF3A-CE2842B04715}"/>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D32-42BB-AA40-722E1BB8F279}"/>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D32-42BB-AA40-722E1BB8F279}"/>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978-46D5-8827-B1808C692D2C}"/>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978-46D5-8827-B1808C692D2C}"/>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53F-4CC4-AE33-6E6F1D14B835}"/>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53F-4CC4-AE33-6E6F1D14B835}"/>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B46-4FEE-84E8-5F36F71FE365}"/>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B46-4FEE-84E8-5F36F71FE365}"/>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formatCode="#,##0.00;&quot;△&quot;#,##0.00">
                  <c:v>0</c:v>
                </c:pt>
                <c:pt idx="1">
                  <c:v>523.54</c:v>
                </c:pt>
                <c:pt idx="2">
                  <c:v>2375.06</c:v>
                </c:pt>
                <c:pt idx="3">
                  <c:v>2239.91</c:v>
                </c:pt>
                <c:pt idx="4">
                  <c:v>1927.39</c:v>
                </c:pt>
              </c:numCache>
            </c:numRef>
          </c:val>
          <c:extLst>
            <c:ext xmlns:c16="http://schemas.microsoft.com/office/drawing/2014/chart" uri="{C3380CC4-5D6E-409C-BE32-E72D297353CC}">
              <c16:uniqueId val="{00000000-82BE-4CE3-8166-71E8FB41751B}"/>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1044.8</c:v>
                </c:pt>
                <c:pt idx="1">
                  <c:v>1081.8</c:v>
                </c:pt>
                <c:pt idx="2">
                  <c:v>974.93</c:v>
                </c:pt>
                <c:pt idx="3">
                  <c:v>855.8</c:v>
                </c:pt>
                <c:pt idx="4">
                  <c:v>789.46</c:v>
                </c:pt>
              </c:numCache>
            </c:numRef>
          </c:val>
          <c:smooth val="0"/>
          <c:extLst>
            <c:ext xmlns:c16="http://schemas.microsoft.com/office/drawing/2014/chart" uri="{C3380CC4-5D6E-409C-BE32-E72D297353CC}">
              <c16:uniqueId val="{00000001-82BE-4CE3-8166-71E8FB41751B}"/>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92.31</c:v>
                </c:pt>
                <c:pt idx="1">
                  <c:v>80.38</c:v>
                </c:pt>
                <c:pt idx="2">
                  <c:v>64.69</c:v>
                </c:pt>
                <c:pt idx="3">
                  <c:v>73.91</c:v>
                </c:pt>
                <c:pt idx="4">
                  <c:v>87.95</c:v>
                </c:pt>
              </c:numCache>
            </c:numRef>
          </c:val>
          <c:extLst>
            <c:ext xmlns:c16="http://schemas.microsoft.com/office/drawing/2014/chart" uri="{C3380CC4-5D6E-409C-BE32-E72D297353CC}">
              <c16:uniqueId val="{00000000-0AD1-4AF8-987F-8440F437E602}"/>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50.82</c:v>
                </c:pt>
                <c:pt idx="1">
                  <c:v>52.19</c:v>
                </c:pt>
                <c:pt idx="2">
                  <c:v>55.32</c:v>
                </c:pt>
                <c:pt idx="3">
                  <c:v>59.8</c:v>
                </c:pt>
                <c:pt idx="4">
                  <c:v>57.77</c:v>
                </c:pt>
              </c:numCache>
            </c:numRef>
          </c:val>
          <c:smooth val="0"/>
          <c:extLst>
            <c:ext xmlns:c16="http://schemas.microsoft.com/office/drawing/2014/chart" uri="{C3380CC4-5D6E-409C-BE32-E72D297353CC}">
              <c16:uniqueId val="{00000001-0AD1-4AF8-987F-8440F437E602}"/>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206.98</c:v>
                </c:pt>
                <c:pt idx="1">
                  <c:v>244.85</c:v>
                </c:pt>
                <c:pt idx="2">
                  <c:v>304.08999999999997</c:v>
                </c:pt>
                <c:pt idx="3">
                  <c:v>265.33999999999997</c:v>
                </c:pt>
                <c:pt idx="4">
                  <c:v>240.3</c:v>
                </c:pt>
              </c:numCache>
            </c:numRef>
          </c:val>
          <c:extLst>
            <c:ext xmlns:c16="http://schemas.microsoft.com/office/drawing/2014/chart" uri="{C3380CC4-5D6E-409C-BE32-E72D297353CC}">
              <c16:uniqueId val="{00000000-8BD5-4D2E-A9D8-C91A30DA6298}"/>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300.52</c:v>
                </c:pt>
                <c:pt idx="1">
                  <c:v>296.14</c:v>
                </c:pt>
                <c:pt idx="2">
                  <c:v>283.17</c:v>
                </c:pt>
                <c:pt idx="3">
                  <c:v>263.76</c:v>
                </c:pt>
                <c:pt idx="4">
                  <c:v>274.35000000000002</c:v>
                </c:pt>
              </c:numCache>
            </c:numRef>
          </c:val>
          <c:smooth val="0"/>
          <c:extLst>
            <c:ext xmlns:c16="http://schemas.microsoft.com/office/drawing/2014/chart" uri="{C3380CC4-5D6E-409C-BE32-E72D297353CC}">
              <c16:uniqueId val="{00000001-8BD5-4D2E-A9D8-C91A30DA6298}"/>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【747.76】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【52.23】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55" zoomScaleNormal="55" workbookViewId="0">
      <selection activeCell="CG27" sqref="CG27"/>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長野県　阿南町</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農業集落排水</v>
      </c>
      <c r="Q8" s="48"/>
      <c r="R8" s="48"/>
      <c r="S8" s="48"/>
      <c r="T8" s="48"/>
      <c r="U8" s="48"/>
      <c r="V8" s="48"/>
      <c r="W8" s="48" t="str">
        <f>データ!L6</f>
        <v>F2</v>
      </c>
      <c r="X8" s="48"/>
      <c r="Y8" s="48"/>
      <c r="Z8" s="48"/>
      <c r="AA8" s="48"/>
      <c r="AB8" s="48"/>
      <c r="AC8" s="48"/>
      <c r="AD8" s="49" t="str">
        <f>データ!$M$6</f>
        <v>非設置</v>
      </c>
      <c r="AE8" s="49"/>
      <c r="AF8" s="49"/>
      <c r="AG8" s="49"/>
      <c r="AH8" s="49"/>
      <c r="AI8" s="49"/>
      <c r="AJ8" s="49"/>
      <c r="AK8" s="3"/>
      <c r="AL8" s="50">
        <f>データ!S6</f>
        <v>4638</v>
      </c>
      <c r="AM8" s="50"/>
      <c r="AN8" s="50"/>
      <c r="AO8" s="50"/>
      <c r="AP8" s="50"/>
      <c r="AQ8" s="50"/>
      <c r="AR8" s="50"/>
      <c r="AS8" s="50"/>
      <c r="AT8" s="45">
        <f>データ!T6</f>
        <v>123.07</v>
      </c>
      <c r="AU8" s="45"/>
      <c r="AV8" s="45"/>
      <c r="AW8" s="45"/>
      <c r="AX8" s="45"/>
      <c r="AY8" s="45"/>
      <c r="AZ8" s="45"/>
      <c r="BA8" s="45"/>
      <c r="BB8" s="45">
        <f>データ!U6</f>
        <v>37.69</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51.79</v>
      </c>
      <c r="Q10" s="45"/>
      <c r="R10" s="45"/>
      <c r="S10" s="45"/>
      <c r="T10" s="45"/>
      <c r="U10" s="45"/>
      <c r="V10" s="45"/>
      <c r="W10" s="45">
        <f>データ!Q6</f>
        <v>100</v>
      </c>
      <c r="X10" s="45"/>
      <c r="Y10" s="45"/>
      <c r="Z10" s="45"/>
      <c r="AA10" s="45"/>
      <c r="AB10" s="45"/>
      <c r="AC10" s="45"/>
      <c r="AD10" s="50">
        <f>データ!R6</f>
        <v>4280</v>
      </c>
      <c r="AE10" s="50"/>
      <c r="AF10" s="50"/>
      <c r="AG10" s="50"/>
      <c r="AH10" s="50"/>
      <c r="AI10" s="50"/>
      <c r="AJ10" s="50"/>
      <c r="AK10" s="2"/>
      <c r="AL10" s="50">
        <f>データ!V6</f>
        <v>2374</v>
      </c>
      <c r="AM10" s="50"/>
      <c r="AN10" s="50"/>
      <c r="AO10" s="50"/>
      <c r="AP10" s="50"/>
      <c r="AQ10" s="50"/>
      <c r="AR10" s="50"/>
      <c r="AS10" s="50"/>
      <c r="AT10" s="45">
        <f>データ!W6</f>
        <v>1.35</v>
      </c>
      <c r="AU10" s="45"/>
      <c r="AV10" s="45"/>
      <c r="AW10" s="45"/>
      <c r="AX10" s="45"/>
      <c r="AY10" s="45"/>
      <c r="AZ10" s="45"/>
      <c r="BA10" s="45"/>
      <c r="BB10" s="45">
        <f>データ!X6</f>
        <v>1758.52</v>
      </c>
      <c r="BC10" s="45"/>
      <c r="BD10" s="45"/>
      <c r="BE10" s="45"/>
      <c r="BF10" s="45"/>
      <c r="BG10" s="45"/>
      <c r="BH10" s="45"/>
      <c r="BI10" s="45"/>
      <c r="BJ10" s="2"/>
      <c r="BK10" s="2"/>
      <c r="BL10" s="68" t="s">
        <v>22</v>
      </c>
      <c r="BM10" s="6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0" t="s">
        <v>24</v>
      </c>
      <c r="BM11" s="70"/>
      <c r="BN11" s="70"/>
      <c r="BO11" s="70"/>
      <c r="BP11" s="70"/>
      <c r="BQ11" s="70"/>
      <c r="BR11" s="70"/>
      <c r="BS11" s="70"/>
      <c r="BT11" s="70"/>
      <c r="BU11" s="70"/>
      <c r="BV11" s="70"/>
      <c r="BW11" s="70"/>
      <c r="BX11" s="70"/>
      <c r="BY11" s="70"/>
      <c r="BZ11" s="7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0"/>
      <c r="BM12" s="70"/>
      <c r="BN12" s="70"/>
      <c r="BO12" s="70"/>
      <c r="BP12" s="70"/>
      <c r="BQ12" s="70"/>
      <c r="BR12" s="70"/>
      <c r="BS12" s="70"/>
      <c r="BT12" s="70"/>
      <c r="BU12" s="70"/>
      <c r="BV12" s="70"/>
      <c r="BW12" s="70"/>
      <c r="BX12" s="70"/>
      <c r="BY12" s="70"/>
      <c r="BZ12" s="7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1"/>
      <c r="BM13" s="71"/>
      <c r="BN13" s="71"/>
      <c r="BO13" s="71"/>
      <c r="BP13" s="71"/>
      <c r="BQ13" s="71"/>
      <c r="BR13" s="71"/>
      <c r="BS13" s="71"/>
      <c r="BT13" s="71"/>
      <c r="BU13" s="71"/>
      <c r="BV13" s="71"/>
      <c r="BW13" s="71"/>
      <c r="BX13" s="71"/>
      <c r="BY13" s="71"/>
      <c r="BZ13" s="71"/>
    </row>
    <row r="14" spans="1:78" ht="13.5" customHeight="1" x14ac:dyDescent="0.15">
      <c r="A14" s="2"/>
      <c r="B14" s="72" t="s">
        <v>25</v>
      </c>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4"/>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75" t="s">
        <v>113</v>
      </c>
      <c r="BM16" s="76"/>
      <c r="BN16" s="76"/>
      <c r="BO16" s="76"/>
      <c r="BP16" s="76"/>
      <c r="BQ16" s="76"/>
      <c r="BR16" s="76"/>
      <c r="BS16" s="76"/>
      <c r="BT16" s="76"/>
      <c r="BU16" s="76"/>
      <c r="BV16" s="76"/>
      <c r="BW16" s="76"/>
      <c r="BX16" s="76"/>
      <c r="BY16" s="76"/>
      <c r="BZ16" s="77"/>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75"/>
      <c r="BM17" s="76"/>
      <c r="BN17" s="76"/>
      <c r="BO17" s="76"/>
      <c r="BP17" s="76"/>
      <c r="BQ17" s="76"/>
      <c r="BR17" s="76"/>
      <c r="BS17" s="76"/>
      <c r="BT17" s="76"/>
      <c r="BU17" s="76"/>
      <c r="BV17" s="76"/>
      <c r="BW17" s="76"/>
      <c r="BX17" s="76"/>
      <c r="BY17" s="76"/>
      <c r="BZ17" s="77"/>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75"/>
      <c r="BM18" s="76"/>
      <c r="BN18" s="76"/>
      <c r="BO18" s="76"/>
      <c r="BP18" s="76"/>
      <c r="BQ18" s="76"/>
      <c r="BR18" s="76"/>
      <c r="BS18" s="76"/>
      <c r="BT18" s="76"/>
      <c r="BU18" s="76"/>
      <c r="BV18" s="76"/>
      <c r="BW18" s="76"/>
      <c r="BX18" s="76"/>
      <c r="BY18" s="76"/>
      <c r="BZ18" s="77"/>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75"/>
      <c r="BM19" s="76"/>
      <c r="BN19" s="76"/>
      <c r="BO19" s="76"/>
      <c r="BP19" s="76"/>
      <c r="BQ19" s="76"/>
      <c r="BR19" s="76"/>
      <c r="BS19" s="76"/>
      <c r="BT19" s="76"/>
      <c r="BU19" s="76"/>
      <c r="BV19" s="76"/>
      <c r="BW19" s="76"/>
      <c r="BX19" s="76"/>
      <c r="BY19" s="76"/>
      <c r="BZ19" s="77"/>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75"/>
      <c r="BM20" s="76"/>
      <c r="BN20" s="76"/>
      <c r="BO20" s="76"/>
      <c r="BP20" s="76"/>
      <c r="BQ20" s="76"/>
      <c r="BR20" s="76"/>
      <c r="BS20" s="76"/>
      <c r="BT20" s="76"/>
      <c r="BU20" s="76"/>
      <c r="BV20" s="76"/>
      <c r="BW20" s="76"/>
      <c r="BX20" s="76"/>
      <c r="BY20" s="76"/>
      <c r="BZ20" s="77"/>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75"/>
      <c r="BM21" s="76"/>
      <c r="BN21" s="76"/>
      <c r="BO21" s="76"/>
      <c r="BP21" s="76"/>
      <c r="BQ21" s="76"/>
      <c r="BR21" s="76"/>
      <c r="BS21" s="76"/>
      <c r="BT21" s="76"/>
      <c r="BU21" s="76"/>
      <c r="BV21" s="76"/>
      <c r="BW21" s="76"/>
      <c r="BX21" s="76"/>
      <c r="BY21" s="76"/>
      <c r="BZ21" s="77"/>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75"/>
      <c r="BM22" s="76"/>
      <c r="BN22" s="76"/>
      <c r="BO22" s="76"/>
      <c r="BP22" s="76"/>
      <c r="BQ22" s="76"/>
      <c r="BR22" s="76"/>
      <c r="BS22" s="76"/>
      <c r="BT22" s="76"/>
      <c r="BU22" s="76"/>
      <c r="BV22" s="76"/>
      <c r="BW22" s="76"/>
      <c r="BX22" s="76"/>
      <c r="BY22" s="76"/>
      <c r="BZ22" s="77"/>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75"/>
      <c r="BM23" s="76"/>
      <c r="BN23" s="76"/>
      <c r="BO23" s="76"/>
      <c r="BP23" s="76"/>
      <c r="BQ23" s="76"/>
      <c r="BR23" s="76"/>
      <c r="BS23" s="76"/>
      <c r="BT23" s="76"/>
      <c r="BU23" s="76"/>
      <c r="BV23" s="76"/>
      <c r="BW23" s="76"/>
      <c r="BX23" s="76"/>
      <c r="BY23" s="76"/>
      <c r="BZ23" s="77"/>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75"/>
      <c r="BM24" s="76"/>
      <c r="BN24" s="76"/>
      <c r="BO24" s="76"/>
      <c r="BP24" s="76"/>
      <c r="BQ24" s="76"/>
      <c r="BR24" s="76"/>
      <c r="BS24" s="76"/>
      <c r="BT24" s="76"/>
      <c r="BU24" s="76"/>
      <c r="BV24" s="76"/>
      <c r="BW24" s="76"/>
      <c r="BX24" s="76"/>
      <c r="BY24" s="76"/>
      <c r="BZ24" s="77"/>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75"/>
      <c r="BM25" s="76"/>
      <c r="BN25" s="76"/>
      <c r="BO25" s="76"/>
      <c r="BP25" s="76"/>
      <c r="BQ25" s="76"/>
      <c r="BR25" s="76"/>
      <c r="BS25" s="76"/>
      <c r="BT25" s="76"/>
      <c r="BU25" s="76"/>
      <c r="BV25" s="76"/>
      <c r="BW25" s="76"/>
      <c r="BX25" s="76"/>
      <c r="BY25" s="76"/>
      <c r="BZ25" s="77"/>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75"/>
      <c r="BM26" s="76"/>
      <c r="BN26" s="76"/>
      <c r="BO26" s="76"/>
      <c r="BP26" s="76"/>
      <c r="BQ26" s="76"/>
      <c r="BR26" s="76"/>
      <c r="BS26" s="76"/>
      <c r="BT26" s="76"/>
      <c r="BU26" s="76"/>
      <c r="BV26" s="76"/>
      <c r="BW26" s="76"/>
      <c r="BX26" s="76"/>
      <c r="BY26" s="76"/>
      <c r="BZ26" s="77"/>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75"/>
      <c r="BM27" s="76"/>
      <c r="BN27" s="76"/>
      <c r="BO27" s="76"/>
      <c r="BP27" s="76"/>
      <c r="BQ27" s="76"/>
      <c r="BR27" s="76"/>
      <c r="BS27" s="76"/>
      <c r="BT27" s="76"/>
      <c r="BU27" s="76"/>
      <c r="BV27" s="76"/>
      <c r="BW27" s="76"/>
      <c r="BX27" s="76"/>
      <c r="BY27" s="76"/>
      <c r="BZ27" s="77"/>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75"/>
      <c r="BM28" s="76"/>
      <c r="BN28" s="76"/>
      <c r="BO28" s="76"/>
      <c r="BP28" s="76"/>
      <c r="BQ28" s="76"/>
      <c r="BR28" s="76"/>
      <c r="BS28" s="76"/>
      <c r="BT28" s="76"/>
      <c r="BU28" s="76"/>
      <c r="BV28" s="76"/>
      <c r="BW28" s="76"/>
      <c r="BX28" s="76"/>
      <c r="BY28" s="76"/>
      <c r="BZ28" s="77"/>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75"/>
      <c r="BM29" s="76"/>
      <c r="BN29" s="76"/>
      <c r="BO29" s="76"/>
      <c r="BP29" s="76"/>
      <c r="BQ29" s="76"/>
      <c r="BR29" s="76"/>
      <c r="BS29" s="76"/>
      <c r="BT29" s="76"/>
      <c r="BU29" s="76"/>
      <c r="BV29" s="76"/>
      <c r="BW29" s="76"/>
      <c r="BX29" s="76"/>
      <c r="BY29" s="76"/>
      <c r="BZ29" s="77"/>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75"/>
      <c r="BM30" s="76"/>
      <c r="BN30" s="76"/>
      <c r="BO30" s="76"/>
      <c r="BP30" s="76"/>
      <c r="BQ30" s="76"/>
      <c r="BR30" s="76"/>
      <c r="BS30" s="76"/>
      <c r="BT30" s="76"/>
      <c r="BU30" s="76"/>
      <c r="BV30" s="76"/>
      <c r="BW30" s="76"/>
      <c r="BX30" s="76"/>
      <c r="BY30" s="76"/>
      <c r="BZ30" s="77"/>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75"/>
      <c r="BM31" s="76"/>
      <c r="BN31" s="76"/>
      <c r="BO31" s="76"/>
      <c r="BP31" s="76"/>
      <c r="BQ31" s="76"/>
      <c r="BR31" s="76"/>
      <c r="BS31" s="76"/>
      <c r="BT31" s="76"/>
      <c r="BU31" s="76"/>
      <c r="BV31" s="76"/>
      <c r="BW31" s="76"/>
      <c r="BX31" s="76"/>
      <c r="BY31" s="76"/>
      <c r="BZ31" s="77"/>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75"/>
      <c r="BM32" s="76"/>
      <c r="BN32" s="76"/>
      <c r="BO32" s="76"/>
      <c r="BP32" s="76"/>
      <c r="BQ32" s="76"/>
      <c r="BR32" s="76"/>
      <c r="BS32" s="76"/>
      <c r="BT32" s="76"/>
      <c r="BU32" s="76"/>
      <c r="BV32" s="76"/>
      <c r="BW32" s="76"/>
      <c r="BX32" s="76"/>
      <c r="BY32" s="76"/>
      <c r="BZ32" s="77"/>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75"/>
      <c r="BM33" s="76"/>
      <c r="BN33" s="76"/>
      <c r="BO33" s="76"/>
      <c r="BP33" s="76"/>
      <c r="BQ33" s="76"/>
      <c r="BR33" s="76"/>
      <c r="BS33" s="76"/>
      <c r="BT33" s="76"/>
      <c r="BU33" s="76"/>
      <c r="BV33" s="76"/>
      <c r="BW33" s="76"/>
      <c r="BX33" s="76"/>
      <c r="BY33" s="76"/>
      <c r="BZ33" s="77"/>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5"/>
      <c r="BM34" s="76"/>
      <c r="BN34" s="76"/>
      <c r="BO34" s="76"/>
      <c r="BP34" s="76"/>
      <c r="BQ34" s="76"/>
      <c r="BR34" s="76"/>
      <c r="BS34" s="76"/>
      <c r="BT34" s="76"/>
      <c r="BU34" s="76"/>
      <c r="BV34" s="76"/>
      <c r="BW34" s="76"/>
      <c r="BX34" s="76"/>
      <c r="BY34" s="76"/>
      <c r="BZ34" s="77"/>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5"/>
      <c r="BM35" s="76"/>
      <c r="BN35" s="76"/>
      <c r="BO35" s="76"/>
      <c r="BP35" s="76"/>
      <c r="BQ35" s="76"/>
      <c r="BR35" s="76"/>
      <c r="BS35" s="76"/>
      <c r="BT35" s="76"/>
      <c r="BU35" s="76"/>
      <c r="BV35" s="76"/>
      <c r="BW35" s="76"/>
      <c r="BX35" s="76"/>
      <c r="BY35" s="76"/>
      <c r="BZ35" s="77"/>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75"/>
      <c r="BM36" s="76"/>
      <c r="BN36" s="76"/>
      <c r="BO36" s="76"/>
      <c r="BP36" s="76"/>
      <c r="BQ36" s="76"/>
      <c r="BR36" s="76"/>
      <c r="BS36" s="76"/>
      <c r="BT36" s="76"/>
      <c r="BU36" s="76"/>
      <c r="BV36" s="76"/>
      <c r="BW36" s="76"/>
      <c r="BX36" s="76"/>
      <c r="BY36" s="76"/>
      <c r="BZ36" s="77"/>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75"/>
      <c r="BM37" s="76"/>
      <c r="BN37" s="76"/>
      <c r="BO37" s="76"/>
      <c r="BP37" s="76"/>
      <c r="BQ37" s="76"/>
      <c r="BR37" s="76"/>
      <c r="BS37" s="76"/>
      <c r="BT37" s="76"/>
      <c r="BU37" s="76"/>
      <c r="BV37" s="76"/>
      <c r="BW37" s="76"/>
      <c r="BX37" s="76"/>
      <c r="BY37" s="76"/>
      <c r="BZ37" s="77"/>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75"/>
      <c r="BM38" s="76"/>
      <c r="BN38" s="76"/>
      <c r="BO38" s="76"/>
      <c r="BP38" s="76"/>
      <c r="BQ38" s="76"/>
      <c r="BR38" s="76"/>
      <c r="BS38" s="76"/>
      <c r="BT38" s="76"/>
      <c r="BU38" s="76"/>
      <c r="BV38" s="76"/>
      <c r="BW38" s="76"/>
      <c r="BX38" s="76"/>
      <c r="BY38" s="76"/>
      <c r="BZ38" s="77"/>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75"/>
      <c r="BM39" s="76"/>
      <c r="BN39" s="76"/>
      <c r="BO39" s="76"/>
      <c r="BP39" s="76"/>
      <c r="BQ39" s="76"/>
      <c r="BR39" s="76"/>
      <c r="BS39" s="76"/>
      <c r="BT39" s="76"/>
      <c r="BU39" s="76"/>
      <c r="BV39" s="76"/>
      <c r="BW39" s="76"/>
      <c r="BX39" s="76"/>
      <c r="BY39" s="76"/>
      <c r="BZ39" s="77"/>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75"/>
      <c r="BM40" s="76"/>
      <c r="BN40" s="76"/>
      <c r="BO40" s="76"/>
      <c r="BP40" s="76"/>
      <c r="BQ40" s="76"/>
      <c r="BR40" s="76"/>
      <c r="BS40" s="76"/>
      <c r="BT40" s="76"/>
      <c r="BU40" s="76"/>
      <c r="BV40" s="76"/>
      <c r="BW40" s="76"/>
      <c r="BX40" s="76"/>
      <c r="BY40" s="76"/>
      <c r="BZ40" s="77"/>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75"/>
      <c r="BM41" s="76"/>
      <c r="BN41" s="76"/>
      <c r="BO41" s="76"/>
      <c r="BP41" s="76"/>
      <c r="BQ41" s="76"/>
      <c r="BR41" s="76"/>
      <c r="BS41" s="76"/>
      <c r="BT41" s="76"/>
      <c r="BU41" s="76"/>
      <c r="BV41" s="76"/>
      <c r="BW41" s="76"/>
      <c r="BX41" s="76"/>
      <c r="BY41" s="76"/>
      <c r="BZ41" s="77"/>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75"/>
      <c r="BM42" s="76"/>
      <c r="BN42" s="76"/>
      <c r="BO42" s="76"/>
      <c r="BP42" s="76"/>
      <c r="BQ42" s="76"/>
      <c r="BR42" s="76"/>
      <c r="BS42" s="76"/>
      <c r="BT42" s="76"/>
      <c r="BU42" s="76"/>
      <c r="BV42" s="76"/>
      <c r="BW42" s="76"/>
      <c r="BX42" s="76"/>
      <c r="BY42" s="76"/>
      <c r="BZ42" s="77"/>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75"/>
      <c r="BM43" s="76"/>
      <c r="BN43" s="76"/>
      <c r="BO43" s="76"/>
      <c r="BP43" s="76"/>
      <c r="BQ43" s="76"/>
      <c r="BR43" s="76"/>
      <c r="BS43" s="76"/>
      <c r="BT43" s="76"/>
      <c r="BU43" s="76"/>
      <c r="BV43" s="76"/>
      <c r="BW43" s="76"/>
      <c r="BX43" s="76"/>
      <c r="BY43" s="76"/>
      <c r="BZ43" s="77"/>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8"/>
      <c r="BM44" s="79"/>
      <c r="BN44" s="79"/>
      <c r="BO44" s="79"/>
      <c r="BP44" s="79"/>
      <c r="BQ44" s="79"/>
      <c r="BR44" s="79"/>
      <c r="BS44" s="79"/>
      <c r="BT44" s="79"/>
      <c r="BU44" s="79"/>
      <c r="BV44" s="79"/>
      <c r="BW44" s="79"/>
      <c r="BX44" s="79"/>
      <c r="BY44" s="79"/>
      <c r="BZ44" s="80"/>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27</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111</v>
      </c>
      <c r="BM47" s="54"/>
      <c r="BN47" s="54"/>
      <c r="BO47" s="54"/>
      <c r="BP47" s="54"/>
      <c r="BQ47" s="54"/>
      <c r="BR47" s="54"/>
      <c r="BS47" s="54"/>
      <c r="BT47" s="54"/>
      <c r="BU47" s="54"/>
      <c r="BV47" s="54"/>
      <c r="BW47" s="54"/>
      <c r="BX47" s="54"/>
      <c r="BY47" s="54"/>
      <c r="BZ47" s="5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3"/>
      <c r="BM56" s="54"/>
      <c r="BN56" s="54"/>
      <c r="BO56" s="54"/>
      <c r="BP56" s="54"/>
      <c r="BQ56" s="54"/>
      <c r="BR56" s="54"/>
      <c r="BS56" s="54"/>
      <c r="BT56" s="54"/>
      <c r="BU56" s="54"/>
      <c r="BV56" s="54"/>
      <c r="BW56" s="54"/>
      <c r="BX56" s="54"/>
      <c r="BY56" s="54"/>
      <c r="BZ56" s="5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3"/>
      <c r="BM57" s="54"/>
      <c r="BN57" s="54"/>
      <c r="BO57" s="54"/>
      <c r="BP57" s="54"/>
      <c r="BQ57" s="54"/>
      <c r="BR57" s="54"/>
      <c r="BS57" s="54"/>
      <c r="BT57" s="54"/>
      <c r="BU57" s="54"/>
      <c r="BV57" s="54"/>
      <c r="BW57" s="54"/>
      <c r="BX57" s="54"/>
      <c r="BY57" s="54"/>
      <c r="BZ57" s="5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3"/>
      <c r="BM58" s="54"/>
      <c r="BN58" s="54"/>
      <c r="BO58" s="54"/>
      <c r="BP58" s="54"/>
      <c r="BQ58" s="54"/>
      <c r="BR58" s="54"/>
      <c r="BS58" s="54"/>
      <c r="BT58" s="54"/>
      <c r="BU58" s="54"/>
      <c r="BV58" s="54"/>
      <c r="BW58" s="54"/>
      <c r="BX58" s="54"/>
      <c r="BY58" s="54"/>
      <c r="BZ58" s="5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3"/>
      <c r="BM59" s="54"/>
      <c r="BN59" s="54"/>
      <c r="BO59" s="54"/>
      <c r="BP59" s="54"/>
      <c r="BQ59" s="54"/>
      <c r="BR59" s="54"/>
      <c r="BS59" s="54"/>
      <c r="BT59" s="54"/>
      <c r="BU59" s="54"/>
      <c r="BV59" s="54"/>
      <c r="BW59" s="54"/>
      <c r="BX59" s="54"/>
      <c r="BY59" s="54"/>
      <c r="BZ59" s="55"/>
    </row>
    <row r="60" spans="1:78" ht="13.5" customHeight="1" x14ac:dyDescent="0.15">
      <c r="A60" s="2"/>
      <c r="B60" s="59" t="s">
        <v>28</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29</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3" t="s">
        <v>112</v>
      </c>
      <c r="BM66" s="54"/>
      <c r="BN66" s="54"/>
      <c r="BO66" s="54"/>
      <c r="BP66" s="54"/>
      <c r="BQ66" s="54"/>
      <c r="BR66" s="54"/>
      <c r="BS66" s="54"/>
      <c r="BT66" s="54"/>
      <c r="BU66" s="54"/>
      <c r="BV66" s="54"/>
      <c r="BW66" s="54"/>
      <c r="BX66" s="54"/>
      <c r="BY66" s="54"/>
      <c r="BZ66" s="5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3"/>
      <c r="BM67" s="54"/>
      <c r="BN67" s="54"/>
      <c r="BO67" s="54"/>
      <c r="BP67" s="54"/>
      <c r="BQ67" s="54"/>
      <c r="BR67" s="54"/>
      <c r="BS67" s="54"/>
      <c r="BT67" s="54"/>
      <c r="BU67" s="54"/>
      <c r="BV67" s="54"/>
      <c r="BW67" s="54"/>
      <c r="BX67" s="54"/>
      <c r="BY67" s="54"/>
      <c r="BZ67" s="5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3"/>
      <c r="BM68" s="54"/>
      <c r="BN68" s="54"/>
      <c r="BO68" s="54"/>
      <c r="BP68" s="54"/>
      <c r="BQ68" s="54"/>
      <c r="BR68" s="54"/>
      <c r="BS68" s="54"/>
      <c r="BT68" s="54"/>
      <c r="BU68" s="54"/>
      <c r="BV68" s="54"/>
      <c r="BW68" s="54"/>
      <c r="BX68" s="54"/>
      <c r="BY68" s="54"/>
      <c r="BZ68" s="5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3"/>
      <c r="BM69" s="54"/>
      <c r="BN69" s="54"/>
      <c r="BO69" s="54"/>
      <c r="BP69" s="54"/>
      <c r="BQ69" s="54"/>
      <c r="BR69" s="54"/>
      <c r="BS69" s="54"/>
      <c r="BT69" s="54"/>
      <c r="BU69" s="54"/>
      <c r="BV69" s="54"/>
      <c r="BW69" s="54"/>
      <c r="BX69" s="54"/>
      <c r="BY69" s="54"/>
      <c r="BZ69" s="5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3"/>
      <c r="BM70" s="54"/>
      <c r="BN70" s="54"/>
      <c r="BO70" s="54"/>
      <c r="BP70" s="54"/>
      <c r="BQ70" s="54"/>
      <c r="BR70" s="54"/>
      <c r="BS70" s="54"/>
      <c r="BT70" s="54"/>
      <c r="BU70" s="54"/>
      <c r="BV70" s="54"/>
      <c r="BW70" s="54"/>
      <c r="BX70" s="54"/>
      <c r="BY70" s="54"/>
      <c r="BZ70" s="5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3"/>
      <c r="BM71" s="54"/>
      <c r="BN71" s="54"/>
      <c r="BO71" s="54"/>
      <c r="BP71" s="54"/>
      <c r="BQ71" s="54"/>
      <c r="BR71" s="54"/>
      <c r="BS71" s="54"/>
      <c r="BT71" s="54"/>
      <c r="BU71" s="54"/>
      <c r="BV71" s="54"/>
      <c r="BW71" s="54"/>
      <c r="BX71" s="54"/>
      <c r="BY71" s="54"/>
      <c r="BZ71" s="5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3"/>
      <c r="BM72" s="54"/>
      <c r="BN72" s="54"/>
      <c r="BO72" s="54"/>
      <c r="BP72" s="54"/>
      <c r="BQ72" s="54"/>
      <c r="BR72" s="54"/>
      <c r="BS72" s="54"/>
      <c r="BT72" s="54"/>
      <c r="BU72" s="54"/>
      <c r="BV72" s="54"/>
      <c r="BW72" s="54"/>
      <c r="BX72" s="54"/>
      <c r="BY72" s="54"/>
      <c r="BZ72" s="5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3"/>
      <c r="BM73" s="54"/>
      <c r="BN73" s="54"/>
      <c r="BO73" s="54"/>
      <c r="BP73" s="54"/>
      <c r="BQ73" s="54"/>
      <c r="BR73" s="54"/>
      <c r="BS73" s="54"/>
      <c r="BT73" s="54"/>
      <c r="BU73" s="54"/>
      <c r="BV73" s="54"/>
      <c r="BW73" s="54"/>
      <c r="BX73" s="54"/>
      <c r="BY73" s="54"/>
      <c r="BZ73" s="5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3"/>
      <c r="BM74" s="54"/>
      <c r="BN74" s="54"/>
      <c r="BO74" s="54"/>
      <c r="BP74" s="54"/>
      <c r="BQ74" s="54"/>
      <c r="BR74" s="54"/>
      <c r="BS74" s="54"/>
      <c r="BT74" s="54"/>
      <c r="BU74" s="54"/>
      <c r="BV74" s="54"/>
      <c r="BW74" s="54"/>
      <c r="BX74" s="54"/>
      <c r="BY74" s="54"/>
      <c r="BZ74" s="5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3"/>
      <c r="BM75" s="54"/>
      <c r="BN75" s="54"/>
      <c r="BO75" s="54"/>
      <c r="BP75" s="54"/>
      <c r="BQ75" s="54"/>
      <c r="BR75" s="54"/>
      <c r="BS75" s="54"/>
      <c r="BT75" s="54"/>
      <c r="BU75" s="54"/>
      <c r="BV75" s="54"/>
      <c r="BW75" s="54"/>
      <c r="BX75" s="54"/>
      <c r="BY75" s="54"/>
      <c r="BZ75" s="5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3"/>
      <c r="BM76" s="54"/>
      <c r="BN76" s="54"/>
      <c r="BO76" s="54"/>
      <c r="BP76" s="54"/>
      <c r="BQ76" s="54"/>
      <c r="BR76" s="54"/>
      <c r="BS76" s="54"/>
      <c r="BT76" s="54"/>
      <c r="BU76" s="54"/>
      <c r="BV76" s="54"/>
      <c r="BW76" s="54"/>
      <c r="BX76" s="54"/>
      <c r="BY76" s="54"/>
      <c r="BZ76" s="5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3"/>
      <c r="BM77" s="54"/>
      <c r="BN77" s="54"/>
      <c r="BO77" s="54"/>
      <c r="BP77" s="54"/>
      <c r="BQ77" s="54"/>
      <c r="BR77" s="54"/>
      <c r="BS77" s="54"/>
      <c r="BT77" s="54"/>
      <c r="BU77" s="54"/>
      <c r="BV77" s="54"/>
      <c r="BW77" s="54"/>
      <c r="BX77" s="54"/>
      <c r="BY77" s="54"/>
      <c r="BZ77" s="5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3"/>
      <c r="BM78" s="54"/>
      <c r="BN78" s="54"/>
      <c r="BO78" s="54"/>
      <c r="BP78" s="54"/>
      <c r="BQ78" s="54"/>
      <c r="BR78" s="54"/>
      <c r="BS78" s="54"/>
      <c r="BT78" s="54"/>
      <c r="BU78" s="54"/>
      <c r="BV78" s="54"/>
      <c r="BW78" s="54"/>
      <c r="BX78" s="54"/>
      <c r="BY78" s="54"/>
      <c r="BZ78" s="5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3"/>
      <c r="BM79" s="54"/>
      <c r="BN79" s="54"/>
      <c r="BO79" s="54"/>
      <c r="BP79" s="54"/>
      <c r="BQ79" s="54"/>
      <c r="BR79" s="54"/>
      <c r="BS79" s="54"/>
      <c r="BT79" s="54"/>
      <c r="BU79" s="54"/>
      <c r="BV79" s="54"/>
      <c r="BW79" s="54"/>
      <c r="BX79" s="54"/>
      <c r="BY79" s="54"/>
      <c r="BZ79" s="5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3"/>
      <c r="BM80" s="54"/>
      <c r="BN80" s="54"/>
      <c r="BO80" s="54"/>
      <c r="BP80" s="54"/>
      <c r="BQ80" s="54"/>
      <c r="BR80" s="54"/>
      <c r="BS80" s="54"/>
      <c r="BT80" s="54"/>
      <c r="BU80" s="54"/>
      <c r="BV80" s="54"/>
      <c r="BW80" s="54"/>
      <c r="BX80" s="54"/>
      <c r="BY80" s="54"/>
      <c r="BZ80" s="5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3"/>
      <c r="BM81" s="54"/>
      <c r="BN81" s="54"/>
      <c r="BO81" s="54"/>
      <c r="BP81" s="54"/>
      <c r="BQ81" s="54"/>
      <c r="BR81" s="54"/>
      <c r="BS81" s="54"/>
      <c r="BT81" s="54"/>
      <c r="BU81" s="54"/>
      <c r="BV81" s="54"/>
      <c r="BW81" s="54"/>
      <c r="BX81" s="54"/>
      <c r="BY81" s="54"/>
      <c r="BZ81" s="5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6"/>
      <c r="BM82" s="57"/>
      <c r="BN82" s="57"/>
      <c r="BO82" s="57"/>
      <c r="BP82" s="57"/>
      <c r="BQ82" s="57"/>
      <c r="BR82" s="57"/>
      <c r="BS82" s="57"/>
      <c r="BT82" s="57"/>
      <c r="BU82" s="57"/>
      <c r="BV82" s="57"/>
      <c r="BW82" s="57"/>
      <c r="BX82" s="57"/>
      <c r="BY82" s="57"/>
      <c r="BZ82" s="5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【747.76】</v>
      </c>
      <c r="I86" s="26" t="str">
        <f>データ!CA6</f>
        <v>【59.51】</v>
      </c>
      <c r="J86" s="26" t="str">
        <f>データ!CL6</f>
        <v>【261.46】</v>
      </c>
      <c r="K86" s="26" t="str">
        <f>データ!CW6</f>
        <v>【52.23】</v>
      </c>
      <c r="L86" s="26" t="str">
        <f>データ!DH6</f>
        <v>【85.82】</v>
      </c>
      <c r="M86" s="26" t="s">
        <v>44</v>
      </c>
      <c r="N86" s="26" t="s">
        <v>44</v>
      </c>
      <c r="O86" s="26" t="str">
        <f>データ!EO6</f>
        <v>【0.02】</v>
      </c>
    </row>
  </sheetData>
  <sheetProtection algorithmName="SHA-512" hashValue="iVqMrLhzTHWUf5FKdAk/W3mDDkAHSTeDbNfAZ2DhRwy19nKifoIBpPmrqPcTtxrDfelzIiL31PA1H1S4rP/+jw==" saltValue="4rv33QMzYltzdnaq6CH+DQ=="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82" t="s">
        <v>54</v>
      </c>
      <c r="I3" s="83"/>
      <c r="J3" s="83"/>
      <c r="K3" s="83"/>
      <c r="L3" s="83"/>
      <c r="M3" s="83"/>
      <c r="N3" s="83"/>
      <c r="O3" s="83"/>
      <c r="P3" s="83"/>
      <c r="Q3" s="83"/>
      <c r="R3" s="83"/>
      <c r="S3" s="83"/>
      <c r="T3" s="83"/>
      <c r="U3" s="83"/>
      <c r="V3" s="83"/>
      <c r="W3" s="83"/>
      <c r="X3" s="84"/>
      <c r="Y3" s="88" t="s">
        <v>55</v>
      </c>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t="s">
        <v>56</v>
      </c>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row>
    <row r="4" spans="1:145" x14ac:dyDescent="0.15">
      <c r="A4" s="28" t="s">
        <v>57</v>
      </c>
      <c r="B4" s="30"/>
      <c r="C4" s="30"/>
      <c r="D4" s="30"/>
      <c r="E4" s="30"/>
      <c r="F4" s="30"/>
      <c r="G4" s="30"/>
      <c r="H4" s="85"/>
      <c r="I4" s="86"/>
      <c r="J4" s="86"/>
      <c r="K4" s="86"/>
      <c r="L4" s="86"/>
      <c r="M4" s="86"/>
      <c r="N4" s="86"/>
      <c r="O4" s="86"/>
      <c r="P4" s="86"/>
      <c r="Q4" s="86"/>
      <c r="R4" s="86"/>
      <c r="S4" s="86"/>
      <c r="T4" s="86"/>
      <c r="U4" s="86"/>
      <c r="V4" s="86"/>
      <c r="W4" s="86"/>
      <c r="X4" s="87"/>
      <c r="Y4" s="81" t="s">
        <v>58</v>
      </c>
      <c r="Z4" s="81"/>
      <c r="AA4" s="81"/>
      <c r="AB4" s="81"/>
      <c r="AC4" s="81"/>
      <c r="AD4" s="81"/>
      <c r="AE4" s="81"/>
      <c r="AF4" s="81"/>
      <c r="AG4" s="81"/>
      <c r="AH4" s="81"/>
      <c r="AI4" s="81"/>
      <c r="AJ4" s="81" t="s">
        <v>59</v>
      </c>
      <c r="AK4" s="81"/>
      <c r="AL4" s="81"/>
      <c r="AM4" s="81"/>
      <c r="AN4" s="81"/>
      <c r="AO4" s="81"/>
      <c r="AP4" s="81"/>
      <c r="AQ4" s="81"/>
      <c r="AR4" s="81"/>
      <c r="AS4" s="81"/>
      <c r="AT4" s="81"/>
      <c r="AU4" s="81" t="s">
        <v>60</v>
      </c>
      <c r="AV4" s="81"/>
      <c r="AW4" s="81"/>
      <c r="AX4" s="81"/>
      <c r="AY4" s="81"/>
      <c r="AZ4" s="81"/>
      <c r="BA4" s="81"/>
      <c r="BB4" s="81"/>
      <c r="BC4" s="81"/>
      <c r="BD4" s="81"/>
      <c r="BE4" s="81"/>
      <c r="BF4" s="81" t="s">
        <v>61</v>
      </c>
      <c r="BG4" s="81"/>
      <c r="BH4" s="81"/>
      <c r="BI4" s="81"/>
      <c r="BJ4" s="81"/>
      <c r="BK4" s="81"/>
      <c r="BL4" s="81"/>
      <c r="BM4" s="81"/>
      <c r="BN4" s="81"/>
      <c r="BO4" s="81"/>
      <c r="BP4" s="81"/>
      <c r="BQ4" s="81" t="s">
        <v>62</v>
      </c>
      <c r="BR4" s="81"/>
      <c r="BS4" s="81"/>
      <c r="BT4" s="81"/>
      <c r="BU4" s="81"/>
      <c r="BV4" s="81"/>
      <c r="BW4" s="81"/>
      <c r="BX4" s="81"/>
      <c r="BY4" s="81"/>
      <c r="BZ4" s="81"/>
      <c r="CA4" s="81"/>
      <c r="CB4" s="81" t="s">
        <v>63</v>
      </c>
      <c r="CC4" s="81"/>
      <c r="CD4" s="81"/>
      <c r="CE4" s="81"/>
      <c r="CF4" s="81"/>
      <c r="CG4" s="81"/>
      <c r="CH4" s="81"/>
      <c r="CI4" s="81"/>
      <c r="CJ4" s="81"/>
      <c r="CK4" s="81"/>
      <c r="CL4" s="81"/>
      <c r="CM4" s="81" t="s">
        <v>64</v>
      </c>
      <c r="CN4" s="81"/>
      <c r="CO4" s="81"/>
      <c r="CP4" s="81"/>
      <c r="CQ4" s="81"/>
      <c r="CR4" s="81"/>
      <c r="CS4" s="81"/>
      <c r="CT4" s="81"/>
      <c r="CU4" s="81"/>
      <c r="CV4" s="81"/>
      <c r="CW4" s="81"/>
      <c r="CX4" s="81" t="s">
        <v>65</v>
      </c>
      <c r="CY4" s="81"/>
      <c r="CZ4" s="81"/>
      <c r="DA4" s="81"/>
      <c r="DB4" s="81"/>
      <c r="DC4" s="81"/>
      <c r="DD4" s="81"/>
      <c r="DE4" s="81"/>
      <c r="DF4" s="81"/>
      <c r="DG4" s="81"/>
      <c r="DH4" s="81"/>
      <c r="DI4" s="81" t="s">
        <v>66</v>
      </c>
      <c r="DJ4" s="81"/>
      <c r="DK4" s="81"/>
      <c r="DL4" s="81"/>
      <c r="DM4" s="81"/>
      <c r="DN4" s="81"/>
      <c r="DO4" s="81"/>
      <c r="DP4" s="81"/>
      <c r="DQ4" s="81"/>
      <c r="DR4" s="81"/>
      <c r="DS4" s="81"/>
      <c r="DT4" s="81" t="s">
        <v>67</v>
      </c>
      <c r="DU4" s="81"/>
      <c r="DV4" s="81"/>
      <c r="DW4" s="81"/>
      <c r="DX4" s="81"/>
      <c r="DY4" s="81"/>
      <c r="DZ4" s="81"/>
      <c r="EA4" s="81"/>
      <c r="EB4" s="81"/>
      <c r="EC4" s="81"/>
      <c r="ED4" s="81"/>
      <c r="EE4" s="81" t="s">
        <v>68</v>
      </c>
      <c r="EF4" s="81"/>
      <c r="EG4" s="81"/>
      <c r="EH4" s="81"/>
      <c r="EI4" s="81"/>
      <c r="EJ4" s="81"/>
      <c r="EK4" s="81"/>
      <c r="EL4" s="81"/>
      <c r="EM4" s="81"/>
      <c r="EN4" s="81"/>
      <c r="EO4" s="81"/>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2018</v>
      </c>
      <c r="C6" s="33">
        <f t="shared" ref="C6:X6" si="3">C7</f>
        <v>204048</v>
      </c>
      <c r="D6" s="33">
        <f t="shared" si="3"/>
        <v>47</v>
      </c>
      <c r="E6" s="33">
        <f t="shared" si="3"/>
        <v>17</v>
      </c>
      <c r="F6" s="33">
        <f t="shared" si="3"/>
        <v>5</v>
      </c>
      <c r="G6" s="33">
        <f t="shared" si="3"/>
        <v>0</v>
      </c>
      <c r="H6" s="33" t="str">
        <f t="shared" si="3"/>
        <v>長野県　阿南町</v>
      </c>
      <c r="I6" s="33" t="str">
        <f t="shared" si="3"/>
        <v>法非適用</v>
      </c>
      <c r="J6" s="33" t="str">
        <f t="shared" si="3"/>
        <v>下水道事業</v>
      </c>
      <c r="K6" s="33" t="str">
        <f t="shared" si="3"/>
        <v>農業集落排水</v>
      </c>
      <c r="L6" s="33" t="str">
        <f t="shared" si="3"/>
        <v>F2</v>
      </c>
      <c r="M6" s="33" t="str">
        <f t="shared" si="3"/>
        <v>非設置</v>
      </c>
      <c r="N6" s="34" t="str">
        <f t="shared" si="3"/>
        <v>-</v>
      </c>
      <c r="O6" s="34" t="str">
        <f t="shared" si="3"/>
        <v>該当数値なし</v>
      </c>
      <c r="P6" s="34">
        <f t="shared" si="3"/>
        <v>51.79</v>
      </c>
      <c r="Q6" s="34">
        <f t="shared" si="3"/>
        <v>100</v>
      </c>
      <c r="R6" s="34">
        <f t="shared" si="3"/>
        <v>4280</v>
      </c>
      <c r="S6" s="34">
        <f t="shared" si="3"/>
        <v>4638</v>
      </c>
      <c r="T6" s="34">
        <f t="shared" si="3"/>
        <v>123.07</v>
      </c>
      <c r="U6" s="34">
        <f t="shared" si="3"/>
        <v>37.69</v>
      </c>
      <c r="V6" s="34">
        <f t="shared" si="3"/>
        <v>2374</v>
      </c>
      <c r="W6" s="34">
        <f t="shared" si="3"/>
        <v>1.35</v>
      </c>
      <c r="X6" s="34">
        <f t="shared" si="3"/>
        <v>1758.52</v>
      </c>
      <c r="Y6" s="35">
        <f>IF(Y7="",NA(),Y7)</f>
        <v>84.07</v>
      </c>
      <c r="Z6" s="35">
        <f t="shared" ref="Z6:AH6" si="4">IF(Z7="",NA(),Z7)</f>
        <v>79.930000000000007</v>
      </c>
      <c r="AA6" s="35">
        <f t="shared" si="4"/>
        <v>73.13</v>
      </c>
      <c r="AB6" s="35">
        <f t="shared" si="4"/>
        <v>77.260000000000005</v>
      </c>
      <c r="AC6" s="35">
        <f t="shared" si="4"/>
        <v>82.66</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5">
        <f t="shared" ref="BG6:BO6" si="7">IF(BG7="",NA(),BG7)</f>
        <v>523.54</v>
      </c>
      <c r="BH6" s="35">
        <f t="shared" si="7"/>
        <v>2375.06</v>
      </c>
      <c r="BI6" s="35">
        <f t="shared" si="7"/>
        <v>2239.91</v>
      </c>
      <c r="BJ6" s="35">
        <f t="shared" si="7"/>
        <v>1927.39</v>
      </c>
      <c r="BK6" s="35">
        <f t="shared" si="7"/>
        <v>1044.8</v>
      </c>
      <c r="BL6" s="35">
        <f t="shared" si="7"/>
        <v>1081.8</v>
      </c>
      <c r="BM6" s="35">
        <f t="shared" si="7"/>
        <v>974.93</v>
      </c>
      <c r="BN6" s="35">
        <f t="shared" si="7"/>
        <v>855.8</v>
      </c>
      <c r="BO6" s="35">
        <f t="shared" si="7"/>
        <v>789.46</v>
      </c>
      <c r="BP6" s="34" t="str">
        <f>IF(BP7="","",IF(BP7="-","【-】","【"&amp;SUBSTITUTE(TEXT(BP7,"#,##0.00"),"-","△")&amp;"】"))</f>
        <v>【747.76】</v>
      </c>
      <c r="BQ6" s="35">
        <f>IF(BQ7="",NA(),BQ7)</f>
        <v>92.31</v>
      </c>
      <c r="BR6" s="35">
        <f t="shared" ref="BR6:BZ6" si="8">IF(BR7="",NA(),BR7)</f>
        <v>80.38</v>
      </c>
      <c r="BS6" s="35">
        <f t="shared" si="8"/>
        <v>64.69</v>
      </c>
      <c r="BT6" s="35">
        <f t="shared" si="8"/>
        <v>73.91</v>
      </c>
      <c r="BU6" s="35">
        <f t="shared" si="8"/>
        <v>87.95</v>
      </c>
      <c r="BV6" s="35">
        <f t="shared" si="8"/>
        <v>50.82</v>
      </c>
      <c r="BW6" s="35">
        <f t="shared" si="8"/>
        <v>52.19</v>
      </c>
      <c r="BX6" s="35">
        <f t="shared" si="8"/>
        <v>55.32</v>
      </c>
      <c r="BY6" s="35">
        <f t="shared" si="8"/>
        <v>59.8</v>
      </c>
      <c r="BZ6" s="35">
        <f t="shared" si="8"/>
        <v>57.77</v>
      </c>
      <c r="CA6" s="34" t="str">
        <f>IF(CA7="","",IF(CA7="-","【-】","【"&amp;SUBSTITUTE(TEXT(CA7,"#,##0.00"),"-","△")&amp;"】"))</f>
        <v>【59.51】</v>
      </c>
      <c r="CB6" s="35">
        <f>IF(CB7="",NA(),CB7)</f>
        <v>206.98</v>
      </c>
      <c r="CC6" s="35">
        <f t="shared" ref="CC6:CK6" si="9">IF(CC7="",NA(),CC7)</f>
        <v>244.85</v>
      </c>
      <c r="CD6" s="35">
        <f t="shared" si="9"/>
        <v>304.08999999999997</v>
      </c>
      <c r="CE6" s="35">
        <f t="shared" si="9"/>
        <v>265.33999999999997</v>
      </c>
      <c r="CF6" s="35">
        <f t="shared" si="9"/>
        <v>240.3</v>
      </c>
      <c r="CG6" s="35">
        <f t="shared" si="9"/>
        <v>300.52</v>
      </c>
      <c r="CH6" s="35">
        <f t="shared" si="9"/>
        <v>296.14</v>
      </c>
      <c r="CI6" s="35">
        <f t="shared" si="9"/>
        <v>283.17</v>
      </c>
      <c r="CJ6" s="35">
        <f t="shared" si="9"/>
        <v>263.76</v>
      </c>
      <c r="CK6" s="35">
        <f t="shared" si="9"/>
        <v>274.35000000000002</v>
      </c>
      <c r="CL6" s="34" t="str">
        <f>IF(CL7="","",IF(CL7="-","【-】","【"&amp;SUBSTITUTE(TEXT(CL7,"#,##0.00"),"-","△")&amp;"】"))</f>
        <v>【261.46】</v>
      </c>
      <c r="CM6" s="35">
        <f>IF(CM7="",NA(),CM7)</f>
        <v>44.13</v>
      </c>
      <c r="CN6" s="35">
        <f t="shared" ref="CN6:CV6" si="10">IF(CN7="",NA(),CN7)</f>
        <v>45.29</v>
      </c>
      <c r="CO6" s="35">
        <f t="shared" si="10"/>
        <v>43.49</v>
      </c>
      <c r="CP6" s="35">
        <f t="shared" si="10"/>
        <v>43.68</v>
      </c>
      <c r="CQ6" s="35">
        <f t="shared" si="10"/>
        <v>44.39</v>
      </c>
      <c r="CR6" s="35">
        <f t="shared" si="10"/>
        <v>53.24</v>
      </c>
      <c r="CS6" s="35">
        <f t="shared" si="10"/>
        <v>52.31</v>
      </c>
      <c r="CT6" s="35">
        <f t="shared" si="10"/>
        <v>60.65</v>
      </c>
      <c r="CU6" s="35">
        <f t="shared" si="10"/>
        <v>51.75</v>
      </c>
      <c r="CV6" s="35">
        <f t="shared" si="10"/>
        <v>50.68</v>
      </c>
      <c r="CW6" s="34" t="str">
        <f>IF(CW7="","",IF(CW7="-","【-】","【"&amp;SUBSTITUTE(TEXT(CW7,"#,##0.00"),"-","△")&amp;"】"))</f>
        <v>【52.23】</v>
      </c>
      <c r="CX6" s="35">
        <f>IF(CX7="",NA(),CX7)</f>
        <v>86.65</v>
      </c>
      <c r="CY6" s="35">
        <f t="shared" ref="CY6:DG6" si="11">IF(CY7="",NA(),CY7)</f>
        <v>90.36</v>
      </c>
      <c r="CZ6" s="35">
        <f t="shared" si="11"/>
        <v>92.73</v>
      </c>
      <c r="DA6" s="35">
        <f t="shared" si="11"/>
        <v>95.49</v>
      </c>
      <c r="DB6" s="35">
        <f t="shared" si="11"/>
        <v>96.55</v>
      </c>
      <c r="DC6" s="35">
        <f t="shared" si="11"/>
        <v>84.07</v>
      </c>
      <c r="DD6" s="35">
        <f t="shared" si="11"/>
        <v>84.32</v>
      </c>
      <c r="DE6" s="35">
        <f t="shared" si="11"/>
        <v>84.58</v>
      </c>
      <c r="DF6" s="35">
        <f t="shared" si="11"/>
        <v>84.84</v>
      </c>
      <c r="DG6" s="35">
        <f t="shared" si="11"/>
        <v>84.86</v>
      </c>
      <c r="DH6" s="34" t="str">
        <f>IF(DH7="","",IF(DH7="-","【-】","【"&amp;SUBSTITUTE(TEXT(DH7,"#,##0.00"),"-","△")&amp;"】"))</f>
        <v>【85.82】</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0.02</v>
      </c>
      <c r="EK6" s="35">
        <f t="shared" si="14"/>
        <v>0.01</v>
      </c>
      <c r="EL6" s="35">
        <f t="shared" si="14"/>
        <v>2.0499999999999998</v>
      </c>
      <c r="EM6" s="35">
        <f t="shared" si="14"/>
        <v>0.01</v>
      </c>
      <c r="EN6" s="35">
        <f t="shared" si="14"/>
        <v>0.01</v>
      </c>
      <c r="EO6" s="34" t="str">
        <f>IF(EO7="","",IF(EO7="-","【-】","【"&amp;SUBSTITUTE(TEXT(EO7,"#,##0.00"),"-","△")&amp;"】"))</f>
        <v>【0.02】</v>
      </c>
    </row>
    <row r="7" spans="1:145" s="36" customFormat="1" x14ac:dyDescent="0.15">
      <c r="A7" s="28"/>
      <c r="B7" s="37">
        <v>2018</v>
      </c>
      <c r="C7" s="37">
        <v>204048</v>
      </c>
      <c r="D7" s="37">
        <v>47</v>
      </c>
      <c r="E7" s="37">
        <v>17</v>
      </c>
      <c r="F7" s="37">
        <v>5</v>
      </c>
      <c r="G7" s="37">
        <v>0</v>
      </c>
      <c r="H7" s="37" t="s">
        <v>98</v>
      </c>
      <c r="I7" s="37" t="s">
        <v>99</v>
      </c>
      <c r="J7" s="37" t="s">
        <v>100</v>
      </c>
      <c r="K7" s="37" t="s">
        <v>101</v>
      </c>
      <c r="L7" s="37" t="s">
        <v>102</v>
      </c>
      <c r="M7" s="37" t="s">
        <v>103</v>
      </c>
      <c r="N7" s="38" t="s">
        <v>104</v>
      </c>
      <c r="O7" s="38" t="s">
        <v>105</v>
      </c>
      <c r="P7" s="38">
        <v>51.79</v>
      </c>
      <c r="Q7" s="38">
        <v>100</v>
      </c>
      <c r="R7" s="38">
        <v>4280</v>
      </c>
      <c r="S7" s="38">
        <v>4638</v>
      </c>
      <c r="T7" s="38">
        <v>123.07</v>
      </c>
      <c r="U7" s="38">
        <v>37.69</v>
      </c>
      <c r="V7" s="38">
        <v>2374</v>
      </c>
      <c r="W7" s="38">
        <v>1.35</v>
      </c>
      <c r="X7" s="38">
        <v>1758.52</v>
      </c>
      <c r="Y7" s="38">
        <v>84.07</v>
      </c>
      <c r="Z7" s="38">
        <v>79.930000000000007</v>
      </c>
      <c r="AA7" s="38">
        <v>73.13</v>
      </c>
      <c r="AB7" s="38">
        <v>77.260000000000005</v>
      </c>
      <c r="AC7" s="38">
        <v>82.66</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523.54</v>
      </c>
      <c r="BH7" s="38">
        <v>2375.06</v>
      </c>
      <c r="BI7" s="38">
        <v>2239.91</v>
      </c>
      <c r="BJ7" s="38">
        <v>1927.39</v>
      </c>
      <c r="BK7" s="38">
        <v>1044.8</v>
      </c>
      <c r="BL7" s="38">
        <v>1081.8</v>
      </c>
      <c r="BM7" s="38">
        <v>974.93</v>
      </c>
      <c r="BN7" s="38">
        <v>855.8</v>
      </c>
      <c r="BO7" s="38">
        <v>789.46</v>
      </c>
      <c r="BP7" s="38">
        <v>747.76</v>
      </c>
      <c r="BQ7" s="38">
        <v>92.31</v>
      </c>
      <c r="BR7" s="38">
        <v>80.38</v>
      </c>
      <c r="BS7" s="38">
        <v>64.69</v>
      </c>
      <c r="BT7" s="38">
        <v>73.91</v>
      </c>
      <c r="BU7" s="38">
        <v>87.95</v>
      </c>
      <c r="BV7" s="38">
        <v>50.82</v>
      </c>
      <c r="BW7" s="38">
        <v>52.19</v>
      </c>
      <c r="BX7" s="38">
        <v>55.32</v>
      </c>
      <c r="BY7" s="38">
        <v>59.8</v>
      </c>
      <c r="BZ7" s="38">
        <v>57.77</v>
      </c>
      <c r="CA7" s="38">
        <v>59.51</v>
      </c>
      <c r="CB7" s="38">
        <v>206.98</v>
      </c>
      <c r="CC7" s="38">
        <v>244.85</v>
      </c>
      <c r="CD7" s="38">
        <v>304.08999999999997</v>
      </c>
      <c r="CE7" s="38">
        <v>265.33999999999997</v>
      </c>
      <c r="CF7" s="38">
        <v>240.3</v>
      </c>
      <c r="CG7" s="38">
        <v>300.52</v>
      </c>
      <c r="CH7" s="38">
        <v>296.14</v>
      </c>
      <c r="CI7" s="38">
        <v>283.17</v>
      </c>
      <c r="CJ7" s="38">
        <v>263.76</v>
      </c>
      <c r="CK7" s="38">
        <v>274.35000000000002</v>
      </c>
      <c r="CL7" s="38">
        <v>261.45999999999998</v>
      </c>
      <c r="CM7" s="38">
        <v>44.13</v>
      </c>
      <c r="CN7" s="38">
        <v>45.29</v>
      </c>
      <c r="CO7" s="38">
        <v>43.49</v>
      </c>
      <c r="CP7" s="38">
        <v>43.68</v>
      </c>
      <c r="CQ7" s="38">
        <v>44.39</v>
      </c>
      <c r="CR7" s="38">
        <v>53.24</v>
      </c>
      <c r="CS7" s="38">
        <v>52.31</v>
      </c>
      <c r="CT7" s="38">
        <v>60.65</v>
      </c>
      <c r="CU7" s="38">
        <v>51.75</v>
      </c>
      <c r="CV7" s="38">
        <v>50.68</v>
      </c>
      <c r="CW7" s="38">
        <v>52.23</v>
      </c>
      <c r="CX7" s="38">
        <v>86.65</v>
      </c>
      <c r="CY7" s="38">
        <v>90.36</v>
      </c>
      <c r="CZ7" s="38">
        <v>92.73</v>
      </c>
      <c r="DA7" s="38">
        <v>95.49</v>
      </c>
      <c r="DB7" s="38">
        <v>96.55</v>
      </c>
      <c r="DC7" s="38">
        <v>84.07</v>
      </c>
      <c r="DD7" s="38">
        <v>84.32</v>
      </c>
      <c r="DE7" s="38">
        <v>84.58</v>
      </c>
      <c r="DF7" s="38">
        <v>84.84</v>
      </c>
      <c r="DG7" s="38">
        <v>84.86</v>
      </c>
      <c r="DH7" s="38">
        <v>85.82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0.02</v>
      </c>
      <c r="EK7" s="38">
        <v>0.01</v>
      </c>
      <c r="EL7" s="38">
        <v>2.0499999999999998</v>
      </c>
      <c r="EM7" s="38">
        <v>0.01</v>
      </c>
      <c r="EN7" s="38">
        <v>0.01</v>
      </c>
      <c r="EO7" s="38">
        <v>0.02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2020-01-27T07:12:38Z</cp:lastPrinted>
  <dcterms:created xsi:type="dcterms:W3CDTF">2019-12-05T05:19:36Z</dcterms:created>
  <dcterms:modified xsi:type="dcterms:W3CDTF">2020-02-20T02:42:13Z</dcterms:modified>
  <cp:category/>
</cp:coreProperties>
</file>