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30 高森町\"/>
    </mc:Choice>
  </mc:AlternateContent>
  <workbookProtection workbookAlgorithmName="SHA-512" workbookHashValue="fQH6HsRE32/PMTZXeZ+iLdXKMV8nXnfvMX8DT8qDQgqR2I3XRN/xCAKfpR5uZ9xrzY9aenDg2JtFESE7kPPdEw==" workbookSaltValue="p4J0vCUeeqyBf0DNfpH2VQ==" workbookSpinCount="100000" lockStructure="1"/>
  <bookViews>
    <workbookView xWindow="930" yWindow="0" windowWidth="1437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<sst xmlns="http://schemas.openxmlformats.org/spreadsheetml/2006/main" count="228" uniqueCount="116">
  <si>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</si>
  <si>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</si>
  <si>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</si>
  <si>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</si>
  <si>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</si>
  <si>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</si>
  <si>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</si>
  <si>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</si>
  <si>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</si>
  <si>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</si>
  <si>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</si>
  <si>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</si>
  <si>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</si>
  <si>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</si>
  <si>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</si>
  <si>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</si>
  <si>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</si>
  <si>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</si>
  <si>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</si>
  <si>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</si>
  <si>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</si>
  <si>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</si>
  <si>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</si>
  <si>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</si>
  <si>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</si>
  <si>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</si>
  <si>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</si>
  <si>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</si>
  <si>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</si>
  <si>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</si>
  <si>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</si>
  <si>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</si>
  <si>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</si>
  <si>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</si>
  <si>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</si>
  <si>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</si>
  <si>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</si>
  <si>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</si>
  <si>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</si>
  <si>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</si>
  <si>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</si>
  <si>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</si>
  <si>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</si>
  <si>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</si>
  <si>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</si>
  <si>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</si>
  <si>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</si>
  <si>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</si>
  <si>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</si>
  <si>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</si>
  <si>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</si>
  <si>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</si>
  <si>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</si>
  <si>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</si>
  <si>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</si>
  <si>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</si>
  <si>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</si>
  <si>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</si>
  <si>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</si>
  <si>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</si>
  <si>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</si>
  <si>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</si>
  <si>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</si>
  <si>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</si>
  <si>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</si>
  <si>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</si>
  <si>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</si>
  <si>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</si>
  <si>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</si>
  <si>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</si>
  <si>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</si>
  <si>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</si>
  <si>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</si>
  <si>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</si>
  <si>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</si>
  <si>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</si>
  <si>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</si>
  <si>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</si>
  <si>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</si>
  <si>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</si>
  <si>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</si>
  <si>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</si>
  <si>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</si>
  <si>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</si>
  <si>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</si>
  <si>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</si>
  <si>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</si>
  <si>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</si>
  <si>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</si>
  <si>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</si>
  <si>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</si>
  <si>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</si>
  <si>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</si>
  <si>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</si>
  <si>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</si>
  <si>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</si>
  <si>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</si>
  <si>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</si>
  <si>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</si>
  <si>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</si>
  <si>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</si>
  <si>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</si>
  <si>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</si>
  <si>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</si>
  <si>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</si>
  <si>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</si>
  <si>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</si>
  <si>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</si>
  <si>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</si>
  <si>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</si>
  <si>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</si>
  <si>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</si>
  <si>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</si>
  <si>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も早期に事業着手した処理区が供用開始して20年余りが経過しているが、管路の耐用年数から施設の更新には未着手である。今後は圧送管の出口など特に腐食の恐れのある箇所について定期的な確認を行い、状況の把握に努める。
　処理施設及びマンホールポンプ施設については、維持管理の中でコストと修繕による機能維持とのバランスを図ってきた。今後は固定資産調査を通じ各資産の老朽化・重要度を把握し、年次的な更新計画と収支計画の整合により、適正な処理を保ちつつ安定した経営を目指していく。</t>
    <rPh sb="3" eb="5">
      <t>ソウキ</t>
    </rPh>
    <rPh sb="6" eb="8">
      <t>ジギョウ</t>
    </rPh>
    <rPh sb="8" eb="10">
      <t>チャクシュ</t>
    </rPh>
    <rPh sb="25" eb="26">
      <t>アマ</t>
    </rPh>
    <rPh sb="52" eb="53">
      <t>ミ</t>
    </rPh>
    <rPh sb="59" eb="61">
      <t>コンゴ</t>
    </rPh>
    <rPh sb="62" eb="65">
      <t>アッソウカン</t>
    </rPh>
    <rPh sb="66" eb="68">
      <t>デグチ</t>
    </rPh>
    <rPh sb="70" eb="71">
      <t>トク</t>
    </rPh>
    <rPh sb="72" eb="74">
      <t>フショク</t>
    </rPh>
    <rPh sb="75" eb="76">
      <t>オソ</t>
    </rPh>
    <rPh sb="80" eb="82">
      <t>カショ</t>
    </rPh>
    <rPh sb="86" eb="89">
      <t>テイキテキ</t>
    </rPh>
    <rPh sb="90" eb="92">
      <t>カクニン</t>
    </rPh>
    <rPh sb="93" eb="94">
      <t>オコナ</t>
    </rPh>
    <rPh sb="96" eb="98">
      <t>ジョウキョウ</t>
    </rPh>
    <rPh sb="99" eb="101">
      <t>ハアク</t>
    </rPh>
    <rPh sb="102" eb="103">
      <t>ツト</t>
    </rPh>
    <rPh sb="112" eb="113">
      <t>オヨ</t>
    </rPh>
    <rPh sb="122" eb="124">
      <t>シセツ</t>
    </rPh>
    <rPh sb="166" eb="168">
      <t>コテイ</t>
    </rPh>
    <rPh sb="168" eb="170">
      <t>シサン</t>
    </rPh>
    <rPh sb="170" eb="172">
      <t>チョウサ</t>
    </rPh>
    <phoneticPr fontId="4"/>
  </si>
  <si>
    <t>　平成8年2月に供用を開始して以来22年余が経過し機械、電気等資産の更新期が近づくと共に、人口減少や土地利用状況等の変化により計画を立案した当初から社会情勢も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農業集落排水事業の公共下水道事業への統合を進めていく。また、策定した「高森町下水道事業経営戦略」により、将来にわたる収入と支出の均衡を保ちつつ計画的な改築更新を進め、安定したサービスの提供、事業の継続に努めていく。</t>
    <rPh sb="25" eb="27">
      <t>キカイ</t>
    </rPh>
    <rPh sb="28" eb="30">
      <t>デンキ</t>
    </rPh>
    <rPh sb="30" eb="31">
      <t>トウ</t>
    </rPh>
    <rPh sb="54" eb="56">
      <t>ジョウキョウ</t>
    </rPh>
    <rPh sb="58" eb="60">
      <t>ヘンカ</t>
    </rPh>
    <rPh sb="63" eb="65">
      <t>ケイカク</t>
    </rPh>
    <rPh sb="66" eb="68">
      <t>リツアン</t>
    </rPh>
    <rPh sb="70" eb="72">
      <t>トウショ</t>
    </rPh>
    <rPh sb="230" eb="232">
      <t>コウキョウ</t>
    </rPh>
    <rPh sb="232" eb="235">
      <t>ゲスイドウ</t>
    </rPh>
    <rPh sb="235" eb="237">
      <t>ジギョウ</t>
    </rPh>
    <rPh sb="251" eb="253">
      <t>サクテイ</t>
    </rPh>
    <rPh sb="259" eb="260">
      <t>シタ</t>
    </rPh>
    <rPh sb="261" eb="262">
      <t>ミチ</t>
    </rPh>
    <rPh sb="296" eb="298">
      <t>カイチク</t>
    </rPh>
    <rPh sb="298" eb="300">
      <t>コウシン</t>
    </rPh>
    <rPh sb="301" eb="302">
      <t>スス</t>
    </rPh>
    <rPh sb="313" eb="315">
      <t>テイキョウ</t>
    </rPh>
    <rPh sb="316" eb="318">
      <t>ジギョウ</t>
    </rPh>
    <phoneticPr fontId="4"/>
  </si>
  <si>
    <t>　経営の健全性を計る指標のうち、経費回収率からみて汚水処理費はほぼ使用料で賄われてきたが、公共下水道との統合に伴い施設維持管理費の改修費用が増加したため、類似団体平均より低い値となり汚水処理原価も上昇した。企業債残高対事業規模比率は類似団体平均に比べ高く、過年度の起債償還が依然として高いレベルとなっている。償還に当たっては、一般会計繰入金に頼るところが大きい。これまでと同じく、徒に収入の不足を繰入れに頼ること無く厳格に繰入基準に則って運営を行う。また、維持管理の総合一括管理委託による運転管理を通じて汚水処理原価の一層の抑制を目指す。料金についても、策定した経営戦略による収支計画に則り、町の財政状況も見据えながら適切な時期に検討を実施する。
　一方、処理可能な汚水量に対し実際に処理している汚水量の割合を示す施設利用率をみると、H30で46.49%と大きく能力に余裕がある。水洗化率は93%を越えており、徐々に増えてはいるものの増加の伸びは落ち着いてきており急激な改善は見込みにくい。町内には小規模な処理区域を6地区抱えているが、農業集落排水の公共下水道への統合計画を実行し、施設集約による処理原価の低減・施設の有効活用を図っていく。</t>
    <rPh sb="45" eb="47">
      <t>コウキョウ</t>
    </rPh>
    <rPh sb="47" eb="50">
      <t>ゲスイドウ</t>
    </rPh>
    <rPh sb="52" eb="54">
      <t>トウゴウ</t>
    </rPh>
    <rPh sb="55" eb="56">
      <t>トモナ</t>
    </rPh>
    <rPh sb="57" eb="59">
      <t>シセツ</t>
    </rPh>
    <rPh sb="59" eb="61">
      <t>イジ</t>
    </rPh>
    <rPh sb="61" eb="64">
      <t>カンリヒ</t>
    </rPh>
    <rPh sb="65" eb="67">
      <t>カイシュウ</t>
    </rPh>
    <rPh sb="67" eb="69">
      <t>ヒヨウ</t>
    </rPh>
    <rPh sb="70" eb="72">
      <t>ゾウカ</t>
    </rPh>
    <rPh sb="77" eb="79">
      <t>ルイジ</t>
    </rPh>
    <rPh sb="79" eb="81">
      <t>ダンタイ</t>
    </rPh>
    <rPh sb="81" eb="83">
      <t>ヘイキン</t>
    </rPh>
    <rPh sb="85" eb="86">
      <t>ヒク</t>
    </rPh>
    <rPh sb="87" eb="88">
      <t>アタイ</t>
    </rPh>
    <rPh sb="91" eb="93">
      <t>オスイ</t>
    </rPh>
    <rPh sb="93" eb="95">
      <t>ショリ</t>
    </rPh>
    <rPh sb="95" eb="97">
      <t>ゲンカ</t>
    </rPh>
    <rPh sb="98" eb="100">
      <t>ジョウショウ</t>
    </rPh>
    <rPh sb="125" eb="126">
      <t>タカ</t>
    </rPh>
    <rPh sb="128" eb="131">
      <t>カネンド</t>
    </rPh>
    <rPh sb="132" eb="134">
      <t>キサイ</t>
    </rPh>
    <rPh sb="134" eb="136">
      <t>ショウカン</t>
    </rPh>
    <rPh sb="137" eb="139">
      <t>イゼン</t>
    </rPh>
    <rPh sb="142" eb="143">
      <t>タカ</t>
    </rPh>
    <rPh sb="154" eb="156">
      <t>ショウカン</t>
    </rPh>
    <rPh sb="157" eb="158">
      <t>ア</t>
    </rPh>
    <rPh sb="171" eb="172">
      <t>タヨ</t>
    </rPh>
    <rPh sb="228" eb="230">
      <t>イジ</t>
    </rPh>
    <rPh sb="230" eb="232">
      <t>カンリ</t>
    </rPh>
    <rPh sb="235" eb="237">
      <t>イッカツ</t>
    </rPh>
    <rPh sb="296" eb="297">
      <t>マチ</t>
    </rPh>
    <rPh sb="298" eb="300">
      <t>ザイセイ</t>
    </rPh>
    <rPh sb="300" eb="302">
      <t>ジョウキョウ</t>
    </rPh>
    <rPh sb="303" eb="305">
      <t>ミス</t>
    </rPh>
    <rPh sb="315" eb="317">
      <t>ケントウ</t>
    </rPh>
    <rPh sb="318" eb="320">
      <t>ジッシ</t>
    </rPh>
    <rPh sb="417" eb="419">
      <t>ゾウカ</t>
    </rPh>
    <rPh sb="420" eb="421">
      <t>ノ</t>
    </rPh>
    <rPh sb="423" eb="424">
      <t>オ</t>
    </rPh>
    <rPh sb="425" eb="426">
      <t>ツ</t>
    </rPh>
    <rPh sb="445" eb="447">
      <t>チョウナイ</t>
    </rPh>
    <rPh sb="475" eb="477">
      <t>コウキョウ</t>
    </rPh>
    <rPh sb="477" eb="480">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</si>
</sst>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96-4C2D-9272-6F8A96A346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D96-4C2D-9272-6F8A96A346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51.04</c:v>
                </c:pt>
                <c:pt idx="1">
                  <c:v>50.6</c:v>
                </c:pt>
                <c:pt idx="2">
                  <c:v>46.8</c:v>
                </c:pt>
                <c:pt idx="3">
                  <c:v>51.99</c:v>
                </c:pt>
                <c:pt idx="4">
                  <c:v>46.49</c:v>
                </c:pt>
              </c:numCache>
            </c:numRef>
          </c:val>
          <c:extLst>
            <c:ext xmlns:c16="http://schemas.microsoft.com/office/drawing/2014/chart" uri="{C3380CC4-5D6E-409C-BE32-E72D297353CC}">
              <c16:uniqueId val="{00000000-1372-473A-BDEE-DCB1E7EF40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372-473A-BDEE-DCB1E7EF40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92.76</c:v>
                </c:pt>
                <c:pt idx="1">
                  <c:v>92.76</c:v>
                </c:pt>
                <c:pt idx="2">
                  <c:v>93.58</c:v>
                </c:pt>
                <c:pt idx="3">
                  <c:v>93.83</c:v>
                </c:pt>
                <c:pt idx="4">
                  <c:v>93.77</c:v>
                </c:pt>
              </c:numCache>
            </c:numRef>
          </c:val>
          <c:extLst>
            <c:ext xmlns:c16="http://schemas.microsoft.com/office/drawing/2014/chart" uri="{C3380CC4-5D6E-409C-BE32-E72D297353CC}">
              <c16:uniqueId val="{00000000-A18F-45A9-96E9-45C0A57D88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18F-45A9-96E9-45C0A57D88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67.010000000000005</c:v>
                </c:pt>
                <c:pt idx="1">
                  <c:v>67.52</c:v>
                </c:pt>
                <c:pt idx="2">
                  <c:v>69.36</c:v>
                </c:pt>
                <c:pt idx="3">
                  <c:v>73.78</c:v>
                </c:pt>
                <c:pt idx="4">
                  <c:v>67.849999999999994</c:v>
                </c:pt>
              </c:numCache>
            </c:numRef>
          </c:val>
          <c:extLst>
            <c:ext xmlns:c16="http://schemas.microsoft.com/office/drawing/2014/chart" uri="{C3380CC4-5D6E-409C-BE32-E72D297353CC}">
              <c16:uniqueId val="{00000000-482F-4C55-8953-879E62392F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2F-4C55-8953-879E62392F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1-4F55-AB72-618D0D1BFC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1-4F55-AB72-618D0D1BFC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8D-452E-BFF0-1F389A2F42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D-452E-BFF0-1F389A2F42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3-4569-90EB-CEBAC4643C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3-4569-90EB-CEBAC4643C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1-48E1-B4D5-1F3DA512B6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1-48E1-B4D5-1F3DA512B6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3461.74</c:v>
                </c:pt>
                <c:pt idx="3" formatCode="#,##0.00;&quot;△&quot;#,##0.00;&quot;-&quot;">
                  <c:v>3326.37</c:v>
                </c:pt>
                <c:pt idx="4" formatCode="#,##0.00;&quot;△&quot;#,##0.00;&quot;-&quot;">
                  <c:v>2564.48</c:v>
                </c:pt>
              </c:numCache>
            </c:numRef>
          </c:val>
          <c:extLst>
            <c:ext xmlns:c16="http://schemas.microsoft.com/office/drawing/2014/chart" uri="{C3380CC4-5D6E-409C-BE32-E72D297353CC}">
              <c16:uniqueId val="{00000000-08BA-4CED-BBD4-58B4FB78DA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8BA-4CED-BBD4-58B4FB78DA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98.47</c:v>
                </c:pt>
                <c:pt idx="1">
                  <c:v>109.96</c:v>
                </c:pt>
                <c:pt idx="2">
                  <c:v>108.23</c:v>
                </c:pt>
                <c:pt idx="3">
                  <c:v>93.1</c:v>
                </c:pt>
                <c:pt idx="4">
                  <c:v>55.12</c:v>
                </c:pt>
              </c:numCache>
            </c:numRef>
          </c:val>
          <c:extLst>
            <c:ext xmlns:c16="http://schemas.microsoft.com/office/drawing/2014/chart" uri="{C3380CC4-5D6E-409C-BE32-E72D297353CC}">
              <c16:uniqueId val="{00000000-B98A-4856-930D-4E31C18359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98A-4856-930D-4E31C18359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204.11</c:v>
                </c:pt>
                <c:pt idx="1">
                  <c:v>183.98</c:v>
                </c:pt>
                <c:pt idx="2">
                  <c:v>187.95</c:v>
                </c:pt>
                <c:pt idx="3">
                  <c:v>218.32</c:v>
                </c:pt>
                <c:pt idx="4">
                  <c:v>370.11</c:v>
                </c:pt>
              </c:numCache>
            </c:numRef>
          </c:val>
          <c:extLst>
            <c:ext xmlns:c16="http://schemas.microsoft.com/office/drawing/2014/chart" uri="{C3380CC4-5D6E-409C-BE32-E72D297353CC}">
              <c16:uniqueId val="{00000000-A8EF-41E0-A3C4-1C1FBF4CB7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8EF-41E0-A3C4-1C1FBF4CB7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D26" sqref="CD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高森町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13148</v>
      </c>
      <c r="AM8" s="50"/>
      <c r="AN8" s="50"/>
      <c r="AO8" s="50"/>
      <c r="AP8" s="50"/>
      <c r="AQ8" s="50"/>
      <c r="AR8" s="50"/>
      <c r="AS8" s="50"/>
      <c r="AT8" s="45">
        <f>データ!T6</f>
        <v>45.36</v>
      </c>
      <c r="AU8" s="45"/>
      <c r="AV8" s="45"/>
      <c r="AW8" s="45"/>
      <c r="AX8" s="45"/>
      <c r="AY8" s="45"/>
      <c r="AZ8" s="45"/>
      <c r="BA8" s="45"/>
      <c r="BB8" s="45">
        <f>データ!U6</f>
        <v>289.86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35.6</v>
      </c>
      <c r="Q10" s="45"/>
      <c r="R10" s="45"/>
      <c r="S10" s="45"/>
      <c r="T10" s="45"/>
      <c r="U10" s="45"/>
      <c r="V10" s="45"/>
      <c r="W10" s="45">
        <f>データ!Q6</f>
        <v>101.55</v>
      </c>
      <c r="X10" s="45"/>
      <c r="Y10" s="45"/>
      <c r="Z10" s="45"/>
      <c r="AA10" s="45"/>
      <c r="AB10" s="45"/>
      <c r="AC10" s="45"/>
      <c r="AD10" s="50">
        <f>データ!R6</f>
        <v>3744</v>
      </c>
      <c r="AE10" s="50"/>
      <c r="AF10" s="50"/>
      <c r="AG10" s="50"/>
      <c r="AH10" s="50"/>
      <c r="AI10" s="50"/>
      <c r="AJ10" s="50"/>
      <c r="AK10" s="2"/>
      <c r="AL10" s="50">
        <f>データ!V6</f>
        <v>4652</v>
      </c>
      <c r="AM10" s="50"/>
      <c r="AN10" s="50"/>
      <c r="AO10" s="50"/>
      <c r="AP10" s="50"/>
      <c r="AQ10" s="50"/>
      <c r="AR10" s="50"/>
      <c r="AS10" s="50"/>
      <c r="AT10" s="45">
        <f>データ!W6</f>
        <v>1.35</v>
      </c>
      <c r="AU10" s="45"/>
      <c r="AV10" s="45"/>
      <c r="AW10" s="45"/>
      <c r="AX10" s="45"/>
      <c r="AY10" s="45"/>
      <c r="AZ10" s="45"/>
      <c r="BA10" s="45"/>
      <c r="BB10" s="45">
        <f>データ!X6</f>
        <v>3445.93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115</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46</v>
      </c>
      <c r="O86" s="26" t="str">
        <f>データ!EO6</f>
        <v>【0.02】</v>
      </c>
    </row>
  </sheetData>
  <sheetProtection algorithmName="SHA-512" hashValue="bjMty60IbIyUrMCPIibvBillx5xby2mMSHAKtY0XxT5XrmtneqpRIL9srqkp0txn4Z/rAN1PyhkFFZFXQByKdQ==" saltValue="viy4cPJSQR9zXlAdUM5g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204030</v>
      </c>
      <c r="D6" s="33">
        <f t="shared" si="3"/>
        <v>47</v>
      </c>
      <c r="E6" s="33">
        <f t="shared" si="3"/>
        <v>17</v>
      </c>
      <c r="F6" s="33">
        <f t="shared" si="3"/>
        <v>5</v>
      </c>
      <c r="G6" s="33">
        <f t="shared" si="3"/>
        <v>0</v>
      </c>
      <c r="H6" s="33" t="str">
        <f t="shared" si="3"/>
        <v>長野県　高森町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35.6</v>
      </c>
      <c r="Q6" s="34">
        <f t="shared" si="3"/>
        <v>101.55</v>
      </c>
      <c r="R6" s="34">
        <f t="shared" si="3"/>
        <v>3744</v>
      </c>
      <c r="S6" s="34">
        <f t="shared" si="3"/>
        <v>13148</v>
      </c>
      <c r="T6" s="34">
        <f t="shared" si="3"/>
        <v>45.36</v>
      </c>
      <c r="U6" s="34">
        <f t="shared" si="3"/>
        <v>289.86</v>
      </c>
      <c r="V6" s="34">
        <f t="shared" si="3"/>
        <v>4652</v>
      </c>
      <c r="W6" s="34">
        <f t="shared" si="3"/>
        <v>1.35</v>
      </c>
      <c r="X6" s="34">
        <f t="shared" si="3"/>
        <v>3445.93</v>
      </c>
      <c r="Y6" s="35">
        <f>IF(Y7="",NA(),Y7)</f>
        <v>67.010000000000005</v>
      </c>
      <c r="Z6" s="35">
        <f t="shared" ref="Z6:AH6" si="4">IF(Z7="",NA(),Z7)</f>
        <v>67.52</v>
      </c>
      <c r="AA6" s="35">
        <f t="shared" si="4"/>
        <v>69.36</v>
      </c>
      <c r="AB6" s="35">
        <f t="shared" si="4"/>
        <v>73.78</v>
      </c>
      <c r="AC6" s="35">
        <f t="shared" si="4"/>
        <v>67.849999999999994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3461.74</v>
      </c>
      <c r="BI6" s="35">
        <f t="shared" si="7"/>
        <v>3326.37</v>
      </c>
      <c r="BJ6" s="35">
        <f t="shared" si="7"/>
        <v>2564.48</v>
      </c>
      <c r="BK6" s="35">
        <f t="shared" si="7"/>
        <v>1044.8</v>
      </c>
      <c r="BL6" s="35">
        <f t="shared" si="7"/>
        <v>1081.8</v>
      </c>
      <c r="BM6" s="35">
        <f t="shared" si="7"/>
        <v>974.93</v>
      </c>
      <c r="BN6" s="35">
        <f t="shared" si="7"/>
        <v>855.8</v>
      </c>
      <c r="BO6" s="35">
        <f t="shared" si="7"/>
        <v>789.46</v>
      </c>
      <c r="BP6" s="34" t="str">
        <f>IF(BP7="","",IF(BP7="-","【-】","【"&amp;SUBSTITUTE(TEXT(BP7,"#,##0.00"),"-","△")&amp;"】"))</f>
        <v>【747.76】</v>
      </c>
      <c r="BQ6" s="35">
        <f>IF(BQ7="",NA(),BQ7)</f>
        <v>98.47</v>
      </c>
      <c r="BR6" s="35">
        <f t="shared" ref="BR6:BZ6" si="8">IF(BR7="",NA(),BR7)</f>
        <v>109.96</v>
      </c>
      <c r="BS6" s="35">
        <f t="shared" si="8"/>
        <v>108.23</v>
      </c>
      <c r="BT6" s="35">
        <f t="shared" si="8"/>
        <v>93.1</v>
      </c>
      <c r="BU6" s="35">
        <f t="shared" si="8"/>
        <v>55.12</v>
      </c>
      <c r="BV6" s="35">
        <f t="shared" si="8"/>
        <v>50.82</v>
      </c>
      <c r="BW6" s="35">
        <f t="shared" si="8"/>
        <v>52.19</v>
      </c>
      <c r="BX6" s="35">
        <f t="shared" si="8"/>
        <v>55.32</v>
      </c>
      <c r="BY6" s="35">
        <f t="shared" si="8"/>
        <v>59.8</v>
      </c>
      <c r="BZ6" s="35">
        <f t="shared" si="8"/>
        <v>57.77</v>
      </c>
      <c r="CA6" s="34" t="str">
        <f>IF(CA7="","",IF(CA7="-","【-】","【"&amp;SUBSTITUTE(TEXT(CA7,"#,##0.00"),"-","△")&amp;"】"))</f>
        <v>【59.51】</v>
      </c>
      <c r="CB6" s="35">
        <f>IF(CB7="",NA(),CB7)</f>
        <v>204.11</v>
      </c>
      <c r="CC6" s="35">
        <f t="shared" ref="CC6:CK6" si="9">IF(CC7="",NA(),CC7)</f>
        <v>183.98</v>
      </c>
      <c r="CD6" s="35">
        <f t="shared" si="9"/>
        <v>187.95</v>
      </c>
      <c r="CE6" s="35">
        <f t="shared" si="9"/>
        <v>218.32</v>
      </c>
      <c r="CF6" s="35">
        <f t="shared" si="9"/>
        <v>370.11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51.04</v>
      </c>
      <c r="CN6" s="35">
        <f t="shared" ref="CN6:CV6" si="10">IF(CN7="",NA(),CN7)</f>
        <v>50.6</v>
      </c>
      <c r="CO6" s="35">
        <f t="shared" si="10"/>
        <v>46.8</v>
      </c>
      <c r="CP6" s="35">
        <f t="shared" si="10"/>
        <v>51.99</v>
      </c>
      <c r="CQ6" s="35">
        <f t="shared" si="10"/>
        <v>46.49</v>
      </c>
      <c r="CR6" s="35">
        <f t="shared" si="10"/>
        <v>53.24</v>
      </c>
      <c r="CS6" s="35">
        <f t="shared" si="10"/>
        <v>52.31</v>
      </c>
      <c r="CT6" s="35">
        <f t="shared" si="10"/>
        <v>60.65</v>
      </c>
      <c r="CU6" s="35">
        <f t="shared" si="10"/>
        <v>51.75</v>
      </c>
      <c r="CV6" s="35">
        <f t="shared" si="10"/>
        <v>50.68</v>
      </c>
      <c r="CW6" s="34" t="str">
        <f>IF(CW7="","",IF(CW7="-","【-】","【"&amp;SUBSTITUTE(TEXT(CW7,"#,##0.00"),"-","△")&amp;"】"))</f>
        <v>【52.23】</v>
      </c>
      <c r="CX6" s="35">
        <f>IF(CX7="",NA(),CX7)</f>
        <v>92.76</v>
      </c>
      <c r="CY6" s="35">
        <f t="shared" ref="CY6:DG6" si="11">IF(CY7="",NA(),CY7)</f>
        <v>92.76</v>
      </c>
      <c r="CZ6" s="35">
        <f t="shared" si="11"/>
        <v>93.58</v>
      </c>
      <c r="DA6" s="35">
        <f t="shared" si="11"/>
        <v>93.83</v>
      </c>
      <c r="DB6" s="35">
        <f t="shared" si="11"/>
        <v>93.77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204030</v>
      </c>
      <c r="D7" s="37">
        <v>47</v>
      </c>
      <c r="E7" s="37">
        <v>17</v>
      </c>
      <c r="F7" s="37">
        <v>5</v>
      </c>
      <c r="G7" s="37">
        <v>0</v>
      </c>
      <c r="H7" s="37" t="s">
        <v>100</v>
      </c>
      <c r="I7" s="37" t="s">
        <v>101</v>
      </c>
      <c r="J7" s="37" t="s">
        <v>102</v>
      </c>
      <c r="K7" s="37" t="s">
        <v>103</v>
      </c>
      <c r="L7" s="37" t="s">
        <v>104</v>
      </c>
      <c r="M7" s="37" t="s">
        <v>105</v>
      </c>
      <c r="N7" s="38" t="s">
        <v>106</v>
      </c>
      <c r="O7" s="38" t="s">
        <v>107</v>
      </c>
      <c r="P7" s="38">
        <v>35.6</v>
      </c>
      <c r="Q7" s="38">
        <v>101.55</v>
      </c>
      <c r="R7" s="38">
        <v>3744</v>
      </c>
      <c r="S7" s="38">
        <v>13148</v>
      </c>
      <c r="T7" s="38">
        <v>45.36</v>
      </c>
      <c r="U7" s="38">
        <v>289.86</v>
      </c>
      <c r="V7" s="38">
        <v>4652</v>
      </c>
      <c r="W7" s="38">
        <v>1.35</v>
      </c>
      <c r="X7" s="38">
        <v>3445.93</v>
      </c>
      <c r="Y7" s="38">
        <v>67.010000000000005</v>
      </c>
      <c r="Z7" s="38">
        <v>67.52</v>
      </c>
      <c r="AA7" s="38">
        <v>69.36</v>
      </c>
      <c r="AB7" s="38">
        <v>73.78</v>
      </c>
      <c r="AC7" s="38">
        <v>67.849999999999994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3461.74</v>
      </c>
      <c r="BI7" s="38">
        <v>3326.37</v>
      </c>
      <c r="BJ7" s="38">
        <v>2564.48</v>
      </c>
      <c r="BK7" s="38">
        <v>1044.8</v>
      </c>
      <c r="BL7" s="38">
        <v>1081.8</v>
      </c>
      <c r="BM7" s="38">
        <v>974.93</v>
      </c>
      <c r="BN7" s="38">
        <v>855.8</v>
      </c>
      <c r="BO7" s="38">
        <v>789.46</v>
      </c>
      <c r="BP7" s="38">
        <v>747.76</v>
      </c>
      <c r="BQ7" s="38">
        <v>98.47</v>
      </c>
      <c r="BR7" s="38">
        <v>109.96</v>
      </c>
      <c r="BS7" s="38">
        <v>108.23</v>
      </c>
      <c r="BT7" s="38">
        <v>93.1</v>
      </c>
      <c r="BU7" s="38">
        <v>55.12</v>
      </c>
      <c r="BV7" s="38">
        <v>50.82</v>
      </c>
      <c r="BW7" s="38">
        <v>52.19</v>
      </c>
      <c r="BX7" s="38">
        <v>55.32</v>
      </c>
      <c r="BY7" s="38">
        <v>59.8</v>
      </c>
      <c r="BZ7" s="38">
        <v>57.77</v>
      </c>
      <c r="CA7" s="38">
        <v>59.51</v>
      </c>
      <c r="CB7" s="38">
        <v>204.11</v>
      </c>
      <c r="CC7" s="38">
        <v>183.98</v>
      </c>
      <c r="CD7" s="38">
        <v>187.95</v>
      </c>
      <c r="CE7" s="38">
        <v>218.32</v>
      </c>
      <c r="CF7" s="38">
        <v>370.11</v>
      </c>
      <c r="CG7" s="38">
        <v>300.52</v>
      </c>
      <c r="CH7" s="38">
        <v>296.14</v>
      </c>
      <c r="CI7" s="38">
        <v>283.17</v>
      </c>
      <c r="CJ7" s="38">
        <v>263.76</v>
      </c>
      <c r="CK7" s="38">
        <v>274.35000000000002</v>
      </c>
      <c r="CL7" s="38">
        <v>261.45999999999998</v>
      </c>
      <c r="CM7" s="38">
        <v>51.04</v>
      </c>
      <c r="CN7" s="38">
        <v>50.6</v>
      </c>
      <c r="CO7" s="38">
        <v>46.8</v>
      </c>
      <c r="CP7" s="38">
        <v>51.99</v>
      </c>
      <c r="CQ7" s="38">
        <v>46.49</v>
      </c>
      <c r="CR7" s="38">
        <v>53.24</v>
      </c>
      <c r="CS7" s="38">
        <v>52.31</v>
      </c>
      <c r="CT7" s="38">
        <v>60.65</v>
      </c>
      <c r="CU7" s="38">
        <v>51.75</v>
      </c>
      <c r="CV7" s="38">
        <v>50.68</v>
      </c>
      <c r="CW7" s="38">
        <v>52.23</v>
      </c>
      <c r="CX7" s="38">
        <v>92.76</v>
      </c>
      <c r="CY7" s="38">
        <v>92.76</v>
      </c>
      <c r="CZ7" s="38">
        <v>93.58</v>
      </c>
      <c r="DA7" s="38">
        <v>93.83</v>
      </c>
      <c r="DB7" s="38">
        <v>93.77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2020-01-30T01:40:18Z</cp:lastPrinted>
  <dcterms:created xsi:type="dcterms:W3CDTF">2019-12-05T05:19:35Z</dcterms:created>
  <dcterms:modified xsi:type="dcterms:W3CDTF">2020-02-20T02:41:41Z</dcterms:modified>
  <cp:category/>
</cp:coreProperties>
</file>