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4　上伊那地域振興局\203882 宮田村\"/>
    </mc:Choice>
  </mc:AlternateContent>
  <workbookProtection workbookAlgorithmName="SHA-512" workbookHashValue="NhnH5UfsN6NifXm65ki2vKRp/oDJHA2JA9UxrGqU27zggSxStlT6whcX0MAQssYhb+4B6hTcBdkSHEHi5k0WTg==" workbookSaltValue="ozn0uC4Mn7P+xVYurvCV2g==" workbookSpinCount="100000" lockStructure="1"/>
  <bookViews>
    <workbookView xWindow="93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<sst xmlns="http://schemas.openxmlformats.org/spreadsheetml/2006/main" count="223" uniqueCount="110">
  <si>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</si>
  <si>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</si>
  <si>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</si>
  <si>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</si>
  <si>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</si>
  <si>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</si>
  <si>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</si>
  <si>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</si>
  <si>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</si>
  <si>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</si>
  <si>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</si>
  <si>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</si>
  <si>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</si>
  <si>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</si>
  <si>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</si>
  <si>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</si>
  <si>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</si>
  <si>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</si>
  <si>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</si>
  <si>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</si>
  <si>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</si>
  <si>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</si>
  <si>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</si>
  <si>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</si>
  <si>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</si>
  <si>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</si>
  <si>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</si>
  <si>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</si>
  <si>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</si>
  <si>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</si>
  <si>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</si>
  <si>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</si>
  <si>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</si>
  <si>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</si>
  <si>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</si>
  <si>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</si>
  <si>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</si>
  <si>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</si>
  <si>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</si>
  <si>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</si>
  <si>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</si>
  <si>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</si>
  <si>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</si>
  <si>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</si>
  <si>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</si>
  <si>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</si>
  <si>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</si>
  <si>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</si>
  <si>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</si>
  <si>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</si>
  <si>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</si>
  <si>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</si>
  <si>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</si>
  <si>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</si>
  <si>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</si>
  <si>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</si>
  <si>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</si>
  <si>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</si>
  <si>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</si>
  <si>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</si>
  <si>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</si>
  <si>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</si>
  <si>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</si>
  <si>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</si>
  <si>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</si>
  <si>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</si>
  <si>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</si>
  <si>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</si>
  <si>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</si>
  <si>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</si>
  <si>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</si>
  <si>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</si>
  <si>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</si>
  <si>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</si>
  <si>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</si>
  <si>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</si>
  <si>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</si>
  <si>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</si>
  <si>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</si>
  <si>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</si>
  <si>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</si>
  <si>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</si>
  <si>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</si>
  <si>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</si>
  <si>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</si>
  <si>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</si>
  <si>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</si>
  <si>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</si>
  <si>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</si>
  <si>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</si>
  <si>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</si>
  <si>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</si>
  <si>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</si>
  <si>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</si>
  <si>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</si>
  <si>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宮田村</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</si>
  <si>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</si>
  <si>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</si>
  <si>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</si>
  <si>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</si>
  <si>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</si>
  <si>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</si>
  <si>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</si>
  <si>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</si>
  <si>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</si>
  <si>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</si>
  <si>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</si>
  <si>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赤字経営が続いて資金が留保されにくい状況であり、将来訪れる大量更新時期に対する備えは不十分である。
　事実上、国の補助金や一般会計からの繰入金に依存した経営となっているが、そのことも踏まえて、持続可能で実現可能な更新計画の策定が必要である。
　過去における大量投資により構築した下水道というインフラを、未来に継続していくために現有資産を同じような形式で更新していくという計画では、人口減少社会でもある昨今の情勢を鑑みると、財政的に厳しくなることは目に見えている。地中に埋められている大量の下水道管渠を開削することなく更生・更新するような技術の開発にも期待する。
　また、人口密度が薄い地域においては、下水道の区域から外して、合併浄化槽で対応するような抜本的な改革も検討する必要がある。</t>
    <phoneticPr fontId="4"/>
  </si>
  <si>
    <t>　経常収支比率が100％を下回る状態が続き、累積欠損金比率が伸び続けていることから、健全な経営とは言い難いが、流動比率が100％を超えおり支払い能力が十分あることから短期的な観点で見ると経営に問題はない。
　繰入元の一般会計にも余裕がないため、単年度キャッシュを重視した経営のやりくりとし、繰入金を抑えているため、経常収支比率が毎年度低くなるのはやむを得ない。また、それによって累積欠損金が増加していることもやむを得ず、現在の方針で行くと解消する見込みもない。
　施設利用率が平均より低いが、現状では日最大水量から見ると施設利用率は100％近くになるため、安定した放流水質を保つ上では現状の安全率が適正であると言える。
　水洗化率や施設利用率も高く安定していることから、今後は将来に向けて長期的な更新計画及び経営計画を検討する必要がある。
　その将来に向けた計画の財源の基本となるのが、使用料収入・一般会計繰入金・国からの補助金・企業債などが考えられ、そのすべてを十分に活用する必要がある。
　使用料は過去数回の値上げにより、高い水準にあるが、今後、将来における値上げも検討はする必要がある。</t>
    <rPh sb="490" eb="492">
      <t>ヒツヨウ</t>
    </rPh>
    <phoneticPr fontId="4"/>
  </si>
  <si>
    <t>　全体的に老朽化が進んでいるが、標準耐用年数を超えるような管路は存在せず、しばらくは処理場施設などの老朽化対策を講じる時期と言え、現在も取り組み中である。</t>
    <rPh sb="65" eb="67">
      <t>ゲンザイ</t>
    </rPh>
    <rPh sb="68" eb="69">
      <t>ト</t>
    </rPh>
    <rPh sb="70" eb="71">
      <t>ク</t>
    </rPh>
    <rPh sb="72" eb="73">
      <t>チュウ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</si>
</sst>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F2-4AC3-85DE-FB32FC143A2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c:ext xmlns:c16="http://schemas.microsoft.com/office/drawing/2014/chart" uri="{C3380CC4-5D6E-409C-BE32-E72D297353CC}">
              <c16:uniqueId val="{00000001-57F2-4AC3-85DE-FB32FC143A2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45.79</c:v>
                </c:pt>
                <c:pt idx="1">
                  <c:v>47.04</c:v>
                </c:pt>
                <c:pt idx="2">
                  <c:v>47.15</c:v>
                </c:pt>
                <c:pt idx="3">
                  <c:v>46.8</c:v>
                </c:pt>
                <c:pt idx="4">
                  <c:v>48.19</c:v>
                </c:pt>
              </c:numCache>
            </c:numRef>
          </c:val>
          <c:extLst>
            <c:ext xmlns:c16="http://schemas.microsoft.com/office/drawing/2014/chart" uri="{C3380CC4-5D6E-409C-BE32-E72D297353CC}">
              <c16:uniqueId val="{00000000-A0B3-4335-9455-94FB85279E9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c:ext xmlns:c16="http://schemas.microsoft.com/office/drawing/2014/chart" uri="{C3380CC4-5D6E-409C-BE32-E72D297353CC}">
              <c16:uniqueId val="{00000001-A0B3-4335-9455-94FB85279E9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96.81</c:v>
                </c:pt>
                <c:pt idx="1">
                  <c:v>96.88</c:v>
                </c:pt>
                <c:pt idx="2">
                  <c:v>96.77</c:v>
                </c:pt>
                <c:pt idx="3">
                  <c:v>96.83</c:v>
                </c:pt>
                <c:pt idx="4">
                  <c:v>96.66</c:v>
                </c:pt>
              </c:numCache>
            </c:numRef>
          </c:val>
          <c:extLst>
            <c:ext xmlns:c16="http://schemas.microsoft.com/office/drawing/2014/chart" uri="{C3380CC4-5D6E-409C-BE32-E72D297353CC}">
              <c16:uniqueId val="{00000000-48E1-474F-AD0A-3C42A765938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c:ext xmlns:c16="http://schemas.microsoft.com/office/drawing/2014/chart" uri="{C3380CC4-5D6E-409C-BE32-E72D297353CC}">
              <c16:uniqueId val="{00000001-48E1-474F-AD0A-3C42A765938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73.17</c:v>
                </c:pt>
                <c:pt idx="1">
                  <c:v>76.61</c:v>
                </c:pt>
                <c:pt idx="2">
                  <c:v>82.26</c:v>
                </c:pt>
                <c:pt idx="3">
                  <c:v>80.23</c:v>
                </c:pt>
                <c:pt idx="4">
                  <c:v>78.489999999999995</c:v>
                </c:pt>
              </c:numCache>
            </c:numRef>
          </c:val>
          <c:extLst>
            <c:ext xmlns:c16="http://schemas.microsoft.com/office/drawing/2014/chart" uri="{C3380CC4-5D6E-409C-BE32-E72D297353CC}">
              <c16:uniqueId val="{00000000-AA2A-4966-8BD6-1A0CC11F3C4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108.56</c:v>
                </c:pt>
                <c:pt idx="1">
                  <c:v>109.12</c:v>
                </c:pt>
                <c:pt idx="2">
                  <c:v>106.85</c:v>
                </c:pt>
                <c:pt idx="3">
                  <c:v>108.11</c:v>
                </c:pt>
                <c:pt idx="4">
                  <c:v>104.14</c:v>
                </c:pt>
              </c:numCache>
            </c:numRef>
          </c:val>
          <c:smooth val="0"/>
          <c:extLst>
            <c:ext xmlns:c16="http://schemas.microsoft.com/office/drawing/2014/chart" uri="{C3380CC4-5D6E-409C-BE32-E72D297353CC}">
              <c16:uniqueId val="{00000001-AA2A-4966-8BD6-1A0CC11F3C4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37.450000000000003</c:v>
                </c:pt>
                <c:pt idx="1">
                  <c:v>39.369999999999997</c:v>
                </c:pt>
                <c:pt idx="2">
                  <c:v>41</c:v>
                </c:pt>
                <c:pt idx="3">
                  <c:v>42.9</c:v>
                </c:pt>
                <c:pt idx="4">
                  <c:v>44.85</c:v>
                </c:pt>
              </c:numCache>
            </c:numRef>
          </c:val>
          <c:extLst>
            <c:ext xmlns:c16="http://schemas.microsoft.com/office/drawing/2014/chart" uri="{C3380CC4-5D6E-409C-BE32-E72D297353CC}">
              <c16:uniqueId val="{00000000-86E0-4650-B28B-E2513C99073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21.28</c:v>
                </c:pt>
                <c:pt idx="1">
                  <c:v>23.95</c:v>
                </c:pt>
                <c:pt idx="2">
                  <c:v>21.09</c:v>
                </c:pt>
                <c:pt idx="3">
                  <c:v>21.16</c:v>
                </c:pt>
                <c:pt idx="4">
                  <c:v>15.95</c:v>
                </c:pt>
              </c:numCache>
            </c:numRef>
          </c:val>
          <c:smooth val="0"/>
          <c:extLst>
            <c:ext xmlns:c16="http://schemas.microsoft.com/office/drawing/2014/chart" uri="{C3380CC4-5D6E-409C-BE32-E72D297353CC}">
              <c16:uniqueId val="{00000001-86E0-4650-B28B-E2513C99073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336-44A6-B22A-B5E08211790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336-44A6-B22A-B5E08211790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795.13</c:v>
                </c:pt>
                <c:pt idx="1">
                  <c:v>848.07</c:v>
                </c:pt>
                <c:pt idx="2">
                  <c:v>874.57</c:v>
                </c:pt>
                <c:pt idx="3">
                  <c:v>919.53</c:v>
                </c:pt>
                <c:pt idx="4">
                  <c:v>961.33</c:v>
                </c:pt>
              </c:numCache>
            </c:numRef>
          </c:val>
          <c:extLst>
            <c:ext xmlns:c16="http://schemas.microsoft.com/office/drawing/2014/chart" uri="{C3380CC4-5D6E-409C-BE32-E72D297353CC}">
              <c16:uniqueId val="{00000000-9B72-452A-9C91-0505E0E57B8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100.32</c:v>
                </c:pt>
                <c:pt idx="1">
                  <c:v>116.49</c:v>
                </c:pt>
                <c:pt idx="2">
                  <c:v>92.92</c:v>
                </c:pt>
                <c:pt idx="3">
                  <c:v>86.54</c:v>
                </c:pt>
                <c:pt idx="4">
                  <c:v>73.180000000000007</c:v>
                </c:pt>
              </c:numCache>
            </c:numRef>
          </c:val>
          <c:smooth val="0"/>
          <c:extLst>
            <c:ext xmlns:c16="http://schemas.microsoft.com/office/drawing/2014/chart" uri="{C3380CC4-5D6E-409C-BE32-E72D297353CC}">
              <c16:uniqueId val="{00000001-9B72-452A-9C91-0505E0E57B8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121.84</c:v>
                </c:pt>
                <c:pt idx="1">
                  <c:v>117.82</c:v>
                </c:pt>
                <c:pt idx="2">
                  <c:v>131.99</c:v>
                </c:pt>
                <c:pt idx="3">
                  <c:v>140.28</c:v>
                </c:pt>
                <c:pt idx="4">
                  <c:v>170.1</c:v>
                </c:pt>
              </c:numCache>
            </c:numRef>
          </c:val>
          <c:extLst>
            <c:ext xmlns:c16="http://schemas.microsoft.com/office/drawing/2014/chart" uri="{C3380CC4-5D6E-409C-BE32-E72D297353CC}">
              <c16:uniqueId val="{00000000-F8F3-4F6D-8448-67C9461722A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49.23</c:v>
                </c:pt>
                <c:pt idx="1">
                  <c:v>44.37</c:v>
                </c:pt>
                <c:pt idx="2">
                  <c:v>50.66</c:v>
                </c:pt>
                <c:pt idx="3">
                  <c:v>62.25</c:v>
                </c:pt>
                <c:pt idx="4">
                  <c:v>52.32</c:v>
                </c:pt>
              </c:numCache>
            </c:numRef>
          </c:val>
          <c:smooth val="0"/>
          <c:extLst>
            <c:ext xmlns:c16="http://schemas.microsoft.com/office/drawing/2014/chart" uri="{C3380CC4-5D6E-409C-BE32-E72D297353CC}">
              <c16:uniqueId val="{00000001-F8F3-4F6D-8448-67C9461722A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1.1000000000000001</c:v>
                </c:pt>
                <c:pt idx="1">
                  <c:v>0</c:v>
                </c:pt>
                <c:pt idx="2">
                  <c:v>0</c:v>
                </c:pt>
                <c:pt idx="3">
                  <c:v>0</c:v>
                </c:pt>
                <c:pt idx="4">
                  <c:v>0</c:v>
                </c:pt>
              </c:numCache>
            </c:numRef>
          </c:val>
          <c:extLst>
            <c:ext xmlns:c16="http://schemas.microsoft.com/office/drawing/2014/chart" uri="{C3380CC4-5D6E-409C-BE32-E72D297353CC}">
              <c16:uniqueId val="{00000000-8BF8-466A-837D-8CE120BCFB4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c:ext xmlns:c16="http://schemas.microsoft.com/office/drawing/2014/chart" uri="{C3380CC4-5D6E-409C-BE32-E72D297353CC}">
              <c16:uniqueId val="{00000001-8BF8-466A-837D-8CE120BCFB4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166.56</c:v>
                </c:pt>
                <c:pt idx="1">
                  <c:v>154.36000000000001</c:v>
                </c:pt>
                <c:pt idx="2">
                  <c:v>163.80000000000001</c:v>
                </c:pt>
                <c:pt idx="3">
                  <c:v>103.76</c:v>
                </c:pt>
                <c:pt idx="4">
                  <c:v>100.78</c:v>
                </c:pt>
              </c:numCache>
            </c:numRef>
          </c:val>
          <c:extLst>
            <c:ext xmlns:c16="http://schemas.microsoft.com/office/drawing/2014/chart" uri="{C3380CC4-5D6E-409C-BE32-E72D297353CC}">
              <c16:uniqueId val="{00000000-019C-4AA8-B6C7-BD484525920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c:ext xmlns:c16="http://schemas.microsoft.com/office/drawing/2014/chart" uri="{C3380CC4-5D6E-409C-BE32-E72D297353CC}">
              <c16:uniqueId val="{00000001-019C-4AA8-B6C7-BD484525920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115.39</c:v>
                </c:pt>
                <c:pt idx="1">
                  <c:v>125.15</c:v>
                </c:pt>
                <c:pt idx="2">
                  <c:v>117.96</c:v>
                </c:pt>
                <c:pt idx="3">
                  <c:v>186.49</c:v>
                </c:pt>
                <c:pt idx="4">
                  <c:v>192.84</c:v>
                </c:pt>
              </c:numCache>
            </c:numRef>
          </c:val>
          <c:extLst>
            <c:ext xmlns:c16="http://schemas.microsoft.com/office/drawing/2014/chart" uri="{C3380CC4-5D6E-409C-BE32-E72D297353CC}">
              <c16:uniqueId val="{00000000-1C47-4CFC-86E4-3ED6287D4DF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c:ext xmlns:c16="http://schemas.microsoft.com/office/drawing/2014/chart" uri="{C3380CC4-5D6E-409C-BE32-E72D297353CC}">
              <c16:uniqueId val="{00000001-1C47-4CFC-86E4-3ED6287D4DF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宮田村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9097</v>
      </c>
      <c r="AM8" s="50"/>
      <c r="AN8" s="50"/>
      <c r="AO8" s="50"/>
      <c r="AP8" s="50"/>
      <c r="AQ8" s="50"/>
      <c r="AR8" s="50"/>
      <c r="AS8" s="50"/>
      <c r="AT8" s="45">
        <f>データ!T6</f>
        <v>54.5</v>
      </c>
      <c r="AU8" s="45"/>
      <c r="AV8" s="45"/>
      <c r="AW8" s="45"/>
      <c r="AX8" s="45"/>
      <c r="AY8" s="45"/>
      <c r="AZ8" s="45"/>
      <c r="BA8" s="45"/>
      <c r="BB8" s="45">
        <f>データ!U6</f>
        <v>166.92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80.64</v>
      </c>
      <c r="J10" s="45"/>
      <c r="K10" s="45"/>
      <c r="L10" s="45"/>
      <c r="M10" s="45"/>
      <c r="N10" s="45"/>
      <c r="O10" s="45"/>
      <c r="P10" s="45">
        <f>データ!P6</f>
        <v>74.73</v>
      </c>
      <c r="Q10" s="45"/>
      <c r="R10" s="45"/>
      <c r="S10" s="45"/>
      <c r="T10" s="45"/>
      <c r="U10" s="45"/>
      <c r="V10" s="45"/>
      <c r="W10" s="45">
        <f>データ!Q6</f>
        <v>89.49</v>
      </c>
      <c r="X10" s="45"/>
      <c r="Y10" s="45"/>
      <c r="Z10" s="45"/>
      <c r="AA10" s="45"/>
      <c r="AB10" s="45"/>
      <c r="AC10" s="45"/>
      <c r="AD10" s="50">
        <f>データ!R6</f>
        <v>3996</v>
      </c>
      <c r="AE10" s="50"/>
      <c r="AF10" s="50"/>
      <c r="AG10" s="50"/>
      <c r="AH10" s="50"/>
      <c r="AI10" s="50"/>
      <c r="AJ10" s="50"/>
      <c r="AK10" s="2"/>
      <c r="AL10" s="50">
        <f>データ!V6</f>
        <v>6764</v>
      </c>
      <c r="AM10" s="50"/>
      <c r="AN10" s="50"/>
      <c r="AO10" s="50"/>
      <c r="AP10" s="50"/>
      <c r="AQ10" s="50"/>
      <c r="AR10" s="50"/>
      <c r="AS10" s="50"/>
      <c r="AT10" s="45">
        <f>データ!W6</f>
        <v>2.4500000000000002</v>
      </c>
      <c r="AU10" s="45"/>
      <c r="AV10" s="45"/>
      <c r="AW10" s="45"/>
      <c r="AX10" s="45"/>
      <c r="AY10" s="45"/>
      <c r="AZ10" s="45"/>
      <c r="BA10" s="45"/>
      <c r="BB10" s="45">
        <f>データ!X6</f>
        <v>2760.82</v>
      </c>
      <c r="BC10" s="45"/>
      <c r="BD10" s="45"/>
      <c r="BE10" s="45"/>
      <c r="BF10" s="45"/>
      <c r="BG10" s="45"/>
      <c r="BH10" s="45"/>
      <c r="BI10" s="45"/>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6"/>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6"/>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6"/>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6"/>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6"/>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6"/>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6"/>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6"/>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6"/>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6"/>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6"/>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6"/>
      <c r="BM59" s="54"/>
      <c r="BN59" s="54"/>
      <c r="BO59" s="54"/>
      <c r="BP59" s="54"/>
      <c r="BQ59" s="54"/>
      <c r="BR59" s="54"/>
      <c r="BS59" s="54"/>
      <c r="BT59" s="54"/>
      <c r="BU59" s="54"/>
      <c r="BV59" s="54"/>
      <c r="BW59" s="54"/>
      <c r="BX59" s="54"/>
      <c r="BY59" s="54"/>
      <c r="BZ59" s="55"/>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6"/>
      <c r="BM60" s="54"/>
      <c r="BN60" s="54"/>
      <c r="BO60" s="54"/>
      <c r="BP60" s="54"/>
      <c r="BQ60" s="54"/>
      <c r="BR60" s="54"/>
      <c r="BS60" s="54"/>
      <c r="BT60" s="54"/>
      <c r="BU60" s="54"/>
      <c r="BV60" s="54"/>
      <c r="BW60" s="54"/>
      <c r="BX60" s="54"/>
      <c r="BY60" s="54"/>
      <c r="BZ60" s="55"/>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6"/>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6"/>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107</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6"/>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6"/>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6"/>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6"/>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6"/>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6"/>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6"/>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6"/>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6"/>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6"/>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6"/>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6"/>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6"/>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6"/>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6"/>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MmcVt+6s4jv6mgiyLU/kf2KKvzEg2HGCYETrq763bQK+INMFsQN74zuZe6wI8cWahU+ajbL0kY6kPhNdZOTFuQ==" saltValue="Jv+oe3YYLAkPF3TVvDs/k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28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54</v>
      </c>
      <c r="B4" s="30"/>
      <c r="C4" s="30"/>
      <c r="D4" s="30"/>
      <c r="E4" s="30"/>
      <c r="F4" s="30"/>
      <c r="G4" s="30"/>
      <c r="H4" s="85"/>
      <c r="I4" s="86"/>
      <c r="J4" s="86"/>
      <c r="K4" s="86"/>
      <c r="L4" s="86"/>
      <c r="M4" s="86"/>
      <c r="N4" s="86"/>
      <c r="O4" s="86"/>
      <c r="P4" s="86"/>
      <c r="Q4" s="86"/>
      <c r="R4" s="86"/>
      <c r="S4" s="86"/>
      <c r="T4" s="86"/>
      <c r="U4" s="86"/>
      <c r="V4" s="86"/>
      <c r="W4" s="86"/>
      <c r="X4" s="87"/>
      <c r="Y4" s="81" t="s">
        <v>55</v>
      </c>
      <c r="Z4" s="81"/>
      <c r="AA4" s="81"/>
      <c r="AB4" s="81"/>
      <c r="AC4" s="81"/>
      <c r="AD4" s="81"/>
      <c r="AE4" s="81"/>
      <c r="AF4" s="81"/>
      <c r="AG4" s="81"/>
      <c r="AH4" s="81"/>
      <c r="AI4" s="81"/>
      <c r="AJ4" s="81" t="s">
        <v>56</v>
      </c>
      <c r="AK4" s="81"/>
      <c r="AL4" s="81"/>
      <c r="AM4" s="81"/>
      <c r="AN4" s="81"/>
      <c r="AO4" s="81"/>
      <c r="AP4" s="81"/>
      <c r="AQ4" s="81"/>
      <c r="AR4" s="81"/>
      <c r="AS4" s="81"/>
      <c r="AT4" s="81"/>
      <c r="AU4" s="81" t="s">
        <v>57</v>
      </c>
      <c r="AV4" s="81"/>
      <c r="AW4" s="81"/>
      <c r="AX4" s="81"/>
      <c r="AY4" s="81"/>
      <c r="AZ4" s="81"/>
      <c r="BA4" s="81"/>
      <c r="BB4" s="81"/>
      <c r="BC4" s="81"/>
      <c r="BD4" s="81"/>
      <c r="BE4" s="81"/>
      <c r="BF4" s="81" t="s">
        <v>58</v>
      </c>
      <c r="BG4" s="81"/>
      <c r="BH4" s="81"/>
      <c r="BI4" s="81"/>
      <c r="BJ4" s="81"/>
      <c r="BK4" s="81"/>
      <c r="BL4" s="81"/>
      <c r="BM4" s="81"/>
      <c r="BN4" s="81"/>
      <c r="BO4" s="81"/>
      <c r="BP4" s="81"/>
      <c r="BQ4" s="81" t="s">
        <v>59</v>
      </c>
      <c r="BR4" s="81"/>
      <c r="BS4" s="81"/>
      <c r="BT4" s="81"/>
      <c r="BU4" s="81"/>
      <c r="BV4" s="81"/>
      <c r="BW4" s="81"/>
      <c r="BX4" s="81"/>
      <c r="BY4" s="81"/>
      <c r="BZ4" s="81"/>
      <c r="CA4" s="81"/>
      <c r="CB4" s="81" t="s">
        <v>60</v>
      </c>
      <c r="CC4" s="81"/>
      <c r="CD4" s="81"/>
      <c r="CE4" s="81"/>
      <c r="CF4" s="81"/>
      <c r="CG4" s="81"/>
      <c r="CH4" s="81"/>
      <c r="CI4" s="81"/>
      <c r="CJ4" s="81"/>
      <c r="CK4" s="81"/>
      <c r="CL4" s="81"/>
      <c r="CM4" s="81" t="s">
        <v>61</v>
      </c>
      <c r="CN4" s="81"/>
      <c r="CO4" s="81"/>
      <c r="CP4" s="81"/>
      <c r="CQ4" s="81"/>
      <c r="CR4" s="81"/>
      <c r="CS4" s="81"/>
      <c r="CT4" s="81"/>
      <c r="CU4" s="81"/>
      <c r="CV4" s="81"/>
      <c r="CW4" s="81"/>
      <c r="CX4" s="81" t="s">
        <v>62</v>
      </c>
      <c r="CY4" s="81"/>
      <c r="CZ4" s="81"/>
      <c r="DA4" s="81"/>
      <c r="DB4" s="81"/>
      <c r="DC4" s="81"/>
      <c r="DD4" s="81"/>
      <c r="DE4" s="81"/>
      <c r="DF4" s="81"/>
      <c r="DG4" s="81"/>
      <c r="DH4" s="81"/>
      <c r="DI4" s="81" t="s">
        <v>63</v>
      </c>
      <c r="DJ4" s="81"/>
      <c r="DK4" s="81"/>
      <c r="DL4" s="81"/>
      <c r="DM4" s="81"/>
      <c r="DN4" s="81"/>
      <c r="DO4" s="81"/>
      <c r="DP4" s="81"/>
      <c r="DQ4" s="81"/>
      <c r="DR4" s="81"/>
      <c r="DS4" s="81"/>
      <c r="DT4" s="81" t="s">
        <v>64</v>
      </c>
      <c r="DU4" s="81"/>
      <c r="DV4" s="81"/>
      <c r="DW4" s="81"/>
      <c r="DX4" s="81"/>
      <c r="DY4" s="81"/>
      <c r="DZ4" s="81"/>
      <c r="EA4" s="81"/>
      <c r="EB4" s="81"/>
      <c r="EC4" s="81"/>
      <c r="ED4" s="81"/>
      <c r="EE4" s="81" t="s">
        <v>65</v>
      </c>
      <c r="EF4" s="81"/>
      <c r="EG4" s="81"/>
      <c r="EH4" s="81"/>
      <c r="EI4" s="81"/>
      <c r="EJ4" s="81"/>
      <c r="EK4" s="81"/>
      <c r="EL4" s="81"/>
      <c r="EM4" s="81"/>
      <c r="EN4" s="81"/>
      <c r="EO4" s="81"/>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203882</v>
      </c>
      <c r="D6" s="33">
        <f t="shared" si="3"/>
        <v>46</v>
      </c>
      <c r="E6" s="33">
        <f t="shared" si="3"/>
        <v>17</v>
      </c>
      <c r="F6" s="33">
        <f t="shared" si="3"/>
        <v>1</v>
      </c>
      <c r="G6" s="33">
        <f t="shared" si="3"/>
        <v>0</v>
      </c>
      <c r="H6" s="33" t="str">
        <f t="shared" si="3"/>
        <v>長野県　宮田村</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80.64</v>
      </c>
      <c r="P6" s="34">
        <f t="shared" si="3"/>
        <v>74.73</v>
      </c>
      <c r="Q6" s="34">
        <f t="shared" si="3"/>
        <v>89.49</v>
      </c>
      <c r="R6" s="34">
        <f t="shared" si="3"/>
        <v>3996</v>
      </c>
      <c r="S6" s="34">
        <f t="shared" si="3"/>
        <v>9097</v>
      </c>
      <c r="T6" s="34">
        <f t="shared" si="3"/>
        <v>54.5</v>
      </c>
      <c r="U6" s="34">
        <f t="shared" si="3"/>
        <v>166.92</v>
      </c>
      <c r="V6" s="34">
        <f t="shared" si="3"/>
        <v>6764</v>
      </c>
      <c r="W6" s="34">
        <f t="shared" si="3"/>
        <v>2.4500000000000002</v>
      </c>
      <c r="X6" s="34">
        <f t="shared" si="3"/>
        <v>2760.82</v>
      </c>
      <c r="Y6" s="35">
        <f>IF(Y7="",NA(),Y7)</f>
        <v>73.17</v>
      </c>
      <c r="Z6" s="35">
        <f t="shared" ref="Z6:AH6" si="4">IF(Z7="",NA(),Z7)</f>
        <v>76.61</v>
      </c>
      <c r="AA6" s="35">
        <f t="shared" si="4"/>
        <v>82.26</v>
      </c>
      <c r="AB6" s="35">
        <f t="shared" si="4"/>
        <v>80.23</v>
      </c>
      <c r="AC6" s="35">
        <f t="shared" si="4"/>
        <v>78.489999999999995</v>
      </c>
      <c r="AD6" s="35">
        <f t="shared" si="4"/>
        <v>108.56</v>
      </c>
      <c r="AE6" s="35">
        <f t="shared" si="4"/>
        <v>109.12</v>
      </c>
      <c r="AF6" s="35">
        <f t="shared" si="4"/>
        <v>106.85</v>
      </c>
      <c r="AG6" s="35">
        <f t="shared" si="4"/>
        <v>108.11</v>
      </c>
      <c r="AH6" s="35">
        <f t="shared" si="4"/>
        <v>104.14</v>
      </c>
      <c r="AI6" s="34" t="str">
        <f>IF(AI7="","",IF(AI7="-","【-】","【"&amp;SUBSTITUTE(TEXT(AI7,"#,##0.00"),"-","△")&amp;"】"))</f>
        <v>【108.69】</v>
      </c>
      <c r="AJ6" s="35">
        <f>IF(AJ7="",NA(),AJ7)</f>
        <v>795.13</v>
      </c>
      <c r="AK6" s="35">
        <f t="shared" ref="AK6:AS6" si="5">IF(AK7="",NA(),AK7)</f>
        <v>848.07</v>
      </c>
      <c r="AL6" s="35">
        <f t="shared" si="5"/>
        <v>874.57</v>
      </c>
      <c r="AM6" s="35">
        <f t="shared" si="5"/>
        <v>919.53</v>
      </c>
      <c r="AN6" s="35">
        <f t="shared" si="5"/>
        <v>961.33</v>
      </c>
      <c r="AO6" s="35">
        <f t="shared" si="5"/>
        <v>100.32</v>
      </c>
      <c r="AP6" s="35">
        <f t="shared" si="5"/>
        <v>116.49</v>
      </c>
      <c r="AQ6" s="35">
        <f t="shared" si="5"/>
        <v>92.92</v>
      </c>
      <c r="AR6" s="35">
        <f t="shared" si="5"/>
        <v>86.54</v>
      </c>
      <c r="AS6" s="35">
        <f t="shared" si="5"/>
        <v>73.180000000000007</v>
      </c>
      <c r="AT6" s="34" t="str">
        <f>IF(AT7="","",IF(AT7="-","【-】","【"&amp;SUBSTITUTE(TEXT(AT7,"#,##0.00"),"-","△")&amp;"】"))</f>
        <v>【3.28】</v>
      </c>
      <c r="AU6" s="35">
        <f>IF(AU7="",NA(),AU7)</f>
        <v>121.84</v>
      </c>
      <c r="AV6" s="35">
        <f t="shared" ref="AV6:BD6" si="6">IF(AV7="",NA(),AV7)</f>
        <v>117.82</v>
      </c>
      <c r="AW6" s="35">
        <f t="shared" si="6"/>
        <v>131.99</v>
      </c>
      <c r="AX6" s="35">
        <f t="shared" si="6"/>
        <v>140.28</v>
      </c>
      <c r="AY6" s="35">
        <f t="shared" si="6"/>
        <v>170.1</v>
      </c>
      <c r="AZ6" s="35">
        <f t="shared" si="6"/>
        <v>49.23</v>
      </c>
      <c r="BA6" s="35">
        <f t="shared" si="6"/>
        <v>44.37</v>
      </c>
      <c r="BB6" s="35">
        <f t="shared" si="6"/>
        <v>50.66</v>
      </c>
      <c r="BC6" s="35">
        <f t="shared" si="6"/>
        <v>62.25</v>
      </c>
      <c r="BD6" s="35">
        <f t="shared" si="6"/>
        <v>52.32</v>
      </c>
      <c r="BE6" s="34" t="str">
        <f>IF(BE7="","",IF(BE7="-","【-】","【"&amp;SUBSTITUTE(TEXT(BE7,"#,##0.00"),"-","△")&amp;"】"))</f>
        <v>【69.49】</v>
      </c>
      <c r="BF6" s="35">
        <f>IF(BF7="",NA(),BF7)</f>
        <v>1.1000000000000001</v>
      </c>
      <c r="BG6" s="34">
        <f t="shared" ref="BG6:BO6" si="7">IF(BG7="",NA(),BG7)</f>
        <v>0</v>
      </c>
      <c r="BH6" s="34">
        <f t="shared" si="7"/>
        <v>0</v>
      </c>
      <c r="BI6" s="34">
        <f t="shared" si="7"/>
        <v>0</v>
      </c>
      <c r="BJ6" s="34">
        <f t="shared" si="7"/>
        <v>0</v>
      </c>
      <c r="BK6" s="35">
        <f t="shared" si="7"/>
        <v>1136.5</v>
      </c>
      <c r="BL6" s="35">
        <f t="shared" si="7"/>
        <v>1118.56</v>
      </c>
      <c r="BM6" s="35">
        <f t="shared" si="7"/>
        <v>1111.31</v>
      </c>
      <c r="BN6" s="35">
        <f t="shared" si="7"/>
        <v>966.33</v>
      </c>
      <c r="BO6" s="35">
        <f t="shared" si="7"/>
        <v>958.81</v>
      </c>
      <c r="BP6" s="34" t="str">
        <f>IF(BP7="","",IF(BP7="-","【-】","【"&amp;SUBSTITUTE(TEXT(BP7,"#,##0.00"),"-","△")&amp;"】"))</f>
        <v>【682.78】</v>
      </c>
      <c r="BQ6" s="35">
        <f>IF(BQ7="",NA(),BQ7)</f>
        <v>166.56</v>
      </c>
      <c r="BR6" s="35">
        <f t="shared" ref="BR6:BZ6" si="8">IF(BR7="",NA(),BR7)</f>
        <v>154.36000000000001</v>
      </c>
      <c r="BS6" s="35">
        <f t="shared" si="8"/>
        <v>163.80000000000001</v>
      </c>
      <c r="BT6" s="35">
        <f t="shared" si="8"/>
        <v>103.76</v>
      </c>
      <c r="BU6" s="35">
        <f t="shared" si="8"/>
        <v>100.78</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115.39</v>
      </c>
      <c r="CC6" s="35">
        <f t="shared" ref="CC6:CK6" si="9">IF(CC7="",NA(),CC7)</f>
        <v>125.15</v>
      </c>
      <c r="CD6" s="35">
        <f t="shared" si="9"/>
        <v>117.96</v>
      </c>
      <c r="CE6" s="35">
        <f t="shared" si="9"/>
        <v>186.49</v>
      </c>
      <c r="CF6" s="35">
        <f t="shared" si="9"/>
        <v>192.84</v>
      </c>
      <c r="CG6" s="35">
        <f t="shared" si="9"/>
        <v>217.82</v>
      </c>
      <c r="CH6" s="35">
        <f t="shared" si="9"/>
        <v>215.28</v>
      </c>
      <c r="CI6" s="35">
        <f t="shared" si="9"/>
        <v>207.96</v>
      </c>
      <c r="CJ6" s="35">
        <f t="shared" si="9"/>
        <v>194.31</v>
      </c>
      <c r="CK6" s="35">
        <f t="shared" si="9"/>
        <v>190.99</v>
      </c>
      <c r="CL6" s="34" t="str">
        <f>IF(CL7="","",IF(CL7="-","【-】","【"&amp;SUBSTITUTE(TEXT(CL7,"#,##0.00"),"-","△")&amp;"】"))</f>
        <v>【136.86】</v>
      </c>
      <c r="CM6" s="35">
        <f>IF(CM7="",NA(),CM7)</f>
        <v>45.79</v>
      </c>
      <c r="CN6" s="35">
        <f t="shared" ref="CN6:CV6" si="10">IF(CN7="",NA(),CN7)</f>
        <v>47.04</v>
      </c>
      <c r="CO6" s="35">
        <f t="shared" si="10"/>
        <v>47.15</v>
      </c>
      <c r="CP6" s="35">
        <f t="shared" si="10"/>
        <v>46.8</v>
      </c>
      <c r="CQ6" s="35">
        <f t="shared" si="10"/>
        <v>48.19</v>
      </c>
      <c r="CR6" s="35">
        <f t="shared" si="10"/>
        <v>54.44</v>
      </c>
      <c r="CS6" s="35">
        <f t="shared" si="10"/>
        <v>54.67</v>
      </c>
      <c r="CT6" s="35">
        <f t="shared" si="10"/>
        <v>53.51</v>
      </c>
      <c r="CU6" s="35">
        <f t="shared" si="10"/>
        <v>53.5</v>
      </c>
      <c r="CV6" s="35">
        <f t="shared" si="10"/>
        <v>52.58</v>
      </c>
      <c r="CW6" s="34" t="str">
        <f>IF(CW7="","",IF(CW7="-","【-】","【"&amp;SUBSTITUTE(TEXT(CW7,"#,##0.00"),"-","△")&amp;"】"))</f>
        <v>【58.98】</v>
      </c>
      <c r="CX6" s="35">
        <f>IF(CX7="",NA(),CX7)</f>
        <v>96.81</v>
      </c>
      <c r="CY6" s="35">
        <f t="shared" ref="CY6:DG6" si="11">IF(CY7="",NA(),CY7)</f>
        <v>96.88</v>
      </c>
      <c r="CZ6" s="35">
        <f t="shared" si="11"/>
        <v>96.77</v>
      </c>
      <c r="DA6" s="35">
        <f t="shared" si="11"/>
        <v>96.83</v>
      </c>
      <c r="DB6" s="35">
        <f t="shared" si="11"/>
        <v>96.66</v>
      </c>
      <c r="DC6" s="35">
        <f t="shared" si="11"/>
        <v>84.2</v>
      </c>
      <c r="DD6" s="35">
        <f t="shared" si="11"/>
        <v>83.8</v>
      </c>
      <c r="DE6" s="35">
        <f t="shared" si="11"/>
        <v>83.91</v>
      </c>
      <c r="DF6" s="35">
        <f t="shared" si="11"/>
        <v>83.51</v>
      </c>
      <c r="DG6" s="35">
        <f t="shared" si="11"/>
        <v>83.02</v>
      </c>
      <c r="DH6" s="34" t="str">
        <f>IF(DH7="","",IF(DH7="-","【-】","【"&amp;SUBSTITUTE(TEXT(DH7,"#,##0.00"),"-","△")&amp;"】"))</f>
        <v>【95.20】</v>
      </c>
      <c r="DI6" s="35">
        <f>IF(DI7="",NA(),DI7)</f>
        <v>37.450000000000003</v>
      </c>
      <c r="DJ6" s="35">
        <f t="shared" ref="DJ6:DR6" si="12">IF(DJ7="",NA(),DJ7)</f>
        <v>39.369999999999997</v>
      </c>
      <c r="DK6" s="35">
        <f t="shared" si="12"/>
        <v>41</v>
      </c>
      <c r="DL6" s="35">
        <f t="shared" si="12"/>
        <v>42.9</v>
      </c>
      <c r="DM6" s="35">
        <f t="shared" si="12"/>
        <v>44.85</v>
      </c>
      <c r="DN6" s="35">
        <f t="shared" si="12"/>
        <v>21.28</v>
      </c>
      <c r="DO6" s="35">
        <f t="shared" si="12"/>
        <v>23.95</v>
      </c>
      <c r="DP6" s="35">
        <f t="shared" si="12"/>
        <v>21.09</v>
      </c>
      <c r="DQ6" s="35">
        <f t="shared" si="12"/>
        <v>21.16</v>
      </c>
      <c r="DR6" s="35">
        <f t="shared" si="12"/>
        <v>15.95</v>
      </c>
      <c r="DS6" s="34" t="str">
        <f>IF(DS7="","",IF(DS7="-","【-】","【"&amp;SUBSTITUTE(TEXT(DS7,"#,##0.00"),"-","△")&amp;"】"))</f>
        <v>【38.60】</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【5.64】</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8" s="36" customFormat="1" x14ac:dyDescent="0.15">
      <c r="A7" s="28"/>
      <c r="B7" s="37">
        <v>2018</v>
      </c>
      <c r="C7" s="37">
        <v>203882</v>
      </c>
      <c r="D7" s="37">
        <v>46</v>
      </c>
      <c r="E7" s="37">
        <v>17</v>
      </c>
      <c r="F7" s="37">
        <v>1</v>
      </c>
      <c r="G7" s="37">
        <v>0</v>
      </c>
      <c r="H7" s="37" t="s">
        <v>95</v>
      </c>
      <c r="I7" s="37" t="s">
        <v>96</v>
      </c>
      <c r="J7" s="37" t="s">
        <v>97</v>
      </c>
      <c r="K7" s="37" t="s">
        <v>98</v>
      </c>
      <c r="L7" s="37" t="s">
        <v>99</v>
      </c>
      <c r="M7" s="37" t="s">
        <v>100</v>
      </c>
      <c r="N7" s="38" t="s">
        <v>101</v>
      </c>
      <c r="O7" s="38">
        <v>80.64</v>
      </c>
      <c r="P7" s="38">
        <v>74.73</v>
      </c>
      <c r="Q7" s="38">
        <v>89.49</v>
      </c>
      <c r="R7" s="38">
        <v>3996</v>
      </c>
      <c r="S7" s="38">
        <v>9097</v>
      </c>
      <c r="T7" s="38">
        <v>54.5</v>
      </c>
      <c r="U7" s="38">
        <v>166.92</v>
      </c>
      <c r="V7" s="38">
        <v>6764</v>
      </c>
      <c r="W7" s="38">
        <v>2.4500000000000002</v>
      </c>
      <c r="X7" s="38">
        <v>2760.82</v>
      </c>
      <c r="Y7" s="38">
        <v>73.17</v>
      </c>
      <c r="Z7" s="38">
        <v>76.61</v>
      </c>
      <c r="AA7" s="38">
        <v>82.26</v>
      </c>
      <c r="AB7" s="38">
        <v>80.23</v>
      </c>
      <c r="AC7" s="38">
        <v>78.489999999999995</v>
      </c>
      <c r="AD7" s="38">
        <v>108.56</v>
      </c>
      <c r="AE7" s="38">
        <v>109.12</v>
      </c>
      <c r="AF7" s="38">
        <v>106.85</v>
      </c>
      <c r="AG7" s="38">
        <v>108.11</v>
      </c>
      <c r="AH7" s="38">
        <v>104.14</v>
      </c>
      <c r="AI7" s="38">
        <v>108.69</v>
      </c>
      <c r="AJ7" s="38">
        <v>795.13</v>
      </c>
      <c r="AK7" s="38">
        <v>848.07</v>
      </c>
      <c r="AL7" s="38">
        <v>874.57</v>
      </c>
      <c r="AM7" s="38">
        <v>919.53</v>
      </c>
      <c r="AN7" s="38">
        <v>961.33</v>
      </c>
      <c r="AO7" s="38">
        <v>100.32</v>
      </c>
      <c r="AP7" s="38">
        <v>116.49</v>
      </c>
      <c r="AQ7" s="38">
        <v>92.92</v>
      </c>
      <c r="AR7" s="38">
        <v>86.54</v>
      </c>
      <c r="AS7" s="38">
        <v>73.180000000000007</v>
      </c>
      <c r="AT7" s="38">
        <v>3.28</v>
      </c>
      <c r="AU7" s="38">
        <v>121.84</v>
      </c>
      <c r="AV7" s="38">
        <v>117.82</v>
      </c>
      <c r="AW7" s="38">
        <v>131.99</v>
      </c>
      <c r="AX7" s="38">
        <v>140.28</v>
      </c>
      <c r="AY7" s="38">
        <v>170.1</v>
      </c>
      <c r="AZ7" s="38">
        <v>49.23</v>
      </c>
      <c r="BA7" s="38">
        <v>44.37</v>
      </c>
      <c r="BB7" s="38">
        <v>50.66</v>
      </c>
      <c r="BC7" s="38">
        <v>62.25</v>
      </c>
      <c r="BD7" s="38">
        <v>52.32</v>
      </c>
      <c r="BE7" s="38">
        <v>69.489999999999995</v>
      </c>
      <c r="BF7" s="38">
        <v>1.1000000000000001</v>
      </c>
      <c r="BG7" s="38">
        <v>0</v>
      </c>
      <c r="BH7" s="38">
        <v>0</v>
      </c>
      <c r="BI7" s="38">
        <v>0</v>
      </c>
      <c r="BJ7" s="38">
        <v>0</v>
      </c>
      <c r="BK7" s="38">
        <v>1136.5</v>
      </c>
      <c r="BL7" s="38">
        <v>1118.56</v>
      </c>
      <c r="BM7" s="38">
        <v>1111.31</v>
      </c>
      <c r="BN7" s="38">
        <v>966.33</v>
      </c>
      <c r="BO7" s="38">
        <v>958.81</v>
      </c>
      <c r="BP7" s="38">
        <v>682.78</v>
      </c>
      <c r="BQ7" s="38">
        <v>166.56</v>
      </c>
      <c r="BR7" s="38">
        <v>154.36000000000001</v>
      </c>
      <c r="BS7" s="38">
        <v>163.80000000000001</v>
      </c>
      <c r="BT7" s="38">
        <v>103.76</v>
      </c>
      <c r="BU7" s="38">
        <v>100.78</v>
      </c>
      <c r="BV7" s="38">
        <v>71.650000000000006</v>
      </c>
      <c r="BW7" s="38">
        <v>72.33</v>
      </c>
      <c r="BX7" s="38">
        <v>75.540000000000006</v>
      </c>
      <c r="BY7" s="38">
        <v>81.739999999999995</v>
      </c>
      <c r="BZ7" s="38">
        <v>82.88</v>
      </c>
      <c r="CA7" s="38">
        <v>100.91</v>
      </c>
      <c r="CB7" s="38">
        <v>115.39</v>
      </c>
      <c r="CC7" s="38">
        <v>125.15</v>
      </c>
      <c r="CD7" s="38">
        <v>117.96</v>
      </c>
      <c r="CE7" s="38">
        <v>186.49</v>
      </c>
      <c r="CF7" s="38">
        <v>192.84</v>
      </c>
      <c r="CG7" s="38">
        <v>217.82</v>
      </c>
      <c r="CH7" s="38">
        <v>215.28</v>
      </c>
      <c r="CI7" s="38">
        <v>207.96</v>
      </c>
      <c r="CJ7" s="38">
        <v>194.31</v>
      </c>
      <c r="CK7" s="38">
        <v>190.99</v>
      </c>
      <c r="CL7" s="38">
        <v>136.86000000000001</v>
      </c>
      <c r="CM7" s="38">
        <v>45.79</v>
      </c>
      <c r="CN7" s="38">
        <v>47.04</v>
      </c>
      <c r="CO7" s="38">
        <v>47.15</v>
      </c>
      <c r="CP7" s="38">
        <v>46.8</v>
      </c>
      <c r="CQ7" s="38">
        <v>48.19</v>
      </c>
      <c r="CR7" s="38">
        <v>54.44</v>
      </c>
      <c r="CS7" s="38">
        <v>54.67</v>
      </c>
      <c r="CT7" s="38">
        <v>53.51</v>
      </c>
      <c r="CU7" s="38">
        <v>53.5</v>
      </c>
      <c r="CV7" s="38">
        <v>52.58</v>
      </c>
      <c r="CW7" s="38">
        <v>58.98</v>
      </c>
      <c r="CX7" s="38">
        <v>96.81</v>
      </c>
      <c r="CY7" s="38">
        <v>96.88</v>
      </c>
      <c r="CZ7" s="38">
        <v>96.77</v>
      </c>
      <c r="DA7" s="38">
        <v>96.83</v>
      </c>
      <c r="DB7" s="38">
        <v>96.66</v>
      </c>
      <c r="DC7" s="38">
        <v>84.2</v>
      </c>
      <c r="DD7" s="38">
        <v>83.8</v>
      </c>
      <c r="DE7" s="38">
        <v>83.91</v>
      </c>
      <c r="DF7" s="38">
        <v>83.51</v>
      </c>
      <c r="DG7" s="38">
        <v>83.02</v>
      </c>
      <c r="DH7" s="38">
        <v>95.2</v>
      </c>
      <c r="DI7" s="38">
        <v>37.450000000000003</v>
      </c>
      <c r="DJ7" s="38">
        <v>39.369999999999997</v>
      </c>
      <c r="DK7" s="38">
        <v>41</v>
      </c>
      <c r="DL7" s="38">
        <v>42.9</v>
      </c>
      <c r="DM7" s="38">
        <v>44.85</v>
      </c>
      <c r="DN7" s="38">
        <v>21.28</v>
      </c>
      <c r="DO7" s="38">
        <v>23.95</v>
      </c>
      <c r="DP7" s="38">
        <v>21.09</v>
      </c>
      <c r="DQ7" s="38">
        <v>21.16</v>
      </c>
      <c r="DR7" s="38">
        <v>15.95</v>
      </c>
      <c r="DS7" s="38">
        <v>38.6</v>
      </c>
      <c r="DT7" s="38">
        <v>0</v>
      </c>
      <c r="DU7" s="38">
        <v>0</v>
      </c>
      <c r="DV7" s="38">
        <v>0</v>
      </c>
      <c r="DW7" s="38">
        <v>0</v>
      </c>
      <c r="DX7" s="38">
        <v>0</v>
      </c>
      <c r="DY7" s="38">
        <v>0</v>
      </c>
      <c r="DZ7" s="38">
        <v>0</v>
      </c>
      <c r="EA7" s="38">
        <v>0</v>
      </c>
      <c r="EB7" s="38">
        <v>0</v>
      </c>
      <c r="EC7" s="38">
        <v>0</v>
      </c>
      <c r="ED7" s="38">
        <v>5.64</v>
      </c>
      <c r="EE7" s="38">
        <v>0</v>
      </c>
      <c r="EF7" s="38">
        <v>0</v>
      </c>
      <c r="EG7" s="38">
        <v>0</v>
      </c>
      <c r="EH7" s="38">
        <v>0</v>
      </c>
      <c r="EI7" s="38">
        <v>0</v>
      </c>
      <c r="EJ7" s="38">
        <v>0.04</v>
      </c>
      <c r="EK7" s="38">
        <v>0.11</v>
      </c>
      <c r="EL7" s="38">
        <v>0.15</v>
      </c>
      <c r="EM7" s="38">
        <v>0.16</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2019-12-05T04:44:32Z</dcterms:created>
  <dcterms:modified xsi:type="dcterms:W3CDTF">2020-02-20T02:37:44Z</dcterms:modified>
  <cp:category/>
</cp:coreProperties>
</file>