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46 立科町\"/>
    </mc:Choice>
  </mc:AlternateContent>
  <workbookProtection workbookAlgorithmName="SHA-512" workbookHashValue="f6xXEvCVBclu7/ECawOKQQsSEOKSO3TefPOzverK6/caYk+DOHTGE/XS/SPv7I5BmYjQXg32B/A4AVVlB2wRLA==" workbookSaltValue="zPE0J0zVv45cvA6eGAo1A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<sst xmlns="http://schemas.openxmlformats.org/spreadsheetml/2006/main" count="228" uniqueCount="114">
  <si>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</si>
  <si>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</si>
  <si>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</si>
  <si>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</si>
  <si>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</si>
  <si>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</si>
  <si>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</si>
  <si>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</si>
  <si>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</si>
  <si>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</si>
  <si>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</si>
  <si>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</si>
  <si>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</si>
  <si>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</si>
  <si>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</si>
  <si>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</si>
  <si>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</si>
  <si>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</si>
  <si>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</si>
  <si>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</si>
  <si>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</si>
  <si>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</si>
  <si>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</si>
  <si>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</si>
  <si>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</si>
  <si>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</si>
  <si>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</si>
  <si>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</si>
  <si>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</si>
  <si>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</si>
  <si>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</si>
  <si>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</si>
  <si>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</si>
  <si>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</si>
  <si>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</si>
  <si>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</si>
  <si>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</si>
  <si>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</si>
  <si>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</si>
  <si>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</si>
  <si>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</si>
  <si>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</si>
  <si>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</si>
  <si>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</si>
  <si>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</si>
  <si>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</si>
  <si>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</si>
  <si>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</si>
  <si>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</si>
  <si>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</si>
  <si>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</si>
  <si>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</si>
  <si>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</si>
  <si>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</si>
  <si>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</si>
  <si>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</si>
  <si>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</si>
  <si>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</si>
  <si>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</si>
  <si>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</si>
  <si>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</si>
  <si>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</si>
  <si>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</si>
  <si>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</si>
  <si>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</si>
  <si>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</si>
  <si>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</si>
  <si>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</si>
  <si>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</si>
  <si>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</si>
  <si>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</si>
  <si>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</si>
  <si>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</si>
  <si>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</si>
  <si>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</si>
  <si>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</si>
  <si>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</si>
  <si>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</si>
  <si>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</si>
  <si>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</si>
  <si>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</si>
  <si>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</si>
  <si>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</si>
  <si>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</si>
  <si>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</si>
  <si>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</si>
  <si>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</si>
  <si>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</si>
  <si>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</si>
  <si>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</si>
  <si>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</si>
  <si>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</si>
  <si>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</si>
  <si>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</si>
  <si>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</si>
  <si>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</si>
  <si>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</si>
  <si>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</si>
  <si>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立科町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</si>
  <si>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</si>
  <si>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</si>
  <si>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</si>
  <si>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</si>
  <si>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</si>
  <si>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</si>
  <si>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</si>
  <si>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</si>
  <si>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</si>
  <si>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</si>
  <si>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</si>
  <si>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</si>
  <si>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100％を下回る状況であり、地方債償還金の比率が大きいところである。施設の長寿命化を図るための投資が今後は増える予定である。　　　　　　　　　　　　　　　　　　　　　　　　　　　　　　　　　　　　　　　　　　　　　　　　　　　　　　　　④企業債残高対事業規模比率について　　　　　　　　　　　　　　 全国平均と比較すると高い水準ではあるが、近年減少している。　　　　　　　　　　　　　　　　　　　　　　　　　　　　⑤経費回収率について　　　　　　　　　　　　　　　　　　　　　　　　　計画的な機器類の整備と延命化を図ったことで経費を抑えることができ経費回収率が100%を超えることとなった。現在は使用料にて回収すべき経費が賄えているが、今後も健全経営をしていくためには更なる費用削減、事業費の平準化を見直していく必要がある。　　　　　　　　　　　　　　　　　　　　　　　　　　　　　　　　　　　　　　　　　　　　　　　　　　　　　　　　　　　　　　　　　　　　　　　　　　　　　　　　　　　　⑥汚水処理原価について　　　　　　　　　　　　　　　　　　　　　　　　類似団体、全国平均と比較しても低水準であり効率的な汚水処理がされている。今後も経営の安定化のために維持管理の削減、投資の効率化を行い経営改善を図るが、人口減少からの有収水量の減少が懸念される。　　　　　　　　　　　　　　　　　　　　　　　　　　　⑦施設利用率について　　　　　　　　　　　　　　　　　　　　　　　　　　人口減少により施設利用率は減少している。今後も人口減少となっていく場合、効率的な稼働は難しく、統廃合等を視野に維持管理する必要がある。　　　　　　　　　　　　　　　　　　　　　　　　　　　　　　　　　　　　　　　　　　　　　　　　　　　　　　　　　　　　　　　　　　　　　　　　　　　　　　　　⑧水洗化率について　　　　　　　　　　　　　　　　　　　　　　　　　　　 類似団体、全国平均と比較すると高い水洗化率となっている。しかしながら、人口減少が進む中、水洗化率100％を目指すためには未接続世帯への水洗化を推進していく必要があり、今後も水洗化を推進していく。</t>
    <rPh sb="68" eb="70">
      <t>シセツ</t>
    </rPh>
    <rPh sb="71" eb="75">
      <t>チョウジュミョウカ</t>
    </rPh>
    <rPh sb="76" eb="77">
      <t>ハカ</t>
    </rPh>
    <rPh sb="81" eb="83">
      <t>トウシ</t>
    </rPh>
    <rPh sb="84" eb="86">
      <t>コンゴ</t>
    </rPh>
    <rPh sb="87" eb="88">
      <t>フ</t>
    </rPh>
    <rPh sb="90" eb="92">
      <t>ヨテイ</t>
    </rPh>
    <rPh sb="590" eb="592">
      <t>ジンコウ</t>
    </rPh>
    <rPh sb="592" eb="594">
      <t>ゲンショウ</t>
    </rPh>
    <rPh sb="597" eb="599">
      <t>ユウシュウ</t>
    </rPh>
    <rPh sb="599" eb="601">
      <t>スイリョウ</t>
    </rPh>
    <rPh sb="602" eb="604">
      <t>ゲンショウ</t>
    </rPh>
    <rPh sb="605" eb="607">
      <t>ケネン</t>
    </rPh>
    <phoneticPr fontId="4"/>
  </si>
  <si>
    <t>農業集落排水事業は5地区で構成され、平成5年から11年までに供用開始した。古いものは26年経過しており、平成27年に最適整備構想を策定した。なお、現状としては各処理場、管路施設等については良好である。　今後は計画に基づき適切な維持管理、必要な修繕、改築を進めていいく。</t>
    <phoneticPr fontId="4"/>
  </si>
  <si>
    <t>人口減少の影響もあり、今後の有収水量は期待ができない。そのため使用料収入、経費回収にも影響が予想される。また、更新投資等における事業費の増加などが懸念される。農業集落排水事業の健全経営のために計画的な施設改修、財源確保確保のための交付金の活用、公共下水道への接続、料金改定を視野にいれた健全経営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</si>
</sst>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E0-4ECF-95AB-B9F2DE3563F4}"/>
            </c:ext>
          </c:extLst>
        </c:ser>
        <c:dLbls>
          <c:showLegendKey val="0"/>
          <c:showVal val="0"/>
          <c:showCatName val="0"/>
          <c:showSerName val="0"/>
          <c:showPercent val="0"/>
          <c:showBubbleSize val="0"/>
        </c:dLbls>
        <c:gapWidth val="150"/>
        <c:axId val="122333048"/>
        <c:axId val="19151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4E0-4ECF-95AB-B9F2DE3563F4}"/>
            </c:ext>
          </c:extLst>
        </c:ser>
        <c:dLbls>
          <c:showLegendKey val="0"/>
          <c:showVal val="0"/>
          <c:showCatName val="0"/>
          <c:showSerName val="0"/>
          <c:showPercent val="0"/>
          <c:showBubbleSize val="0"/>
        </c:dLbls>
        <c:marker val="1"/>
        <c:smooth val="0"/>
        <c:axId val="122333048"/>
        <c:axId val="191518576"/>
      </c:lineChart>
      <c:dateAx>
        <c:axId val="122333048"/>
        <c:scaling>
          <c:orientation val="minMax"/>
        </c:scaling>
        <c:delete val="1"/>
        <c:axPos val="b"/>
        <c:numFmt formatCode="ge" sourceLinked="1"/>
        <c:majorTickMark val="none"/>
        <c:minorTickMark val="none"/>
        <c:tickLblPos val="none"/>
        <c:crossAx val="191518576"/>
        <c:crosses val="autoZero"/>
        <c:auto val="1"/>
        <c:lblOffset val="100"/>
        <c:baseTimeUnit val="years"/>
      </c:dateAx>
      <c:valAx>
        <c:axId val="19151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48.4</c:v>
                </c:pt>
                <c:pt idx="1">
                  <c:v>51.46</c:v>
                </c:pt>
                <c:pt idx="2">
                  <c:v>60.85</c:v>
                </c:pt>
                <c:pt idx="3">
                  <c:v>47.94</c:v>
                </c:pt>
                <c:pt idx="4">
                  <c:v>48.4</c:v>
                </c:pt>
              </c:numCache>
            </c:numRef>
          </c:val>
          <c:extLst>
            <c:ext xmlns:c16="http://schemas.microsoft.com/office/drawing/2014/chart" uri="{C3380CC4-5D6E-409C-BE32-E72D297353CC}">
              <c16:uniqueId val="{00000000-F30A-4B85-82B1-857EA6C96315}"/>
            </c:ext>
          </c:extLst>
        </c:ser>
        <c:dLbls>
          <c:showLegendKey val="0"/>
          <c:showVal val="0"/>
          <c:showCatName val="0"/>
          <c:showSerName val="0"/>
          <c:showPercent val="0"/>
          <c:showBubbleSize val="0"/>
        </c:dLbls>
        <c:gapWidth val="150"/>
        <c:axId val="192021104"/>
        <c:axId val="19202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30A-4B85-82B1-857EA6C96315}"/>
            </c:ext>
          </c:extLst>
        </c:ser>
        <c:dLbls>
          <c:showLegendKey val="0"/>
          <c:showVal val="0"/>
          <c:showCatName val="0"/>
          <c:showSerName val="0"/>
          <c:showPercent val="0"/>
          <c:showBubbleSize val="0"/>
        </c:dLbls>
        <c:marker val="1"/>
        <c:smooth val="0"/>
        <c:axId val="192021104"/>
        <c:axId val="192021496"/>
      </c:lineChart>
      <c:dateAx>
        <c:axId val="192021104"/>
        <c:scaling>
          <c:orientation val="minMax"/>
        </c:scaling>
        <c:delete val="1"/>
        <c:axPos val="b"/>
        <c:numFmt formatCode="ge" sourceLinked="1"/>
        <c:majorTickMark val="none"/>
        <c:minorTickMark val="none"/>
        <c:tickLblPos val="none"/>
        <c:crossAx val="192021496"/>
        <c:crosses val="autoZero"/>
        <c:auto val="1"/>
        <c:lblOffset val="100"/>
        <c:baseTimeUnit val="years"/>
      </c:dateAx>
      <c:valAx>
        <c:axId val="19202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2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93.36</c:v>
                </c:pt>
                <c:pt idx="1">
                  <c:v>94.66</c:v>
                </c:pt>
                <c:pt idx="2">
                  <c:v>93.66</c:v>
                </c:pt>
                <c:pt idx="3">
                  <c:v>93.8</c:v>
                </c:pt>
                <c:pt idx="4">
                  <c:v>94.25</c:v>
                </c:pt>
              </c:numCache>
            </c:numRef>
          </c:val>
          <c:extLst>
            <c:ext xmlns:c16="http://schemas.microsoft.com/office/drawing/2014/chart" uri="{C3380CC4-5D6E-409C-BE32-E72D297353CC}">
              <c16:uniqueId val="{00000000-616E-422E-BCC0-20D7DAA9F2E3}"/>
            </c:ext>
          </c:extLst>
        </c:ser>
        <c:dLbls>
          <c:showLegendKey val="0"/>
          <c:showVal val="0"/>
          <c:showCatName val="0"/>
          <c:showSerName val="0"/>
          <c:showPercent val="0"/>
          <c:showBubbleSize val="0"/>
        </c:dLbls>
        <c:gapWidth val="150"/>
        <c:axId val="192022672"/>
        <c:axId val="19202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16E-422E-BCC0-20D7DAA9F2E3}"/>
            </c:ext>
          </c:extLst>
        </c:ser>
        <c:dLbls>
          <c:showLegendKey val="0"/>
          <c:showVal val="0"/>
          <c:showCatName val="0"/>
          <c:showSerName val="0"/>
          <c:showPercent val="0"/>
          <c:showBubbleSize val="0"/>
        </c:dLbls>
        <c:marker val="1"/>
        <c:smooth val="0"/>
        <c:axId val="192022672"/>
        <c:axId val="192023064"/>
      </c:lineChart>
      <c:dateAx>
        <c:axId val="192022672"/>
        <c:scaling>
          <c:orientation val="minMax"/>
        </c:scaling>
        <c:delete val="1"/>
        <c:axPos val="b"/>
        <c:numFmt formatCode="ge" sourceLinked="1"/>
        <c:majorTickMark val="none"/>
        <c:minorTickMark val="none"/>
        <c:tickLblPos val="none"/>
        <c:crossAx val="192023064"/>
        <c:crosses val="autoZero"/>
        <c:auto val="1"/>
        <c:lblOffset val="100"/>
        <c:baseTimeUnit val="years"/>
      </c:dateAx>
      <c:valAx>
        <c:axId val="19202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95.84</c:v>
                </c:pt>
                <c:pt idx="1">
                  <c:v>94.15</c:v>
                </c:pt>
                <c:pt idx="2">
                  <c:v>96.44</c:v>
                </c:pt>
                <c:pt idx="3">
                  <c:v>95.59</c:v>
                </c:pt>
                <c:pt idx="4">
                  <c:v>95.57</c:v>
                </c:pt>
              </c:numCache>
            </c:numRef>
          </c:val>
          <c:extLst>
            <c:ext xmlns:c16="http://schemas.microsoft.com/office/drawing/2014/chart" uri="{C3380CC4-5D6E-409C-BE32-E72D297353CC}">
              <c16:uniqueId val="{00000000-35CB-41A8-B5ED-6DDF73D2424E}"/>
            </c:ext>
          </c:extLst>
        </c:ser>
        <c:dLbls>
          <c:showLegendKey val="0"/>
          <c:showVal val="0"/>
          <c:showCatName val="0"/>
          <c:showSerName val="0"/>
          <c:showPercent val="0"/>
          <c:showBubbleSize val="0"/>
        </c:dLbls>
        <c:gapWidth val="150"/>
        <c:axId val="191590456"/>
        <c:axId val="1919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B-41A8-B5ED-6DDF73D2424E}"/>
            </c:ext>
          </c:extLst>
        </c:ser>
        <c:dLbls>
          <c:showLegendKey val="0"/>
          <c:showVal val="0"/>
          <c:showCatName val="0"/>
          <c:showSerName val="0"/>
          <c:showPercent val="0"/>
          <c:showBubbleSize val="0"/>
        </c:dLbls>
        <c:marker val="1"/>
        <c:smooth val="0"/>
        <c:axId val="191590456"/>
        <c:axId val="191910824"/>
      </c:lineChart>
      <c:dateAx>
        <c:axId val="191590456"/>
        <c:scaling>
          <c:orientation val="minMax"/>
        </c:scaling>
        <c:delete val="1"/>
        <c:axPos val="b"/>
        <c:numFmt formatCode="ge" sourceLinked="1"/>
        <c:majorTickMark val="none"/>
        <c:minorTickMark val="none"/>
        <c:tickLblPos val="none"/>
        <c:crossAx val="191910824"/>
        <c:crosses val="autoZero"/>
        <c:auto val="1"/>
        <c:lblOffset val="100"/>
        <c:baseTimeUnit val="years"/>
      </c:dateAx>
      <c:valAx>
        <c:axId val="1919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9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CD-4DE6-9E46-33C5BE7192B1}"/>
            </c:ext>
          </c:extLst>
        </c:ser>
        <c:dLbls>
          <c:showLegendKey val="0"/>
          <c:showVal val="0"/>
          <c:showCatName val="0"/>
          <c:showSerName val="0"/>
          <c:showPercent val="0"/>
          <c:showBubbleSize val="0"/>
        </c:dLbls>
        <c:gapWidth val="150"/>
        <c:axId val="191948056"/>
        <c:axId val="19194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D-4DE6-9E46-33C5BE7192B1}"/>
            </c:ext>
          </c:extLst>
        </c:ser>
        <c:dLbls>
          <c:showLegendKey val="0"/>
          <c:showVal val="0"/>
          <c:showCatName val="0"/>
          <c:showSerName val="0"/>
          <c:showPercent val="0"/>
          <c:showBubbleSize val="0"/>
        </c:dLbls>
        <c:marker val="1"/>
        <c:smooth val="0"/>
        <c:axId val="191948056"/>
        <c:axId val="191948440"/>
      </c:lineChart>
      <c:dateAx>
        <c:axId val="191948056"/>
        <c:scaling>
          <c:orientation val="minMax"/>
        </c:scaling>
        <c:delete val="1"/>
        <c:axPos val="b"/>
        <c:numFmt formatCode="ge" sourceLinked="1"/>
        <c:majorTickMark val="none"/>
        <c:minorTickMark val="none"/>
        <c:tickLblPos val="none"/>
        <c:crossAx val="191948440"/>
        <c:crosses val="autoZero"/>
        <c:auto val="1"/>
        <c:lblOffset val="100"/>
        <c:baseTimeUnit val="years"/>
      </c:dateAx>
      <c:valAx>
        <c:axId val="1919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4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5F-48EC-BF4C-CC8623756850}"/>
            </c:ext>
          </c:extLst>
        </c:ser>
        <c:dLbls>
          <c:showLegendKey val="0"/>
          <c:showVal val="0"/>
          <c:showCatName val="0"/>
          <c:showSerName val="0"/>
          <c:showPercent val="0"/>
          <c:showBubbleSize val="0"/>
        </c:dLbls>
        <c:gapWidth val="150"/>
        <c:axId val="192004272"/>
        <c:axId val="19200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5F-48EC-BF4C-CC8623756850}"/>
            </c:ext>
          </c:extLst>
        </c:ser>
        <c:dLbls>
          <c:showLegendKey val="0"/>
          <c:showVal val="0"/>
          <c:showCatName val="0"/>
          <c:showSerName val="0"/>
          <c:showPercent val="0"/>
          <c:showBubbleSize val="0"/>
        </c:dLbls>
        <c:marker val="1"/>
        <c:smooth val="0"/>
        <c:axId val="192004272"/>
        <c:axId val="192006704"/>
      </c:lineChart>
      <c:dateAx>
        <c:axId val="192004272"/>
        <c:scaling>
          <c:orientation val="minMax"/>
        </c:scaling>
        <c:delete val="1"/>
        <c:axPos val="b"/>
        <c:numFmt formatCode="ge" sourceLinked="1"/>
        <c:majorTickMark val="none"/>
        <c:minorTickMark val="none"/>
        <c:tickLblPos val="none"/>
        <c:crossAx val="192006704"/>
        <c:crosses val="autoZero"/>
        <c:auto val="1"/>
        <c:lblOffset val="100"/>
        <c:baseTimeUnit val="years"/>
      </c:dateAx>
      <c:valAx>
        <c:axId val="1920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4-412A-964B-F538C4DD25A0}"/>
            </c:ext>
          </c:extLst>
        </c:ser>
        <c:dLbls>
          <c:showLegendKey val="0"/>
          <c:showVal val="0"/>
          <c:showCatName val="0"/>
          <c:showSerName val="0"/>
          <c:showPercent val="0"/>
          <c:showBubbleSize val="0"/>
        </c:dLbls>
        <c:gapWidth val="150"/>
        <c:axId val="191615760"/>
        <c:axId val="19161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4-412A-964B-F538C4DD25A0}"/>
            </c:ext>
          </c:extLst>
        </c:ser>
        <c:dLbls>
          <c:showLegendKey val="0"/>
          <c:showVal val="0"/>
          <c:showCatName val="0"/>
          <c:showSerName val="0"/>
          <c:showPercent val="0"/>
          <c:showBubbleSize val="0"/>
        </c:dLbls>
        <c:marker val="1"/>
        <c:smooth val="0"/>
        <c:axId val="191615760"/>
        <c:axId val="191616152"/>
      </c:lineChart>
      <c:dateAx>
        <c:axId val="191615760"/>
        <c:scaling>
          <c:orientation val="minMax"/>
        </c:scaling>
        <c:delete val="1"/>
        <c:axPos val="b"/>
        <c:numFmt formatCode="ge" sourceLinked="1"/>
        <c:majorTickMark val="none"/>
        <c:minorTickMark val="none"/>
        <c:tickLblPos val="none"/>
        <c:crossAx val="191616152"/>
        <c:crosses val="autoZero"/>
        <c:auto val="1"/>
        <c:lblOffset val="100"/>
        <c:baseTimeUnit val="years"/>
      </c:dateAx>
      <c:valAx>
        <c:axId val="19161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0F-4EEC-A035-56C14C799C8D}"/>
            </c:ext>
          </c:extLst>
        </c:ser>
        <c:dLbls>
          <c:showLegendKey val="0"/>
          <c:showVal val="0"/>
          <c:showCatName val="0"/>
          <c:showSerName val="0"/>
          <c:showPercent val="0"/>
          <c:showBubbleSize val="0"/>
        </c:dLbls>
        <c:gapWidth val="150"/>
        <c:axId val="191671648"/>
        <c:axId val="19167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F-4EEC-A035-56C14C799C8D}"/>
            </c:ext>
          </c:extLst>
        </c:ser>
        <c:dLbls>
          <c:showLegendKey val="0"/>
          <c:showVal val="0"/>
          <c:showCatName val="0"/>
          <c:showSerName val="0"/>
          <c:showPercent val="0"/>
          <c:showBubbleSize val="0"/>
        </c:dLbls>
        <c:marker val="1"/>
        <c:smooth val="0"/>
        <c:axId val="191671648"/>
        <c:axId val="191672040"/>
      </c:lineChart>
      <c:dateAx>
        <c:axId val="191671648"/>
        <c:scaling>
          <c:orientation val="minMax"/>
        </c:scaling>
        <c:delete val="1"/>
        <c:axPos val="b"/>
        <c:numFmt formatCode="ge" sourceLinked="1"/>
        <c:majorTickMark val="none"/>
        <c:minorTickMark val="none"/>
        <c:tickLblPos val="none"/>
        <c:crossAx val="191672040"/>
        <c:crosses val="autoZero"/>
        <c:auto val="1"/>
        <c:lblOffset val="100"/>
        <c:baseTimeUnit val="years"/>
      </c:dateAx>
      <c:valAx>
        <c:axId val="19167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1609.02</c:v>
                </c:pt>
                <c:pt idx="1">
                  <c:v>1466.16</c:v>
                </c:pt>
                <c:pt idx="2">
                  <c:v>1476.03</c:v>
                </c:pt>
                <c:pt idx="3">
                  <c:v>1306.1199999999999</c:v>
                </c:pt>
                <c:pt idx="4">
                  <c:v>1164.3599999999999</c:v>
                </c:pt>
              </c:numCache>
            </c:numRef>
          </c:val>
          <c:extLst>
            <c:ext xmlns:c16="http://schemas.microsoft.com/office/drawing/2014/chart" uri="{C3380CC4-5D6E-409C-BE32-E72D297353CC}">
              <c16:uniqueId val="{00000000-3C0D-4995-9138-9FB671A0F2C7}"/>
            </c:ext>
          </c:extLst>
        </c:ser>
        <c:dLbls>
          <c:showLegendKey val="0"/>
          <c:showVal val="0"/>
          <c:showCatName val="0"/>
          <c:showSerName val="0"/>
          <c:showPercent val="0"/>
          <c:showBubbleSize val="0"/>
        </c:dLbls>
        <c:gapWidth val="150"/>
        <c:axId val="191673216"/>
        <c:axId val="19167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C0D-4995-9138-9FB671A0F2C7}"/>
            </c:ext>
          </c:extLst>
        </c:ser>
        <c:dLbls>
          <c:showLegendKey val="0"/>
          <c:showVal val="0"/>
          <c:showCatName val="0"/>
          <c:showSerName val="0"/>
          <c:showPercent val="0"/>
          <c:showBubbleSize val="0"/>
        </c:dLbls>
        <c:marker val="1"/>
        <c:smooth val="0"/>
        <c:axId val="191673216"/>
        <c:axId val="191673608"/>
      </c:lineChart>
      <c:dateAx>
        <c:axId val="191673216"/>
        <c:scaling>
          <c:orientation val="minMax"/>
        </c:scaling>
        <c:delete val="1"/>
        <c:axPos val="b"/>
        <c:numFmt formatCode="ge" sourceLinked="1"/>
        <c:majorTickMark val="none"/>
        <c:minorTickMark val="none"/>
        <c:tickLblPos val="none"/>
        <c:crossAx val="191673608"/>
        <c:crosses val="autoZero"/>
        <c:auto val="1"/>
        <c:lblOffset val="100"/>
        <c:baseTimeUnit val="years"/>
      </c:dateAx>
      <c:valAx>
        <c:axId val="1916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93.41</c:v>
                </c:pt>
                <c:pt idx="1">
                  <c:v>88.71</c:v>
                </c:pt>
                <c:pt idx="2">
                  <c:v>89.27</c:v>
                </c:pt>
                <c:pt idx="3">
                  <c:v>100.51</c:v>
                </c:pt>
                <c:pt idx="4">
                  <c:v>100.23</c:v>
                </c:pt>
              </c:numCache>
            </c:numRef>
          </c:val>
          <c:extLst>
            <c:ext xmlns:c16="http://schemas.microsoft.com/office/drawing/2014/chart" uri="{C3380CC4-5D6E-409C-BE32-E72D297353CC}">
              <c16:uniqueId val="{00000000-356B-4EA7-872F-B2899AB73D93}"/>
            </c:ext>
          </c:extLst>
        </c:ser>
        <c:dLbls>
          <c:showLegendKey val="0"/>
          <c:showVal val="0"/>
          <c:showCatName val="0"/>
          <c:showSerName val="0"/>
          <c:showPercent val="0"/>
          <c:showBubbleSize val="0"/>
        </c:dLbls>
        <c:gapWidth val="150"/>
        <c:axId val="191615368"/>
        <c:axId val="1916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56B-4EA7-872F-B2899AB73D93}"/>
            </c:ext>
          </c:extLst>
        </c:ser>
        <c:dLbls>
          <c:showLegendKey val="0"/>
          <c:showVal val="0"/>
          <c:showCatName val="0"/>
          <c:showSerName val="0"/>
          <c:showPercent val="0"/>
          <c:showBubbleSize val="0"/>
        </c:dLbls>
        <c:marker val="1"/>
        <c:smooth val="0"/>
        <c:axId val="191615368"/>
        <c:axId val="191614976"/>
      </c:lineChart>
      <c:dateAx>
        <c:axId val="191615368"/>
        <c:scaling>
          <c:orientation val="minMax"/>
        </c:scaling>
        <c:delete val="1"/>
        <c:axPos val="b"/>
        <c:numFmt formatCode="ge" sourceLinked="1"/>
        <c:majorTickMark val="none"/>
        <c:minorTickMark val="none"/>
        <c:tickLblPos val="none"/>
        <c:crossAx val="191614976"/>
        <c:crosses val="autoZero"/>
        <c:auto val="1"/>
        <c:lblOffset val="100"/>
        <c:baseTimeUnit val="years"/>
      </c:dateAx>
      <c:valAx>
        <c:axId val="1916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233.62</c:v>
                </c:pt>
                <c:pt idx="1">
                  <c:v>248.14</c:v>
                </c:pt>
                <c:pt idx="2">
                  <c:v>245.27</c:v>
                </c:pt>
                <c:pt idx="3">
                  <c:v>218.04</c:v>
                </c:pt>
                <c:pt idx="4">
                  <c:v>219.23</c:v>
                </c:pt>
              </c:numCache>
            </c:numRef>
          </c:val>
          <c:extLst>
            <c:ext xmlns:c16="http://schemas.microsoft.com/office/drawing/2014/chart" uri="{C3380CC4-5D6E-409C-BE32-E72D297353CC}">
              <c16:uniqueId val="{00000000-3AEC-4825-BA0F-0A3007487139}"/>
            </c:ext>
          </c:extLst>
        </c:ser>
        <c:dLbls>
          <c:showLegendKey val="0"/>
          <c:showVal val="0"/>
          <c:showCatName val="0"/>
          <c:showSerName val="0"/>
          <c:showPercent val="0"/>
          <c:showBubbleSize val="0"/>
        </c:dLbls>
        <c:gapWidth val="150"/>
        <c:axId val="191613800"/>
        <c:axId val="1916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AEC-4825-BA0F-0A3007487139}"/>
            </c:ext>
          </c:extLst>
        </c:ser>
        <c:dLbls>
          <c:showLegendKey val="0"/>
          <c:showVal val="0"/>
          <c:showCatName val="0"/>
          <c:showSerName val="0"/>
          <c:showPercent val="0"/>
          <c:showBubbleSize val="0"/>
        </c:dLbls>
        <c:marker val="1"/>
        <c:smooth val="0"/>
        <c:axId val="191613800"/>
        <c:axId val="191674784"/>
      </c:lineChart>
      <c:dateAx>
        <c:axId val="191613800"/>
        <c:scaling>
          <c:orientation val="minMax"/>
        </c:scaling>
        <c:delete val="1"/>
        <c:axPos val="b"/>
        <c:numFmt formatCode="ge" sourceLinked="1"/>
        <c:majorTickMark val="none"/>
        <c:minorTickMark val="none"/>
        <c:tickLblPos val="none"/>
        <c:crossAx val="191674784"/>
        <c:crosses val="autoZero"/>
        <c:auto val="1"/>
        <c:lblOffset val="100"/>
        <c:baseTimeUnit val="years"/>
      </c:dateAx>
      <c:valAx>
        <c:axId val="1916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立科町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7314</v>
      </c>
      <c r="AM8" s="50"/>
      <c r="AN8" s="50"/>
      <c r="AO8" s="50"/>
      <c r="AP8" s="50"/>
      <c r="AQ8" s="50"/>
      <c r="AR8" s="50"/>
      <c r="AS8" s="50"/>
      <c r="AT8" s="45">
        <f>データ!T6</f>
        <v>66.87</v>
      </c>
      <c r="AU8" s="45"/>
      <c r="AV8" s="45"/>
      <c r="AW8" s="45"/>
      <c r="AX8" s="45"/>
      <c r="AY8" s="45"/>
      <c r="AZ8" s="45"/>
      <c r="BA8" s="45"/>
      <c r="BB8" s="45">
        <f>データ!U6</f>
        <v>109.38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44.52</v>
      </c>
      <c r="Q10" s="45"/>
      <c r="R10" s="45"/>
      <c r="S10" s="45"/>
      <c r="T10" s="45"/>
      <c r="U10" s="45"/>
      <c r="V10" s="45"/>
      <c r="W10" s="45">
        <f>データ!Q6</f>
        <v>96.69</v>
      </c>
      <c r="X10" s="45"/>
      <c r="Y10" s="45"/>
      <c r="Z10" s="45"/>
      <c r="AA10" s="45"/>
      <c r="AB10" s="45"/>
      <c r="AC10" s="45"/>
      <c r="AD10" s="50">
        <f>データ!R6</f>
        <v>4210</v>
      </c>
      <c r="AE10" s="50"/>
      <c r="AF10" s="50"/>
      <c r="AG10" s="50"/>
      <c r="AH10" s="50"/>
      <c r="AI10" s="50"/>
      <c r="AJ10" s="50"/>
      <c r="AK10" s="2"/>
      <c r="AL10" s="50">
        <f>データ!V6</f>
        <v>3236</v>
      </c>
      <c r="AM10" s="50"/>
      <c r="AN10" s="50"/>
      <c r="AO10" s="50"/>
      <c r="AP10" s="50"/>
      <c r="AQ10" s="50"/>
      <c r="AR10" s="50"/>
      <c r="AS10" s="50"/>
      <c r="AT10" s="45">
        <f>データ!W6</f>
        <v>1.77</v>
      </c>
      <c r="AU10" s="45"/>
      <c r="AV10" s="45"/>
      <c r="AW10" s="45"/>
      <c r="AX10" s="45"/>
      <c r="AY10" s="45"/>
      <c r="AZ10" s="45"/>
      <c r="BA10" s="45"/>
      <c r="BB10" s="45">
        <f>データ!X6</f>
        <v>1828.25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NIiyf5TV8x/bT9zvUpFYjtHKgrvcuLV54NlJ7EXCQRIfE01C0D5yLixmcT4qmxXsCTC0Nj2jHZ+STpMA+8Am+A==" saltValue="RXYeSmihmb2YdoX1JG2K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203246</v>
      </c>
      <c r="D6" s="33">
        <f t="shared" si="3"/>
        <v>47</v>
      </c>
      <c r="E6" s="33">
        <f t="shared" si="3"/>
        <v>17</v>
      </c>
      <c r="F6" s="33">
        <f t="shared" si="3"/>
        <v>5</v>
      </c>
      <c r="G6" s="33">
        <f t="shared" si="3"/>
        <v>0</v>
      </c>
      <c r="H6" s="33" t="str">
        <f t="shared" si="3"/>
        <v>長野県　立科町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44.52</v>
      </c>
      <c r="Q6" s="34">
        <f t="shared" si="3"/>
        <v>96.69</v>
      </c>
      <c r="R6" s="34">
        <f t="shared" si="3"/>
        <v>4210</v>
      </c>
      <c r="S6" s="34">
        <f t="shared" si="3"/>
        <v>7314</v>
      </c>
      <c r="T6" s="34">
        <f t="shared" si="3"/>
        <v>66.87</v>
      </c>
      <c r="U6" s="34">
        <f t="shared" si="3"/>
        <v>109.38</v>
      </c>
      <c r="V6" s="34">
        <f t="shared" si="3"/>
        <v>3236</v>
      </c>
      <c r="W6" s="34">
        <f t="shared" si="3"/>
        <v>1.77</v>
      </c>
      <c r="X6" s="34">
        <f t="shared" si="3"/>
        <v>1828.25</v>
      </c>
      <c r="Y6" s="35">
        <f>IF(Y7="",NA(),Y7)</f>
        <v>95.84</v>
      </c>
      <c r="Z6" s="35">
        <f t="shared" ref="Z6:AH6" si="4">IF(Z7="",NA(),Z7)</f>
        <v>94.15</v>
      </c>
      <c r="AA6" s="35">
        <f t="shared" si="4"/>
        <v>96.44</v>
      </c>
      <c r="AB6" s="35">
        <f t="shared" si="4"/>
        <v>95.59</v>
      </c>
      <c r="AC6" s="35">
        <f t="shared" si="4"/>
        <v>95.57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1609.02</v>
      </c>
      <c r="BG6" s="35">
        <f t="shared" ref="BG6:BO6" si="7">IF(BG7="",NA(),BG7)</f>
        <v>1466.16</v>
      </c>
      <c r="BH6" s="35">
        <f t="shared" si="7"/>
        <v>1476.03</v>
      </c>
      <c r="BI6" s="35">
        <f t="shared" si="7"/>
        <v>1306.1199999999999</v>
      </c>
      <c r="BJ6" s="35">
        <f t="shared" si="7"/>
        <v>1164.3599999999999</v>
      </c>
      <c r="BK6" s="35">
        <f t="shared" si="7"/>
        <v>1044.8</v>
      </c>
      <c r="BL6" s="35">
        <f t="shared" si="7"/>
        <v>1081.8</v>
      </c>
      <c r="BM6" s="35">
        <f t="shared" si="7"/>
        <v>974.93</v>
      </c>
      <c r="BN6" s="35">
        <f t="shared" si="7"/>
        <v>855.8</v>
      </c>
      <c r="BO6" s="35">
        <f t="shared" si="7"/>
        <v>789.46</v>
      </c>
      <c r="BP6" s="34" t="str">
        <f>IF(BP7="","",IF(BP7="-","【-】","【"&amp;SUBSTITUTE(TEXT(BP7,"#,##0.00"),"-","△")&amp;"】"))</f>
        <v>【747.76】</v>
      </c>
      <c r="BQ6" s="35">
        <f>IF(BQ7="",NA(),BQ7)</f>
        <v>93.41</v>
      </c>
      <c r="BR6" s="35">
        <f t="shared" ref="BR6:BZ6" si="8">IF(BR7="",NA(),BR7)</f>
        <v>88.71</v>
      </c>
      <c r="BS6" s="35">
        <f t="shared" si="8"/>
        <v>89.27</v>
      </c>
      <c r="BT6" s="35">
        <f t="shared" si="8"/>
        <v>100.51</v>
      </c>
      <c r="BU6" s="35">
        <f t="shared" si="8"/>
        <v>100.23</v>
      </c>
      <c r="BV6" s="35">
        <f t="shared" si="8"/>
        <v>50.82</v>
      </c>
      <c r="BW6" s="35">
        <f t="shared" si="8"/>
        <v>52.19</v>
      </c>
      <c r="BX6" s="35">
        <f t="shared" si="8"/>
        <v>55.32</v>
      </c>
      <c r="BY6" s="35">
        <f t="shared" si="8"/>
        <v>59.8</v>
      </c>
      <c r="BZ6" s="35">
        <f t="shared" si="8"/>
        <v>57.77</v>
      </c>
      <c r="CA6" s="34" t="str">
        <f>IF(CA7="","",IF(CA7="-","【-】","【"&amp;SUBSTITUTE(TEXT(CA7,"#,##0.00"),"-","△")&amp;"】"))</f>
        <v>【59.51】</v>
      </c>
      <c r="CB6" s="35">
        <f>IF(CB7="",NA(),CB7)</f>
        <v>233.62</v>
      </c>
      <c r="CC6" s="35">
        <f t="shared" ref="CC6:CK6" si="9">IF(CC7="",NA(),CC7)</f>
        <v>248.14</v>
      </c>
      <c r="CD6" s="35">
        <f t="shared" si="9"/>
        <v>245.27</v>
      </c>
      <c r="CE6" s="35">
        <f t="shared" si="9"/>
        <v>218.04</v>
      </c>
      <c r="CF6" s="35">
        <f t="shared" si="9"/>
        <v>219.23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48.4</v>
      </c>
      <c r="CN6" s="35">
        <f t="shared" ref="CN6:CV6" si="10">IF(CN7="",NA(),CN7)</f>
        <v>51.46</v>
      </c>
      <c r="CO6" s="35">
        <f t="shared" si="10"/>
        <v>60.85</v>
      </c>
      <c r="CP6" s="35">
        <f t="shared" si="10"/>
        <v>47.94</v>
      </c>
      <c r="CQ6" s="35">
        <f t="shared" si="10"/>
        <v>48.4</v>
      </c>
      <c r="CR6" s="35">
        <f t="shared" si="10"/>
        <v>53.24</v>
      </c>
      <c r="CS6" s="35">
        <f t="shared" si="10"/>
        <v>52.31</v>
      </c>
      <c r="CT6" s="35">
        <f t="shared" si="10"/>
        <v>60.65</v>
      </c>
      <c r="CU6" s="35">
        <f t="shared" si="10"/>
        <v>51.75</v>
      </c>
      <c r="CV6" s="35">
        <f t="shared" si="10"/>
        <v>50.68</v>
      </c>
      <c r="CW6" s="34" t="str">
        <f>IF(CW7="","",IF(CW7="-","【-】","【"&amp;SUBSTITUTE(TEXT(CW7,"#,##0.00"),"-","△")&amp;"】"))</f>
        <v>【52.23】</v>
      </c>
      <c r="CX6" s="35">
        <f>IF(CX7="",NA(),CX7)</f>
        <v>93.36</v>
      </c>
      <c r="CY6" s="35">
        <f t="shared" ref="CY6:DG6" si="11">IF(CY7="",NA(),CY7)</f>
        <v>94.66</v>
      </c>
      <c r="CZ6" s="35">
        <f t="shared" si="11"/>
        <v>93.66</v>
      </c>
      <c r="DA6" s="35">
        <f t="shared" si="11"/>
        <v>93.8</v>
      </c>
      <c r="DB6" s="35">
        <f t="shared" si="11"/>
        <v>94.25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0.04</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203246</v>
      </c>
      <c r="D7" s="37">
        <v>47</v>
      </c>
      <c r="E7" s="37">
        <v>17</v>
      </c>
      <c r="F7" s="37">
        <v>5</v>
      </c>
      <c r="G7" s="37">
        <v>0</v>
      </c>
      <c r="H7" s="37" t="s">
        <v>98</v>
      </c>
      <c r="I7" s="37" t="s">
        <v>99</v>
      </c>
      <c r="J7" s="37" t="s">
        <v>100</v>
      </c>
      <c r="K7" s="37" t="s">
        <v>101</v>
      </c>
      <c r="L7" s="37" t="s">
        <v>102</v>
      </c>
      <c r="M7" s="37" t="s">
        <v>103</v>
      </c>
      <c r="N7" s="38" t="s">
        <v>104</v>
      </c>
      <c r="O7" s="38" t="s">
        <v>105</v>
      </c>
      <c r="P7" s="38">
        <v>44.52</v>
      </c>
      <c r="Q7" s="38">
        <v>96.69</v>
      </c>
      <c r="R7" s="38">
        <v>4210</v>
      </c>
      <c r="S7" s="38">
        <v>7314</v>
      </c>
      <c r="T7" s="38">
        <v>66.87</v>
      </c>
      <c r="U7" s="38">
        <v>109.38</v>
      </c>
      <c r="V7" s="38">
        <v>3236</v>
      </c>
      <c r="W7" s="38">
        <v>1.77</v>
      </c>
      <c r="X7" s="38">
        <v>1828.25</v>
      </c>
      <c r="Y7" s="38">
        <v>95.84</v>
      </c>
      <c r="Z7" s="38">
        <v>94.15</v>
      </c>
      <c r="AA7" s="38">
        <v>96.44</v>
      </c>
      <c r="AB7" s="38">
        <v>95.59</v>
      </c>
      <c r="AC7" s="38">
        <v>95.57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1609.02</v>
      </c>
      <c r="BG7" s="38">
        <v>1466.16</v>
      </c>
      <c r="BH7" s="38">
        <v>1476.03</v>
      </c>
      <c r="BI7" s="38">
        <v>1306.1199999999999</v>
      </c>
      <c r="BJ7" s="38">
        <v>1164.3599999999999</v>
      </c>
      <c r="BK7" s="38">
        <v>1044.8</v>
      </c>
      <c r="BL7" s="38">
        <v>1081.8</v>
      </c>
      <c r="BM7" s="38">
        <v>974.93</v>
      </c>
      <c r="BN7" s="38">
        <v>855.8</v>
      </c>
      <c r="BO7" s="38">
        <v>789.46</v>
      </c>
      <c r="BP7" s="38">
        <v>747.76</v>
      </c>
      <c r="BQ7" s="38">
        <v>93.41</v>
      </c>
      <c r="BR7" s="38">
        <v>88.71</v>
      </c>
      <c r="BS7" s="38">
        <v>89.27</v>
      </c>
      <c r="BT7" s="38">
        <v>100.51</v>
      </c>
      <c r="BU7" s="38">
        <v>100.23</v>
      </c>
      <c r="BV7" s="38">
        <v>50.82</v>
      </c>
      <c r="BW7" s="38">
        <v>52.19</v>
      </c>
      <c r="BX7" s="38">
        <v>55.32</v>
      </c>
      <c r="BY7" s="38">
        <v>59.8</v>
      </c>
      <c r="BZ7" s="38">
        <v>57.77</v>
      </c>
      <c r="CA7" s="38">
        <v>59.51</v>
      </c>
      <c r="CB7" s="38">
        <v>233.62</v>
      </c>
      <c r="CC7" s="38">
        <v>248.14</v>
      </c>
      <c r="CD7" s="38">
        <v>245.27</v>
      </c>
      <c r="CE7" s="38">
        <v>218.04</v>
      </c>
      <c r="CF7" s="38">
        <v>219.23</v>
      </c>
      <c r="CG7" s="38">
        <v>300.52</v>
      </c>
      <c r="CH7" s="38">
        <v>296.14</v>
      </c>
      <c r="CI7" s="38">
        <v>283.17</v>
      </c>
      <c r="CJ7" s="38">
        <v>263.76</v>
      </c>
      <c r="CK7" s="38">
        <v>274.35000000000002</v>
      </c>
      <c r="CL7" s="38">
        <v>261.45999999999998</v>
      </c>
      <c r="CM7" s="38">
        <v>48.4</v>
      </c>
      <c r="CN7" s="38">
        <v>51.46</v>
      </c>
      <c r="CO7" s="38">
        <v>60.85</v>
      </c>
      <c r="CP7" s="38">
        <v>47.94</v>
      </c>
      <c r="CQ7" s="38">
        <v>48.4</v>
      </c>
      <c r="CR7" s="38">
        <v>53.24</v>
      </c>
      <c r="CS7" s="38">
        <v>52.31</v>
      </c>
      <c r="CT7" s="38">
        <v>60.65</v>
      </c>
      <c r="CU7" s="38">
        <v>51.75</v>
      </c>
      <c r="CV7" s="38">
        <v>50.68</v>
      </c>
      <c r="CW7" s="38">
        <v>52.23</v>
      </c>
      <c r="CX7" s="38">
        <v>93.36</v>
      </c>
      <c r="CY7" s="38">
        <v>94.66</v>
      </c>
      <c r="CZ7" s="38">
        <v>93.66</v>
      </c>
      <c r="DA7" s="38">
        <v>93.8</v>
      </c>
      <c r="DB7" s="38">
        <v>94.25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0.04</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2019-12-05T05:19:31Z</dcterms:created>
  <dcterms:modified xsi:type="dcterms:W3CDTF">2020-02-20T02:24:12Z</dcterms:modified>
  <cp:category/>
</cp:coreProperties>
</file>