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1　佐久地域振興局\203246 立科町\"/>
    </mc:Choice>
  </mc:AlternateContent>
  <workbookProtection workbookAlgorithmName="SHA-512" workbookHashValue="dPfnmlxfxVI9d1LqSIOcPKc2tBtfevpO/k6JYzgJEqKP9kzH1/RfWUcdE/7nqT2cSBFY5ABg8PVvtmD3sES9xA==" workbookSaltValue="z0aaDojle6JgieommUt3Ng=="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<sst xmlns="http://schemas.openxmlformats.org/spreadsheetml/2006/main" count="228" uniqueCount="112">
  <si>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</si>
  <si>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</si>
  <si>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</si>
  <si>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</si>
  <si>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</si>
  <si>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</si>
  <si>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</si>
  <si>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</si>
  <si>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</si>
  <si>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</si>
  <si>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</si>
  <si>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</si>
  <si>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</si>
  <si>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</si>
  <si>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</si>
  <si>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</si>
  <si>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</si>
  <si>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</si>
  <si>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</si>
  <si>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</si>
  <si>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</si>
  <si>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</si>
  <si>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</si>
  <si>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</si>
  <si>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</si>
  <si>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</si>
  <si>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</si>
  <si>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</si>
  <si>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</si>
  <si>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</si>
  <si>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</si>
  <si>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</si>
  <si>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</si>
  <si>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</si>
  <si>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</si>
  <si>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</si>
  <si>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</si>
  <si>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</si>
  <si>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</si>
  <si>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</si>
  <si>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</si>
  <si>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</si>
  <si>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</si>
  <si>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</si>
  <si>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</si>
  <si>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</si>
  <si>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</si>
  <si>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</si>
  <si>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</si>
  <si>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</si>
  <si>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</si>
  <si>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</si>
  <si>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</si>
  <si>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</si>
  <si>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</si>
  <si>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</si>
  <si>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</si>
  <si>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</si>
  <si>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</si>
  <si>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</si>
  <si>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</si>
  <si>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</si>
  <si>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</si>
  <si>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</si>
  <si>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</si>
  <si>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</si>
  <si>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</si>
  <si>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</si>
  <si>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</si>
  <si>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</si>
  <si>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</si>
  <si>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</si>
  <si>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</si>
  <si>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</si>
  <si>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</si>
  <si>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</si>
  <si>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</si>
  <si>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</si>
  <si>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</si>
  <si>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</si>
  <si>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</si>
  <si>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</si>
  <si>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</si>
  <si>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</si>
  <si>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</si>
  <si>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</si>
  <si>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</si>
  <si>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</si>
  <si>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</si>
  <si>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</si>
  <si>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</si>
  <si>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</si>
  <si>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</si>
  <si>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</si>
  <si>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</si>
  <si>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</si>
  <si>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立科町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</si>
  <si>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</si>
  <si>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</si>
  <si>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</si>
  <si>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</si>
  <si>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</si>
  <si>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</si>
  <si>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</si>
  <si>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</si>
  <si>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</si>
  <si>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</si>
  <si>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</si>
  <si>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</si>
  <si>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下水道事業の健全経営を行っていくためには一般会計からの繰入金への依存が大きい。今後、公営企業会計への移行にあたり経営戦略の見直しによる現状分析、安定した下水道事業を見据えた料金改定・農業集落排水事業との統廃合も視野に検討している。また、計画的な更新投資による事業費の平準化、管理運営費の圧縮を図る。</t>
    <phoneticPr fontId="4"/>
  </si>
  <si>
    <t>①収益的収支比率について　　　　　　　　　　　　　　　　　　　　近年改善傾向にあるものの使用料収入にて総費用を賄えておらず一般会計からの繰入金への依存が大きい。健全経営のために更なる費用削減、更新投資等の精査を進め経営改善を図る。　　　　　　　　　　　　　　　　　　　　　　　　　　　　　　　　　　　　　　　　　　　　④企業債残高対事業規模比率について　　　　　　　　　　　　　類似団体平均値、全国平均と比較しても下回っており減少傾向にある。しかしながら、今後更新投資等を行っていくと増加する場合があり使用料収入に対して圧迫をする可能性がある。　　　　　　　　　　　　　　　　　　　　　　　　　　　　　　　　　　　　　　　　　　　　　　　　　　　　　　　　　　　　　⑤経費回収率について　　　　　　　　　　　　　　　　　　　　　　　 類似団体平均値、全国平均とほぼ同等となっており使用料以外の収入によって賄われている。適正な使用料収入の確保、汚水処理費の削減が必要であり、主には費用削減、更新投資等の見直しを進め改善を図る。
⑥汚水処理原価について
平均を上回っている状況なので処理費用の削減に努める。　　　　　　　　　　　　　　　　　　　　　　　　　　　　　　　　　　　　　　　　　　　　　　⑦施設利用率について　　　　　　　　　　　　　　　　　　　　　　　　年々人口減少してきている状況である。施設の能力規模には余裕がある。更なる人口減少が進んでいく場合、施設利用率が減少し効率性が下がる場合、農集排の接続も視野に適切な維持を図る。　　　　　　　　　　　　　　　　　　　　　　　　　　　　　　　　　⑧水洗化率について　　　　　　　　　　　　　　　　　　　　　　　　　　類似団体、全国平均と比較しても高い水準である。しかしながら、人口減少していく中で100％を目指すためには未接続世帯に対しての水洗化の推進をおこなっていくこと必要であり、今後も水洗化を進めていく。</t>
    <rPh sb="382" eb="384">
      <t>ドウトウ</t>
    </rPh>
    <rPh sb="464" eb="466">
      <t>オスイ</t>
    </rPh>
    <rPh sb="466" eb="468">
      <t>ショリ</t>
    </rPh>
    <rPh sb="468" eb="470">
      <t>ゲンカ</t>
    </rPh>
    <rPh sb="475" eb="477">
      <t>ヘイキン</t>
    </rPh>
    <rPh sb="478" eb="480">
      <t>ウワマワ</t>
    </rPh>
    <rPh sb="484" eb="486">
      <t>ジョウキョウ</t>
    </rPh>
    <rPh sb="489" eb="491">
      <t>ショリ</t>
    </rPh>
    <rPh sb="491" eb="493">
      <t>ヒヨウ</t>
    </rPh>
    <rPh sb="494" eb="496">
      <t>サクゲン</t>
    </rPh>
    <rPh sb="497" eb="498">
      <t>ツト</t>
    </rPh>
    <phoneticPr fontId="4"/>
  </si>
  <si>
    <t>供用開始から20年経過しているが、耐用年数に至っていないため、管渠の更新投資・老朽化対策はされていない。しかしながら今後も適切な維持管理を進めていくためには計画的な更新投資等を行い経営改善を図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</si>
</sst>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243-43B2-990C-B3C0CAE0733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8243-43B2-990C-B3C0CAE0733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43.73</c:v>
                </c:pt>
                <c:pt idx="1">
                  <c:v>44.53</c:v>
                </c:pt>
                <c:pt idx="2">
                  <c:v>44.72</c:v>
                </c:pt>
                <c:pt idx="3">
                  <c:v>45.03</c:v>
                </c:pt>
                <c:pt idx="4">
                  <c:v>41.74</c:v>
                </c:pt>
              </c:numCache>
            </c:numRef>
          </c:val>
          <c:extLst>
            <c:ext xmlns:c16="http://schemas.microsoft.com/office/drawing/2014/chart" uri="{C3380CC4-5D6E-409C-BE32-E72D297353CC}">
              <c16:uniqueId val="{00000000-6989-4929-9B7E-4C6D62FA614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6989-4929-9B7E-4C6D62FA614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89.86</c:v>
                </c:pt>
                <c:pt idx="1">
                  <c:v>87.7</c:v>
                </c:pt>
                <c:pt idx="2">
                  <c:v>89.7</c:v>
                </c:pt>
                <c:pt idx="3">
                  <c:v>89.76</c:v>
                </c:pt>
                <c:pt idx="4">
                  <c:v>90.29</c:v>
                </c:pt>
              </c:numCache>
            </c:numRef>
          </c:val>
          <c:extLst>
            <c:ext xmlns:c16="http://schemas.microsoft.com/office/drawing/2014/chart" uri="{C3380CC4-5D6E-409C-BE32-E72D297353CC}">
              <c16:uniqueId val="{00000000-B876-43D8-8B45-FD9E142C7F7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B876-43D8-8B45-FD9E142C7F7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94.48</c:v>
                </c:pt>
                <c:pt idx="1">
                  <c:v>93.98</c:v>
                </c:pt>
                <c:pt idx="2">
                  <c:v>94.87</c:v>
                </c:pt>
                <c:pt idx="3">
                  <c:v>97.96</c:v>
                </c:pt>
                <c:pt idx="4">
                  <c:v>100.36</c:v>
                </c:pt>
              </c:numCache>
            </c:numRef>
          </c:val>
          <c:extLst>
            <c:ext xmlns:c16="http://schemas.microsoft.com/office/drawing/2014/chart" uri="{C3380CC4-5D6E-409C-BE32-E72D297353CC}">
              <c16:uniqueId val="{00000000-AE2A-4181-B107-C7C242144D6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2A-4181-B107-C7C242144D6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0B-44C4-8F73-7A1B5A02AE7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0B-44C4-8F73-7A1B5A02AE7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6B-4A50-83FF-C98A71BC5D3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6B-4A50-83FF-C98A71BC5D3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98-4385-BD97-849B249AD1C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98-4385-BD97-849B249AD1C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AD-4FF9-A922-78193332528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AD-4FF9-A922-78193332528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2416.12</c:v>
                </c:pt>
                <c:pt idx="1">
                  <c:v>2183.89</c:v>
                </c:pt>
                <c:pt idx="2">
                  <c:v>1187.93</c:v>
                </c:pt>
                <c:pt idx="3">
                  <c:v>1130.8399999999999</c:v>
                </c:pt>
                <c:pt idx="4">
                  <c:v>883.71</c:v>
                </c:pt>
              </c:numCache>
            </c:numRef>
          </c:val>
          <c:extLst>
            <c:ext xmlns:c16="http://schemas.microsoft.com/office/drawing/2014/chart" uri="{C3380CC4-5D6E-409C-BE32-E72D297353CC}">
              <c16:uniqueId val="{00000000-12D8-4CAB-9FB3-4FC9F812175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12D8-4CAB-9FB3-4FC9F812175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97.17</c:v>
                </c:pt>
                <c:pt idx="1">
                  <c:v>87.78</c:v>
                </c:pt>
                <c:pt idx="2">
                  <c:v>72.430000000000007</c:v>
                </c:pt>
                <c:pt idx="3">
                  <c:v>73.41</c:v>
                </c:pt>
                <c:pt idx="4">
                  <c:v>74.260000000000005</c:v>
                </c:pt>
              </c:numCache>
            </c:numRef>
          </c:val>
          <c:extLst>
            <c:ext xmlns:c16="http://schemas.microsoft.com/office/drawing/2014/chart" uri="{C3380CC4-5D6E-409C-BE32-E72D297353CC}">
              <c16:uniqueId val="{00000000-CBC3-4002-9DE8-23773A17CE7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CBC3-4002-9DE8-23773A17CE7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198.25</c:v>
                </c:pt>
                <c:pt idx="1">
                  <c:v>219.7</c:v>
                </c:pt>
                <c:pt idx="2">
                  <c:v>203.28</c:v>
                </c:pt>
                <c:pt idx="3">
                  <c:v>206.82</c:v>
                </c:pt>
                <c:pt idx="4">
                  <c:v>230.98</c:v>
                </c:pt>
              </c:numCache>
            </c:numRef>
          </c:val>
          <c:extLst>
            <c:ext xmlns:c16="http://schemas.microsoft.com/office/drawing/2014/chart" uri="{C3380CC4-5D6E-409C-BE32-E72D297353CC}">
              <c16:uniqueId val="{00000000-9814-4B99-933C-E225D8F7D3C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9814-4B99-933C-E225D8F7D3C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立科町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7314</v>
      </c>
      <c r="AM8" s="68"/>
      <c r="AN8" s="68"/>
      <c r="AO8" s="68"/>
      <c r="AP8" s="68"/>
      <c r="AQ8" s="68"/>
      <c r="AR8" s="68"/>
      <c r="AS8" s="68"/>
      <c r="AT8" s="67">
        <f>データ!T6</f>
        <v>66.87</v>
      </c>
      <c r="AU8" s="67"/>
      <c r="AV8" s="67"/>
      <c r="AW8" s="67"/>
      <c r="AX8" s="67"/>
      <c r="AY8" s="67"/>
      <c r="AZ8" s="67"/>
      <c r="BA8" s="67"/>
      <c r="BB8" s="67">
        <f>データ!U6</f>
        <v>109.38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36.130000000000003</v>
      </c>
      <c r="Q10" s="67"/>
      <c r="R10" s="67"/>
      <c r="S10" s="67"/>
      <c r="T10" s="67"/>
      <c r="U10" s="67"/>
      <c r="V10" s="67"/>
      <c r="W10" s="67">
        <f>データ!Q6</f>
        <v>101.98</v>
      </c>
      <c r="X10" s="67"/>
      <c r="Y10" s="67"/>
      <c r="Z10" s="67"/>
      <c r="AA10" s="67"/>
      <c r="AB10" s="67"/>
      <c r="AC10" s="67"/>
      <c r="AD10" s="68">
        <f>データ!R6</f>
        <v>4210</v>
      </c>
      <c r="AE10" s="68"/>
      <c r="AF10" s="68"/>
      <c r="AG10" s="68"/>
      <c r="AH10" s="68"/>
      <c r="AI10" s="68"/>
      <c r="AJ10" s="68"/>
      <c r="AK10" s="2"/>
      <c r="AL10" s="68">
        <f>データ!V6</f>
        <v>2626</v>
      </c>
      <c r="AM10" s="68"/>
      <c r="AN10" s="68"/>
      <c r="AO10" s="68"/>
      <c r="AP10" s="68"/>
      <c r="AQ10" s="68"/>
      <c r="AR10" s="68"/>
      <c r="AS10" s="68"/>
      <c r="AT10" s="67">
        <f>データ!W6</f>
        <v>1.34</v>
      </c>
      <c r="AU10" s="67"/>
      <c r="AV10" s="67"/>
      <c r="AW10" s="67"/>
      <c r="AX10" s="67"/>
      <c r="AY10" s="67"/>
      <c r="AZ10" s="67"/>
      <c r="BA10" s="67"/>
      <c r="BB10" s="67">
        <f>データ!X6</f>
        <v>1959.7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PdMKekb7dE5OVZiLCq5+rF1h8urNgYXcM4WXjL/Ck3nY4XBUwxApCO0TcDMAva3NytEoiSktUEOwjbdg4nbQJA==" saltValue="s5kHGNQXqpzu28DK6JX5S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203246</v>
      </c>
      <c r="D6" s="33">
        <f t="shared" si="3"/>
        <v>47</v>
      </c>
      <c r="E6" s="33">
        <f t="shared" si="3"/>
        <v>17</v>
      </c>
      <c r="F6" s="33">
        <f t="shared" si="3"/>
        <v>4</v>
      </c>
      <c r="G6" s="33">
        <f t="shared" si="3"/>
        <v>0</v>
      </c>
      <c r="H6" s="33" t="str">
        <f t="shared" si="3"/>
        <v>長野県　立科町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36.130000000000003</v>
      </c>
      <c r="Q6" s="34">
        <f t="shared" si="3"/>
        <v>101.98</v>
      </c>
      <c r="R6" s="34">
        <f t="shared" si="3"/>
        <v>4210</v>
      </c>
      <c r="S6" s="34">
        <f t="shared" si="3"/>
        <v>7314</v>
      </c>
      <c r="T6" s="34">
        <f t="shared" si="3"/>
        <v>66.87</v>
      </c>
      <c r="U6" s="34">
        <f t="shared" si="3"/>
        <v>109.38</v>
      </c>
      <c r="V6" s="34">
        <f t="shared" si="3"/>
        <v>2626</v>
      </c>
      <c r="W6" s="34">
        <f t="shared" si="3"/>
        <v>1.34</v>
      </c>
      <c r="X6" s="34">
        <f t="shared" si="3"/>
        <v>1959.7</v>
      </c>
      <c r="Y6" s="35">
        <f>IF(Y7="",NA(),Y7)</f>
        <v>94.48</v>
      </c>
      <c r="Z6" s="35">
        <f t="shared" ref="Z6:AH6" si="4">IF(Z7="",NA(),Z7)</f>
        <v>93.98</v>
      </c>
      <c r="AA6" s="35">
        <f t="shared" si="4"/>
        <v>94.87</v>
      </c>
      <c r="AB6" s="35">
        <f t="shared" si="4"/>
        <v>97.96</v>
      </c>
      <c r="AC6" s="35">
        <f t="shared" si="4"/>
        <v>100.36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2416.12</v>
      </c>
      <c r="BG6" s="35">
        <f t="shared" ref="BG6:BO6" si="7">IF(BG7="",NA(),BG7)</f>
        <v>2183.89</v>
      </c>
      <c r="BH6" s="35">
        <f t="shared" si="7"/>
        <v>1187.93</v>
      </c>
      <c r="BI6" s="35">
        <f t="shared" si="7"/>
        <v>1130.8399999999999</v>
      </c>
      <c r="BJ6" s="35">
        <f t="shared" si="7"/>
        <v>883.71</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97.17</v>
      </c>
      <c r="BR6" s="35">
        <f t="shared" ref="BR6:BZ6" si="8">IF(BR7="",NA(),BR7)</f>
        <v>87.78</v>
      </c>
      <c r="BS6" s="35">
        <f t="shared" si="8"/>
        <v>72.430000000000007</v>
      </c>
      <c r="BT6" s="35">
        <f t="shared" si="8"/>
        <v>73.41</v>
      </c>
      <c r="BU6" s="35">
        <f t="shared" si="8"/>
        <v>74.260000000000005</v>
      </c>
      <c r="BV6" s="35">
        <f t="shared" si="8"/>
        <v>66.56</v>
      </c>
      <c r="BW6" s="35">
        <f t="shared" si="8"/>
        <v>66.22</v>
      </c>
      <c r="BX6" s="35">
        <f t="shared" si="8"/>
        <v>69.87</v>
      </c>
      <c r="BY6" s="35">
        <f t="shared" si="8"/>
        <v>74.3</v>
      </c>
      <c r="BZ6" s="35">
        <f t="shared" si="8"/>
        <v>72.260000000000005</v>
      </c>
      <c r="CA6" s="34" t="str">
        <f>IF(CA7="","",IF(CA7="-","【-】","【"&amp;SUBSTITUTE(TEXT(CA7,"#,##0.00"),"-","△")&amp;"】"))</f>
        <v>【74.48】</v>
      </c>
      <c r="CB6" s="35">
        <f>IF(CB7="",NA(),CB7)</f>
        <v>198.25</v>
      </c>
      <c r="CC6" s="35">
        <f t="shared" ref="CC6:CK6" si="9">IF(CC7="",NA(),CC7)</f>
        <v>219.7</v>
      </c>
      <c r="CD6" s="35">
        <f t="shared" si="9"/>
        <v>203.28</v>
      </c>
      <c r="CE6" s="35">
        <f t="shared" si="9"/>
        <v>206.82</v>
      </c>
      <c r="CF6" s="35">
        <f t="shared" si="9"/>
        <v>230.98</v>
      </c>
      <c r="CG6" s="35">
        <f t="shared" si="9"/>
        <v>244.29</v>
      </c>
      <c r="CH6" s="35">
        <f t="shared" si="9"/>
        <v>246.72</v>
      </c>
      <c r="CI6" s="35">
        <f t="shared" si="9"/>
        <v>234.96</v>
      </c>
      <c r="CJ6" s="35">
        <f t="shared" si="9"/>
        <v>221.81</v>
      </c>
      <c r="CK6" s="35">
        <f t="shared" si="9"/>
        <v>230.02</v>
      </c>
      <c r="CL6" s="34" t="str">
        <f>IF(CL7="","",IF(CL7="-","【-】","【"&amp;SUBSTITUTE(TEXT(CL7,"#,##0.00"),"-","△")&amp;"】"))</f>
        <v>【219.46】</v>
      </c>
      <c r="CM6" s="35">
        <f>IF(CM7="",NA(),CM7)</f>
        <v>43.73</v>
      </c>
      <c r="CN6" s="35">
        <f t="shared" ref="CN6:CV6" si="10">IF(CN7="",NA(),CN7)</f>
        <v>44.53</v>
      </c>
      <c r="CO6" s="35">
        <f t="shared" si="10"/>
        <v>44.72</v>
      </c>
      <c r="CP6" s="35">
        <f t="shared" si="10"/>
        <v>45.03</v>
      </c>
      <c r="CQ6" s="35">
        <f t="shared" si="10"/>
        <v>41.74</v>
      </c>
      <c r="CR6" s="35">
        <f t="shared" si="10"/>
        <v>43.58</v>
      </c>
      <c r="CS6" s="35">
        <f t="shared" si="10"/>
        <v>41.35</v>
      </c>
      <c r="CT6" s="35">
        <f t="shared" si="10"/>
        <v>42.9</v>
      </c>
      <c r="CU6" s="35">
        <f t="shared" si="10"/>
        <v>43.36</v>
      </c>
      <c r="CV6" s="35">
        <f t="shared" si="10"/>
        <v>42.56</v>
      </c>
      <c r="CW6" s="34" t="str">
        <f>IF(CW7="","",IF(CW7="-","【-】","【"&amp;SUBSTITUTE(TEXT(CW7,"#,##0.00"),"-","△")&amp;"】"))</f>
        <v>【42.82】</v>
      </c>
      <c r="CX6" s="35">
        <f>IF(CX7="",NA(),CX7)</f>
        <v>89.86</v>
      </c>
      <c r="CY6" s="35">
        <f t="shared" ref="CY6:DG6" si="11">IF(CY7="",NA(),CY7)</f>
        <v>87.7</v>
      </c>
      <c r="CZ6" s="35">
        <f t="shared" si="11"/>
        <v>89.7</v>
      </c>
      <c r="DA6" s="35">
        <f t="shared" si="11"/>
        <v>89.76</v>
      </c>
      <c r="DB6" s="35">
        <f t="shared" si="11"/>
        <v>90.29</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203246</v>
      </c>
      <c r="D7" s="37">
        <v>47</v>
      </c>
      <c r="E7" s="37">
        <v>17</v>
      </c>
      <c r="F7" s="37">
        <v>4</v>
      </c>
      <c r="G7" s="37">
        <v>0</v>
      </c>
      <c r="H7" s="37" t="s">
        <v>96</v>
      </c>
      <c r="I7" s="37" t="s">
        <v>97</v>
      </c>
      <c r="J7" s="37" t="s">
        <v>98</v>
      </c>
      <c r="K7" s="37" t="s">
        <v>99</v>
      </c>
      <c r="L7" s="37" t="s">
        <v>100</v>
      </c>
      <c r="M7" s="37" t="s">
        <v>101</v>
      </c>
      <c r="N7" s="38" t="s">
        <v>102</v>
      </c>
      <c r="O7" s="38" t="s">
        <v>103</v>
      </c>
      <c r="P7" s="38">
        <v>36.130000000000003</v>
      </c>
      <c r="Q7" s="38">
        <v>101.98</v>
      </c>
      <c r="R7" s="38">
        <v>4210</v>
      </c>
      <c r="S7" s="38">
        <v>7314</v>
      </c>
      <c r="T7" s="38">
        <v>66.87</v>
      </c>
      <c r="U7" s="38">
        <v>109.38</v>
      </c>
      <c r="V7" s="38">
        <v>2626</v>
      </c>
      <c r="W7" s="38">
        <v>1.34</v>
      </c>
      <c r="X7" s="38">
        <v>1959.7</v>
      </c>
      <c r="Y7" s="38">
        <v>94.48</v>
      </c>
      <c r="Z7" s="38">
        <v>93.98</v>
      </c>
      <c r="AA7" s="38">
        <v>94.87</v>
      </c>
      <c r="AB7" s="38">
        <v>97.96</v>
      </c>
      <c r="AC7" s="38">
        <v>100.36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2416.12</v>
      </c>
      <c r="BG7" s="38">
        <v>2183.89</v>
      </c>
      <c r="BH7" s="38">
        <v>1187.93</v>
      </c>
      <c r="BI7" s="38">
        <v>1130.8399999999999</v>
      </c>
      <c r="BJ7" s="38">
        <v>883.71</v>
      </c>
      <c r="BK7" s="38">
        <v>1436</v>
      </c>
      <c r="BL7" s="38">
        <v>1434.89</v>
      </c>
      <c r="BM7" s="38">
        <v>1298.9100000000001</v>
      </c>
      <c r="BN7" s="38">
        <v>1243.71</v>
      </c>
      <c r="BO7" s="38">
        <v>1194.1500000000001</v>
      </c>
      <c r="BP7" s="38">
        <v>1209.4000000000001</v>
      </c>
      <c r="BQ7" s="38">
        <v>97.17</v>
      </c>
      <c r="BR7" s="38">
        <v>87.78</v>
      </c>
      <c r="BS7" s="38">
        <v>72.430000000000007</v>
      </c>
      <c r="BT7" s="38">
        <v>73.41</v>
      </c>
      <c r="BU7" s="38">
        <v>74.260000000000005</v>
      </c>
      <c r="BV7" s="38">
        <v>66.56</v>
      </c>
      <c r="BW7" s="38">
        <v>66.22</v>
      </c>
      <c r="BX7" s="38">
        <v>69.87</v>
      </c>
      <c r="BY7" s="38">
        <v>74.3</v>
      </c>
      <c r="BZ7" s="38">
        <v>72.260000000000005</v>
      </c>
      <c r="CA7" s="38">
        <v>74.48</v>
      </c>
      <c r="CB7" s="38">
        <v>198.25</v>
      </c>
      <c r="CC7" s="38">
        <v>219.7</v>
      </c>
      <c r="CD7" s="38">
        <v>203.28</v>
      </c>
      <c r="CE7" s="38">
        <v>206.82</v>
      </c>
      <c r="CF7" s="38">
        <v>230.98</v>
      </c>
      <c r="CG7" s="38">
        <v>244.29</v>
      </c>
      <c r="CH7" s="38">
        <v>246.72</v>
      </c>
      <c r="CI7" s="38">
        <v>234.96</v>
      </c>
      <c r="CJ7" s="38">
        <v>221.81</v>
      </c>
      <c r="CK7" s="38">
        <v>230.02</v>
      </c>
      <c r="CL7" s="38">
        <v>219.46</v>
      </c>
      <c r="CM7" s="38">
        <v>43.73</v>
      </c>
      <c r="CN7" s="38">
        <v>44.53</v>
      </c>
      <c r="CO7" s="38">
        <v>44.72</v>
      </c>
      <c r="CP7" s="38">
        <v>45.03</v>
      </c>
      <c r="CQ7" s="38">
        <v>41.74</v>
      </c>
      <c r="CR7" s="38">
        <v>43.58</v>
      </c>
      <c r="CS7" s="38">
        <v>41.35</v>
      </c>
      <c r="CT7" s="38">
        <v>42.9</v>
      </c>
      <c r="CU7" s="38">
        <v>43.36</v>
      </c>
      <c r="CV7" s="38">
        <v>42.56</v>
      </c>
      <c r="CW7" s="38">
        <v>42.82</v>
      </c>
      <c r="CX7" s="38">
        <v>89.86</v>
      </c>
      <c r="CY7" s="38">
        <v>87.7</v>
      </c>
      <c r="CZ7" s="38">
        <v>89.7</v>
      </c>
      <c r="DA7" s="38">
        <v>89.76</v>
      </c>
      <c r="DB7" s="38">
        <v>90.29</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2020-01-24T07:32:42Z</cp:lastPrinted>
  <dcterms:created xsi:type="dcterms:W3CDTF">2019-12-05T05:12:14Z</dcterms:created>
  <dcterms:modified xsi:type="dcterms:W3CDTF">2020-02-20T02:24:00Z</dcterms:modified>
  <cp:category/>
</cp:coreProperties>
</file>