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38 御代田町\"/>
    </mc:Choice>
  </mc:AlternateContent>
  <workbookProtection workbookAlgorithmName="SHA-512" workbookHashValue="jJWVxx8bKA86oT/uXCZfONdli2CIcgIhrU5UTVBuPrSkAspCd9KG/tSoFMFlg0CQ+JmfOvzsFddwzcU9aoneJg==" workbookSaltValue="guYxOb6TvjtZY9ihd8mviA==" workbookSpinCount="100000" lockStructure="1"/>
  <bookViews>
    <workbookView xWindow="810" yWindow="-120" windowWidth="19440" windowHeight="15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<sst xmlns="http://schemas.openxmlformats.org/spreadsheetml/2006/main" count="233" uniqueCount="114">
  <si>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</si>
  <si>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</si>
  <si>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</si>
  <si>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</si>
  <si>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</si>
  <si>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</si>
  <si>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</si>
  <si>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</si>
  <si>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</si>
  <si>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</si>
  <si>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</si>
  <si>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</si>
  <si>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</si>
  <si>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</si>
  <si>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</si>
  <si>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</si>
  <si>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</si>
  <si>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</si>
  <si>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</si>
  <si>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</si>
  <si>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</si>
  <si>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</si>
  <si>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</si>
  <si>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</si>
  <si>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</si>
  <si>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</si>
  <si>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</si>
  <si>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</si>
  <si>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</si>
  <si>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</si>
  <si>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</si>
  <si>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</si>
  <si>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</si>
  <si>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</si>
  <si>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</si>
  <si>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</si>
  <si>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</si>
  <si>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</si>
  <si>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</si>
  <si>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</si>
  <si>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</si>
  <si>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</si>
  <si>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</si>
  <si>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</si>
  <si>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</si>
  <si>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</si>
  <si>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</si>
  <si>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</si>
  <si>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</si>
  <si>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</si>
  <si>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</si>
  <si>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</si>
  <si>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</si>
  <si>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</si>
  <si>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</si>
  <si>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</si>
  <si>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</si>
  <si>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</si>
  <si>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</si>
  <si>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</si>
  <si>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</si>
  <si>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</si>
  <si>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</si>
  <si>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</si>
  <si>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</si>
  <si>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</si>
  <si>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</si>
  <si>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</si>
  <si>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</si>
  <si>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</si>
  <si>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</si>
  <si>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</si>
  <si>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</si>
  <si>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</si>
  <si>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</si>
  <si>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</si>
  <si>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</si>
  <si>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</si>
  <si>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</si>
  <si>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</si>
  <si>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</si>
  <si>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</si>
  <si>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</si>
  <si>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</si>
  <si>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</si>
  <si>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</si>
  <si>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</si>
  <si>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</si>
  <si>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</si>
  <si>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</si>
  <si>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</si>
  <si>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</si>
  <si>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</si>
  <si>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</si>
  <si>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</si>
  <si>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</si>
  <si>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</si>
  <si>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</si>
  <si>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</si>
  <si>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</si>
  <si>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</si>
  <si>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</si>
  <si>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</si>
  <si>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</si>
  <si>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</si>
  <si>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</si>
  <si>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</si>
  <si>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</si>
  <si>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</si>
  <si>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</si>
  <si>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</si>
  <si>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管渠については、ストックマネジメン計画を策定し、投資の平準化を図りながら、計画的な改築更新に取り組み、今後も適正な維持管理を行っていきます。</t>
    <rPh sb="1" eb="3">
      <t>カンキョ</t>
    </rPh>
    <rPh sb="18" eb="20">
      <t>ケイカク</t>
    </rPh>
    <rPh sb="21" eb="23">
      <t>サクテイ</t>
    </rPh>
    <rPh sb="25" eb="27">
      <t>トウシ</t>
    </rPh>
    <rPh sb="28" eb="31">
      <t>ヘイジュンカ</t>
    </rPh>
    <rPh sb="32" eb="33">
      <t>ハカ</t>
    </rPh>
    <rPh sb="38" eb="40">
      <t>ケイカク</t>
    </rPh>
    <rPh sb="40" eb="41">
      <t>テキ</t>
    </rPh>
    <rPh sb="42" eb="44">
      <t>カイチク</t>
    </rPh>
    <rPh sb="44" eb="46">
      <t>コウシン</t>
    </rPh>
    <rPh sb="47" eb="48">
      <t>ト</t>
    </rPh>
    <rPh sb="49" eb="50">
      <t>ク</t>
    </rPh>
    <rPh sb="52" eb="54">
      <t>コンゴ</t>
    </rPh>
    <rPh sb="55" eb="57">
      <t>テキセイ</t>
    </rPh>
    <rPh sb="58" eb="60">
      <t>イジ</t>
    </rPh>
    <rPh sb="60" eb="62">
      <t>カンリ</t>
    </rPh>
    <rPh sb="63" eb="64">
      <t>オコナ</t>
    </rPh>
    <phoneticPr fontId="4"/>
  </si>
  <si>
    <t>　特定環境保全公共下水道事業を今後も継続的に実施していくために、維持管理費の更なる削減、改築更新の計画的な実施により支出の平準化、水洗化率の向上、適正な料金設定など総合的に取り組み、経営の健全化、効率化を目指す必要があります。</t>
    <rPh sb="1" eb="12">
      <t>トクテイカンキョウホゼンコウキョウゲスイドウ</t>
    </rPh>
    <rPh sb="12" eb="14">
      <t>ジギョウ</t>
    </rPh>
    <rPh sb="15" eb="17">
      <t>コンゴ</t>
    </rPh>
    <rPh sb="18" eb="21">
      <t>ケイゾクテキ</t>
    </rPh>
    <rPh sb="22" eb="24">
      <t>ジッシ</t>
    </rPh>
    <rPh sb="32" eb="34">
      <t>イジ</t>
    </rPh>
    <rPh sb="34" eb="36">
      <t>カンリ</t>
    </rPh>
    <rPh sb="36" eb="37">
      <t>ヒ</t>
    </rPh>
    <rPh sb="38" eb="39">
      <t>サラ</t>
    </rPh>
    <rPh sb="41" eb="43">
      <t>サクゲン</t>
    </rPh>
    <rPh sb="44" eb="46">
      <t>カイチク</t>
    </rPh>
    <rPh sb="46" eb="48">
      <t>コウシン</t>
    </rPh>
    <rPh sb="49" eb="52">
      <t>ケイカクテキ</t>
    </rPh>
    <rPh sb="53" eb="55">
      <t>ジッシ</t>
    </rPh>
    <rPh sb="58" eb="60">
      <t>シシュツ</t>
    </rPh>
    <rPh sb="61" eb="64">
      <t>ヘイジュンカ</t>
    </rPh>
    <rPh sb="65" eb="68">
      <t>スイセンカ</t>
    </rPh>
    <rPh sb="68" eb="69">
      <t>リツ</t>
    </rPh>
    <rPh sb="70" eb="72">
      <t>コウジョウ</t>
    </rPh>
    <rPh sb="73" eb="75">
      <t>テキセイ</t>
    </rPh>
    <rPh sb="76" eb="78">
      <t>リョウキン</t>
    </rPh>
    <rPh sb="78" eb="80">
      <t>セッテイ</t>
    </rPh>
    <rPh sb="82" eb="85">
      <t>ソウゴウテキ</t>
    </rPh>
    <rPh sb="86" eb="87">
      <t>ト</t>
    </rPh>
    <rPh sb="88" eb="89">
      <t>ク</t>
    </rPh>
    <rPh sb="91" eb="93">
      <t>ケイエイ</t>
    </rPh>
    <rPh sb="94" eb="97">
      <t>ケンゼンカ</t>
    </rPh>
    <rPh sb="98" eb="101">
      <t>コウリツカ</t>
    </rPh>
    <rPh sb="102" eb="104">
      <t>メザ</t>
    </rPh>
    <rPh sb="105" eb="107">
      <t>ヒツヨウ</t>
    </rPh>
    <phoneticPr fontId="4"/>
  </si>
  <si>
    <t>①　収益的収支比率
　事業規模が小さいため、各年度で収支の差によって数値が変化します。現在の大型宿泊施設建設工事に伴い、数値は大きく増となりました。
④　企業債残高対事業規模比率
　企業債の償還金を一般会計からの繰入金ですべて賄っているため、数値は０となっています。
⑤　経費回収率
　汚水処理費が増加したことにより、使用料収入のみでは賄えない状況になっていますが、類似団体の平均値との比較では、高い水準で推移しています。
⑥　汚水処理原価　
　H26は類似団体の平均値よりも低い水準でしたが、それ以降類似団体の平均値を上回る数値となっていますので、汚水処理費を削減していく必要があります。
⑦　施設利用率
　実績値がないため、比較検討できません。
⑧　水洗化率
　近年は微増傾向にありますが、今後は人口減少により、横ばいあるいは減少に移行すると考えられます。</t>
    <rPh sb="2" eb="5">
      <t>シュウエキテキ</t>
    </rPh>
    <rPh sb="5" eb="7">
      <t>シュウシ</t>
    </rPh>
    <rPh sb="7" eb="9">
      <t>ヒリツ</t>
    </rPh>
    <rPh sb="11" eb="13">
      <t>ジギョウ</t>
    </rPh>
    <rPh sb="13" eb="15">
      <t>キボ</t>
    </rPh>
    <rPh sb="16" eb="17">
      <t>チイ</t>
    </rPh>
    <rPh sb="22" eb="23">
      <t>カク</t>
    </rPh>
    <rPh sb="23" eb="25">
      <t>ネンド</t>
    </rPh>
    <rPh sb="26" eb="28">
      <t>シュウシ</t>
    </rPh>
    <rPh sb="29" eb="30">
      <t>サ</t>
    </rPh>
    <rPh sb="34" eb="36">
      <t>スウチ</t>
    </rPh>
    <rPh sb="37" eb="39">
      <t>ヘンカ</t>
    </rPh>
    <rPh sb="43" eb="45">
      <t>ゲンザイ</t>
    </rPh>
    <rPh sb="46" eb="48">
      <t>オオガタ</t>
    </rPh>
    <rPh sb="48" eb="50">
      <t>シュクハク</t>
    </rPh>
    <rPh sb="50" eb="52">
      <t>シセツ</t>
    </rPh>
    <rPh sb="52" eb="54">
      <t>ケンセツ</t>
    </rPh>
    <rPh sb="54" eb="56">
      <t>コウジ</t>
    </rPh>
    <rPh sb="57" eb="58">
      <t>トモナ</t>
    </rPh>
    <rPh sb="60" eb="62">
      <t>スウチ</t>
    </rPh>
    <rPh sb="63" eb="64">
      <t>オオ</t>
    </rPh>
    <rPh sb="66" eb="67">
      <t>ゾウ</t>
    </rPh>
    <rPh sb="77" eb="79">
      <t>キギョウ</t>
    </rPh>
    <rPh sb="79" eb="80">
      <t>サイ</t>
    </rPh>
    <rPh sb="80" eb="82">
      <t>ザンダカ</t>
    </rPh>
    <rPh sb="82" eb="83">
      <t>タイ</t>
    </rPh>
    <rPh sb="83" eb="85">
      <t>ジギョウ</t>
    </rPh>
    <rPh sb="85" eb="87">
      <t>キボ</t>
    </rPh>
    <rPh sb="87" eb="89">
      <t>ヒリツ</t>
    </rPh>
    <rPh sb="91" eb="93">
      <t>キギョウ</t>
    </rPh>
    <rPh sb="93" eb="94">
      <t>サイ</t>
    </rPh>
    <rPh sb="95" eb="97">
      <t>ショウカン</t>
    </rPh>
    <rPh sb="97" eb="98">
      <t>キン</t>
    </rPh>
    <rPh sb="99" eb="101">
      <t>イッパン</t>
    </rPh>
    <rPh sb="101" eb="103">
      <t>カイケイ</t>
    </rPh>
    <rPh sb="106" eb="108">
      <t>クリイレ</t>
    </rPh>
    <rPh sb="108" eb="109">
      <t>キン</t>
    </rPh>
    <rPh sb="113" eb="114">
      <t>マカナ</t>
    </rPh>
    <rPh sb="121" eb="123">
      <t>スウチ</t>
    </rPh>
    <rPh sb="136" eb="138">
      <t>ケイヒ</t>
    </rPh>
    <rPh sb="138" eb="140">
      <t>カイシュウ</t>
    </rPh>
    <rPh sb="140" eb="141">
      <t>リツ</t>
    </rPh>
    <rPh sb="143" eb="145">
      <t>オスイ</t>
    </rPh>
    <rPh sb="145" eb="147">
      <t>ショリ</t>
    </rPh>
    <rPh sb="147" eb="148">
      <t>ヒ</t>
    </rPh>
    <rPh sb="149" eb="151">
      <t>ゾウカ</t>
    </rPh>
    <rPh sb="159" eb="162">
      <t>シヨウリョウ</t>
    </rPh>
    <rPh sb="162" eb="164">
      <t>シュウニュウ</t>
    </rPh>
    <rPh sb="168" eb="169">
      <t>マカナ</t>
    </rPh>
    <rPh sb="172" eb="174">
      <t>ジョウキョウ</t>
    </rPh>
    <rPh sb="183" eb="185">
      <t>ルイジ</t>
    </rPh>
    <rPh sb="185" eb="187">
      <t>ダンタイ</t>
    </rPh>
    <rPh sb="188" eb="191">
      <t>ヘイキンチ</t>
    </rPh>
    <rPh sb="193" eb="195">
      <t>ヒカク</t>
    </rPh>
    <rPh sb="198" eb="199">
      <t>タカ</t>
    </rPh>
    <rPh sb="200" eb="202">
      <t>スイジュン</t>
    </rPh>
    <rPh sb="203" eb="205">
      <t>スイイ</t>
    </rPh>
    <rPh sb="214" eb="216">
      <t>オスイ</t>
    </rPh>
    <rPh sb="216" eb="218">
      <t>ショリ</t>
    </rPh>
    <rPh sb="218" eb="220">
      <t>ゲンカ</t>
    </rPh>
    <rPh sb="227" eb="229">
      <t>ルイジ</t>
    </rPh>
    <rPh sb="229" eb="231">
      <t>ダンタイ</t>
    </rPh>
    <rPh sb="232" eb="235">
      <t>ヘイキンチ</t>
    </rPh>
    <rPh sb="238" eb="239">
      <t>ヒク</t>
    </rPh>
    <rPh sb="240" eb="242">
      <t>スイジュン</t>
    </rPh>
    <rPh sb="249" eb="251">
      <t>イコウ</t>
    </rPh>
    <rPh sb="251" eb="255">
      <t>ルイジダンタイ</t>
    </rPh>
    <rPh sb="256" eb="259">
      <t>ヘイキンチ</t>
    </rPh>
    <rPh sb="260" eb="262">
      <t>ウワマワ</t>
    </rPh>
    <rPh sb="263" eb="265">
      <t>スウチ</t>
    </rPh>
    <rPh sb="275" eb="277">
      <t>オスイ</t>
    </rPh>
    <rPh sb="277" eb="279">
      <t>ショリ</t>
    </rPh>
    <rPh sb="279" eb="280">
      <t>ヒ</t>
    </rPh>
    <rPh sb="281" eb="283">
      <t>サクゲン</t>
    </rPh>
    <rPh sb="287" eb="289">
      <t>ヒツヨウ</t>
    </rPh>
    <rPh sb="298" eb="300">
      <t>シセツ</t>
    </rPh>
    <rPh sb="300" eb="303">
      <t>リヨウリツ</t>
    </rPh>
    <rPh sb="305" eb="308">
      <t>ジッセキチ</t>
    </rPh>
    <rPh sb="314" eb="316">
      <t>ヒカク</t>
    </rPh>
    <rPh sb="316" eb="318">
      <t>ケントウ</t>
    </rPh>
    <rPh sb="327" eb="330">
      <t>スイセンカ</t>
    </rPh>
    <rPh sb="330" eb="331">
      <t>リツ</t>
    </rPh>
    <rPh sb="333" eb="335">
      <t>キンネン</t>
    </rPh>
    <rPh sb="336" eb="338">
      <t>ビゾウ</t>
    </rPh>
    <rPh sb="338" eb="340">
      <t>ケイコウ</t>
    </rPh>
    <rPh sb="347" eb="349">
      <t>コンゴ</t>
    </rPh>
    <rPh sb="350" eb="352">
      <t>ジンコウ</t>
    </rPh>
    <rPh sb="352" eb="354">
      <t>ゲンショウ</t>
    </rPh>
    <rPh sb="358" eb="359">
      <t>ヨコ</t>
    </rPh>
    <rPh sb="365" eb="367">
      <t>ゲンショウ</t>
    </rPh>
    <rPh sb="368" eb="370">
      <t>イコウ</t>
    </rPh>
    <rPh sb="373" eb="37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</si>
</sst>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DF-4503-B60D-26DEACA2C3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D4DF-4503-B60D-26DEACA2C3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BF-42EE-BFC5-1F3DB560C4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D9BF-42EE-BFC5-1F3DB560C4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76.239999999999995</c:v>
                </c:pt>
                <c:pt idx="1">
                  <c:v>77.19</c:v>
                </c:pt>
                <c:pt idx="2">
                  <c:v>78.77</c:v>
                </c:pt>
                <c:pt idx="3">
                  <c:v>81.11</c:v>
                </c:pt>
                <c:pt idx="4">
                  <c:v>82.44</c:v>
                </c:pt>
              </c:numCache>
            </c:numRef>
          </c:val>
          <c:extLst>
            <c:ext xmlns:c16="http://schemas.microsoft.com/office/drawing/2014/chart" uri="{C3380CC4-5D6E-409C-BE32-E72D297353CC}">
              <c16:uniqueId val="{00000000-1E43-4E80-A1BD-ECF5170807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1E43-4E80-A1BD-ECF5170807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88.85</c:v>
                </c:pt>
                <c:pt idx="1">
                  <c:v>99.79</c:v>
                </c:pt>
                <c:pt idx="2">
                  <c:v>97.25</c:v>
                </c:pt>
                <c:pt idx="3">
                  <c:v>95.2</c:v>
                </c:pt>
                <c:pt idx="4">
                  <c:v>208.12</c:v>
                </c:pt>
              </c:numCache>
            </c:numRef>
          </c:val>
          <c:extLst>
            <c:ext xmlns:c16="http://schemas.microsoft.com/office/drawing/2014/chart" uri="{C3380CC4-5D6E-409C-BE32-E72D297353CC}">
              <c16:uniqueId val="{00000000-E39D-4328-A2AB-A346D244B2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D-4328-A2AB-A346D244B2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D-4AAB-95EE-FD667E297C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D-4AAB-95EE-FD667E297C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F-4687-86A2-E936A73595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F-4687-86A2-E936A73595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F-45D0-B81F-B0A1B8BE95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F-45D0-B81F-B0A1B8BE95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30-4022-9918-2BD6EE2F29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30-4022-9918-2BD6EE2F29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83-4C95-B907-16179E767D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883-4C95-B907-16179E767D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78.48</c:v>
                </c:pt>
                <c:pt idx="1">
                  <c:v>98.11</c:v>
                </c:pt>
                <c:pt idx="2">
                  <c:v>93.61</c:v>
                </c:pt>
                <c:pt idx="3">
                  <c:v>89.98</c:v>
                </c:pt>
                <c:pt idx="4">
                  <c:v>96.1</c:v>
                </c:pt>
              </c:numCache>
            </c:numRef>
          </c:val>
          <c:extLst>
            <c:ext xmlns:c16="http://schemas.microsoft.com/office/drawing/2014/chart" uri="{C3380CC4-5D6E-409C-BE32-E72D297353CC}">
              <c16:uniqueId val="{00000000-9AFB-4AE4-BE07-FF7EFEF8A98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9AFB-4AE4-BE07-FF7EFEF8A98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302.43</c:v>
                </c:pt>
                <c:pt idx="1">
                  <c:v>247.26</c:v>
                </c:pt>
                <c:pt idx="2">
                  <c:v>256.02</c:v>
                </c:pt>
                <c:pt idx="3">
                  <c:v>270.94</c:v>
                </c:pt>
                <c:pt idx="4">
                  <c:v>255.13</c:v>
                </c:pt>
              </c:numCache>
            </c:numRef>
          </c:val>
          <c:extLst>
            <c:ext xmlns:c16="http://schemas.microsoft.com/office/drawing/2014/chart" uri="{C3380CC4-5D6E-409C-BE32-E72D297353CC}">
              <c16:uniqueId val="{00000000-35FE-436E-A74A-F3EE2DB4DB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35FE-436E-A74A-F3EE2DB4DB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御代田町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15569</v>
      </c>
      <c r="AM8" s="69"/>
      <c r="AN8" s="69"/>
      <c r="AO8" s="69"/>
      <c r="AP8" s="69"/>
      <c r="AQ8" s="69"/>
      <c r="AR8" s="69"/>
      <c r="AS8" s="69"/>
      <c r="AT8" s="68">
        <f>データ!T6</f>
        <v>58.79</v>
      </c>
      <c r="AU8" s="68"/>
      <c r="AV8" s="68"/>
      <c r="AW8" s="68"/>
      <c r="AX8" s="68"/>
      <c r="AY8" s="68"/>
      <c r="AZ8" s="68"/>
      <c r="BA8" s="68"/>
      <c r="BB8" s="68">
        <f>データ!U6</f>
        <v>264.82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6.26</v>
      </c>
      <c r="Q10" s="68"/>
      <c r="R10" s="68"/>
      <c r="S10" s="68"/>
      <c r="T10" s="68"/>
      <c r="U10" s="68"/>
      <c r="V10" s="68"/>
      <c r="W10" s="68">
        <f>データ!Q6</f>
        <v>95.34</v>
      </c>
      <c r="X10" s="68"/>
      <c r="Y10" s="68"/>
      <c r="Z10" s="68"/>
      <c r="AA10" s="68"/>
      <c r="AB10" s="68"/>
      <c r="AC10" s="68"/>
      <c r="AD10" s="69">
        <f>データ!R6</f>
        <v>4536</v>
      </c>
      <c r="AE10" s="69"/>
      <c r="AF10" s="69"/>
      <c r="AG10" s="69"/>
      <c r="AH10" s="69"/>
      <c r="AI10" s="69"/>
      <c r="AJ10" s="69"/>
      <c r="AK10" s="2"/>
      <c r="AL10" s="69">
        <f>データ!V6</f>
        <v>974</v>
      </c>
      <c r="AM10" s="69"/>
      <c r="AN10" s="69"/>
      <c r="AO10" s="69"/>
      <c r="AP10" s="69"/>
      <c r="AQ10" s="69"/>
      <c r="AR10" s="69"/>
      <c r="AS10" s="69"/>
      <c r="AT10" s="68">
        <f>データ!W6</f>
        <v>0.4</v>
      </c>
      <c r="AU10" s="68"/>
      <c r="AV10" s="68"/>
      <c r="AW10" s="68"/>
      <c r="AX10" s="68"/>
      <c r="AY10" s="68"/>
      <c r="AZ10" s="68"/>
      <c r="BA10" s="68"/>
      <c r="BB10" s="68">
        <f>データ!X6</f>
        <v>2435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JppMC2tt7aagi6k4A3LG14nf877JHhQdSLbym4JHdt3oxarDDX/CK+MepRVSz8L8uEpaaUM9X5TrHZvLh4MYyg==" saltValue="4ilts2DPdvZPTcSN+/YU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203238</v>
      </c>
      <c r="D6" s="33">
        <f t="shared" si="3"/>
        <v>47</v>
      </c>
      <c r="E6" s="33">
        <f t="shared" si="3"/>
        <v>17</v>
      </c>
      <c r="F6" s="33">
        <f t="shared" si="3"/>
        <v>4</v>
      </c>
      <c r="G6" s="33">
        <f t="shared" si="3"/>
        <v>0</v>
      </c>
      <c r="H6" s="33" t="str">
        <f t="shared" si="3"/>
        <v>長野県　御代田町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6.26</v>
      </c>
      <c r="Q6" s="34">
        <f t="shared" si="3"/>
        <v>95.34</v>
      </c>
      <c r="R6" s="34">
        <f t="shared" si="3"/>
        <v>4536</v>
      </c>
      <c r="S6" s="34">
        <f t="shared" si="3"/>
        <v>15569</v>
      </c>
      <c r="T6" s="34">
        <f t="shared" si="3"/>
        <v>58.79</v>
      </c>
      <c r="U6" s="34">
        <f t="shared" si="3"/>
        <v>264.82</v>
      </c>
      <c r="V6" s="34">
        <f t="shared" si="3"/>
        <v>974</v>
      </c>
      <c r="W6" s="34">
        <f t="shared" si="3"/>
        <v>0.4</v>
      </c>
      <c r="X6" s="34">
        <f t="shared" si="3"/>
        <v>2435</v>
      </c>
      <c r="Y6" s="35">
        <f>IF(Y7="",NA(),Y7)</f>
        <v>88.85</v>
      </c>
      <c r="Z6" s="35">
        <f t="shared" ref="Z6:AH6" si="4">IF(Z7="",NA(),Z7)</f>
        <v>99.79</v>
      </c>
      <c r="AA6" s="35">
        <f t="shared" si="4"/>
        <v>97.25</v>
      </c>
      <c r="AB6" s="35">
        <f t="shared" si="4"/>
        <v>95.2</v>
      </c>
      <c r="AC6" s="35">
        <f t="shared" si="4"/>
        <v>208.12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78.48</v>
      </c>
      <c r="BR6" s="35">
        <f t="shared" ref="BR6:BZ6" si="8">IF(BR7="",NA(),BR7)</f>
        <v>98.11</v>
      </c>
      <c r="BS6" s="35">
        <f t="shared" si="8"/>
        <v>93.61</v>
      </c>
      <c r="BT6" s="35">
        <f t="shared" si="8"/>
        <v>89.98</v>
      </c>
      <c r="BU6" s="35">
        <f t="shared" si="8"/>
        <v>96.1</v>
      </c>
      <c r="BV6" s="35">
        <f t="shared" si="8"/>
        <v>50.54</v>
      </c>
      <c r="BW6" s="35">
        <f t="shared" si="8"/>
        <v>66.22</v>
      </c>
      <c r="BX6" s="35">
        <f t="shared" si="8"/>
        <v>69.87</v>
      </c>
      <c r="BY6" s="35">
        <f t="shared" si="8"/>
        <v>74.3</v>
      </c>
      <c r="BZ6" s="35">
        <f t="shared" si="8"/>
        <v>72.260000000000005</v>
      </c>
      <c r="CA6" s="34" t="str">
        <f>IF(CA7="","",IF(CA7="-","【-】","【"&amp;SUBSTITUTE(TEXT(CA7,"#,##0.00"),"-","△")&amp;"】"))</f>
        <v>【74.48】</v>
      </c>
      <c r="CB6" s="35">
        <f>IF(CB7="",NA(),CB7)</f>
        <v>302.43</v>
      </c>
      <c r="CC6" s="35">
        <f t="shared" ref="CC6:CK6" si="9">IF(CC7="",NA(),CC7)</f>
        <v>247.26</v>
      </c>
      <c r="CD6" s="35">
        <f t="shared" si="9"/>
        <v>256.02</v>
      </c>
      <c r="CE6" s="35">
        <f t="shared" si="9"/>
        <v>270.94</v>
      </c>
      <c r="CF6" s="35">
        <f t="shared" si="9"/>
        <v>255.13</v>
      </c>
      <c r="CG6" s="35">
        <f t="shared" si="9"/>
        <v>320.36</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41.35</v>
      </c>
      <c r="CT6" s="35">
        <f t="shared" si="10"/>
        <v>42.9</v>
      </c>
      <c r="CU6" s="35">
        <f t="shared" si="10"/>
        <v>43.36</v>
      </c>
      <c r="CV6" s="35">
        <f t="shared" si="10"/>
        <v>42.56</v>
      </c>
      <c r="CW6" s="34" t="str">
        <f>IF(CW7="","",IF(CW7="-","【-】","【"&amp;SUBSTITUTE(TEXT(CW7,"#,##0.00"),"-","△")&amp;"】"))</f>
        <v>【42.82】</v>
      </c>
      <c r="CX6" s="35">
        <f>IF(CX7="",NA(),CX7)</f>
        <v>76.239999999999995</v>
      </c>
      <c r="CY6" s="35">
        <f t="shared" ref="CY6:DG6" si="11">IF(CY7="",NA(),CY7)</f>
        <v>77.19</v>
      </c>
      <c r="CZ6" s="35">
        <f t="shared" si="11"/>
        <v>78.77</v>
      </c>
      <c r="DA6" s="35">
        <f t="shared" si="11"/>
        <v>81.11</v>
      </c>
      <c r="DB6" s="35">
        <f t="shared" si="11"/>
        <v>82.44</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203238</v>
      </c>
      <c r="D7" s="37">
        <v>47</v>
      </c>
      <c r="E7" s="37">
        <v>17</v>
      </c>
      <c r="F7" s="37">
        <v>4</v>
      </c>
      <c r="G7" s="37">
        <v>0</v>
      </c>
      <c r="H7" s="37" t="s">
        <v>98</v>
      </c>
      <c r="I7" s="37" t="s">
        <v>99</v>
      </c>
      <c r="J7" s="37" t="s">
        <v>100</v>
      </c>
      <c r="K7" s="37" t="s">
        <v>101</v>
      </c>
      <c r="L7" s="37" t="s">
        <v>102</v>
      </c>
      <c r="M7" s="37" t="s">
        <v>103</v>
      </c>
      <c r="N7" s="38" t="s">
        <v>104</v>
      </c>
      <c r="O7" s="38" t="s">
        <v>105</v>
      </c>
      <c r="P7" s="38">
        <v>6.26</v>
      </c>
      <c r="Q7" s="38">
        <v>95.34</v>
      </c>
      <c r="R7" s="38">
        <v>4536</v>
      </c>
      <c r="S7" s="38">
        <v>15569</v>
      </c>
      <c r="T7" s="38">
        <v>58.79</v>
      </c>
      <c r="U7" s="38">
        <v>264.82</v>
      </c>
      <c r="V7" s="38">
        <v>974</v>
      </c>
      <c r="W7" s="38">
        <v>0.4</v>
      </c>
      <c r="X7" s="38">
        <v>2435</v>
      </c>
      <c r="Y7" s="38">
        <v>88.85</v>
      </c>
      <c r="Z7" s="38">
        <v>99.79</v>
      </c>
      <c r="AA7" s="38">
        <v>97.25</v>
      </c>
      <c r="AB7" s="38">
        <v>95.2</v>
      </c>
      <c r="AC7" s="38">
        <v>208.12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1671.86</v>
      </c>
      <c r="BL7" s="38">
        <v>1434.89</v>
      </c>
      <c r="BM7" s="38">
        <v>1298.9100000000001</v>
      </c>
      <c r="BN7" s="38">
        <v>1243.71</v>
      </c>
      <c r="BO7" s="38">
        <v>1194.1500000000001</v>
      </c>
      <c r="BP7" s="38">
        <v>1209.4000000000001</v>
      </c>
      <c r="BQ7" s="38">
        <v>78.48</v>
      </c>
      <c r="BR7" s="38">
        <v>98.11</v>
      </c>
      <c r="BS7" s="38">
        <v>93.61</v>
      </c>
      <c r="BT7" s="38">
        <v>89.98</v>
      </c>
      <c r="BU7" s="38">
        <v>96.1</v>
      </c>
      <c r="BV7" s="38">
        <v>50.54</v>
      </c>
      <c r="BW7" s="38">
        <v>66.22</v>
      </c>
      <c r="BX7" s="38">
        <v>69.87</v>
      </c>
      <c r="BY7" s="38">
        <v>74.3</v>
      </c>
      <c r="BZ7" s="38">
        <v>72.260000000000005</v>
      </c>
      <c r="CA7" s="38">
        <v>74.48</v>
      </c>
      <c r="CB7" s="38">
        <v>302.43</v>
      </c>
      <c r="CC7" s="38">
        <v>247.26</v>
      </c>
      <c r="CD7" s="38">
        <v>256.02</v>
      </c>
      <c r="CE7" s="38">
        <v>270.94</v>
      </c>
      <c r="CF7" s="38">
        <v>255.13</v>
      </c>
      <c r="CG7" s="38">
        <v>320.36</v>
      </c>
      <c r="CH7" s="38">
        <v>246.72</v>
      </c>
      <c r="CI7" s="38">
        <v>234.96</v>
      </c>
      <c r="CJ7" s="38">
        <v>221.81</v>
      </c>
      <c r="CK7" s="38">
        <v>230.02</v>
      </c>
      <c r="CL7" s="38">
        <v>219.46</v>
      </c>
      <c r="CM7" s="38" t="s">
        <v>104</v>
      </c>
      <c r="CN7" s="38" t="s">
        <v>104</v>
      </c>
      <c r="CO7" s="38" t="s">
        <v>104</v>
      </c>
      <c r="CP7" s="38" t="s">
        <v>104</v>
      </c>
      <c r="CQ7" s="38" t="s">
        <v>104</v>
      </c>
      <c r="CR7" s="38">
        <v>34.74</v>
      </c>
      <c r="CS7" s="38">
        <v>41.35</v>
      </c>
      <c r="CT7" s="38">
        <v>42.9</v>
      </c>
      <c r="CU7" s="38">
        <v>43.36</v>
      </c>
      <c r="CV7" s="38">
        <v>42.56</v>
      </c>
      <c r="CW7" s="38">
        <v>42.82</v>
      </c>
      <c r="CX7" s="38">
        <v>76.239999999999995</v>
      </c>
      <c r="CY7" s="38">
        <v>77.19</v>
      </c>
      <c r="CZ7" s="38">
        <v>78.77</v>
      </c>
      <c r="DA7" s="38">
        <v>81.11</v>
      </c>
      <c r="DB7" s="38">
        <v>82.44</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2020-01-23T07:56:36Z</cp:lastPrinted>
  <dcterms:created xsi:type="dcterms:W3CDTF">2019-12-05T05:12:14Z</dcterms:created>
  <dcterms:modified xsi:type="dcterms:W3CDTF">2020-02-20T02:23:03Z</dcterms:modified>
  <cp:category/>
</cp:coreProperties>
</file>